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ANURAG CHURI\Software Devlopment\"/>
    </mc:Choice>
  </mc:AlternateContent>
  <bookViews>
    <workbookView xWindow="0" yWindow="0" windowWidth="23040" windowHeight="9072" tabRatio="799" activeTab="5"/>
  </bookViews>
  <sheets>
    <sheet name="Process Flow Doc" sheetId="30" r:id="rId1"/>
    <sheet name="RFCE" sheetId="12" r:id="rId2"/>
    <sheet name="FEASIBILITY" sheetId="34" r:id="rId3"/>
    <sheet name="BOP New" sheetId="31" r:id="rId4"/>
    <sheet name="AS COST COSTING" sheetId="35" r:id="rId5"/>
    <sheet name="PRICE ESTIMATION" sheetId="36" r:id="rId6"/>
    <sheet name="Norms" sheetId="29" r:id="rId7"/>
    <sheet name="Molding and Testing" sheetId="14" state="hidden" r:id="rId8"/>
    <sheet name="Future Value Table (Jan 18)" sheetId="28" r:id="rId9"/>
    <sheet name="Change log" sheetId="15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Z" localSheetId="8">#REF!</definedName>
    <definedName name="\Z" localSheetId="7">#REF!</definedName>
    <definedName name="\Z">#REF!</definedName>
    <definedName name="__AD1" localSheetId="8" hidden="1">{#N/A,#N/A,FALSE,"Cash Flows";#N/A,#N/A,FALSE,"Fixed Assets";#N/A,#N/A,FALSE,"Balance Sheet";#N/A,#N/A,FALSE,"P &amp; L"}</definedName>
    <definedName name="__AD1" localSheetId="5" hidden="1">{#N/A,#N/A,FALSE,"Cash Flows";#N/A,#N/A,FALSE,"Fixed Assets";#N/A,#N/A,FALSE,"Balance Sheet";#N/A,#N/A,FALSE,"P &amp; L"}</definedName>
    <definedName name="__AD1" localSheetId="1" hidden="1">{#N/A,#N/A,FALSE,"Cash Flows";#N/A,#N/A,FALSE,"Fixed Assets";#N/A,#N/A,FALSE,"Balance Sheet";#N/A,#N/A,FALSE,"P &amp; L"}</definedName>
    <definedName name="__AD1" hidden="1">{#N/A,#N/A,FALSE,"Cash Flows";#N/A,#N/A,FALSE,"Fixed Assets";#N/A,#N/A,FALSE,"Balance Sheet";#N/A,#N/A,FALSE,"P &amp; L"}</definedName>
    <definedName name="__AD2" localSheetId="8" hidden="1">{#N/A,#N/A,FALSE,"Cash Flows";#N/A,#N/A,FALSE,"Fixed Assets";#N/A,#N/A,FALSE,"Balance Sheet";#N/A,#N/A,FALSE,"P &amp; L"}</definedName>
    <definedName name="__AD2" localSheetId="5" hidden="1">{#N/A,#N/A,FALSE,"Cash Flows";#N/A,#N/A,FALSE,"Fixed Assets";#N/A,#N/A,FALSE,"Balance Sheet";#N/A,#N/A,FALSE,"P &amp; L"}</definedName>
    <definedName name="__AD2" localSheetId="1" hidden="1">{#N/A,#N/A,FALSE,"Cash Flows";#N/A,#N/A,FALSE,"Fixed Assets";#N/A,#N/A,FALSE,"Balance Sheet";#N/A,#N/A,FALSE,"P &amp; L"}</definedName>
    <definedName name="__AD2" hidden="1">{#N/A,#N/A,FALSE,"Cash Flows";#N/A,#N/A,FALSE,"Fixed Assets";#N/A,#N/A,FALSE,"Balance Sheet";#N/A,#N/A,FALSE,"P &amp; L"}</definedName>
    <definedName name="__AD3" localSheetId="8" hidden="1">{#N/A,#N/A,FALSE,"Cash Flows";#N/A,#N/A,FALSE,"Fixed Assets";#N/A,#N/A,FALSE,"Balance Sheet";#N/A,#N/A,FALSE,"P &amp; L"}</definedName>
    <definedName name="__AD3" localSheetId="5" hidden="1">{#N/A,#N/A,FALSE,"Cash Flows";#N/A,#N/A,FALSE,"Fixed Assets";#N/A,#N/A,FALSE,"Balance Sheet";#N/A,#N/A,FALSE,"P &amp; L"}</definedName>
    <definedName name="__AD3" localSheetId="1" hidden="1">{#N/A,#N/A,FALSE,"Cash Flows";#N/A,#N/A,FALSE,"Fixed Assets";#N/A,#N/A,FALSE,"Balance Sheet";#N/A,#N/A,FALSE,"P &amp; L"}</definedName>
    <definedName name="__AD3" hidden="1">{#N/A,#N/A,FALSE,"Cash Flows";#N/A,#N/A,FALSE,"Fixed Assets";#N/A,#N/A,FALSE,"Balance Sheet";#N/A,#N/A,FALSE,"P &amp; L"}</definedName>
    <definedName name="__AD5" localSheetId="8" hidden="1">{#N/A,#N/A,FALSE,"Cash Flows";#N/A,#N/A,FALSE,"Fixed Assets";#N/A,#N/A,FALSE,"Balance Sheet";#N/A,#N/A,FALSE,"P &amp; L"}</definedName>
    <definedName name="__AD5" localSheetId="5" hidden="1">{#N/A,#N/A,FALSE,"Cash Flows";#N/A,#N/A,FALSE,"Fixed Assets";#N/A,#N/A,FALSE,"Balance Sheet";#N/A,#N/A,FALSE,"P &amp; L"}</definedName>
    <definedName name="__AD5" localSheetId="1" hidden="1">{#N/A,#N/A,FALSE,"Cash Flows";#N/A,#N/A,FALSE,"Fixed Assets";#N/A,#N/A,FALSE,"Balance Sheet";#N/A,#N/A,FALSE,"P &amp; L"}</definedName>
    <definedName name="__AD5" hidden="1">{#N/A,#N/A,FALSE,"Cash Flows";#N/A,#N/A,FALSE,"Fixed Assets";#N/A,#N/A,FALSE,"Balance Sheet";#N/A,#N/A,FALSE,"P &amp; L"}</definedName>
    <definedName name="__AD8" localSheetId="8" hidden="1">{#N/A,#N/A,FALSE,"Cash Flows";#N/A,#N/A,FALSE,"Fixed Assets";#N/A,#N/A,FALSE,"Balance Sheet";#N/A,#N/A,FALSE,"P &amp; L"}</definedName>
    <definedName name="__AD8" localSheetId="5" hidden="1">{#N/A,#N/A,FALSE,"Cash Flows";#N/A,#N/A,FALSE,"Fixed Assets";#N/A,#N/A,FALSE,"Balance Sheet";#N/A,#N/A,FALSE,"P &amp; L"}</definedName>
    <definedName name="__AD8" localSheetId="1" hidden="1">{#N/A,#N/A,FALSE,"Cash Flows";#N/A,#N/A,FALSE,"Fixed Assets";#N/A,#N/A,FALSE,"Balance Sheet";#N/A,#N/A,FALSE,"P &amp; L"}</definedName>
    <definedName name="__AD8" hidden="1">{#N/A,#N/A,FALSE,"Cash Flows";#N/A,#N/A,FALSE,"Fixed Assets";#N/A,#N/A,FALSE,"Balance Sheet";#N/A,#N/A,FALSE,"P &amp; L"}</definedName>
    <definedName name="__DGI2050" localSheetId="8">#REF!</definedName>
    <definedName name="__DGI2050" localSheetId="7">#REF!</definedName>
    <definedName name="__DGI2050">#REF!</definedName>
    <definedName name="__DGI2051" localSheetId="8">#REF!</definedName>
    <definedName name="__DGI2051" localSheetId="7">#REF!</definedName>
    <definedName name="__DGI2051">#REF!</definedName>
    <definedName name="__DGI2052" localSheetId="8">#REF!</definedName>
    <definedName name="__DGI2052" localSheetId="7">#REF!</definedName>
    <definedName name="__DGI2052">#REF!</definedName>
    <definedName name="__DGI2053" localSheetId="8">#REF!</definedName>
    <definedName name="__DGI2053" localSheetId="7">#REF!</definedName>
    <definedName name="__DGI2053">#REF!</definedName>
    <definedName name="__DGI2054" localSheetId="8">#REF!</definedName>
    <definedName name="__DGI2054" localSheetId="7">#REF!</definedName>
    <definedName name="__DGI2054">#REF!</definedName>
    <definedName name="__DGI2055" localSheetId="8">#REF!</definedName>
    <definedName name="__DGI2055" localSheetId="7">#REF!</definedName>
    <definedName name="__DGI2055">#REF!</definedName>
    <definedName name="__DGI2056" localSheetId="8">#REF!</definedName>
    <definedName name="__DGI2056" localSheetId="7">#REF!</definedName>
    <definedName name="__DGI2056">#REF!</definedName>
    <definedName name="__DGI2057" localSheetId="8">#REF!</definedName>
    <definedName name="__DGI2057" localSheetId="7">#REF!</definedName>
    <definedName name="__DGI2057">#REF!</definedName>
    <definedName name="__FEb05" localSheetId="8" hidden="1">{#N/A,#N/A,TRUE,"Summary";#N/A,#N/A,TRUE,"Balance Sheet";#N/A,#N/A,TRUE,"P &amp; L";#N/A,#N/A,TRUE,"Fixed Assets";#N/A,#N/A,TRUE,"Cash Flows"}</definedName>
    <definedName name="__FEb05" localSheetId="5" hidden="1">{#N/A,#N/A,TRUE,"Summary";#N/A,#N/A,TRUE,"Balance Sheet";#N/A,#N/A,TRUE,"P &amp; L";#N/A,#N/A,TRUE,"Fixed Assets";#N/A,#N/A,TRUE,"Cash Flows"}</definedName>
    <definedName name="__FEb05" localSheetId="1" hidden="1">{#N/A,#N/A,TRUE,"Summary";#N/A,#N/A,TRUE,"Balance Sheet";#N/A,#N/A,TRUE,"P &amp; L";#N/A,#N/A,TRUE,"Fixed Assets";#N/A,#N/A,TRUE,"Cash Flows"}</definedName>
    <definedName name="__FEb05" hidden="1">{#N/A,#N/A,TRUE,"Summary";#N/A,#N/A,TRUE,"Balance Sheet";#N/A,#N/A,TRUE,"P &amp; L";#N/A,#N/A,TRUE,"Fixed Assets";#N/A,#N/A,TRUE,"Cash Flows"}</definedName>
    <definedName name="__Q2" localSheetId="8">#REF!</definedName>
    <definedName name="__Q2" localSheetId="7">#REF!</definedName>
    <definedName name="__Q2">#REF!</definedName>
    <definedName name="__rtl1" localSheetId="8">[1]fcl!#REF!</definedName>
    <definedName name="__rtl1" localSheetId="7">[1]fcl!#REF!</definedName>
    <definedName name="__rtl1">[1]fcl!#REF!</definedName>
    <definedName name="__WB2" localSheetId="8" hidden="1">{#N/A,#N/A,FALSE,"Cash Flows";#N/A,#N/A,FALSE,"Fixed Assets";#N/A,#N/A,FALSE,"Balance Sheet";#N/A,#N/A,FALSE,"P &amp; L"}</definedName>
    <definedName name="__WB2" localSheetId="5" hidden="1">{#N/A,#N/A,FALSE,"Cash Flows";#N/A,#N/A,FALSE,"Fixed Assets";#N/A,#N/A,FALSE,"Balance Sheet";#N/A,#N/A,FALSE,"P &amp; L"}</definedName>
    <definedName name="__WB2" localSheetId="1" hidden="1">{#N/A,#N/A,FALSE,"Cash Flows";#N/A,#N/A,FALSE,"Fixed Assets";#N/A,#N/A,FALSE,"Balance Sheet";#N/A,#N/A,FALSE,"P &amp; L"}</definedName>
    <definedName name="__WB2" hidden="1">{#N/A,#N/A,FALSE,"Cash Flows";#N/A,#N/A,FALSE,"Fixed Assets";#N/A,#N/A,FALSE,"Balance Sheet";#N/A,#N/A,FALSE,"P &amp; L"}</definedName>
    <definedName name="_AD1" localSheetId="8" hidden="1">{#N/A,#N/A,FALSE,"Cash Flows";#N/A,#N/A,FALSE,"Fixed Assets";#N/A,#N/A,FALSE,"Balance Sheet";#N/A,#N/A,FALSE,"P &amp; L"}</definedName>
    <definedName name="_AD1" localSheetId="5" hidden="1">{#N/A,#N/A,FALSE,"Cash Flows";#N/A,#N/A,FALSE,"Fixed Assets";#N/A,#N/A,FALSE,"Balance Sheet";#N/A,#N/A,FALSE,"P &amp; L"}</definedName>
    <definedName name="_AD1" localSheetId="1" hidden="1">{#N/A,#N/A,FALSE,"Cash Flows";#N/A,#N/A,FALSE,"Fixed Assets";#N/A,#N/A,FALSE,"Balance Sheet";#N/A,#N/A,FALSE,"P &amp; L"}</definedName>
    <definedName name="_AD1" hidden="1">{#N/A,#N/A,FALSE,"Cash Flows";#N/A,#N/A,FALSE,"Fixed Assets";#N/A,#N/A,FALSE,"Balance Sheet";#N/A,#N/A,FALSE,"P &amp; L"}</definedName>
    <definedName name="_AD2" localSheetId="8" hidden="1">{#N/A,#N/A,FALSE,"Cash Flows";#N/A,#N/A,FALSE,"Fixed Assets";#N/A,#N/A,FALSE,"Balance Sheet";#N/A,#N/A,FALSE,"P &amp; L"}</definedName>
    <definedName name="_AD2" localSheetId="5" hidden="1">{#N/A,#N/A,FALSE,"Cash Flows";#N/A,#N/A,FALSE,"Fixed Assets";#N/A,#N/A,FALSE,"Balance Sheet";#N/A,#N/A,FALSE,"P &amp; L"}</definedName>
    <definedName name="_AD2" localSheetId="1" hidden="1">{#N/A,#N/A,FALSE,"Cash Flows";#N/A,#N/A,FALSE,"Fixed Assets";#N/A,#N/A,FALSE,"Balance Sheet";#N/A,#N/A,FALSE,"P &amp; L"}</definedName>
    <definedName name="_AD2" hidden="1">{#N/A,#N/A,FALSE,"Cash Flows";#N/A,#N/A,FALSE,"Fixed Assets";#N/A,#N/A,FALSE,"Balance Sheet";#N/A,#N/A,FALSE,"P &amp; L"}</definedName>
    <definedName name="_AD3" localSheetId="8" hidden="1">{#N/A,#N/A,FALSE,"Cash Flows";#N/A,#N/A,FALSE,"Fixed Assets";#N/A,#N/A,FALSE,"Balance Sheet";#N/A,#N/A,FALSE,"P &amp; L"}</definedName>
    <definedName name="_AD3" localSheetId="5" hidden="1">{#N/A,#N/A,FALSE,"Cash Flows";#N/A,#N/A,FALSE,"Fixed Assets";#N/A,#N/A,FALSE,"Balance Sheet";#N/A,#N/A,FALSE,"P &amp; L"}</definedName>
    <definedName name="_AD3" localSheetId="1" hidden="1">{#N/A,#N/A,FALSE,"Cash Flows";#N/A,#N/A,FALSE,"Fixed Assets";#N/A,#N/A,FALSE,"Balance Sheet";#N/A,#N/A,FALSE,"P &amp; L"}</definedName>
    <definedName name="_AD3" hidden="1">{#N/A,#N/A,FALSE,"Cash Flows";#N/A,#N/A,FALSE,"Fixed Assets";#N/A,#N/A,FALSE,"Balance Sheet";#N/A,#N/A,FALSE,"P &amp; L"}</definedName>
    <definedName name="_AD5" localSheetId="8" hidden="1">{#N/A,#N/A,FALSE,"Cash Flows";#N/A,#N/A,FALSE,"Fixed Assets";#N/A,#N/A,FALSE,"Balance Sheet";#N/A,#N/A,FALSE,"P &amp; L"}</definedName>
    <definedName name="_AD5" localSheetId="5" hidden="1">{#N/A,#N/A,FALSE,"Cash Flows";#N/A,#N/A,FALSE,"Fixed Assets";#N/A,#N/A,FALSE,"Balance Sheet";#N/A,#N/A,FALSE,"P &amp; L"}</definedName>
    <definedName name="_AD5" localSheetId="1" hidden="1">{#N/A,#N/A,FALSE,"Cash Flows";#N/A,#N/A,FALSE,"Fixed Assets";#N/A,#N/A,FALSE,"Balance Sheet";#N/A,#N/A,FALSE,"P &amp; L"}</definedName>
    <definedName name="_AD5" hidden="1">{#N/A,#N/A,FALSE,"Cash Flows";#N/A,#N/A,FALSE,"Fixed Assets";#N/A,#N/A,FALSE,"Balance Sheet";#N/A,#N/A,FALSE,"P &amp; L"}</definedName>
    <definedName name="_AD8" localSheetId="8" hidden="1">{#N/A,#N/A,FALSE,"Cash Flows";#N/A,#N/A,FALSE,"Fixed Assets";#N/A,#N/A,FALSE,"Balance Sheet";#N/A,#N/A,FALSE,"P &amp; L"}</definedName>
    <definedName name="_AD8" localSheetId="5" hidden="1">{#N/A,#N/A,FALSE,"Cash Flows";#N/A,#N/A,FALSE,"Fixed Assets";#N/A,#N/A,FALSE,"Balance Sheet";#N/A,#N/A,FALSE,"P &amp; L"}</definedName>
    <definedName name="_AD8" localSheetId="1" hidden="1">{#N/A,#N/A,FALSE,"Cash Flows";#N/A,#N/A,FALSE,"Fixed Assets";#N/A,#N/A,FALSE,"Balance Sheet";#N/A,#N/A,FALSE,"P &amp; L"}</definedName>
    <definedName name="_AD8" hidden="1">{#N/A,#N/A,FALSE,"Cash Flows";#N/A,#N/A,FALSE,"Fixed Assets";#N/A,#N/A,FALSE,"Balance Sheet";#N/A,#N/A,FALSE,"P &amp; L"}</definedName>
    <definedName name="_DGI2050" localSheetId="8">#REF!</definedName>
    <definedName name="_DGI2050" localSheetId="7">#REF!</definedName>
    <definedName name="_DGI2050">#REF!</definedName>
    <definedName name="_DGI2051" localSheetId="8">#REF!</definedName>
    <definedName name="_DGI2051" localSheetId="7">#REF!</definedName>
    <definedName name="_DGI2051">#REF!</definedName>
    <definedName name="_DGI2052" localSheetId="8">#REF!</definedName>
    <definedName name="_DGI2052" localSheetId="7">#REF!</definedName>
    <definedName name="_DGI2052">#REF!</definedName>
    <definedName name="_DGI2053" localSheetId="8">#REF!</definedName>
    <definedName name="_DGI2053" localSheetId="7">#REF!</definedName>
    <definedName name="_DGI2053">#REF!</definedName>
    <definedName name="_DGI2054" localSheetId="8">#REF!</definedName>
    <definedName name="_DGI2054" localSheetId="7">#REF!</definedName>
    <definedName name="_DGI2054">#REF!</definedName>
    <definedName name="_DGI2055" localSheetId="8">#REF!</definedName>
    <definedName name="_DGI2055" localSheetId="7">#REF!</definedName>
    <definedName name="_DGI2055">#REF!</definedName>
    <definedName name="_DGI2056" localSheetId="8">#REF!</definedName>
    <definedName name="_DGI2056" localSheetId="7">#REF!</definedName>
    <definedName name="_DGI2056">#REF!</definedName>
    <definedName name="_DGI2057" localSheetId="8">#REF!</definedName>
    <definedName name="_DGI2057" localSheetId="7">#REF!</definedName>
    <definedName name="_DGI2057">#REF!</definedName>
    <definedName name="_FEb05" localSheetId="8" hidden="1">{#N/A,#N/A,TRUE,"Summary";#N/A,#N/A,TRUE,"Balance Sheet";#N/A,#N/A,TRUE,"P &amp; L";#N/A,#N/A,TRUE,"Fixed Assets";#N/A,#N/A,TRUE,"Cash Flows"}</definedName>
    <definedName name="_FEb05" localSheetId="5" hidden="1">{#N/A,#N/A,TRUE,"Summary";#N/A,#N/A,TRUE,"Balance Sheet";#N/A,#N/A,TRUE,"P &amp; L";#N/A,#N/A,TRUE,"Fixed Assets";#N/A,#N/A,TRUE,"Cash Flows"}</definedName>
    <definedName name="_FEb05" localSheetId="1" hidden="1">{#N/A,#N/A,TRUE,"Summary";#N/A,#N/A,TRUE,"Balance Sheet";#N/A,#N/A,TRUE,"P &amp; L";#N/A,#N/A,TRUE,"Fixed Assets";#N/A,#N/A,TRUE,"Cash Flows"}</definedName>
    <definedName name="_FEb05" hidden="1">{#N/A,#N/A,TRUE,"Summary";#N/A,#N/A,TRUE,"Balance Sheet";#N/A,#N/A,TRUE,"P &amp; L";#N/A,#N/A,TRUE,"Fixed Assets";#N/A,#N/A,TRUE,"Cash Flows"}</definedName>
    <definedName name="_Fill" localSheetId="8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Q2" localSheetId="8">#REF!</definedName>
    <definedName name="_Q2" localSheetId="7">#REF!</definedName>
    <definedName name="_Q2">#REF!</definedName>
    <definedName name="_rtl1" localSheetId="8">[1]fcl!#REF!</definedName>
    <definedName name="_rtl1" localSheetId="7">[1]fcl!#REF!</definedName>
    <definedName name="_rtl1">[1]fcl!#REF!</definedName>
    <definedName name="_Table2_In1" localSheetId="8" hidden="1">#REF!</definedName>
    <definedName name="_Table2_In1" localSheetId="7" hidden="1">#REF!</definedName>
    <definedName name="_Table2_In1" hidden="1">#REF!</definedName>
    <definedName name="_Table2_In2" localSheetId="8" hidden="1">#REF!</definedName>
    <definedName name="_Table2_In2" localSheetId="7" hidden="1">#REF!</definedName>
    <definedName name="_Table2_In2" hidden="1">#REF!</definedName>
    <definedName name="_WB2" localSheetId="8" hidden="1">{#N/A,#N/A,FALSE,"Cash Flows";#N/A,#N/A,FALSE,"Fixed Assets";#N/A,#N/A,FALSE,"Balance Sheet";#N/A,#N/A,FALSE,"P &amp; L"}</definedName>
    <definedName name="_WB2" localSheetId="5" hidden="1">{#N/A,#N/A,FALSE,"Cash Flows";#N/A,#N/A,FALSE,"Fixed Assets";#N/A,#N/A,FALSE,"Balance Sheet";#N/A,#N/A,FALSE,"P &amp; L"}</definedName>
    <definedName name="_WB2" localSheetId="1" hidden="1">{#N/A,#N/A,FALSE,"Cash Flows";#N/A,#N/A,FALSE,"Fixed Assets";#N/A,#N/A,FALSE,"Balance Sheet";#N/A,#N/A,FALSE,"P &amp; L"}</definedName>
    <definedName name="_WB2" hidden="1">{#N/A,#N/A,FALSE,"Cash Flows";#N/A,#N/A,FALSE,"Fixed Assets";#N/A,#N/A,FALSE,"Balance Sheet";#N/A,#N/A,FALSE,"P &amp; L"}</definedName>
    <definedName name="a" localSheetId="8" hidden="1">{"' calendrier 2000'!$A$1:$Q$38"}</definedName>
    <definedName name="a" localSheetId="5" hidden="1">{"' calendrier 2000'!$A$1:$Q$38"}</definedName>
    <definedName name="a" localSheetId="1" hidden="1">{"' calendrier 2000'!$A$1:$Q$38"}</definedName>
    <definedName name="a" hidden="1">{"' calendrier 2000'!$A$1:$Q$38"}</definedName>
    <definedName name="aa" localSheetId="8" hidden="1">{#N/A,#N/A,FALSE,"Cash Flows";#N/A,#N/A,FALSE,"Fixed Assets";#N/A,#N/A,FALSE,"Balance Sheet";#N/A,#N/A,FALSE,"P &amp; L"}</definedName>
    <definedName name="aa" localSheetId="5" hidden="1">{#N/A,#N/A,FALSE,"Cash Flows";#N/A,#N/A,FALSE,"Fixed Assets";#N/A,#N/A,FALSE,"Balance Sheet";#N/A,#N/A,FALSE,"P &amp; L"}</definedName>
    <definedName name="aa" localSheetId="1" hidden="1">{#N/A,#N/A,FALSE,"Cash Flows";#N/A,#N/A,FALSE,"Fixed Assets";#N/A,#N/A,FALSE,"Balance Sheet";#N/A,#N/A,FALSE,"P &amp; L"}</definedName>
    <definedName name="aa" hidden="1">{#N/A,#N/A,FALSE,"Cash Flows";#N/A,#N/A,FALSE,"Fixed Assets";#N/A,#N/A,FALSE,"Balance Sheet";#N/A,#N/A,FALSE,"P &amp; L"}</definedName>
    <definedName name="aaa" localSheetId="8" hidden="1">{#N/A,#N/A,FALSE,"Cash Flows";#N/A,#N/A,FALSE,"Fixed Assets";#N/A,#N/A,FALSE,"Balance Sheet";#N/A,#N/A,FALSE,"P &amp; L"}</definedName>
    <definedName name="aaa" localSheetId="5" hidden="1">{#N/A,#N/A,FALSE,"Cash Flows";#N/A,#N/A,FALSE,"Fixed Assets";#N/A,#N/A,FALSE,"Balance Sheet";#N/A,#N/A,FALSE,"P &amp; L"}</definedName>
    <definedName name="aaa" localSheetId="1" hidden="1">{#N/A,#N/A,FALSE,"Cash Flows";#N/A,#N/A,FALSE,"Fixed Assets";#N/A,#N/A,FALSE,"Balance Sheet";#N/A,#N/A,FALSE,"P &amp; L"}</definedName>
    <definedName name="aaa" hidden="1">{#N/A,#N/A,FALSE,"Cash Flows";#N/A,#N/A,FALSE,"Fixed Assets";#N/A,#N/A,FALSE,"Balance Sheet";#N/A,#N/A,FALSE,"P &amp; L"}</definedName>
    <definedName name="abcd" localSheetId="8" hidden="1">{#N/A,#N/A,FALSE,"Cash Flows";#N/A,#N/A,FALSE,"Fixed Assets";#N/A,#N/A,FALSE,"Balance Sheet";#N/A,#N/A,FALSE,"P &amp; L"}</definedName>
    <definedName name="abcd" localSheetId="5" hidden="1">{#N/A,#N/A,FALSE,"Cash Flows";#N/A,#N/A,FALSE,"Fixed Assets";#N/A,#N/A,FALSE,"Balance Sheet";#N/A,#N/A,FALSE,"P &amp; L"}</definedName>
    <definedName name="abcd" localSheetId="1" hidden="1">{#N/A,#N/A,FALSE,"Cash Flows";#N/A,#N/A,FALSE,"Fixed Assets";#N/A,#N/A,FALSE,"Balance Sheet";#N/A,#N/A,FALSE,"P &amp; L"}</definedName>
    <definedName name="abcd" hidden="1">{#N/A,#N/A,FALSE,"Cash Flows";#N/A,#N/A,FALSE,"Fixed Assets";#N/A,#N/A,FALSE,"Balance Sheet";#N/A,#N/A,FALSE,"P &amp; L"}</definedName>
    <definedName name="Actif" localSheetId="8">#REF!</definedName>
    <definedName name="Actif" localSheetId="7">#REF!</definedName>
    <definedName name="Actif">#REF!</definedName>
    <definedName name="Actif_Colin" localSheetId="8">#REF!</definedName>
    <definedName name="Actif_Colin" localSheetId="7">#REF!</definedName>
    <definedName name="Actif_Colin">#REF!</definedName>
    <definedName name="AD" localSheetId="8" hidden="1">{#N/A,#N/A,FALSE,"Cash Flows";#N/A,#N/A,FALSE,"Fixed Assets";#N/A,#N/A,FALSE,"Balance Sheet";#N/A,#N/A,FALSE,"P &amp; L"}</definedName>
    <definedName name="AD" localSheetId="5" hidden="1">{#N/A,#N/A,FALSE,"Cash Flows";#N/A,#N/A,FALSE,"Fixed Assets";#N/A,#N/A,FALSE,"Balance Sheet";#N/A,#N/A,FALSE,"P &amp; L"}</definedName>
    <definedName name="AD" localSheetId="1" hidden="1">{#N/A,#N/A,FALSE,"Cash Flows";#N/A,#N/A,FALSE,"Fixed Assets";#N/A,#N/A,FALSE,"Balance Sheet";#N/A,#N/A,FALSE,"P &amp; L"}</definedName>
    <definedName name="AD" hidden="1">{#N/A,#N/A,FALSE,"Cash Flows";#N/A,#N/A,FALSE,"Fixed Assets";#N/A,#N/A,FALSE,"Balance Sheet";#N/A,#N/A,FALSE,"P &amp; L"}</definedName>
    <definedName name="ADMIN_EXP" localSheetId="8">#REF!</definedName>
    <definedName name="ADMIN_EXP" localSheetId="7">#REF!</definedName>
    <definedName name="ADMIN_EXP">#REF!</definedName>
    <definedName name="ALL_PR" localSheetId="8">#REF!</definedName>
    <definedName name="ALL_PR" localSheetId="7">#REF!</definedName>
    <definedName name="ALL_PR">#REF!</definedName>
    <definedName name="Alldata" localSheetId="8">[2]Data!$A$2:$BF$121</definedName>
    <definedName name="Alldata">#REF!</definedName>
    <definedName name="AP" localSheetId="8">#REF!</definedName>
    <definedName name="AP" localSheetId="7">#REF!</definedName>
    <definedName name="AP">#REF!</definedName>
    <definedName name="as" localSheetId="8" hidden="1">{#N/A,#N/A,TRUE,"Summary";#N/A,#N/A,TRUE,"Balance Sheet";#N/A,#N/A,TRUE,"P &amp; L";#N/A,#N/A,TRUE,"Fixed Assets";#N/A,#N/A,TRUE,"Cash Flows"}</definedName>
    <definedName name="as" localSheetId="5" hidden="1">{#N/A,#N/A,TRUE,"Summary";#N/A,#N/A,TRUE,"Balance Sheet";#N/A,#N/A,TRUE,"P &amp; L";#N/A,#N/A,TRUE,"Fixed Assets";#N/A,#N/A,TRUE,"Cash Flows"}</definedName>
    <definedName name="as" localSheetId="1" hidden="1">{#N/A,#N/A,TRUE,"Summary";#N/A,#N/A,TRUE,"Balance Sheet";#N/A,#N/A,TRUE,"P &amp; L";#N/A,#N/A,TRUE,"Fixed Assets";#N/A,#N/A,TRUE,"Cash Flows"}</definedName>
    <definedName name="as" hidden="1">{#N/A,#N/A,TRUE,"Summary";#N/A,#N/A,TRUE,"Balance Sheet";#N/A,#N/A,TRUE,"P &amp; L";#N/A,#N/A,TRUE,"Fixed Assets";#N/A,#N/A,TRUE,"Cash Flows"}</definedName>
    <definedName name="asd" localSheetId="8" hidden="1">{#N/A,#N/A,FALSE,"Cash Flows";#N/A,#N/A,FALSE,"Fixed Assets";#N/A,#N/A,FALSE,"Balance Sheet";#N/A,#N/A,FALSE,"P &amp; L"}</definedName>
    <definedName name="asd" localSheetId="5" hidden="1">{#N/A,#N/A,FALSE,"Cash Flows";#N/A,#N/A,FALSE,"Fixed Assets";#N/A,#N/A,FALSE,"Balance Sheet";#N/A,#N/A,FALSE,"P &amp; L"}</definedName>
    <definedName name="asd" localSheetId="1" hidden="1">{#N/A,#N/A,FALSE,"Cash Flows";#N/A,#N/A,FALSE,"Fixed Assets";#N/A,#N/A,FALSE,"Balance Sheet";#N/A,#N/A,FALSE,"P &amp; L"}</definedName>
    <definedName name="asd" hidden="1">{#N/A,#N/A,FALSE,"Cash Flows";#N/A,#N/A,FALSE,"Fixed Assets";#N/A,#N/A,FALSE,"Balance Sheet";#N/A,#N/A,FALSE,"P &amp; L"}</definedName>
    <definedName name="asda" localSheetId="8" hidden="1">{#N/A,#N/A,FALSE,"Cash Flows";#N/A,#N/A,FALSE,"Fixed Assets";#N/A,#N/A,FALSE,"Balance Sheet";#N/A,#N/A,FALSE,"P &amp; L"}</definedName>
    <definedName name="asda" localSheetId="5" hidden="1">{#N/A,#N/A,FALSE,"Cash Flows";#N/A,#N/A,FALSE,"Fixed Assets";#N/A,#N/A,FALSE,"Balance Sheet";#N/A,#N/A,FALSE,"P &amp; L"}</definedName>
    <definedName name="asda" localSheetId="1" hidden="1">{#N/A,#N/A,FALSE,"Cash Flows";#N/A,#N/A,FALSE,"Fixed Assets";#N/A,#N/A,FALSE,"Balance Sheet";#N/A,#N/A,FALSE,"P &amp; L"}</definedName>
    <definedName name="asda" hidden="1">{#N/A,#N/A,FALSE,"Cash Flows";#N/A,#N/A,FALSE,"Fixed Assets";#N/A,#N/A,FALSE,"Balance Sheet";#N/A,#N/A,FALSE,"P &amp; L"}</definedName>
    <definedName name="asda1" localSheetId="8" hidden="1">{#N/A,#N/A,FALSE,"Cash Flows";#N/A,#N/A,FALSE,"Fixed Assets";#N/A,#N/A,FALSE,"Balance Sheet";#N/A,#N/A,FALSE,"P &amp; L"}</definedName>
    <definedName name="asda1" localSheetId="5" hidden="1">{#N/A,#N/A,FALSE,"Cash Flows";#N/A,#N/A,FALSE,"Fixed Assets";#N/A,#N/A,FALSE,"Balance Sheet";#N/A,#N/A,FALSE,"P &amp; L"}</definedName>
    <definedName name="asda1" localSheetId="1" hidden="1">{#N/A,#N/A,FALSE,"Cash Flows";#N/A,#N/A,FALSE,"Fixed Assets";#N/A,#N/A,FALSE,"Balance Sheet";#N/A,#N/A,FALSE,"P &amp; L"}</definedName>
    <definedName name="asda1" hidden="1">{#N/A,#N/A,FALSE,"Cash Flows";#N/A,#N/A,FALSE,"Fixed Assets";#N/A,#N/A,FALSE,"Balance Sheet";#N/A,#N/A,FALSE,"P &amp; L"}</definedName>
    <definedName name="asda10" localSheetId="8" hidden="1">{#N/A,#N/A,FALSE,"Cash Flows";#N/A,#N/A,FALSE,"Fixed Assets";#N/A,#N/A,FALSE,"Balance Sheet";#N/A,#N/A,FALSE,"P &amp; L"}</definedName>
    <definedName name="asda10" localSheetId="5" hidden="1">{#N/A,#N/A,FALSE,"Cash Flows";#N/A,#N/A,FALSE,"Fixed Assets";#N/A,#N/A,FALSE,"Balance Sheet";#N/A,#N/A,FALSE,"P &amp; L"}</definedName>
    <definedName name="asda10" localSheetId="1" hidden="1">{#N/A,#N/A,FALSE,"Cash Flows";#N/A,#N/A,FALSE,"Fixed Assets";#N/A,#N/A,FALSE,"Balance Sheet";#N/A,#N/A,FALSE,"P &amp; L"}</definedName>
    <definedName name="asda10" hidden="1">{#N/A,#N/A,FALSE,"Cash Flows";#N/A,#N/A,FALSE,"Fixed Assets";#N/A,#N/A,FALSE,"Balance Sheet";#N/A,#N/A,FALSE,"P &amp; L"}</definedName>
    <definedName name="asda11" localSheetId="8" hidden="1">{#N/A,#N/A,FALSE,"Cash Flows";#N/A,#N/A,FALSE,"Fixed Assets";#N/A,#N/A,FALSE,"Balance Sheet";#N/A,#N/A,FALSE,"P &amp; L"}</definedName>
    <definedName name="asda11" localSheetId="5" hidden="1">{#N/A,#N/A,FALSE,"Cash Flows";#N/A,#N/A,FALSE,"Fixed Assets";#N/A,#N/A,FALSE,"Balance Sheet";#N/A,#N/A,FALSE,"P &amp; L"}</definedName>
    <definedName name="asda11" localSheetId="1" hidden="1">{#N/A,#N/A,FALSE,"Cash Flows";#N/A,#N/A,FALSE,"Fixed Assets";#N/A,#N/A,FALSE,"Balance Sheet";#N/A,#N/A,FALSE,"P &amp; L"}</definedName>
    <definedName name="asda11" hidden="1">{#N/A,#N/A,FALSE,"Cash Flows";#N/A,#N/A,FALSE,"Fixed Assets";#N/A,#N/A,FALSE,"Balance Sheet";#N/A,#N/A,FALSE,"P &amp; L"}</definedName>
    <definedName name="asda12" localSheetId="8" hidden="1">{#N/A,#N/A,FALSE,"Cash Flows";#N/A,#N/A,FALSE,"Fixed Assets";#N/A,#N/A,FALSE,"Balance Sheet";#N/A,#N/A,FALSE,"P &amp; L"}</definedName>
    <definedName name="asda12" localSheetId="5" hidden="1">{#N/A,#N/A,FALSE,"Cash Flows";#N/A,#N/A,FALSE,"Fixed Assets";#N/A,#N/A,FALSE,"Balance Sheet";#N/A,#N/A,FALSE,"P &amp; L"}</definedName>
    <definedName name="asda12" localSheetId="1" hidden="1">{#N/A,#N/A,FALSE,"Cash Flows";#N/A,#N/A,FALSE,"Fixed Assets";#N/A,#N/A,FALSE,"Balance Sheet";#N/A,#N/A,FALSE,"P &amp; L"}</definedName>
    <definedName name="asda12" hidden="1">{#N/A,#N/A,FALSE,"Cash Flows";#N/A,#N/A,FALSE,"Fixed Assets";#N/A,#N/A,FALSE,"Balance Sheet";#N/A,#N/A,FALSE,"P &amp; L"}</definedName>
    <definedName name="asda2" localSheetId="8" hidden="1">{#N/A,#N/A,FALSE,"Cash Flows";#N/A,#N/A,FALSE,"Fixed Assets";#N/A,#N/A,FALSE,"Balance Sheet";#N/A,#N/A,FALSE,"P &amp; L"}</definedName>
    <definedName name="asda2" localSheetId="5" hidden="1">{#N/A,#N/A,FALSE,"Cash Flows";#N/A,#N/A,FALSE,"Fixed Assets";#N/A,#N/A,FALSE,"Balance Sheet";#N/A,#N/A,FALSE,"P &amp; L"}</definedName>
    <definedName name="asda2" localSheetId="1" hidden="1">{#N/A,#N/A,FALSE,"Cash Flows";#N/A,#N/A,FALSE,"Fixed Assets";#N/A,#N/A,FALSE,"Balance Sheet";#N/A,#N/A,FALSE,"P &amp; L"}</definedName>
    <definedName name="asda2" hidden="1">{#N/A,#N/A,FALSE,"Cash Flows";#N/A,#N/A,FALSE,"Fixed Assets";#N/A,#N/A,FALSE,"Balance Sheet";#N/A,#N/A,FALSE,"P &amp; L"}</definedName>
    <definedName name="asda21" localSheetId="8" hidden="1">{#N/A,#N/A,FALSE,"Cash Flows";#N/A,#N/A,FALSE,"Fixed Assets";#N/A,#N/A,FALSE,"Balance Sheet";#N/A,#N/A,FALSE,"P &amp; L"}</definedName>
    <definedName name="asda21" localSheetId="5" hidden="1">{#N/A,#N/A,FALSE,"Cash Flows";#N/A,#N/A,FALSE,"Fixed Assets";#N/A,#N/A,FALSE,"Balance Sheet";#N/A,#N/A,FALSE,"P &amp; L"}</definedName>
    <definedName name="asda21" localSheetId="1" hidden="1">{#N/A,#N/A,FALSE,"Cash Flows";#N/A,#N/A,FALSE,"Fixed Assets";#N/A,#N/A,FALSE,"Balance Sheet";#N/A,#N/A,FALSE,"P &amp; L"}</definedName>
    <definedName name="asda21" hidden="1">{#N/A,#N/A,FALSE,"Cash Flows";#N/A,#N/A,FALSE,"Fixed Assets";#N/A,#N/A,FALSE,"Balance Sheet";#N/A,#N/A,FALSE,"P &amp; L"}</definedName>
    <definedName name="asda22" localSheetId="8" hidden="1">{#N/A,#N/A,FALSE,"Cash Flows";#N/A,#N/A,FALSE,"Fixed Assets";#N/A,#N/A,FALSE,"Balance Sheet";#N/A,#N/A,FALSE,"P &amp; L"}</definedName>
    <definedName name="asda22" localSheetId="5" hidden="1">{#N/A,#N/A,FALSE,"Cash Flows";#N/A,#N/A,FALSE,"Fixed Assets";#N/A,#N/A,FALSE,"Balance Sheet";#N/A,#N/A,FALSE,"P &amp; L"}</definedName>
    <definedName name="asda22" localSheetId="1" hidden="1">{#N/A,#N/A,FALSE,"Cash Flows";#N/A,#N/A,FALSE,"Fixed Assets";#N/A,#N/A,FALSE,"Balance Sheet";#N/A,#N/A,FALSE,"P &amp; L"}</definedName>
    <definedName name="asda22" hidden="1">{#N/A,#N/A,FALSE,"Cash Flows";#N/A,#N/A,FALSE,"Fixed Assets";#N/A,#N/A,FALSE,"Balance Sheet";#N/A,#N/A,FALSE,"P &amp; L"}</definedName>
    <definedName name="asda24" localSheetId="8" hidden="1">{#N/A,#N/A,FALSE,"Cash Flows";#N/A,#N/A,FALSE,"Fixed Assets";#N/A,#N/A,FALSE,"Balance Sheet";#N/A,#N/A,FALSE,"P &amp; L"}</definedName>
    <definedName name="asda24" localSheetId="5" hidden="1">{#N/A,#N/A,FALSE,"Cash Flows";#N/A,#N/A,FALSE,"Fixed Assets";#N/A,#N/A,FALSE,"Balance Sheet";#N/A,#N/A,FALSE,"P &amp; L"}</definedName>
    <definedName name="asda24" localSheetId="1" hidden="1">{#N/A,#N/A,FALSE,"Cash Flows";#N/A,#N/A,FALSE,"Fixed Assets";#N/A,#N/A,FALSE,"Balance Sheet";#N/A,#N/A,FALSE,"P &amp; L"}</definedName>
    <definedName name="asda24" hidden="1">{#N/A,#N/A,FALSE,"Cash Flows";#N/A,#N/A,FALSE,"Fixed Assets";#N/A,#N/A,FALSE,"Balance Sheet";#N/A,#N/A,FALSE,"P &amp; L"}</definedName>
    <definedName name="asda8" localSheetId="8" hidden="1">{#N/A,#N/A,FALSE,"Cash Flows";#N/A,#N/A,FALSE,"Fixed Assets";#N/A,#N/A,FALSE,"Balance Sheet";#N/A,#N/A,FALSE,"P &amp; L"}</definedName>
    <definedName name="asda8" localSheetId="5" hidden="1">{#N/A,#N/A,FALSE,"Cash Flows";#N/A,#N/A,FALSE,"Fixed Assets";#N/A,#N/A,FALSE,"Balance Sheet";#N/A,#N/A,FALSE,"P &amp; L"}</definedName>
    <definedName name="asda8" localSheetId="1" hidden="1">{#N/A,#N/A,FALSE,"Cash Flows";#N/A,#N/A,FALSE,"Fixed Assets";#N/A,#N/A,FALSE,"Balance Sheet";#N/A,#N/A,FALSE,"P &amp; L"}</definedName>
    <definedName name="asda8" hidden="1">{#N/A,#N/A,FALSE,"Cash Flows";#N/A,#N/A,FALSE,"Fixed Assets";#N/A,#N/A,FALSE,"Balance Sheet";#N/A,#N/A,FALSE,"P &amp; L"}</definedName>
    <definedName name="B" localSheetId="8">#REF!</definedName>
    <definedName name="B" localSheetId="7">#REF!</definedName>
    <definedName name="B">#REF!</definedName>
    <definedName name="BaseData_1" localSheetId="8" hidden="1">{#N/A,#N/A,FALSE,"Cash Flows";#N/A,#N/A,FALSE,"Fixed Assets";#N/A,#N/A,FALSE,"Balance Sheet";#N/A,#N/A,FALSE,"P &amp; L"}</definedName>
    <definedName name="BaseData_1" localSheetId="5" hidden="1">{#N/A,#N/A,FALSE,"Cash Flows";#N/A,#N/A,FALSE,"Fixed Assets";#N/A,#N/A,FALSE,"Balance Sheet";#N/A,#N/A,FALSE,"P &amp; L"}</definedName>
    <definedName name="BaseData_1" localSheetId="1" hidden="1">{#N/A,#N/A,FALSE,"Cash Flows";#N/A,#N/A,FALSE,"Fixed Assets";#N/A,#N/A,FALSE,"Balance Sheet";#N/A,#N/A,FALSE,"P &amp; L"}</definedName>
    <definedName name="BaseData_1" hidden="1">{#N/A,#N/A,FALSE,"Cash Flows";#N/A,#N/A,FALSE,"Fixed Assets";#N/A,#N/A,FALSE,"Balance Sheet";#N/A,#N/A,FALSE,"P &amp; L"}</definedName>
    <definedName name="basedata_2" localSheetId="8" hidden="1">{#N/A,#N/A,FALSE,"Cash Flows";#N/A,#N/A,FALSE,"Fixed Assets";#N/A,#N/A,FALSE,"Balance Sheet";#N/A,#N/A,FALSE,"P &amp; L"}</definedName>
    <definedName name="basedata_2" localSheetId="5" hidden="1">{#N/A,#N/A,FALSE,"Cash Flows";#N/A,#N/A,FALSE,"Fixed Assets";#N/A,#N/A,FALSE,"Balance Sheet";#N/A,#N/A,FALSE,"P &amp; L"}</definedName>
    <definedName name="basedata_2" localSheetId="1" hidden="1">{#N/A,#N/A,FALSE,"Cash Flows";#N/A,#N/A,FALSE,"Fixed Assets";#N/A,#N/A,FALSE,"Balance Sheet";#N/A,#N/A,FALSE,"P &amp; L"}</definedName>
    <definedName name="basedata_2" hidden="1">{#N/A,#N/A,FALSE,"Cash Flows";#N/A,#N/A,FALSE,"Fixed Assets";#N/A,#N/A,FALSE,"Balance Sheet";#N/A,#N/A,FALSE,"P &amp; L"}</definedName>
    <definedName name="BaseData_7" localSheetId="8" hidden="1">{#N/A,#N/A,FALSE,"Cash Flows";#N/A,#N/A,FALSE,"Fixed Assets";#N/A,#N/A,FALSE,"Balance Sheet";#N/A,#N/A,FALSE,"P &amp; L"}</definedName>
    <definedName name="BaseData_7" localSheetId="5" hidden="1">{#N/A,#N/A,FALSE,"Cash Flows";#N/A,#N/A,FALSE,"Fixed Assets";#N/A,#N/A,FALSE,"Balance Sheet";#N/A,#N/A,FALSE,"P &amp; L"}</definedName>
    <definedName name="BaseData_7" localSheetId="1" hidden="1">{#N/A,#N/A,FALSE,"Cash Flows";#N/A,#N/A,FALSE,"Fixed Assets";#N/A,#N/A,FALSE,"Balance Sheet";#N/A,#N/A,FALSE,"P &amp; L"}</definedName>
    <definedName name="BaseData_7" hidden="1">{#N/A,#N/A,FALSE,"Cash Flows";#N/A,#N/A,FALSE,"Fixed Assets";#N/A,#N/A,FALSE,"Balance Sheet";#N/A,#N/A,FALSE,"P &amp; L"}</definedName>
    <definedName name="bha" localSheetId="8" hidden="1">{#N/A,#N/A,TRUE,"Summary";#N/A,#N/A,TRUE,"Balance Sheet";#N/A,#N/A,TRUE,"P &amp; L";#N/A,#N/A,TRUE,"Fixed Assets";#N/A,#N/A,TRUE,"Cash Flows"}</definedName>
    <definedName name="bha" localSheetId="5" hidden="1">{#N/A,#N/A,TRUE,"Summary";#N/A,#N/A,TRUE,"Balance Sheet";#N/A,#N/A,TRUE,"P &amp; L";#N/A,#N/A,TRUE,"Fixed Assets";#N/A,#N/A,TRUE,"Cash Flows"}</definedName>
    <definedName name="bha" localSheetId="1" hidden="1">{#N/A,#N/A,TRUE,"Summary";#N/A,#N/A,TRUE,"Balance Sheet";#N/A,#N/A,TRUE,"P &amp; L";#N/A,#N/A,TRUE,"Fixed Assets";#N/A,#N/A,TRUE,"Cash Flows"}</definedName>
    <definedName name="bha" hidden="1">{#N/A,#N/A,TRUE,"Summary";#N/A,#N/A,TRUE,"Balance Sheet";#N/A,#N/A,TRUE,"P &amp; L";#N/A,#N/A,TRUE,"Fixed Assets";#N/A,#N/A,TRUE,"Cash Flows"}</definedName>
    <definedName name="bhavesh" localSheetId="8" hidden="1">{#N/A,#N/A,FALSE,"Cash Flows";#N/A,#N/A,FALSE,"Fixed Assets";#N/A,#N/A,FALSE,"Balance Sheet";#N/A,#N/A,FALSE,"P &amp; L"}</definedName>
    <definedName name="bhavesh" localSheetId="5" hidden="1">{#N/A,#N/A,FALSE,"Cash Flows";#N/A,#N/A,FALSE,"Fixed Assets";#N/A,#N/A,FALSE,"Balance Sheet";#N/A,#N/A,FALSE,"P &amp; L"}</definedName>
    <definedName name="bhavesh" localSheetId="1" hidden="1">{#N/A,#N/A,FALSE,"Cash Flows";#N/A,#N/A,FALSE,"Fixed Assets";#N/A,#N/A,FALSE,"Balance Sheet";#N/A,#N/A,FALSE,"P &amp; L"}</definedName>
    <definedName name="bhavesh" hidden="1">{#N/A,#N/A,FALSE,"Cash Flows";#N/A,#N/A,FALSE,"Fixed Assets";#N/A,#N/A,FALSE,"Balance Sheet";#N/A,#N/A,FALSE,"P &amp; L"}</definedName>
    <definedName name="bhaveshm" localSheetId="8" hidden="1">{#N/A,#N/A,FALSE,"Cash Flows";#N/A,#N/A,FALSE,"Fixed Assets";#N/A,#N/A,FALSE,"Balance Sheet";#N/A,#N/A,FALSE,"P &amp; L"}</definedName>
    <definedName name="bhaveshm" localSheetId="5" hidden="1">{#N/A,#N/A,FALSE,"Cash Flows";#N/A,#N/A,FALSE,"Fixed Assets";#N/A,#N/A,FALSE,"Balance Sheet";#N/A,#N/A,FALSE,"P &amp; L"}</definedName>
    <definedName name="bhaveshm" localSheetId="1" hidden="1">{#N/A,#N/A,FALSE,"Cash Flows";#N/A,#N/A,FALSE,"Fixed Assets";#N/A,#N/A,FALSE,"Balance Sheet";#N/A,#N/A,FALSE,"P &amp; L"}</definedName>
    <definedName name="bhaveshm" hidden="1">{#N/A,#N/A,FALSE,"Cash Flows";#N/A,#N/A,FALSE,"Fixed Assets";#N/A,#N/A,FALSE,"Balance Sheet";#N/A,#N/A,FALSE,"P &amp; L"}</definedName>
    <definedName name="BILACT" localSheetId="8">#REF!</definedName>
    <definedName name="BILACT" localSheetId="7">#REF!</definedName>
    <definedName name="BILACT">#REF!</definedName>
    <definedName name="BILACT.CONT" localSheetId="8">#REF!</definedName>
    <definedName name="BILACT.CONT" localSheetId="7">#REF!</definedName>
    <definedName name="BILACT.CONT">#REF!</definedName>
    <definedName name="BILPAS" localSheetId="8">#REF!</definedName>
    <definedName name="BILPAS" localSheetId="7">#REF!</definedName>
    <definedName name="BILPAS">#REF!</definedName>
    <definedName name="BILPAS.CONT" localSheetId="8">#REF!</definedName>
    <definedName name="BILPAS.CONT" localSheetId="7">#REF!</definedName>
    <definedName name="BILPAS.CONT">#REF!</definedName>
    <definedName name="BOTH" localSheetId="8">[3]!BS,[3]!PNL</definedName>
    <definedName name="BOTH" localSheetId="5">[0]!BS,[0]!PNL</definedName>
    <definedName name="BOTH" localSheetId="1">[0]!BS,[0]!PNL</definedName>
    <definedName name="BOTH">[0]!BS,[0]!PNL</definedName>
    <definedName name="BS" localSheetId="8">#REF!</definedName>
    <definedName name="BS">#REF!</definedName>
    <definedName name="BU" localSheetId="8">#REF!</definedName>
    <definedName name="BU" localSheetId="7">#REF!</definedName>
    <definedName name="BU">#REF!</definedName>
    <definedName name="CA" localSheetId="8">#REF!</definedName>
    <definedName name="CA" localSheetId="7">#REF!</definedName>
    <definedName name="CA">#REF!</definedName>
    <definedName name="CAPITAL" localSheetId="8">#REF!</definedName>
    <definedName name="CAPITAL" localSheetId="7">#REF!</definedName>
    <definedName name="CAPITAL">#REF!</definedName>
    <definedName name="ccc" localSheetId="8" hidden="1">{#N/A,#N/A,TRUE,"Summary";#N/A,#N/A,TRUE,"Balance Sheet";#N/A,#N/A,TRUE,"P &amp; L";#N/A,#N/A,TRUE,"Fixed Assets";#N/A,#N/A,TRUE,"Cash Flows"}</definedName>
    <definedName name="ccc" localSheetId="5" hidden="1">{#N/A,#N/A,TRUE,"Summary";#N/A,#N/A,TRUE,"Balance Sheet";#N/A,#N/A,TRUE,"P &amp; L";#N/A,#N/A,TRUE,"Fixed Assets";#N/A,#N/A,TRUE,"Cash Flows"}</definedName>
    <definedName name="ccc" localSheetId="1" hidden="1">{#N/A,#N/A,TRUE,"Summary";#N/A,#N/A,TRUE,"Balance Sheet";#N/A,#N/A,TRUE,"P &amp; L";#N/A,#N/A,TRUE,"Fixed Assets";#N/A,#N/A,TRUE,"Cash Flows"}</definedName>
    <definedName name="ccc" hidden="1">{#N/A,#N/A,TRUE,"Summary";#N/A,#N/A,TRUE,"Balance Sheet";#N/A,#N/A,TRUE,"P &amp; L";#N/A,#N/A,TRUE,"Fixed Assets";#N/A,#N/A,TRUE,"Cash Flows"}</definedName>
    <definedName name="CL" localSheetId="8">#REF!</definedName>
    <definedName name="CL" localSheetId="7">#REF!</definedName>
    <definedName name="CL">#REF!</definedName>
    <definedName name="Commercial_Veh" localSheetId="8">#REF!</definedName>
    <definedName name="Commercial_Veh" localSheetId="7">#REF!</definedName>
    <definedName name="Commercial_Veh">#REF!</definedName>
    <definedName name="Complt_allégt_fiscal" localSheetId="8">#REF!</definedName>
    <definedName name="Complt_allégt_fiscal" localSheetId="7">#REF!</definedName>
    <definedName name="Complt_allégt_fiscal">#REF!</definedName>
    <definedName name="Customer_Program">[4]DrowDownLists!$Y$2:$Y$221</definedName>
    <definedName name="Customers" localSheetId="8">[5]DrowDownLists!$C$2:$C$277</definedName>
    <definedName name="d" localSheetId="8" hidden="1">{"' calendrier 2000'!$A$1:$Q$38"}</definedName>
    <definedName name="d" localSheetId="5" hidden="1">{"' calendrier 2000'!$A$1:$Q$38"}</definedName>
    <definedName name="d" localSheetId="1" hidden="1">{"' calendrier 2000'!$A$1:$Q$38"}</definedName>
    <definedName name="d" hidden="1">{"' calendrier 2000'!$A$1:$Q$38"}</definedName>
    <definedName name="DEBEN" localSheetId="8">#REF!</definedName>
    <definedName name="DEBEN" localSheetId="7">#REF!</definedName>
    <definedName name="DEBEN">#REF!</definedName>
    <definedName name="DGI2054bis" localSheetId="8">#REF!</definedName>
    <definedName name="DGI2054bis" localSheetId="7">#REF!</definedName>
    <definedName name="DGI2054bis">#REF!</definedName>
    <definedName name="DGI2058.A" localSheetId="8">#REF!</definedName>
    <definedName name="DGI2058.A" localSheetId="7">#REF!</definedName>
    <definedName name="DGI2058.A">#REF!</definedName>
    <definedName name="DGI2058.B" localSheetId="8">#REF!</definedName>
    <definedName name="DGI2058.B" localSheetId="7">#REF!</definedName>
    <definedName name="DGI2058.B">#REF!</definedName>
    <definedName name="DGI2058.C" localSheetId="8">#REF!</definedName>
    <definedName name="DGI2058.C" localSheetId="7">#REF!</definedName>
    <definedName name="DGI2058.C">#REF!</definedName>
    <definedName name="DGI2059.A" localSheetId="8">#REF!</definedName>
    <definedName name="DGI2059.A" localSheetId="7">#REF!</definedName>
    <definedName name="DGI2059.A">#REF!</definedName>
    <definedName name="DGI2059.B" localSheetId="8">#REF!</definedName>
    <definedName name="DGI2059.B" localSheetId="7">#REF!</definedName>
    <definedName name="DGI2059.B">#REF!</definedName>
    <definedName name="DGI2059.C" localSheetId="8">#REF!</definedName>
    <definedName name="DGI2059.C" localSheetId="7">#REF!</definedName>
    <definedName name="DGI2059.C">#REF!</definedName>
    <definedName name="DGI2059.D" localSheetId="8">#REF!</definedName>
    <definedName name="DGI2059.D" localSheetId="7">#REF!</definedName>
    <definedName name="DGI2059.D">#REF!</definedName>
    <definedName name="DGI2059E" localSheetId="8">#REF!</definedName>
    <definedName name="DGI2059E" localSheetId="7">#REF!</definedName>
    <definedName name="DGI2059E">#REF!</definedName>
    <definedName name="diff" localSheetId="8">[6]fcl!#REF!</definedName>
    <definedName name="diff" localSheetId="7">[6]fcl!#REF!</definedName>
    <definedName name="diff">[6]fcl!#REF!</definedName>
    <definedName name="DPC" localSheetId="8">#REF!</definedName>
    <definedName name="DPC" localSheetId="7">#REF!</definedName>
    <definedName name="DPC">#REF!</definedName>
    <definedName name="e" localSheetId="8" hidden="1">{"' calendrier 2000'!$A$1:$Q$38"}</definedName>
    <definedName name="e" localSheetId="5" hidden="1">{"' calendrier 2000'!$A$1:$Q$38"}</definedName>
    <definedName name="e" localSheetId="1" hidden="1">{"' calendrier 2000'!$A$1:$Q$38"}</definedName>
    <definedName name="e" hidden="1">{"' calendrier 2000'!$A$1:$Q$38"}</definedName>
    <definedName name="EEEE" localSheetId="8" hidden="1">{#N/A,#N/A,TRUE,"Summary";#N/A,#N/A,TRUE,"Balance Sheet";#N/A,#N/A,TRUE,"P &amp; L";#N/A,#N/A,TRUE,"Fixed Assets";#N/A,#N/A,TRUE,"Cash Flows"}</definedName>
    <definedName name="EEEE" localSheetId="5" hidden="1">{#N/A,#N/A,TRUE,"Summary";#N/A,#N/A,TRUE,"Balance Sheet";#N/A,#N/A,TRUE,"P &amp; L";#N/A,#N/A,TRUE,"Fixed Assets";#N/A,#N/A,TRUE,"Cash Flows"}</definedName>
    <definedName name="EEEE" localSheetId="1" hidden="1">{#N/A,#N/A,TRUE,"Summary";#N/A,#N/A,TRUE,"Balance Sheet";#N/A,#N/A,TRUE,"P &amp; L";#N/A,#N/A,TRUE,"Fixed Assets";#N/A,#N/A,TRUE,"Cash Flows"}</definedName>
    <definedName name="EEEE" hidden="1">{#N/A,#N/A,TRUE,"Summary";#N/A,#N/A,TRUE,"Balance Sheet";#N/A,#N/A,TRUE,"P &amp; L";#N/A,#N/A,TRUE,"Fixed Assets";#N/A,#N/A,TRUE,"Cash Flows"}</definedName>
    <definedName name="EIOEIOI" localSheetId="8" hidden="1">{#N/A,#N/A,FALSE,"Cash Flows";#N/A,#N/A,FALSE,"Fixed Assets";#N/A,#N/A,FALSE,"Balance Sheet";#N/A,#N/A,FALSE,"P &amp; L"}</definedName>
    <definedName name="EIOEIOI" localSheetId="5" hidden="1">{#N/A,#N/A,FALSE,"Cash Flows";#N/A,#N/A,FALSE,"Fixed Assets";#N/A,#N/A,FALSE,"Balance Sheet";#N/A,#N/A,FALSE,"P &amp; L"}</definedName>
    <definedName name="EIOEIOI" localSheetId="1" hidden="1">{#N/A,#N/A,FALSE,"Cash Flows";#N/A,#N/A,FALSE,"Fixed Assets";#N/A,#N/A,FALSE,"Balance Sheet";#N/A,#N/A,FALSE,"P &amp; L"}</definedName>
    <definedName name="EIOEIOI" hidden="1">{#N/A,#N/A,FALSE,"Cash Flows";#N/A,#N/A,FALSE,"Fixed Assets";#N/A,#N/A,FALSE,"Balance Sheet";#N/A,#N/A,FALSE,"P &amp; L"}</definedName>
    <definedName name="emis_interco" localSheetId="8">#REF!</definedName>
    <definedName name="emis_interco" localSheetId="7">#REF!</definedName>
    <definedName name="emis_interco">#REF!</definedName>
    <definedName name="emis_nfe" localSheetId="8">#REF!</definedName>
    <definedName name="emis_nfe" localSheetId="7">#REF!</definedName>
    <definedName name="emis_nfe">#REF!</definedName>
    <definedName name="emis_profit_variance" localSheetId="8">#REF!</definedName>
    <definedName name="emis_profit_variance" localSheetId="7">#REF!</definedName>
    <definedName name="emis_profit_variance">#REF!</definedName>
    <definedName name="emis_pv" localSheetId="8">#REF!</definedName>
    <definedName name="emis_pv" localSheetId="7">#REF!</definedName>
    <definedName name="emis_pv">#REF!</definedName>
    <definedName name="emis_sales_variance" localSheetId="8">#REF!</definedName>
    <definedName name="emis_sales_variance" localSheetId="7">#REF!</definedName>
    <definedName name="emis_sales_variance">#REF!</definedName>
    <definedName name="emis_sv" localSheetId="8">#REF!</definedName>
    <definedName name="emis_sv" localSheetId="7">#REF!</definedName>
    <definedName name="emis_sv">#REF!</definedName>
    <definedName name="emis_sv_ftm" localSheetId="8">#REF!</definedName>
    <definedName name="emis_sv_ftm" localSheetId="7">#REF!</definedName>
    <definedName name="emis_sv_ftm">#REF!</definedName>
    <definedName name="emis_sv_ftm_taco" localSheetId="8">#REF!</definedName>
    <definedName name="emis_sv_ftm_taco" localSheetId="7">#REF!</definedName>
    <definedName name="emis_sv_ftm_taco">#REF!</definedName>
    <definedName name="emis_sv_ytd_taco" localSheetId="8">#REF!</definedName>
    <definedName name="emis_sv_ytd_taco" localSheetId="7">#REF!</definedName>
    <definedName name="emis_sv_ytd_taco">#REF!</definedName>
    <definedName name="EMP_BENFIT_EXP" localSheetId="8">#REF!</definedName>
    <definedName name="EMP_BENFIT_EXP" localSheetId="7">#REF!</definedName>
    <definedName name="EMP_BENFIT_EXP">#REF!</definedName>
    <definedName name="Enquirie_Format" localSheetId="8">#REF!</definedName>
    <definedName name="Enquirie_Format" localSheetId="7">#REF!</definedName>
    <definedName name="Enquirie_Format">#REF!</definedName>
    <definedName name="Entete_I" localSheetId="8">#REF!</definedName>
    <definedName name="Entete_I" localSheetId="7">#REF!</definedName>
    <definedName name="Entete_I">#REF!</definedName>
    <definedName name="FA" localSheetId="8">#REF!</definedName>
    <definedName name="FA" localSheetId="7">#REF!</definedName>
    <definedName name="FA">#REF!</definedName>
    <definedName name="fcl" localSheetId="8">#REF!</definedName>
    <definedName name="fcl" localSheetId="7">#REF!</definedName>
    <definedName name="fcl">#REF!</definedName>
    <definedName name="fdfwegerger" localSheetId="8" hidden="1">{#N/A,#N/A,FALSE,"Cash Flows";#N/A,#N/A,FALSE,"Fixed Assets";#N/A,#N/A,FALSE,"Balance Sheet";#N/A,#N/A,FALSE,"P &amp; L"}</definedName>
    <definedName name="fdfwegerger" localSheetId="5" hidden="1">{#N/A,#N/A,FALSE,"Cash Flows";#N/A,#N/A,FALSE,"Fixed Assets";#N/A,#N/A,FALSE,"Balance Sheet";#N/A,#N/A,FALSE,"P &amp; L"}</definedName>
    <definedName name="fdfwegerger" localSheetId="1" hidden="1">{#N/A,#N/A,FALSE,"Cash Flows";#N/A,#N/A,FALSE,"Fixed Assets";#N/A,#N/A,FALSE,"Balance Sheet";#N/A,#N/A,FALSE,"P &amp; L"}</definedName>
    <definedName name="fdfwegerger" hidden="1">{#N/A,#N/A,FALSE,"Cash Flows";#N/A,#N/A,FALSE,"Fixed Assets";#N/A,#N/A,FALSE,"Balance Sheet";#N/A,#N/A,FALSE,"P &amp; L"}</definedName>
    <definedName name="FIAT_PR" localSheetId="8">#REF!</definedName>
    <definedName name="FIAT_PR" localSheetId="7">#REF!</definedName>
    <definedName name="FIAT_PR">#REF!</definedName>
    <definedName name="glc" localSheetId="8">#REF!</definedName>
    <definedName name="glc" localSheetId="7">#REF!</definedName>
    <definedName name="glc">#REF!</definedName>
    <definedName name="glcd" localSheetId="8">#REF!</definedName>
    <definedName name="glcd" localSheetId="7">#REF!</definedName>
    <definedName name="glcd">#REF!</definedName>
    <definedName name="GMI_PR" localSheetId="8">#REF!</definedName>
    <definedName name="GMI_PR" localSheetId="7">#REF!</definedName>
    <definedName name="GMI_PR">#REF!</definedName>
    <definedName name="HLREC" localSheetId="8">#REF!</definedName>
    <definedName name="HLREC" localSheetId="7">#REF!</definedName>
    <definedName name="HLREC">#REF!</definedName>
    <definedName name="HTML_CodePage" hidden="1">1252</definedName>
    <definedName name="HTML_Control" localSheetId="8" hidden="1">{"'Front'!$D$18:$E$18","'Front'!$D$18:$E$18"}</definedName>
    <definedName name="HTML_Control" localSheetId="5" hidden="1">{"'Front'!$D$18:$E$18","'Front'!$D$18:$E$18"}</definedName>
    <definedName name="HTML_Control" localSheetId="1" hidden="1">{"'Front'!$D$18:$E$18","'Front'!$D$18:$E$18"}</definedName>
    <definedName name="HTML_Control" hidden="1">{"'Front'!$D$18:$E$18","'Front'!$D$18:$E$18"}</definedName>
    <definedName name="HTML_Description" hidden="1">""</definedName>
    <definedName name="HTML_Email" hidden="1">""</definedName>
    <definedName name="HTML_Header" hidden="1">"Front"</definedName>
    <definedName name="HTML_LastUpdate" hidden="1">"07/04/02"</definedName>
    <definedName name="HTML_LineAfter" hidden="1">FALSE</definedName>
    <definedName name="HTML_LineBefore" hidden="1">FALSE</definedName>
    <definedName name="HTML_Name" hidden="1">"PAVP"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"Daily Production Area 05"</definedName>
    <definedName name="IJIUI" localSheetId="8" hidden="1">{#N/A,#N/A,TRUE,"Summary";#N/A,#N/A,TRUE,"Balance Sheet";#N/A,#N/A,TRUE,"P &amp; L";#N/A,#N/A,TRUE,"Fixed Assets";#N/A,#N/A,TRUE,"Cash Flows"}</definedName>
    <definedName name="IJIUI" localSheetId="5" hidden="1">{#N/A,#N/A,TRUE,"Summary";#N/A,#N/A,TRUE,"Balance Sheet";#N/A,#N/A,TRUE,"P &amp; L";#N/A,#N/A,TRUE,"Fixed Assets";#N/A,#N/A,TRUE,"Cash Flows"}</definedName>
    <definedName name="IJIUI" localSheetId="1" hidden="1">{#N/A,#N/A,TRUE,"Summary";#N/A,#N/A,TRUE,"Balance Sheet";#N/A,#N/A,TRUE,"P &amp; L";#N/A,#N/A,TRUE,"Fixed Assets";#N/A,#N/A,TRUE,"Cash Flows"}</definedName>
    <definedName name="IJIUI" hidden="1">{#N/A,#N/A,TRUE,"Summary";#N/A,#N/A,TRUE,"Balance Sheet";#N/A,#N/A,TRUE,"P &amp; L";#N/A,#N/A,TRUE,"Fixed Assets";#N/A,#N/A,TRUE,"Cash Flows"}</definedName>
    <definedName name="Income_tax" localSheetId="8">#REF!</definedName>
    <definedName name="Income_tax" localSheetId="7">#REF!</definedName>
    <definedName name="Income_tax">#REF!</definedName>
    <definedName name="interwisesept02" localSheetId="8">'[7]HBI NCD'!#REF!</definedName>
    <definedName name="interwisesept02" localSheetId="7">'[7]HBI NCD'!#REF!</definedName>
    <definedName name="interwisesept02">'[7]HBI NCD'!#REF!</definedName>
    <definedName name="INTT_EXP" localSheetId="8">#REF!</definedName>
    <definedName name="INTT_EXP" localSheetId="7">#REF!</definedName>
    <definedName name="INTT_EXP">#REF!</definedName>
    <definedName name="INV" localSheetId="8">#REF!</definedName>
    <definedName name="INV" localSheetId="7">#REF!</definedName>
    <definedName name="INV">#REF!</definedName>
    <definedName name="IUIU" localSheetId="8" hidden="1">{#N/A,#N/A,TRUE,"Summary";#N/A,#N/A,TRUE,"Balance Sheet";#N/A,#N/A,TRUE,"P &amp; L";#N/A,#N/A,TRUE,"Fixed Assets";#N/A,#N/A,TRUE,"Cash Flows"}</definedName>
    <definedName name="IUIU" localSheetId="5" hidden="1">{#N/A,#N/A,TRUE,"Summary";#N/A,#N/A,TRUE,"Balance Sheet";#N/A,#N/A,TRUE,"P &amp; L";#N/A,#N/A,TRUE,"Fixed Assets";#N/A,#N/A,TRUE,"Cash Flows"}</definedName>
    <definedName name="IUIU" localSheetId="1" hidden="1">{#N/A,#N/A,TRUE,"Summary";#N/A,#N/A,TRUE,"Balance Sheet";#N/A,#N/A,TRUE,"P &amp; L";#N/A,#N/A,TRUE,"Fixed Assets";#N/A,#N/A,TRUE,"Cash Flows"}</definedName>
    <definedName name="IUIU" hidden="1">{#N/A,#N/A,TRUE,"Summary";#N/A,#N/A,TRUE,"Balance Sheet";#N/A,#N/A,TRUE,"P &amp; L";#N/A,#N/A,TRUE,"Fixed Assets";#N/A,#N/A,TRUE,"Cash Flows"}</definedName>
    <definedName name="JJ" localSheetId="8">[8]Costs!$A$3:$A$17</definedName>
    <definedName name="jmgkdjgkdfjgkf" localSheetId="8" hidden="1">{#N/A,#N/A,FALSE,"Cash Flows";#N/A,#N/A,FALSE,"Fixed Assets";#N/A,#N/A,FALSE,"Balance Sheet";#N/A,#N/A,FALSE,"P &amp; L"}</definedName>
    <definedName name="jmgkdjgkdfjgkf" localSheetId="5" hidden="1">{#N/A,#N/A,FALSE,"Cash Flows";#N/A,#N/A,FALSE,"Fixed Assets";#N/A,#N/A,FALSE,"Balance Sheet";#N/A,#N/A,FALSE,"P &amp; L"}</definedName>
    <definedName name="jmgkdjgkdfjgkf" localSheetId="1" hidden="1">{#N/A,#N/A,FALSE,"Cash Flows";#N/A,#N/A,FALSE,"Fixed Assets";#N/A,#N/A,FALSE,"Balance Sheet";#N/A,#N/A,FALSE,"P &amp; L"}</definedName>
    <definedName name="jmgkdjgkdfjgkf" hidden="1">{#N/A,#N/A,FALSE,"Cash Flows";#N/A,#N/A,FALSE,"Fixed Assets";#N/A,#N/A,FALSE,"Balance Sheet";#N/A,#N/A,FALSE,"P &amp; L"}</definedName>
    <definedName name="L" localSheetId="8" hidden="1">{"' calendrier 2000'!$A$1:$Q$38"}</definedName>
    <definedName name="L" localSheetId="5" hidden="1">{"' calendrier 2000'!$A$1:$Q$38"}</definedName>
    <definedName name="L" localSheetId="1" hidden="1">{"' calendrier 2000'!$A$1:$Q$38"}</definedName>
    <definedName name="L" hidden="1">{"' calendrier 2000'!$A$1:$Q$38"}</definedName>
    <definedName name="list" localSheetId="8">#REF!</definedName>
    <definedName name="list">#REF!</definedName>
    <definedName name="LIST1">'Future Value Table (Jan 18)'!$B$22:$B$50</definedName>
    <definedName name="machine">'Change log'!$D$8:$D$9</definedName>
    <definedName name="MachineList" localSheetId="8">#REF!</definedName>
    <definedName name="MachineList" localSheetId="7">#REF!</definedName>
    <definedName name="MachineList">#REF!</definedName>
    <definedName name="Management_Profile">'[9]Bajaj OS'!$A$1</definedName>
    <definedName name="Manpower" localSheetId="8">#REF!</definedName>
    <definedName name="Manpower" localSheetId="7">#REF!</definedName>
    <definedName name="Manpower">#REF!</definedName>
    <definedName name="MANU_EXP" localSheetId="8">#REF!</definedName>
    <definedName name="MANU_EXP" localSheetId="7">#REF!</definedName>
    <definedName name="MANU_EXP">#REF!</definedName>
    <definedName name="March" localSheetId="8" hidden="1">{#N/A,#N/A,FALSE,"Cash Flows";#N/A,#N/A,FALSE,"Fixed Assets";#N/A,#N/A,FALSE,"Balance Sheet";#N/A,#N/A,FALSE,"P &amp; L"}</definedName>
    <definedName name="March" localSheetId="5" hidden="1">{#N/A,#N/A,FALSE,"Cash Flows";#N/A,#N/A,FALSE,"Fixed Assets";#N/A,#N/A,FALSE,"Balance Sheet";#N/A,#N/A,FALSE,"P &amp; L"}</definedName>
    <definedName name="March" localSheetId="1" hidden="1">{#N/A,#N/A,FALSE,"Cash Flows";#N/A,#N/A,FALSE,"Fixed Assets";#N/A,#N/A,FALSE,"Balance Sheet";#N/A,#N/A,FALSE,"P &amp; L"}</definedName>
    <definedName name="March" hidden="1">{#N/A,#N/A,FALSE,"Cash Flows";#N/A,#N/A,FALSE,"Fixed Assets";#N/A,#N/A,FALSE,"Balance Sheet";#N/A,#N/A,FALSE,"P &amp; L"}</definedName>
    <definedName name="MISC_EXP" localSheetId="8">#REF!</definedName>
    <definedName name="MISC_EXP" localSheetId="7">#REF!</definedName>
    <definedName name="MISC_EXP">#REF!</definedName>
    <definedName name="MonWC" localSheetId="8">#REF!</definedName>
    <definedName name="MonWC" localSheetId="7">#REF!</definedName>
    <definedName name="MonWC">#REF!</definedName>
    <definedName name="mylist" localSheetId="8">[10]Costs!$A$3:$A$14</definedName>
    <definedName name="mylist">#REF!</definedName>
    <definedName name="N_ENTITE" localSheetId="8">#REF!</definedName>
    <definedName name="N_ENTITE" localSheetId="7">#REF!</definedName>
    <definedName name="N_ENTITE">#REF!</definedName>
    <definedName name="no_quote_reason_range">NA()</definedName>
    <definedName name="NOTES" localSheetId="8">#REF!</definedName>
    <definedName name="NOTES" localSheetId="7">#REF!</definedName>
    <definedName name="NOTES">#REF!</definedName>
    <definedName name="oc" localSheetId="8">#REF!</definedName>
    <definedName name="oc" localSheetId="7">#REF!</definedName>
    <definedName name="oc">#REF!</definedName>
    <definedName name="Offer_Format" localSheetId="8">#REF!</definedName>
    <definedName name="Offer_Format" localSheetId="7">#REF!</definedName>
    <definedName name="Offer_Format">#REF!</definedName>
    <definedName name="Order_Format" localSheetId="8">#REF!</definedName>
    <definedName name="Order_Format" localSheetId="7">#REF!</definedName>
    <definedName name="Order_Format">#REF!</definedName>
    <definedName name="OTH_INC" localSheetId="8">#REF!</definedName>
    <definedName name="OTH_INC" localSheetId="7">#REF!</definedName>
    <definedName name="OTH_INC">#REF!</definedName>
    <definedName name="Ovh" localSheetId="8" hidden="1">{#N/A,#N/A,FALSE,"Cash Flows";#N/A,#N/A,FALSE,"Fixed Assets";#N/A,#N/A,FALSE,"Balance Sheet";#N/A,#N/A,FALSE,"P &amp; L"}</definedName>
    <definedName name="Ovh" localSheetId="5" hidden="1">{#N/A,#N/A,FALSE,"Cash Flows";#N/A,#N/A,FALSE,"Fixed Assets";#N/A,#N/A,FALSE,"Balance Sheet";#N/A,#N/A,FALSE,"P &amp; L"}</definedName>
    <definedName name="Ovh" localSheetId="1" hidden="1">{#N/A,#N/A,FALSE,"Cash Flows";#N/A,#N/A,FALSE,"Fixed Assets";#N/A,#N/A,FALSE,"Balance Sheet";#N/A,#N/A,FALSE,"P &amp; L"}</definedName>
    <definedName name="Ovh" hidden="1">{#N/A,#N/A,FALSE,"Cash Flows";#N/A,#N/A,FALSE,"Fixed Assets";#N/A,#N/A,FALSE,"Balance Sheet";#N/A,#N/A,FALSE,"P &amp; L"}</definedName>
    <definedName name="Page_10" localSheetId="8">#REF!</definedName>
    <definedName name="Page_10" localSheetId="7">#REF!</definedName>
    <definedName name="Page_10">#REF!</definedName>
    <definedName name="Page_11" localSheetId="8">#REF!</definedName>
    <definedName name="Page_11" localSheetId="7">#REF!</definedName>
    <definedName name="Page_11">#REF!</definedName>
    <definedName name="Page_12" localSheetId="8">#REF!</definedName>
    <definedName name="Page_12" localSheetId="7">#REF!</definedName>
    <definedName name="Page_12">#REF!</definedName>
    <definedName name="Page_13" localSheetId="8">#REF!</definedName>
    <definedName name="Page_13" localSheetId="7">#REF!</definedName>
    <definedName name="Page_13">#REF!</definedName>
    <definedName name="Page_14" localSheetId="8">#REF!</definedName>
    <definedName name="Page_14" localSheetId="7">#REF!</definedName>
    <definedName name="Page_14">#REF!</definedName>
    <definedName name="Page_15" localSheetId="8">#REF!</definedName>
    <definedName name="Page_15" localSheetId="7">#REF!</definedName>
    <definedName name="Page_15">#REF!</definedName>
    <definedName name="Page_16" localSheetId="8">#REF!</definedName>
    <definedName name="Page_16" localSheetId="7">#REF!</definedName>
    <definedName name="Page_16">#REF!</definedName>
    <definedName name="Page_17" localSheetId="8">#REF!</definedName>
    <definedName name="Page_17" localSheetId="7">#REF!</definedName>
    <definedName name="Page_17">#REF!</definedName>
    <definedName name="Passif" localSheetId="8">#REF!</definedName>
    <definedName name="Passif" localSheetId="7">#REF!</definedName>
    <definedName name="Passif">#REF!</definedName>
    <definedName name="Passif_Colin" localSheetId="8">#REF!</definedName>
    <definedName name="Passif_Colin" localSheetId="7">#REF!</definedName>
    <definedName name="Passif_Colin">#REF!</definedName>
    <definedName name="PIPPO" localSheetId="8">#REF!</definedName>
    <definedName name="PIPPO" localSheetId="7">#REF!</definedName>
    <definedName name="PIPPO">#REF!</definedName>
    <definedName name="PL" localSheetId="8">#REF!</definedName>
    <definedName name="PL" localSheetId="7">#REF!</definedName>
    <definedName name="PL">#REF!</definedName>
    <definedName name="PLN_EUR" localSheetId="8">#REF!</definedName>
    <definedName name="PLN_EUR" localSheetId="7">#REF!</definedName>
    <definedName name="PLN_EUR">#REF!</definedName>
    <definedName name="PLN_GBP" localSheetId="8">#REF!</definedName>
    <definedName name="PLN_GBP" localSheetId="7">#REF!</definedName>
    <definedName name="PLN_GBP">#REF!</definedName>
    <definedName name="pluto" localSheetId="8">#REF!</definedName>
    <definedName name="pluto" localSheetId="7">#REF!</definedName>
    <definedName name="pluto">#REF!</definedName>
    <definedName name="PNL">#REF!</definedName>
    <definedName name="pr" localSheetId="8">#REF!</definedName>
    <definedName name="pr" localSheetId="7">#REF!</definedName>
    <definedName name="pr">#REF!</definedName>
    <definedName name="_xlnm.Print_Area" localSheetId="8">#REF!</definedName>
    <definedName name="_xlnm.Print_Area" localSheetId="7">#REF!</definedName>
    <definedName name="_xlnm.Print_Area" localSheetId="5">'PRICE ESTIMATION'!$B$6:$BB$16</definedName>
    <definedName name="_xlnm.Print_Area">#REF!</definedName>
    <definedName name="Print_Area_5" localSheetId="8">'[11]Opening Balance'!#REF!</definedName>
    <definedName name="Print_Area_5" localSheetId="7">'[11]Opening Balance'!#REF!</definedName>
    <definedName name="Print_Area_5" localSheetId="5">'[11]Opening Balance'!#REF!</definedName>
    <definedName name="Print_Area_5">'[11]Opening Balance'!#REF!</definedName>
    <definedName name="PRINT_AREA_MI" localSheetId="8">#REF!</definedName>
    <definedName name="PRINT_AREA_MI" localSheetId="7">#REF!</definedName>
    <definedName name="PRINT_AREA_MI" localSheetId="5">#REF!</definedName>
    <definedName name="PRINT_AREA_MI">#REF!</definedName>
    <definedName name="_xlnm.Print_Titles" localSheetId="5">'PRICE ESTIMATION'!#REF!</definedName>
    <definedName name="PRINT_TITLES_2" localSheetId="8">#REF!</definedName>
    <definedName name="PRINT_TITLES_2" localSheetId="7">#REF!</definedName>
    <definedName name="PRINT_TITLES_2" localSheetId="5">#REF!</definedName>
    <definedName name="PRINT_TITLES_2">#REF!</definedName>
    <definedName name="PRINT_TITLES_MI" localSheetId="8">#REF!</definedName>
    <definedName name="PRINT_TITLES_MI" localSheetId="7">#REF!</definedName>
    <definedName name="PRINT_TITLES_MI">#REF!</definedName>
    <definedName name="Pritn_Area_2" localSheetId="8">#REF!</definedName>
    <definedName name="Pritn_Area_2" localSheetId="7">#REF!</definedName>
    <definedName name="Pritn_Area_2">#REF!</definedName>
    <definedName name="PRO" localSheetId="8">#REF!</definedName>
    <definedName name="PRO" localSheetId="7">#REF!</definedName>
    <definedName name="PRO">#REF!</definedName>
    <definedName name="Processlist" localSheetId="8">'Future Value Table (Jan 18)'!$B$22:$B$42</definedName>
    <definedName name="Processlist">#REF!</definedName>
    <definedName name="Q" localSheetId="8">#REF!</definedName>
    <definedName name="Q" localSheetId="7">#REF!</definedName>
    <definedName name="Q">#REF!</definedName>
    <definedName name="qewqeqwerq" localSheetId="8" hidden="1">{#N/A,#N/A,FALSE,"Cash Flows";#N/A,#N/A,FALSE,"Fixed Assets";#N/A,#N/A,FALSE,"Balance Sheet";#N/A,#N/A,FALSE,"P &amp; L"}</definedName>
    <definedName name="qewqeqwerq" localSheetId="5" hidden="1">{#N/A,#N/A,FALSE,"Cash Flows";#N/A,#N/A,FALSE,"Fixed Assets";#N/A,#N/A,FALSE,"Balance Sheet";#N/A,#N/A,FALSE,"P &amp; L"}</definedName>
    <definedName name="qewqeqwerq" localSheetId="1" hidden="1">{#N/A,#N/A,FALSE,"Cash Flows";#N/A,#N/A,FALSE,"Fixed Assets";#N/A,#N/A,FALSE,"Balance Sheet";#N/A,#N/A,FALSE,"P &amp; L"}</definedName>
    <definedName name="qewqeqwerq" hidden="1">{#N/A,#N/A,FALSE,"Cash Flows";#N/A,#N/A,FALSE,"Fixed Assets";#N/A,#N/A,FALSE,"Balance Sheet";#N/A,#N/A,FALSE,"P &amp; L"}</definedName>
    <definedName name="QTY_Pur" localSheetId="8">#REF!</definedName>
    <definedName name="QTY_Pur" localSheetId="7">#REF!</definedName>
    <definedName name="QTY_Pur">#REF!</definedName>
    <definedName name="quoted_currency">NA()</definedName>
    <definedName name="R_DSC" localSheetId="8">#REF!</definedName>
    <definedName name="R_DSC" localSheetId="7">#REF!</definedName>
    <definedName name="R_DSC">#REF!</definedName>
    <definedName name="R_Oxygen" localSheetId="8">[12]Propane!$E$6:$H$50</definedName>
    <definedName name="RESERVE" localSheetId="8">#REF!</definedName>
    <definedName name="RESERVE" localSheetId="7">#REF!</definedName>
    <definedName name="RESERVE" localSheetId="5">#REF!</definedName>
    <definedName name="RESERVE">#REF!</definedName>
    <definedName name="Résult_I_Colin" localSheetId="8">#REF!</definedName>
    <definedName name="Résult_I_Colin" localSheetId="7">#REF!</definedName>
    <definedName name="Résult_I_Colin">#REF!</definedName>
    <definedName name="Résult_II_Colin" localSheetId="8">#REF!</definedName>
    <definedName name="Résult_II_Colin" localSheetId="7">#REF!</definedName>
    <definedName name="Résult_II_Colin">#REF!</definedName>
    <definedName name="RESULT1" localSheetId="8">#REF!</definedName>
    <definedName name="RESULT1" localSheetId="7">#REF!</definedName>
    <definedName name="RESULT1">#REF!</definedName>
    <definedName name="RESULT1.CONT" localSheetId="8">#REF!</definedName>
    <definedName name="RESULT1.CONT" localSheetId="7">#REF!</definedName>
    <definedName name="RESULT1.CONT">#REF!</definedName>
    <definedName name="RESULT2" localSheetId="8">#REF!</definedName>
    <definedName name="RESULT2" localSheetId="7">#REF!</definedName>
    <definedName name="RESULT2">#REF!</definedName>
    <definedName name="RESULT2.CONT" localSheetId="8">#REF!</definedName>
    <definedName name="RESULT2.CONT" localSheetId="7">#REF!</definedName>
    <definedName name="RESULT2.CONT">#REF!</definedName>
    <definedName name="Résultat_I" localSheetId="8">#REF!</definedName>
    <definedName name="Résultat_I" localSheetId="7">#REF!</definedName>
    <definedName name="Résultat_I">#REF!</definedName>
    <definedName name="Résultat_II" localSheetId="8">#REF!</definedName>
    <definedName name="Résultat_II" localSheetId="7">#REF!</definedName>
    <definedName name="Résultat_II">#REF!</definedName>
    <definedName name="rmannex" localSheetId="8">#REF!</definedName>
    <definedName name="rmannex" localSheetId="7">#REF!</definedName>
    <definedName name="rmannex">#REF!</definedName>
    <definedName name="rtl" localSheetId="8">[1]fcl!#REF!</definedName>
    <definedName name="rtl" localSheetId="7">[1]fcl!#REF!</definedName>
    <definedName name="rtl">[1]fcl!#REF!</definedName>
    <definedName name="rtlMar03" localSheetId="8">'[7]HBI NCD'!#REF!</definedName>
    <definedName name="rtlMar03" localSheetId="7">'[7]HBI NCD'!#REF!</definedName>
    <definedName name="rtlMar03">'[7]HBI NCD'!#REF!</definedName>
    <definedName name="RUPEE" localSheetId="8">#REF!</definedName>
    <definedName name="RUPEE" localSheetId="7">#REF!</definedName>
    <definedName name="RUPEE">#REF!</definedName>
    <definedName name="sec" localSheetId="8">#REF!</definedName>
    <definedName name="sec" localSheetId="7">#REF!</definedName>
    <definedName name="sec">#REF!</definedName>
    <definedName name="SEC_LOAN" localSheetId="8">#REF!</definedName>
    <definedName name="SEC_LOAN" localSheetId="7">#REF!</definedName>
    <definedName name="SEC_LOAN">#REF!</definedName>
    <definedName name="secln" localSheetId="8">#REF!</definedName>
    <definedName name="secln" localSheetId="7">#REF!</definedName>
    <definedName name="secln">#REF!</definedName>
    <definedName name="spcl">[13]deb!$A$45:$G$49</definedName>
    <definedName name="spcl1">[13]deb!$A$45:$G$49</definedName>
    <definedName name="ss" localSheetId="8">#REF!</definedName>
    <definedName name="ss" localSheetId="7">#REF!</definedName>
    <definedName name="ss" localSheetId="5">#REF!</definedName>
    <definedName name="ss">#REF!</definedName>
    <definedName name="SSS" localSheetId="8" hidden="1">{#N/A,#N/A,FALSE,"Cash Flows";#N/A,#N/A,FALSE,"Fixed Assets";#N/A,#N/A,FALSE,"Balance Sheet";#N/A,#N/A,FALSE,"P &amp; L"}</definedName>
    <definedName name="SSS" localSheetId="5" hidden="1">{#N/A,#N/A,FALSE,"Cash Flows";#N/A,#N/A,FALSE,"Fixed Assets";#N/A,#N/A,FALSE,"Balance Sheet";#N/A,#N/A,FALSE,"P &amp; L"}</definedName>
    <definedName name="SSS" localSheetId="1" hidden="1">{#N/A,#N/A,FALSE,"Cash Flows";#N/A,#N/A,FALSE,"Fixed Assets";#N/A,#N/A,FALSE,"Balance Sheet";#N/A,#N/A,FALSE,"P &amp; L"}</definedName>
    <definedName name="SSS" hidden="1">{#N/A,#N/A,FALSE,"Cash Flows";#N/A,#N/A,FALSE,"Fixed Assets";#N/A,#N/A,FALSE,"Balance Sheet";#N/A,#N/A,FALSE,"P &amp; L"}</definedName>
    <definedName name="SSSSB" localSheetId="8" hidden="1">{#N/A,#N/A,TRUE,"Summary";#N/A,#N/A,TRUE,"Balance Sheet";#N/A,#N/A,TRUE,"P &amp; L";#N/A,#N/A,TRUE,"Fixed Assets";#N/A,#N/A,TRUE,"Cash Flows"}</definedName>
    <definedName name="SSSSB" localSheetId="5" hidden="1">{#N/A,#N/A,TRUE,"Summary";#N/A,#N/A,TRUE,"Balance Sheet";#N/A,#N/A,TRUE,"P &amp; L";#N/A,#N/A,TRUE,"Fixed Assets";#N/A,#N/A,TRUE,"Cash Flows"}</definedName>
    <definedName name="SSSSB" localSheetId="1" hidden="1">{#N/A,#N/A,TRUE,"Summary";#N/A,#N/A,TRUE,"Balance Sheet";#N/A,#N/A,TRUE,"P &amp; L";#N/A,#N/A,TRUE,"Fixed Assets";#N/A,#N/A,TRUE,"Cash Flows"}</definedName>
    <definedName name="SSSSB" hidden="1">{#N/A,#N/A,TRUE,"Summary";#N/A,#N/A,TRUE,"Balance Sheet";#N/A,#N/A,TRUE,"P &amp; L";#N/A,#N/A,TRUE,"Fixed Assets";#N/A,#N/A,TRUE,"Cash Flows"}</definedName>
    <definedName name="SSSSSB" localSheetId="8" hidden="1">{#N/A,#N/A,FALSE,"Cash Flows";#N/A,#N/A,FALSE,"Fixed Assets";#N/A,#N/A,FALSE,"Balance Sheet";#N/A,#N/A,FALSE,"P &amp; L"}</definedName>
    <definedName name="SSSSSB" localSheetId="5" hidden="1">{#N/A,#N/A,FALSE,"Cash Flows";#N/A,#N/A,FALSE,"Fixed Assets";#N/A,#N/A,FALSE,"Balance Sheet";#N/A,#N/A,FALSE,"P &amp; L"}</definedName>
    <definedName name="SSSSSB" localSheetId="1" hidden="1">{#N/A,#N/A,FALSE,"Cash Flows";#N/A,#N/A,FALSE,"Fixed Assets";#N/A,#N/A,FALSE,"Balance Sheet";#N/A,#N/A,FALSE,"P &amp; L"}</definedName>
    <definedName name="SSSSSB" hidden="1">{#N/A,#N/A,FALSE,"Cash Flows";#N/A,#N/A,FALSE,"Fixed Assets";#N/A,#N/A,FALSE,"Balance Sheet";#N/A,#N/A,FALSE,"P &amp; L"}</definedName>
    <definedName name="START" localSheetId="8">#REF!</definedName>
    <definedName name="START" localSheetId="7">#REF!</definedName>
    <definedName name="START">#REF!</definedName>
    <definedName name="stk" localSheetId="8">#REF!</definedName>
    <definedName name="stk" localSheetId="7">#REF!</definedName>
    <definedName name="stk">#REF!</definedName>
    <definedName name="Stranding_1430" localSheetId="8">#REF!</definedName>
    <definedName name="Stranding_1430" localSheetId="7">#REF!</definedName>
    <definedName name="Stranding_1430">#REF!</definedName>
    <definedName name="sum" localSheetId="8">#REF!</definedName>
    <definedName name="sum" localSheetId="7">#REF!</definedName>
    <definedName name="sum">#REF!</definedName>
    <definedName name="Tab_5_exercices" localSheetId="8">#REF!</definedName>
    <definedName name="Tab_5_exercices" localSheetId="7">#REF!</definedName>
    <definedName name="Tab_5_exercices">#REF!</definedName>
    <definedName name="Tax_Rate">'[14]TJC - Total'!$N$172</definedName>
    <definedName name="TELCO_JsrLkw" localSheetId="8">#REF!</definedName>
    <definedName name="TELCO_JsrLkw" localSheetId="7">#REF!</definedName>
    <definedName name="TELCO_JsrLkw" localSheetId="5">#REF!</definedName>
    <definedName name="TELCO_JsrLkw">#REF!</definedName>
    <definedName name="TELCO_PR" localSheetId="8">#REF!</definedName>
    <definedName name="TELCO_PR" localSheetId="7">#REF!</definedName>
    <definedName name="TELCO_PR">#REF!</definedName>
    <definedName name="TKML_PR" localSheetId="8">#REF!</definedName>
    <definedName name="TKML_PR" localSheetId="7">#REF!</definedName>
    <definedName name="TKML_PR">#REF!</definedName>
    <definedName name="U_11_FG_Variance" localSheetId="8">#REF!</definedName>
    <definedName name="U_11_FG_Variance" localSheetId="7">#REF!</definedName>
    <definedName name="U_11_FG_Variance">#REF!</definedName>
    <definedName name="U_4_Investments_2002" localSheetId="7">#REF!</definedName>
    <definedName name="U_4_Investments_2002">#REF!</definedName>
    <definedName name="U_4_Investments_2003" localSheetId="7">#REF!</definedName>
    <definedName name="U_4_Investments_2003">#REF!</definedName>
    <definedName name="U_4_Investments_2004" localSheetId="7">#REF!</definedName>
    <definedName name="U_4_Investments_2004">#REF!</definedName>
    <definedName name="U_6_RM_Variance" localSheetId="8">#REF!</definedName>
    <definedName name="U_6_RM_Variance" localSheetId="7">#REF!</definedName>
    <definedName name="U_6_RM_Variance">#REF!</definedName>
    <definedName name="U_8_Closing_FG" localSheetId="8">#REF!</definedName>
    <definedName name="U_8_Closing_FG" localSheetId="7">#REF!</definedName>
    <definedName name="U_8_Closing_FG">#REF!</definedName>
    <definedName name="U_8_COBO_Sales" localSheetId="8">#REF!</definedName>
    <definedName name="U_8_COBO_Sales" localSheetId="7">#REF!</definedName>
    <definedName name="U_8_COBO_Sales">#REF!</definedName>
    <definedName name="U_8_Crate_Rental" localSheetId="8">#REF!</definedName>
    <definedName name="U_8_Crate_Rental" localSheetId="7">#REF!</definedName>
    <definedName name="U_8_Crate_Rental">#REF!</definedName>
    <definedName name="U_8_Processing" localSheetId="8">#REF!</definedName>
    <definedName name="U_8_Processing" localSheetId="7">#REF!</definedName>
    <definedName name="U_8_Processing">#REF!</definedName>
    <definedName name="U_8_Purchases_COBO" localSheetId="8">#REF!</definedName>
    <definedName name="U_8_Purchases_COBO" localSheetId="7">#REF!</definedName>
    <definedName name="U_8_Purchases_COBO">#REF!</definedName>
    <definedName name="U_8_Purchases_FOBO" localSheetId="8">#REF!</definedName>
    <definedName name="U_8_Purchases_FOBO" localSheetId="7">#REF!</definedName>
    <definedName name="U_8_Purchases_FOBO">#REF!</definedName>
    <definedName name="U_8_Purchases_HCCM" localSheetId="8">#REF!</definedName>
    <definedName name="U_8_Purchases_HCCM" localSheetId="7">#REF!</definedName>
    <definedName name="U_8_Purchases_HCCM">#REF!</definedName>
    <definedName name="U_8_Sales" localSheetId="8">#REF!</definedName>
    <definedName name="U_8_Sales" localSheetId="7">#REF!</definedName>
    <definedName name="U_8_Sales">#REF!</definedName>
    <definedName name="U_8_Sales_FOBO" localSheetId="8">#REF!</definedName>
    <definedName name="U_8_Sales_FOBO" localSheetId="7">#REF!</definedName>
    <definedName name="U_8_Sales_FOBO">#REF!</definedName>
    <definedName name="U_8_Sales_HCCM" localSheetId="8">#REF!</definedName>
    <definedName name="U_8_Sales_HCCM" localSheetId="7">#REF!</definedName>
    <definedName name="U_8_Sales_HCCM">#REF!</definedName>
    <definedName name="UEIUIUE" localSheetId="8" hidden="1">{#N/A,#N/A,TRUE,"Summary";#N/A,#N/A,TRUE,"Balance Sheet";#N/A,#N/A,TRUE,"P &amp; L";#N/A,#N/A,TRUE,"Fixed Assets";#N/A,#N/A,TRUE,"Cash Flows"}</definedName>
    <definedName name="UEIUIUE" localSheetId="5" hidden="1">{#N/A,#N/A,TRUE,"Summary";#N/A,#N/A,TRUE,"Balance Sheet";#N/A,#N/A,TRUE,"P &amp; L";#N/A,#N/A,TRUE,"Fixed Assets";#N/A,#N/A,TRUE,"Cash Flows"}</definedName>
    <definedName name="UEIUIUE" localSheetId="1" hidden="1">{#N/A,#N/A,TRUE,"Summary";#N/A,#N/A,TRUE,"Balance Sheet";#N/A,#N/A,TRUE,"P &amp; L";#N/A,#N/A,TRUE,"Fixed Assets";#N/A,#N/A,TRUE,"Cash Flows"}</definedName>
    <definedName name="UEIUIUE" hidden="1">{#N/A,#N/A,TRUE,"Summary";#N/A,#N/A,TRUE,"Balance Sheet";#N/A,#N/A,TRUE,"P &amp; L";#N/A,#N/A,TRUE,"Fixed Assets";#N/A,#N/A,TRUE,"Cash Flows"}</definedName>
    <definedName name="unsec" localSheetId="8">#REF!</definedName>
    <definedName name="unsec" localSheetId="7">#REF!</definedName>
    <definedName name="unsec">#REF!</definedName>
    <definedName name="UNSEC_LOAN" localSheetId="8">#REF!</definedName>
    <definedName name="UNSEC_LOAN" localSheetId="7">#REF!</definedName>
    <definedName name="UNSEC_LOAN">#REF!</definedName>
    <definedName name="UUIIE" localSheetId="8" hidden="1">{#N/A,#N/A,FALSE,"Cash Flows";#N/A,#N/A,FALSE,"Fixed Assets";#N/A,#N/A,FALSE,"Balance Sheet";#N/A,#N/A,FALSE,"P &amp; L"}</definedName>
    <definedName name="UUIIE" localSheetId="5" hidden="1">{#N/A,#N/A,FALSE,"Cash Flows";#N/A,#N/A,FALSE,"Fixed Assets";#N/A,#N/A,FALSE,"Balance Sheet";#N/A,#N/A,FALSE,"P &amp; L"}</definedName>
    <definedName name="UUIIE" localSheetId="1" hidden="1">{#N/A,#N/A,FALSE,"Cash Flows";#N/A,#N/A,FALSE,"Fixed Assets";#N/A,#N/A,FALSE,"Balance Sheet";#N/A,#N/A,FALSE,"P &amp; L"}</definedName>
    <definedName name="UUIIE" hidden="1">{#N/A,#N/A,FALSE,"Cash Flows";#N/A,#N/A,FALSE,"Fixed Assets";#N/A,#N/A,FALSE,"Balance Sheet";#N/A,#N/A,FALSE,"P &amp; L"}</definedName>
    <definedName name="vga" localSheetId="8" hidden="1">{#N/A,#N/A,TRUE,"Summary";#N/A,#N/A,TRUE,"Balance Sheet";#N/A,#N/A,TRUE,"P &amp; L";#N/A,#N/A,TRUE,"Fixed Assets";#N/A,#N/A,TRUE,"Cash Flows"}</definedName>
    <definedName name="vga" localSheetId="5" hidden="1">{#N/A,#N/A,TRUE,"Summary";#N/A,#N/A,TRUE,"Balance Sheet";#N/A,#N/A,TRUE,"P &amp; L";#N/A,#N/A,TRUE,"Fixed Assets";#N/A,#N/A,TRUE,"Cash Flows"}</definedName>
    <definedName name="vga" localSheetId="1" hidden="1">{#N/A,#N/A,TRUE,"Summary";#N/A,#N/A,TRUE,"Balance Sheet";#N/A,#N/A,TRUE,"P &amp; L";#N/A,#N/A,TRUE,"Fixed Assets";#N/A,#N/A,TRUE,"Cash Flows"}</definedName>
    <definedName name="vga" hidden="1">{#N/A,#N/A,TRUE,"Summary";#N/A,#N/A,TRUE,"Balance Sheet";#N/A,#N/A,TRUE,"P &amp; L";#N/A,#N/A,TRUE,"Fixed Assets";#N/A,#N/A,TRUE,"Cash Flows"}</definedName>
    <definedName name="WB" localSheetId="8" hidden="1">{#N/A,#N/A,TRUE,"Summary";#N/A,#N/A,TRUE,"Balance Sheet";#N/A,#N/A,TRUE,"P &amp; L";#N/A,#N/A,TRUE,"Fixed Assets";#N/A,#N/A,TRUE,"Cash Flows"}</definedName>
    <definedName name="WB" localSheetId="5" hidden="1">{#N/A,#N/A,TRUE,"Summary";#N/A,#N/A,TRUE,"Balance Sheet";#N/A,#N/A,TRUE,"P &amp; L";#N/A,#N/A,TRUE,"Fixed Assets";#N/A,#N/A,TRUE,"Cash Flows"}</definedName>
    <definedName name="WB" localSheetId="1" hidden="1">{#N/A,#N/A,TRUE,"Summary";#N/A,#N/A,TRUE,"Balance Sheet";#N/A,#N/A,TRUE,"P &amp; L";#N/A,#N/A,TRUE,"Fixed Assets";#N/A,#N/A,TRUE,"Cash Flows"}</definedName>
    <definedName name="WB" hidden="1">{#N/A,#N/A,TRUE,"Summary";#N/A,#N/A,TRUE,"Balance Sheet";#N/A,#N/A,TRUE,"P &amp; L";#N/A,#N/A,TRUE,"Fixed Assets";#N/A,#N/A,TRUE,"Cash Flows"}</definedName>
    <definedName name="WBB" localSheetId="8" hidden="1">{#N/A,#N/A,TRUE,"Summary";#N/A,#N/A,TRUE,"Balance Sheet";#N/A,#N/A,TRUE,"P &amp; L";#N/A,#N/A,TRUE,"Fixed Assets";#N/A,#N/A,TRUE,"Cash Flows"}</definedName>
    <definedName name="WBB" localSheetId="5" hidden="1">{#N/A,#N/A,TRUE,"Summary";#N/A,#N/A,TRUE,"Balance Sheet";#N/A,#N/A,TRUE,"P &amp; L";#N/A,#N/A,TRUE,"Fixed Assets";#N/A,#N/A,TRUE,"Cash Flows"}</definedName>
    <definedName name="WBB" localSheetId="1" hidden="1">{#N/A,#N/A,TRUE,"Summary";#N/A,#N/A,TRUE,"Balance Sheet";#N/A,#N/A,TRUE,"P &amp; L";#N/A,#N/A,TRUE,"Fixed Assets";#N/A,#N/A,TRUE,"Cash Flows"}</definedName>
    <definedName name="WBB" hidden="1">{#N/A,#N/A,TRUE,"Summary";#N/A,#N/A,TRUE,"Balance Sheet";#N/A,#N/A,TRUE,"P &amp; L";#N/A,#N/A,TRUE,"Fixed Assets";#N/A,#N/A,TRUE,"Cash Flows"}</definedName>
    <definedName name="WBBB" localSheetId="8" hidden="1">{#N/A,#N/A,FALSE,"Cash Flows";#N/A,#N/A,FALSE,"Fixed Assets";#N/A,#N/A,FALSE,"Balance Sheet";#N/A,#N/A,FALSE,"P &amp; L"}</definedName>
    <definedName name="WBBB" localSheetId="5" hidden="1">{#N/A,#N/A,FALSE,"Cash Flows";#N/A,#N/A,FALSE,"Fixed Assets";#N/A,#N/A,FALSE,"Balance Sheet";#N/A,#N/A,FALSE,"P &amp; L"}</definedName>
    <definedName name="WBBB" localSheetId="1" hidden="1">{#N/A,#N/A,FALSE,"Cash Flows";#N/A,#N/A,FALSE,"Fixed Assets";#N/A,#N/A,FALSE,"Balance Sheet";#N/A,#N/A,FALSE,"P &amp; L"}</definedName>
    <definedName name="WBBB" hidden="1">{#N/A,#N/A,FALSE,"Cash Flows";#N/A,#N/A,FALSE,"Fixed Assets";#N/A,#N/A,FALSE,"Balance Sheet";#N/A,#N/A,FALSE,"P &amp; L"}</definedName>
    <definedName name="WBBBBB" localSheetId="8" hidden="1">{#N/A,#N/A,TRUE,"Summary";#N/A,#N/A,TRUE,"Balance Sheet";#N/A,#N/A,TRUE,"P &amp; L";#N/A,#N/A,TRUE,"Fixed Assets";#N/A,#N/A,TRUE,"Cash Flows"}</definedName>
    <definedName name="WBBBBB" localSheetId="5" hidden="1">{#N/A,#N/A,TRUE,"Summary";#N/A,#N/A,TRUE,"Balance Sheet";#N/A,#N/A,TRUE,"P &amp; L";#N/A,#N/A,TRUE,"Fixed Assets";#N/A,#N/A,TRUE,"Cash Flows"}</definedName>
    <definedName name="WBBBBB" localSheetId="1" hidden="1">{#N/A,#N/A,TRUE,"Summary";#N/A,#N/A,TRUE,"Balance Sheet";#N/A,#N/A,TRUE,"P &amp; L";#N/A,#N/A,TRUE,"Fixed Assets";#N/A,#N/A,TRUE,"Cash Flows"}</definedName>
    <definedName name="WBBBBB" hidden="1">{#N/A,#N/A,TRUE,"Summary";#N/A,#N/A,TRUE,"Balance Sheet";#N/A,#N/A,TRUE,"P &amp; L";#N/A,#N/A,TRUE,"Fixed Assets";#N/A,#N/A,TRUE,"Cash Flows"}</definedName>
    <definedName name="WBBBBBB" localSheetId="8" hidden="1">{#N/A,#N/A,FALSE,"Cash Flows";#N/A,#N/A,FALSE,"Fixed Assets";#N/A,#N/A,FALSE,"Balance Sheet";#N/A,#N/A,FALSE,"P &amp; L"}</definedName>
    <definedName name="WBBBBBB" localSheetId="5" hidden="1">{#N/A,#N/A,FALSE,"Cash Flows";#N/A,#N/A,FALSE,"Fixed Assets";#N/A,#N/A,FALSE,"Balance Sheet";#N/A,#N/A,FALSE,"P &amp; L"}</definedName>
    <definedName name="WBBBBBB" localSheetId="1" hidden="1">{#N/A,#N/A,FALSE,"Cash Flows";#N/A,#N/A,FALSE,"Fixed Assets";#N/A,#N/A,FALSE,"Balance Sheet";#N/A,#N/A,FALSE,"P &amp; L"}</definedName>
    <definedName name="WBBBBBB" hidden="1">{#N/A,#N/A,FALSE,"Cash Flows";#N/A,#N/A,FALSE,"Fixed Assets";#N/A,#N/A,FALSE,"Balance Sheet";#N/A,#N/A,FALSE,"P &amp; L"}</definedName>
    <definedName name="WBBBBBBB" localSheetId="8" hidden="1">{#N/A,#N/A,TRUE,"Summary";#N/A,#N/A,TRUE,"Balance Sheet";#N/A,#N/A,TRUE,"P &amp; L";#N/A,#N/A,TRUE,"Fixed Assets";#N/A,#N/A,TRUE,"Cash Flows"}</definedName>
    <definedName name="WBBBBBBB" localSheetId="5" hidden="1">{#N/A,#N/A,TRUE,"Summary";#N/A,#N/A,TRUE,"Balance Sheet";#N/A,#N/A,TRUE,"P &amp; L";#N/A,#N/A,TRUE,"Fixed Assets";#N/A,#N/A,TRUE,"Cash Flows"}</definedName>
    <definedName name="WBBBBBBB" localSheetId="1" hidden="1">{#N/A,#N/A,TRUE,"Summary";#N/A,#N/A,TRUE,"Balance Sheet";#N/A,#N/A,TRUE,"P &amp; L";#N/A,#N/A,TRUE,"Fixed Assets";#N/A,#N/A,TRUE,"Cash Flows"}</definedName>
    <definedName name="WBBBBBBB" hidden="1">{#N/A,#N/A,TRUE,"Summary";#N/A,#N/A,TRUE,"Balance Sheet";#N/A,#N/A,TRUE,"P &amp; L";#N/A,#N/A,TRUE,"Fixed Assets";#N/A,#N/A,TRUE,"Cash Flows"}</definedName>
    <definedName name="WBBBBCCC" localSheetId="8" hidden="1">{#N/A,#N/A,FALSE,"Cash Flows";#N/A,#N/A,FALSE,"Fixed Assets";#N/A,#N/A,FALSE,"Balance Sheet";#N/A,#N/A,FALSE,"P &amp; L"}</definedName>
    <definedName name="WBBBBCCC" localSheetId="5" hidden="1">{#N/A,#N/A,FALSE,"Cash Flows";#N/A,#N/A,FALSE,"Fixed Assets";#N/A,#N/A,FALSE,"Balance Sheet";#N/A,#N/A,FALSE,"P &amp; L"}</definedName>
    <definedName name="WBBBBCCC" localSheetId="1" hidden="1">{#N/A,#N/A,FALSE,"Cash Flows";#N/A,#N/A,FALSE,"Fixed Assets";#N/A,#N/A,FALSE,"Balance Sheet";#N/A,#N/A,FALSE,"P &amp; L"}</definedName>
    <definedName name="WBBBBCCC" hidden="1">{#N/A,#N/A,FALSE,"Cash Flows";#N/A,#N/A,FALSE,"Fixed Assets";#N/A,#N/A,FALSE,"Balance Sheet";#N/A,#N/A,FALSE,"P &amp; L"}</definedName>
    <definedName name="wcl" localSheetId="8">#REF!</definedName>
    <definedName name="wcl" localSheetId="7">#REF!</definedName>
    <definedName name="wcl">#REF!</definedName>
    <definedName name="wrn.brief" localSheetId="8" hidden="1">{#N/A,#N/A,TRUE,"Summary";#N/A,#N/A,TRUE,"Balance Sheet";#N/A,#N/A,TRUE,"P &amp; L";#N/A,#N/A,TRUE,"Fixed Assets";#N/A,#N/A,TRUE,"Cash Flows"}</definedName>
    <definedName name="wrn.brief" localSheetId="5" hidden="1">{#N/A,#N/A,TRUE,"Summary";#N/A,#N/A,TRUE,"Balance Sheet";#N/A,#N/A,TRUE,"P &amp; L";#N/A,#N/A,TRUE,"Fixed Assets";#N/A,#N/A,TRUE,"Cash Flows"}</definedName>
    <definedName name="wrn.brief" localSheetId="1" hidden="1">{#N/A,#N/A,TRUE,"Summary";#N/A,#N/A,TRUE,"Balance Sheet";#N/A,#N/A,TRUE,"P &amp; L";#N/A,#N/A,TRUE,"Fixed Assets";#N/A,#N/A,TRUE,"Cash Flows"}</definedName>
    <definedName name="wrn.brief" hidden="1">{#N/A,#N/A,TRUE,"Summary";#N/A,#N/A,TRUE,"Balance Sheet";#N/A,#N/A,TRUE,"P &amp; L";#N/A,#N/A,TRUE,"Fixed Assets";#N/A,#N/A,TRUE,"Cash Flows"}</definedName>
    <definedName name="wrn.Brief." localSheetId="8" hidden="1">{#N/A,#N/A,TRUE,"Summary";#N/A,#N/A,TRUE,"Balance Sheet";#N/A,#N/A,TRUE,"P &amp; L";#N/A,#N/A,TRUE,"Fixed Assets";#N/A,#N/A,TRUE,"Cash Flows"}</definedName>
    <definedName name="wrn.Brief." localSheetId="5" hidden="1">{#N/A,#N/A,TRUE,"Summary";#N/A,#N/A,TRUE,"Balance Sheet";#N/A,#N/A,TRUE,"P &amp; L";#N/A,#N/A,TRUE,"Fixed Assets";#N/A,#N/A,TRUE,"Cash Flows"}</definedName>
    <definedName name="wrn.Brief." localSheetId="1" hidden="1">{#N/A,#N/A,TRUE,"Summary";#N/A,#N/A,TRUE,"Balance Sheet";#N/A,#N/A,TRUE,"P &amp; L";#N/A,#N/A,TRUE,"Fixed Assets";#N/A,#N/A,TRUE,"Cash Flows"}</definedName>
    <definedName name="wrn.Brief." hidden="1">{#N/A,#N/A,TRUE,"Summary";#N/A,#N/A,TRUE,"Balance Sheet";#N/A,#N/A,TRUE,"P &amp; L";#N/A,#N/A,TRUE,"Fixed Assets";#N/A,#N/A,TRUE,"Cash Flows"}</definedName>
    <definedName name="wrn.ela" localSheetId="8" hidden="1">{#N/A,#N/A,FALSE,"Cash Flows";#N/A,#N/A,FALSE,"Fixed Assets";#N/A,#N/A,FALSE,"Balance Sheet";#N/A,#N/A,FALSE,"P &amp; L"}</definedName>
    <definedName name="wrn.ela" localSheetId="5" hidden="1">{#N/A,#N/A,FALSE,"Cash Flows";#N/A,#N/A,FALSE,"Fixed Assets";#N/A,#N/A,FALSE,"Balance Sheet";#N/A,#N/A,FALSE,"P &amp; L"}</definedName>
    <definedName name="wrn.ela" localSheetId="1" hidden="1">{#N/A,#N/A,FALSE,"Cash Flows";#N/A,#N/A,FALSE,"Fixed Assets";#N/A,#N/A,FALSE,"Balance Sheet";#N/A,#N/A,FALSE,"P &amp; L"}</definedName>
    <definedName name="wrn.ela" hidden="1">{#N/A,#N/A,FALSE,"Cash Flows";#N/A,#N/A,FALSE,"Fixed Assets";#N/A,#N/A,FALSE,"Balance Sheet";#N/A,#N/A,FALSE,"P &amp; L"}</definedName>
    <definedName name="wrn.elaborate" localSheetId="8" hidden="1">{#N/A,#N/A,FALSE,"Cash Flows";#N/A,#N/A,FALSE,"Fixed Assets";#N/A,#N/A,FALSE,"Balance Sheet";#N/A,#N/A,FALSE,"P &amp; L"}</definedName>
    <definedName name="wrn.elaborate" localSheetId="5" hidden="1">{#N/A,#N/A,FALSE,"Cash Flows";#N/A,#N/A,FALSE,"Fixed Assets";#N/A,#N/A,FALSE,"Balance Sheet";#N/A,#N/A,FALSE,"P &amp; L"}</definedName>
    <definedName name="wrn.elaborate" localSheetId="1" hidden="1">{#N/A,#N/A,FALSE,"Cash Flows";#N/A,#N/A,FALSE,"Fixed Assets";#N/A,#N/A,FALSE,"Balance Sheet";#N/A,#N/A,FALSE,"P &amp; L"}</definedName>
    <definedName name="wrn.elaborate" hidden="1">{#N/A,#N/A,FALSE,"Cash Flows";#N/A,#N/A,FALSE,"Fixed Assets";#N/A,#N/A,FALSE,"Balance Sheet";#N/A,#N/A,FALSE,"P &amp; L"}</definedName>
    <definedName name="wrn.Elaborate." localSheetId="8" hidden="1">{#N/A,#N/A,FALSE,"Cash Flows";#N/A,#N/A,FALSE,"Fixed Assets";#N/A,#N/A,FALSE,"Balance Sheet";#N/A,#N/A,FALSE,"P &amp; L"}</definedName>
    <definedName name="wrn.Elaborate." localSheetId="5" hidden="1">{#N/A,#N/A,FALSE,"Cash Flows";#N/A,#N/A,FALSE,"Fixed Assets";#N/A,#N/A,FALSE,"Balance Sheet";#N/A,#N/A,FALSE,"P &amp; L"}</definedName>
    <definedName name="wrn.Elaborate." localSheetId="1" hidden="1">{#N/A,#N/A,FALSE,"Cash Flows";#N/A,#N/A,FALSE,"Fixed Assets";#N/A,#N/A,FALSE,"Balance Sheet";#N/A,#N/A,FALSE,"P &amp; L"}</definedName>
    <definedName name="wrn.Elaborate." hidden="1">{#N/A,#N/A,FALSE,"Cash Flows";#N/A,#N/A,FALSE,"Fixed Assets";#N/A,#N/A,FALSE,"Balance Sheet";#N/A,#N/A,FALSE,"P &amp; L"}</definedName>
    <definedName name="wrn1.brief" localSheetId="8" hidden="1">{#N/A,#N/A,TRUE,"Summary";#N/A,#N/A,TRUE,"Balance Sheet";#N/A,#N/A,TRUE,"P &amp; L";#N/A,#N/A,TRUE,"Fixed Assets";#N/A,#N/A,TRUE,"Cash Flows"}</definedName>
    <definedName name="wrn1.brief" localSheetId="5" hidden="1">{#N/A,#N/A,TRUE,"Summary";#N/A,#N/A,TRUE,"Balance Sheet";#N/A,#N/A,TRUE,"P &amp; L";#N/A,#N/A,TRUE,"Fixed Assets";#N/A,#N/A,TRUE,"Cash Flows"}</definedName>
    <definedName name="wrn1.brief" localSheetId="1" hidden="1">{#N/A,#N/A,TRUE,"Summary";#N/A,#N/A,TRUE,"Balance Sheet";#N/A,#N/A,TRUE,"P &amp; L";#N/A,#N/A,TRUE,"Fixed Assets";#N/A,#N/A,TRUE,"Cash Flows"}</definedName>
    <definedName name="wrn1.brief" hidden="1">{#N/A,#N/A,TRUE,"Summary";#N/A,#N/A,TRUE,"Balance Sheet";#N/A,#N/A,TRUE,"P &amp; L";#N/A,#N/A,TRUE,"Fixed Assets";#N/A,#N/A,TRUE,"Cash Flows"}</definedName>
    <definedName name="wrn1.elaborate" localSheetId="8" hidden="1">{#N/A,#N/A,FALSE,"Cash Flows";#N/A,#N/A,FALSE,"Fixed Assets";#N/A,#N/A,FALSE,"Balance Sheet";#N/A,#N/A,FALSE,"P &amp; L"}</definedName>
    <definedName name="wrn1.elaborate" localSheetId="5" hidden="1">{#N/A,#N/A,FALSE,"Cash Flows";#N/A,#N/A,FALSE,"Fixed Assets";#N/A,#N/A,FALSE,"Balance Sheet";#N/A,#N/A,FALSE,"P &amp; L"}</definedName>
    <definedName name="wrn1.elaborate" localSheetId="1" hidden="1">{#N/A,#N/A,FALSE,"Cash Flows";#N/A,#N/A,FALSE,"Fixed Assets";#N/A,#N/A,FALSE,"Balance Sheet";#N/A,#N/A,FALSE,"P &amp; L"}</definedName>
    <definedName name="wrn1.elaborate" hidden="1">{#N/A,#N/A,FALSE,"Cash Flows";#N/A,#N/A,FALSE,"Fixed Assets";#N/A,#N/A,FALSE,"Balance Sheet";#N/A,#N/A,FALSE,"P &amp; L"}</definedName>
    <definedName name="wrn10.brief" localSheetId="8" hidden="1">{#N/A,#N/A,TRUE,"Summary";#N/A,#N/A,TRUE,"Balance Sheet";#N/A,#N/A,TRUE,"P &amp; L";#N/A,#N/A,TRUE,"Fixed Assets";#N/A,#N/A,TRUE,"Cash Flows"}</definedName>
    <definedName name="wrn10.brief" localSheetId="5" hidden="1">{#N/A,#N/A,TRUE,"Summary";#N/A,#N/A,TRUE,"Balance Sheet";#N/A,#N/A,TRUE,"P &amp; L";#N/A,#N/A,TRUE,"Fixed Assets";#N/A,#N/A,TRUE,"Cash Flows"}</definedName>
    <definedName name="wrn10.brief" localSheetId="1" hidden="1">{#N/A,#N/A,TRUE,"Summary";#N/A,#N/A,TRUE,"Balance Sheet";#N/A,#N/A,TRUE,"P &amp; L";#N/A,#N/A,TRUE,"Fixed Assets";#N/A,#N/A,TRUE,"Cash Flows"}</definedName>
    <definedName name="wrn10.brief" hidden="1">{#N/A,#N/A,TRUE,"Summary";#N/A,#N/A,TRUE,"Balance Sheet";#N/A,#N/A,TRUE,"P &amp; L";#N/A,#N/A,TRUE,"Fixed Assets";#N/A,#N/A,TRUE,"Cash Flows"}</definedName>
    <definedName name="wrn10.elaborate" localSheetId="8" hidden="1">{#N/A,#N/A,FALSE,"Cash Flows";#N/A,#N/A,FALSE,"Fixed Assets";#N/A,#N/A,FALSE,"Balance Sheet";#N/A,#N/A,FALSE,"P &amp; L"}</definedName>
    <definedName name="wrn10.elaborate" localSheetId="5" hidden="1">{#N/A,#N/A,FALSE,"Cash Flows";#N/A,#N/A,FALSE,"Fixed Assets";#N/A,#N/A,FALSE,"Balance Sheet";#N/A,#N/A,FALSE,"P &amp; L"}</definedName>
    <definedName name="wrn10.elaborate" localSheetId="1" hidden="1">{#N/A,#N/A,FALSE,"Cash Flows";#N/A,#N/A,FALSE,"Fixed Assets";#N/A,#N/A,FALSE,"Balance Sheet";#N/A,#N/A,FALSE,"P &amp; L"}</definedName>
    <definedName name="wrn10.elaborate" hidden="1">{#N/A,#N/A,FALSE,"Cash Flows";#N/A,#N/A,FALSE,"Fixed Assets";#N/A,#N/A,FALSE,"Balance Sheet";#N/A,#N/A,FALSE,"P &amp; L"}</definedName>
    <definedName name="wrn11.brief" localSheetId="8" hidden="1">{#N/A,#N/A,TRUE,"Summary";#N/A,#N/A,TRUE,"Balance Sheet";#N/A,#N/A,TRUE,"P &amp; L";#N/A,#N/A,TRUE,"Fixed Assets";#N/A,#N/A,TRUE,"Cash Flows"}</definedName>
    <definedName name="wrn11.brief" localSheetId="5" hidden="1">{#N/A,#N/A,TRUE,"Summary";#N/A,#N/A,TRUE,"Balance Sheet";#N/A,#N/A,TRUE,"P &amp; L";#N/A,#N/A,TRUE,"Fixed Assets";#N/A,#N/A,TRUE,"Cash Flows"}</definedName>
    <definedName name="wrn11.brief" localSheetId="1" hidden="1">{#N/A,#N/A,TRUE,"Summary";#N/A,#N/A,TRUE,"Balance Sheet";#N/A,#N/A,TRUE,"P &amp; L";#N/A,#N/A,TRUE,"Fixed Assets";#N/A,#N/A,TRUE,"Cash Flows"}</definedName>
    <definedName name="wrn11.brief" hidden="1">{#N/A,#N/A,TRUE,"Summary";#N/A,#N/A,TRUE,"Balance Sheet";#N/A,#N/A,TRUE,"P &amp; L";#N/A,#N/A,TRUE,"Fixed Assets";#N/A,#N/A,TRUE,"Cash Flows"}</definedName>
    <definedName name="wrn11.elaborate" localSheetId="8" hidden="1">{#N/A,#N/A,FALSE,"Cash Flows";#N/A,#N/A,FALSE,"Fixed Assets";#N/A,#N/A,FALSE,"Balance Sheet";#N/A,#N/A,FALSE,"P &amp; L"}</definedName>
    <definedName name="wrn11.elaborate" localSheetId="5" hidden="1">{#N/A,#N/A,FALSE,"Cash Flows";#N/A,#N/A,FALSE,"Fixed Assets";#N/A,#N/A,FALSE,"Balance Sheet";#N/A,#N/A,FALSE,"P &amp; L"}</definedName>
    <definedName name="wrn11.elaborate" localSheetId="1" hidden="1">{#N/A,#N/A,FALSE,"Cash Flows";#N/A,#N/A,FALSE,"Fixed Assets";#N/A,#N/A,FALSE,"Balance Sheet";#N/A,#N/A,FALSE,"P &amp; L"}</definedName>
    <definedName name="wrn11.elaborate" hidden="1">{#N/A,#N/A,FALSE,"Cash Flows";#N/A,#N/A,FALSE,"Fixed Assets";#N/A,#N/A,FALSE,"Balance Sheet";#N/A,#N/A,FALSE,"P &amp; L"}</definedName>
    <definedName name="wrn12.elaborate" localSheetId="8" hidden="1">{#N/A,#N/A,FALSE,"Cash Flows";#N/A,#N/A,FALSE,"Fixed Assets";#N/A,#N/A,FALSE,"Balance Sheet";#N/A,#N/A,FALSE,"P &amp; L"}</definedName>
    <definedName name="wrn12.elaborate" localSheetId="5" hidden="1">{#N/A,#N/A,FALSE,"Cash Flows";#N/A,#N/A,FALSE,"Fixed Assets";#N/A,#N/A,FALSE,"Balance Sheet";#N/A,#N/A,FALSE,"P &amp; L"}</definedName>
    <definedName name="wrn12.elaborate" localSheetId="1" hidden="1">{#N/A,#N/A,FALSE,"Cash Flows";#N/A,#N/A,FALSE,"Fixed Assets";#N/A,#N/A,FALSE,"Balance Sheet";#N/A,#N/A,FALSE,"P &amp; L"}</definedName>
    <definedName name="wrn12.elaborate" hidden="1">{#N/A,#N/A,FALSE,"Cash Flows";#N/A,#N/A,FALSE,"Fixed Assets";#N/A,#N/A,FALSE,"Balance Sheet";#N/A,#N/A,FALSE,"P &amp; L"}</definedName>
    <definedName name="wrn13.brief" localSheetId="8" hidden="1">{#N/A,#N/A,TRUE,"Summary";#N/A,#N/A,TRUE,"Balance Sheet";#N/A,#N/A,TRUE,"P &amp; L";#N/A,#N/A,TRUE,"Fixed Assets";#N/A,#N/A,TRUE,"Cash Flows"}</definedName>
    <definedName name="wrn13.brief" localSheetId="5" hidden="1">{#N/A,#N/A,TRUE,"Summary";#N/A,#N/A,TRUE,"Balance Sheet";#N/A,#N/A,TRUE,"P &amp; L";#N/A,#N/A,TRUE,"Fixed Assets";#N/A,#N/A,TRUE,"Cash Flows"}</definedName>
    <definedName name="wrn13.brief" localSheetId="1" hidden="1">{#N/A,#N/A,TRUE,"Summary";#N/A,#N/A,TRUE,"Balance Sheet";#N/A,#N/A,TRUE,"P &amp; L";#N/A,#N/A,TRUE,"Fixed Assets";#N/A,#N/A,TRUE,"Cash Flows"}</definedName>
    <definedName name="wrn13.brief" hidden="1">{#N/A,#N/A,TRUE,"Summary";#N/A,#N/A,TRUE,"Balance Sheet";#N/A,#N/A,TRUE,"P &amp; L";#N/A,#N/A,TRUE,"Fixed Assets";#N/A,#N/A,TRUE,"Cash Flows"}</definedName>
    <definedName name="wrn13.elaborate" localSheetId="8" hidden="1">{#N/A,#N/A,FALSE,"Cash Flows";#N/A,#N/A,FALSE,"Fixed Assets";#N/A,#N/A,FALSE,"Balance Sheet";#N/A,#N/A,FALSE,"P &amp; L"}</definedName>
    <definedName name="wrn13.elaborate" localSheetId="5" hidden="1">{#N/A,#N/A,FALSE,"Cash Flows";#N/A,#N/A,FALSE,"Fixed Assets";#N/A,#N/A,FALSE,"Balance Sheet";#N/A,#N/A,FALSE,"P &amp; L"}</definedName>
    <definedName name="wrn13.elaborate" localSheetId="1" hidden="1">{#N/A,#N/A,FALSE,"Cash Flows";#N/A,#N/A,FALSE,"Fixed Assets";#N/A,#N/A,FALSE,"Balance Sheet";#N/A,#N/A,FALSE,"P &amp; L"}</definedName>
    <definedName name="wrn13.elaborate" hidden="1">{#N/A,#N/A,FALSE,"Cash Flows";#N/A,#N/A,FALSE,"Fixed Assets";#N/A,#N/A,FALSE,"Balance Sheet";#N/A,#N/A,FALSE,"P &amp; L"}</definedName>
    <definedName name="wrn14.elaborate" localSheetId="8" hidden="1">{#N/A,#N/A,FALSE,"Cash Flows";#N/A,#N/A,FALSE,"Fixed Assets";#N/A,#N/A,FALSE,"Balance Sheet";#N/A,#N/A,FALSE,"P &amp; L"}</definedName>
    <definedName name="wrn14.elaborate" localSheetId="5" hidden="1">{#N/A,#N/A,FALSE,"Cash Flows";#N/A,#N/A,FALSE,"Fixed Assets";#N/A,#N/A,FALSE,"Balance Sheet";#N/A,#N/A,FALSE,"P &amp; L"}</definedName>
    <definedName name="wrn14.elaborate" localSheetId="1" hidden="1">{#N/A,#N/A,FALSE,"Cash Flows";#N/A,#N/A,FALSE,"Fixed Assets";#N/A,#N/A,FALSE,"Balance Sheet";#N/A,#N/A,FALSE,"P &amp; L"}</definedName>
    <definedName name="wrn14.elaborate" hidden="1">{#N/A,#N/A,FALSE,"Cash Flows";#N/A,#N/A,FALSE,"Fixed Assets";#N/A,#N/A,FALSE,"Balance Sheet";#N/A,#N/A,FALSE,"P &amp; L"}</definedName>
    <definedName name="wrn15.brief" localSheetId="8" hidden="1">{#N/A,#N/A,TRUE,"Summary";#N/A,#N/A,TRUE,"Balance Sheet";#N/A,#N/A,TRUE,"P &amp; L";#N/A,#N/A,TRUE,"Fixed Assets";#N/A,#N/A,TRUE,"Cash Flows"}</definedName>
    <definedName name="wrn15.brief" localSheetId="5" hidden="1">{#N/A,#N/A,TRUE,"Summary";#N/A,#N/A,TRUE,"Balance Sheet";#N/A,#N/A,TRUE,"P &amp; L";#N/A,#N/A,TRUE,"Fixed Assets";#N/A,#N/A,TRUE,"Cash Flows"}</definedName>
    <definedName name="wrn15.brief" localSheetId="1" hidden="1">{#N/A,#N/A,TRUE,"Summary";#N/A,#N/A,TRUE,"Balance Sheet";#N/A,#N/A,TRUE,"P &amp; L";#N/A,#N/A,TRUE,"Fixed Assets";#N/A,#N/A,TRUE,"Cash Flows"}</definedName>
    <definedName name="wrn15.brief" hidden="1">{#N/A,#N/A,TRUE,"Summary";#N/A,#N/A,TRUE,"Balance Sheet";#N/A,#N/A,TRUE,"P &amp; L";#N/A,#N/A,TRUE,"Fixed Assets";#N/A,#N/A,TRUE,"Cash Flows"}</definedName>
    <definedName name="wrn16.elaborate" localSheetId="8" hidden="1">{#N/A,#N/A,FALSE,"Cash Flows";#N/A,#N/A,FALSE,"Fixed Assets";#N/A,#N/A,FALSE,"Balance Sheet";#N/A,#N/A,FALSE,"P &amp; L"}</definedName>
    <definedName name="wrn16.elaborate" localSheetId="5" hidden="1">{#N/A,#N/A,FALSE,"Cash Flows";#N/A,#N/A,FALSE,"Fixed Assets";#N/A,#N/A,FALSE,"Balance Sheet";#N/A,#N/A,FALSE,"P &amp; L"}</definedName>
    <definedName name="wrn16.elaborate" localSheetId="1" hidden="1">{#N/A,#N/A,FALSE,"Cash Flows";#N/A,#N/A,FALSE,"Fixed Assets";#N/A,#N/A,FALSE,"Balance Sheet";#N/A,#N/A,FALSE,"P &amp; L"}</definedName>
    <definedName name="wrn16.elaborate" hidden="1">{#N/A,#N/A,FALSE,"Cash Flows";#N/A,#N/A,FALSE,"Fixed Assets";#N/A,#N/A,FALSE,"Balance Sheet";#N/A,#N/A,FALSE,"P &amp; L"}</definedName>
    <definedName name="wrn18.brief" localSheetId="8" hidden="1">{#N/A,#N/A,TRUE,"Summary";#N/A,#N/A,TRUE,"Balance Sheet";#N/A,#N/A,TRUE,"P &amp; L";#N/A,#N/A,TRUE,"Fixed Assets";#N/A,#N/A,TRUE,"Cash Flows"}</definedName>
    <definedName name="wrn18.brief" localSheetId="5" hidden="1">{#N/A,#N/A,TRUE,"Summary";#N/A,#N/A,TRUE,"Balance Sheet";#N/A,#N/A,TRUE,"P &amp; L";#N/A,#N/A,TRUE,"Fixed Assets";#N/A,#N/A,TRUE,"Cash Flows"}</definedName>
    <definedName name="wrn18.brief" localSheetId="1" hidden="1">{#N/A,#N/A,TRUE,"Summary";#N/A,#N/A,TRUE,"Balance Sheet";#N/A,#N/A,TRUE,"P &amp; L";#N/A,#N/A,TRUE,"Fixed Assets";#N/A,#N/A,TRUE,"Cash Flows"}</definedName>
    <definedName name="wrn18.brief" hidden="1">{#N/A,#N/A,TRUE,"Summary";#N/A,#N/A,TRUE,"Balance Sheet";#N/A,#N/A,TRUE,"P &amp; L";#N/A,#N/A,TRUE,"Fixed Assets";#N/A,#N/A,TRUE,"Cash Flows"}</definedName>
    <definedName name="wrn19.elaborate" localSheetId="8" hidden="1">{#N/A,#N/A,FALSE,"Cash Flows";#N/A,#N/A,FALSE,"Fixed Assets";#N/A,#N/A,FALSE,"Balance Sheet";#N/A,#N/A,FALSE,"P &amp; L"}</definedName>
    <definedName name="wrn19.elaborate" localSheetId="5" hidden="1">{#N/A,#N/A,FALSE,"Cash Flows";#N/A,#N/A,FALSE,"Fixed Assets";#N/A,#N/A,FALSE,"Balance Sheet";#N/A,#N/A,FALSE,"P &amp; L"}</definedName>
    <definedName name="wrn19.elaborate" localSheetId="1" hidden="1">{#N/A,#N/A,FALSE,"Cash Flows";#N/A,#N/A,FALSE,"Fixed Assets";#N/A,#N/A,FALSE,"Balance Sheet";#N/A,#N/A,FALSE,"P &amp; L"}</definedName>
    <definedName name="wrn19.elaborate" hidden="1">{#N/A,#N/A,FALSE,"Cash Flows";#N/A,#N/A,FALSE,"Fixed Assets";#N/A,#N/A,FALSE,"Balance Sheet";#N/A,#N/A,FALSE,"P &amp; L"}</definedName>
    <definedName name="wrn2.brief" localSheetId="8" hidden="1">{#N/A,#N/A,TRUE,"Summary";#N/A,#N/A,TRUE,"Balance Sheet";#N/A,#N/A,TRUE,"P &amp; L";#N/A,#N/A,TRUE,"Fixed Assets";#N/A,#N/A,TRUE,"Cash Flows"}</definedName>
    <definedName name="wrn2.brief" localSheetId="5" hidden="1">{#N/A,#N/A,TRUE,"Summary";#N/A,#N/A,TRUE,"Balance Sheet";#N/A,#N/A,TRUE,"P &amp; L";#N/A,#N/A,TRUE,"Fixed Assets";#N/A,#N/A,TRUE,"Cash Flows"}</definedName>
    <definedName name="wrn2.brief" localSheetId="1" hidden="1">{#N/A,#N/A,TRUE,"Summary";#N/A,#N/A,TRUE,"Balance Sheet";#N/A,#N/A,TRUE,"P &amp; L";#N/A,#N/A,TRUE,"Fixed Assets";#N/A,#N/A,TRUE,"Cash Flows"}</definedName>
    <definedName name="wrn2.brief" hidden="1">{#N/A,#N/A,TRUE,"Summary";#N/A,#N/A,TRUE,"Balance Sheet";#N/A,#N/A,TRUE,"P &amp; L";#N/A,#N/A,TRUE,"Fixed Assets";#N/A,#N/A,TRUE,"Cash Flows"}</definedName>
    <definedName name="wrn20.brief" localSheetId="8" hidden="1">{#N/A,#N/A,TRUE,"Summary";#N/A,#N/A,TRUE,"Balance Sheet";#N/A,#N/A,TRUE,"P &amp; L";#N/A,#N/A,TRUE,"Fixed Assets";#N/A,#N/A,TRUE,"Cash Flows"}</definedName>
    <definedName name="wrn20.brief" localSheetId="5" hidden="1">{#N/A,#N/A,TRUE,"Summary";#N/A,#N/A,TRUE,"Balance Sheet";#N/A,#N/A,TRUE,"P &amp; L";#N/A,#N/A,TRUE,"Fixed Assets";#N/A,#N/A,TRUE,"Cash Flows"}</definedName>
    <definedName name="wrn20.brief" localSheetId="1" hidden="1">{#N/A,#N/A,TRUE,"Summary";#N/A,#N/A,TRUE,"Balance Sheet";#N/A,#N/A,TRUE,"P &amp; L";#N/A,#N/A,TRUE,"Fixed Assets";#N/A,#N/A,TRUE,"Cash Flows"}</definedName>
    <definedName name="wrn20.brief" hidden="1">{#N/A,#N/A,TRUE,"Summary";#N/A,#N/A,TRUE,"Balance Sheet";#N/A,#N/A,TRUE,"P &amp; L";#N/A,#N/A,TRUE,"Fixed Assets";#N/A,#N/A,TRUE,"Cash Flows"}</definedName>
    <definedName name="wrn20.elaborate" localSheetId="8" hidden="1">{#N/A,#N/A,FALSE,"Cash Flows";#N/A,#N/A,FALSE,"Fixed Assets";#N/A,#N/A,FALSE,"Balance Sheet";#N/A,#N/A,FALSE,"P &amp; L"}</definedName>
    <definedName name="wrn20.elaborate" localSheetId="5" hidden="1">{#N/A,#N/A,FALSE,"Cash Flows";#N/A,#N/A,FALSE,"Fixed Assets";#N/A,#N/A,FALSE,"Balance Sheet";#N/A,#N/A,FALSE,"P &amp; L"}</definedName>
    <definedName name="wrn20.elaborate" localSheetId="1" hidden="1">{#N/A,#N/A,FALSE,"Cash Flows";#N/A,#N/A,FALSE,"Fixed Assets";#N/A,#N/A,FALSE,"Balance Sheet";#N/A,#N/A,FALSE,"P &amp; L"}</definedName>
    <definedName name="wrn20.elaborate" hidden="1">{#N/A,#N/A,FALSE,"Cash Flows";#N/A,#N/A,FALSE,"Fixed Assets";#N/A,#N/A,FALSE,"Balance Sheet";#N/A,#N/A,FALSE,"P &amp; L"}</definedName>
    <definedName name="wrn21.elaborate" localSheetId="8" hidden="1">{#N/A,#N/A,FALSE,"Cash Flows";#N/A,#N/A,FALSE,"Fixed Assets";#N/A,#N/A,FALSE,"Balance Sheet";#N/A,#N/A,FALSE,"P &amp; L"}</definedName>
    <definedName name="wrn21.elaborate" localSheetId="5" hidden="1">{#N/A,#N/A,FALSE,"Cash Flows";#N/A,#N/A,FALSE,"Fixed Assets";#N/A,#N/A,FALSE,"Balance Sheet";#N/A,#N/A,FALSE,"P &amp; L"}</definedName>
    <definedName name="wrn21.elaborate" localSheetId="1" hidden="1">{#N/A,#N/A,FALSE,"Cash Flows";#N/A,#N/A,FALSE,"Fixed Assets";#N/A,#N/A,FALSE,"Balance Sheet";#N/A,#N/A,FALSE,"P &amp; L"}</definedName>
    <definedName name="wrn21.elaborate" hidden="1">{#N/A,#N/A,FALSE,"Cash Flows";#N/A,#N/A,FALSE,"Fixed Assets";#N/A,#N/A,FALSE,"Balance Sheet";#N/A,#N/A,FALSE,"P &amp; L"}</definedName>
    <definedName name="Wrn22.brief" localSheetId="8" hidden="1">{#N/A,#N/A,TRUE,"Summary";#N/A,#N/A,TRUE,"Balance Sheet";#N/A,#N/A,TRUE,"P &amp; L";#N/A,#N/A,TRUE,"Fixed Assets";#N/A,#N/A,TRUE,"Cash Flows"}</definedName>
    <definedName name="Wrn22.brief" localSheetId="5" hidden="1">{#N/A,#N/A,TRUE,"Summary";#N/A,#N/A,TRUE,"Balance Sheet";#N/A,#N/A,TRUE,"P &amp; L";#N/A,#N/A,TRUE,"Fixed Assets";#N/A,#N/A,TRUE,"Cash Flows"}</definedName>
    <definedName name="Wrn22.brief" localSheetId="1" hidden="1">{#N/A,#N/A,TRUE,"Summary";#N/A,#N/A,TRUE,"Balance Sheet";#N/A,#N/A,TRUE,"P &amp; L";#N/A,#N/A,TRUE,"Fixed Assets";#N/A,#N/A,TRUE,"Cash Flows"}</definedName>
    <definedName name="Wrn22.brief" hidden="1">{#N/A,#N/A,TRUE,"Summary";#N/A,#N/A,TRUE,"Balance Sheet";#N/A,#N/A,TRUE,"P &amp; L";#N/A,#N/A,TRUE,"Fixed Assets";#N/A,#N/A,TRUE,"Cash Flows"}</definedName>
    <definedName name="wrn22.elaborate" localSheetId="8" hidden="1">{#N/A,#N/A,FALSE,"Cash Flows";#N/A,#N/A,FALSE,"Fixed Assets";#N/A,#N/A,FALSE,"Balance Sheet";#N/A,#N/A,FALSE,"P &amp; L"}</definedName>
    <definedName name="wrn22.elaborate" localSheetId="5" hidden="1">{#N/A,#N/A,FALSE,"Cash Flows";#N/A,#N/A,FALSE,"Fixed Assets";#N/A,#N/A,FALSE,"Balance Sheet";#N/A,#N/A,FALSE,"P &amp; L"}</definedName>
    <definedName name="wrn22.elaborate" localSheetId="1" hidden="1">{#N/A,#N/A,FALSE,"Cash Flows";#N/A,#N/A,FALSE,"Fixed Assets";#N/A,#N/A,FALSE,"Balance Sheet";#N/A,#N/A,FALSE,"P &amp; L"}</definedName>
    <definedName name="wrn22.elaborate" hidden="1">{#N/A,#N/A,FALSE,"Cash Flows";#N/A,#N/A,FALSE,"Fixed Assets";#N/A,#N/A,FALSE,"Balance Sheet";#N/A,#N/A,FALSE,"P &amp; L"}</definedName>
    <definedName name="wrn24.brief" localSheetId="8" hidden="1">{#N/A,#N/A,TRUE,"Summary";#N/A,#N/A,TRUE,"Balance Sheet";#N/A,#N/A,TRUE,"P &amp; L";#N/A,#N/A,TRUE,"Fixed Assets";#N/A,#N/A,TRUE,"Cash Flows"}</definedName>
    <definedName name="wrn24.brief" localSheetId="5" hidden="1">{#N/A,#N/A,TRUE,"Summary";#N/A,#N/A,TRUE,"Balance Sheet";#N/A,#N/A,TRUE,"P &amp; L";#N/A,#N/A,TRUE,"Fixed Assets";#N/A,#N/A,TRUE,"Cash Flows"}</definedName>
    <definedName name="wrn24.brief" localSheetId="1" hidden="1">{#N/A,#N/A,TRUE,"Summary";#N/A,#N/A,TRUE,"Balance Sheet";#N/A,#N/A,TRUE,"P &amp; L";#N/A,#N/A,TRUE,"Fixed Assets";#N/A,#N/A,TRUE,"Cash Flows"}</definedName>
    <definedName name="wrn24.brief" hidden="1">{#N/A,#N/A,TRUE,"Summary";#N/A,#N/A,TRUE,"Balance Sheet";#N/A,#N/A,TRUE,"P &amp; L";#N/A,#N/A,TRUE,"Fixed Assets";#N/A,#N/A,TRUE,"Cash Flows"}</definedName>
    <definedName name="wrn25.breif" localSheetId="8" hidden="1">{#N/A,#N/A,TRUE,"Summary";#N/A,#N/A,TRUE,"Balance Sheet";#N/A,#N/A,TRUE,"P &amp; L";#N/A,#N/A,TRUE,"Fixed Assets";#N/A,#N/A,TRUE,"Cash Flows"}</definedName>
    <definedName name="wrn25.breif" localSheetId="5" hidden="1">{#N/A,#N/A,TRUE,"Summary";#N/A,#N/A,TRUE,"Balance Sheet";#N/A,#N/A,TRUE,"P &amp; L";#N/A,#N/A,TRUE,"Fixed Assets";#N/A,#N/A,TRUE,"Cash Flows"}</definedName>
    <definedName name="wrn25.breif" localSheetId="1" hidden="1">{#N/A,#N/A,TRUE,"Summary";#N/A,#N/A,TRUE,"Balance Sheet";#N/A,#N/A,TRUE,"P &amp; L";#N/A,#N/A,TRUE,"Fixed Assets";#N/A,#N/A,TRUE,"Cash Flows"}</definedName>
    <definedName name="wrn25.breif" hidden="1">{#N/A,#N/A,TRUE,"Summary";#N/A,#N/A,TRUE,"Balance Sheet";#N/A,#N/A,TRUE,"P &amp; L";#N/A,#N/A,TRUE,"Fixed Assets";#N/A,#N/A,TRUE,"Cash Flows"}</definedName>
    <definedName name="wrn25.elaborate" localSheetId="8" hidden="1">{#N/A,#N/A,FALSE,"Cash Flows";#N/A,#N/A,FALSE,"Fixed Assets";#N/A,#N/A,FALSE,"Balance Sheet";#N/A,#N/A,FALSE,"P &amp; L"}</definedName>
    <definedName name="wrn25.elaborate" localSheetId="5" hidden="1">{#N/A,#N/A,FALSE,"Cash Flows";#N/A,#N/A,FALSE,"Fixed Assets";#N/A,#N/A,FALSE,"Balance Sheet";#N/A,#N/A,FALSE,"P &amp; L"}</definedName>
    <definedName name="wrn25.elaborate" localSheetId="1" hidden="1">{#N/A,#N/A,FALSE,"Cash Flows";#N/A,#N/A,FALSE,"Fixed Assets";#N/A,#N/A,FALSE,"Balance Sheet";#N/A,#N/A,FALSE,"P &amp; L"}</definedName>
    <definedName name="wrn25.elaborate" hidden="1">{#N/A,#N/A,FALSE,"Cash Flows";#N/A,#N/A,FALSE,"Fixed Assets";#N/A,#N/A,FALSE,"Balance Sheet";#N/A,#N/A,FALSE,"P &amp; L"}</definedName>
    <definedName name="wrn26.brief" localSheetId="8" hidden="1">{#N/A,#N/A,TRUE,"Summary";#N/A,#N/A,TRUE,"Balance Sheet";#N/A,#N/A,TRUE,"P &amp; L";#N/A,#N/A,TRUE,"Fixed Assets";#N/A,#N/A,TRUE,"Cash Flows"}</definedName>
    <definedName name="wrn26.brief" localSheetId="5" hidden="1">{#N/A,#N/A,TRUE,"Summary";#N/A,#N/A,TRUE,"Balance Sheet";#N/A,#N/A,TRUE,"P &amp; L";#N/A,#N/A,TRUE,"Fixed Assets";#N/A,#N/A,TRUE,"Cash Flows"}</definedName>
    <definedName name="wrn26.brief" localSheetId="1" hidden="1">{#N/A,#N/A,TRUE,"Summary";#N/A,#N/A,TRUE,"Balance Sheet";#N/A,#N/A,TRUE,"P &amp; L";#N/A,#N/A,TRUE,"Fixed Assets";#N/A,#N/A,TRUE,"Cash Flows"}</definedName>
    <definedName name="wrn26.brief" hidden="1">{#N/A,#N/A,TRUE,"Summary";#N/A,#N/A,TRUE,"Balance Sheet";#N/A,#N/A,TRUE,"P &amp; L";#N/A,#N/A,TRUE,"Fixed Assets";#N/A,#N/A,TRUE,"Cash Flows"}</definedName>
    <definedName name="wrn27.elaborate" localSheetId="8" hidden="1">{#N/A,#N/A,FALSE,"Cash Flows";#N/A,#N/A,FALSE,"Fixed Assets";#N/A,#N/A,FALSE,"Balance Sheet";#N/A,#N/A,FALSE,"P &amp; L"}</definedName>
    <definedName name="wrn27.elaborate" localSheetId="5" hidden="1">{#N/A,#N/A,FALSE,"Cash Flows";#N/A,#N/A,FALSE,"Fixed Assets";#N/A,#N/A,FALSE,"Balance Sheet";#N/A,#N/A,FALSE,"P &amp; L"}</definedName>
    <definedName name="wrn27.elaborate" localSheetId="1" hidden="1">{#N/A,#N/A,FALSE,"Cash Flows";#N/A,#N/A,FALSE,"Fixed Assets";#N/A,#N/A,FALSE,"Balance Sheet";#N/A,#N/A,FALSE,"P &amp; L"}</definedName>
    <definedName name="wrn27.elaborate" hidden="1">{#N/A,#N/A,FALSE,"Cash Flows";#N/A,#N/A,FALSE,"Fixed Assets";#N/A,#N/A,FALSE,"Balance Sheet";#N/A,#N/A,FALSE,"P &amp; L"}</definedName>
    <definedName name="wrn28.brief" localSheetId="8" hidden="1">{#N/A,#N/A,TRUE,"Summary";#N/A,#N/A,TRUE,"Balance Sheet";#N/A,#N/A,TRUE,"P &amp; L";#N/A,#N/A,TRUE,"Fixed Assets";#N/A,#N/A,TRUE,"Cash Flows"}</definedName>
    <definedName name="wrn28.brief" localSheetId="5" hidden="1">{#N/A,#N/A,TRUE,"Summary";#N/A,#N/A,TRUE,"Balance Sheet";#N/A,#N/A,TRUE,"P &amp; L";#N/A,#N/A,TRUE,"Fixed Assets";#N/A,#N/A,TRUE,"Cash Flows"}</definedName>
    <definedName name="wrn28.brief" localSheetId="1" hidden="1">{#N/A,#N/A,TRUE,"Summary";#N/A,#N/A,TRUE,"Balance Sheet";#N/A,#N/A,TRUE,"P &amp; L";#N/A,#N/A,TRUE,"Fixed Assets";#N/A,#N/A,TRUE,"Cash Flows"}</definedName>
    <definedName name="wrn28.brief" hidden="1">{#N/A,#N/A,TRUE,"Summary";#N/A,#N/A,TRUE,"Balance Sheet";#N/A,#N/A,TRUE,"P &amp; L";#N/A,#N/A,TRUE,"Fixed Assets";#N/A,#N/A,TRUE,"Cash Flows"}</definedName>
    <definedName name="wrn29.brief" localSheetId="8" hidden="1">{#N/A,#N/A,TRUE,"Summary";#N/A,#N/A,TRUE,"Balance Sheet";#N/A,#N/A,TRUE,"P &amp; L";#N/A,#N/A,TRUE,"Fixed Assets";#N/A,#N/A,TRUE,"Cash Flows"}</definedName>
    <definedName name="wrn29.brief" localSheetId="5" hidden="1">{#N/A,#N/A,TRUE,"Summary";#N/A,#N/A,TRUE,"Balance Sheet";#N/A,#N/A,TRUE,"P &amp; L";#N/A,#N/A,TRUE,"Fixed Assets";#N/A,#N/A,TRUE,"Cash Flows"}</definedName>
    <definedName name="wrn29.brief" localSheetId="1" hidden="1">{#N/A,#N/A,TRUE,"Summary";#N/A,#N/A,TRUE,"Balance Sheet";#N/A,#N/A,TRUE,"P &amp; L";#N/A,#N/A,TRUE,"Fixed Assets";#N/A,#N/A,TRUE,"Cash Flows"}</definedName>
    <definedName name="wrn29.brief" hidden="1">{#N/A,#N/A,TRUE,"Summary";#N/A,#N/A,TRUE,"Balance Sheet";#N/A,#N/A,TRUE,"P &amp; L";#N/A,#N/A,TRUE,"Fixed Assets";#N/A,#N/A,TRUE,"Cash Flows"}</definedName>
    <definedName name="wrn29.elaborate" localSheetId="8" hidden="1">{#N/A,#N/A,FALSE,"Cash Flows";#N/A,#N/A,FALSE,"Fixed Assets";#N/A,#N/A,FALSE,"Balance Sheet";#N/A,#N/A,FALSE,"P &amp; L"}</definedName>
    <definedName name="wrn29.elaborate" localSheetId="5" hidden="1">{#N/A,#N/A,FALSE,"Cash Flows";#N/A,#N/A,FALSE,"Fixed Assets";#N/A,#N/A,FALSE,"Balance Sheet";#N/A,#N/A,FALSE,"P &amp; L"}</definedName>
    <definedName name="wrn29.elaborate" localSheetId="1" hidden="1">{#N/A,#N/A,FALSE,"Cash Flows";#N/A,#N/A,FALSE,"Fixed Assets";#N/A,#N/A,FALSE,"Balance Sheet";#N/A,#N/A,FALSE,"P &amp; L"}</definedName>
    <definedName name="wrn29.elaborate" hidden="1">{#N/A,#N/A,FALSE,"Cash Flows";#N/A,#N/A,FALSE,"Fixed Assets";#N/A,#N/A,FALSE,"Balance Sheet";#N/A,#N/A,FALSE,"P &amp; L"}</definedName>
    <definedName name="wrn3.brief" localSheetId="8" hidden="1">{#N/A,#N/A,TRUE,"Summary";#N/A,#N/A,TRUE,"Balance Sheet";#N/A,#N/A,TRUE,"P &amp; L";#N/A,#N/A,TRUE,"Fixed Assets";#N/A,#N/A,TRUE,"Cash Flows"}</definedName>
    <definedName name="wrn3.brief" localSheetId="5" hidden="1">{#N/A,#N/A,TRUE,"Summary";#N/A,#N/A,TRUE,"Balance Sheet";#N/A,#N/A,TRUE,"P &amp; L";#N/A,#N/A,TRUE,"Fixed Assets";#N/A,#N/A,TRUE,"Cash Flows"}</definedName>
    <definedName name="wrn3.brief" localSheetId="1" hidden="1">{#N/A,#N/A,TRUE,"Summary";#N/A,#N/A,TRUE,"Balance Sheet";#N/A,#N/A,TRUE,"P &amp; L";#N/A,#N/A,TRUE,"Fixed Assets";#N/A,#N/A,TRUE,"Cash Flows"}</definedName>
    <definedName name="wrn3.brief" hidden="1">{#N/A,#N/A,TRUE,"Summary";#N/A,#N/A,TRUE,"Balance Sheet";#N/A,#N/A,TRUE,"P &amp; L";#N/A,#N/A,TRUE,"Fixed Assets";#N/A,#N/A,TRUE,"Cash Flows"}</definedName>
    <definedName name="wrn3.elaborate" localSheetId="8" hidden="1">{#N/A,#N/A,FALSE,"Cash Flows";#N/A,#N/A,FALSE,"Fixed Assets";#N/A,#N/A,FALSE,"Balance Sheet";#N/A,#N/A,FALSE,"P &amp; L"}</definedName>
    <definedName name="wrn3.elaborate" localSheetId="5" hidden="1">{#N/A,#N/A,FALSE,"Cash Flows";#N/A,#N/A,FALSE,"Fixed Assets";#N/A,#N/A,FALSE,"Balance Sheet";#N/A,#N/A,FALSE,"P &amp; L"}</definedName>
    <definedName name="wrn3.elaborate" localSheetId="1" hidden="1">{#N/A,#N/A,FALSE,"Cash Flows";#N/A,#N/A,FALSE,"Fixed Assets";#N/A,#N/A,FALSE,"Balance Sheet";#N/A,#N/A,FALSE,"P &amp; L"}</definedName>
    <definedName name="wrn3.elaborate" hidden="1">{#N/A,#N/A,FALSE,"Cash Flows";#N/A,#N/A,FALSE,"Fixed Assets";#N/A,#N/A,FALSE,"Balance Sheet";#N/A,#N/A,FALSE,"P &amp; L"}</definedName>
    <definedName name="wrn4.brief" localSheetId="8" hidden="1">{#N/A,#N/A,FALSE,"Cash Flows";#N/A,#N/A,FALSE,"Fixed Assets";#N/A,#N/A,FALSE,"Balance Sheet";#N/A,#N/A,FALSE,"P &amp; L"}</definedName>
    <definedName name="wrn4.brief" localSheetId="5" hidden="1">{#N/A,#N/A,FALSE,"Cash Flows";#N/A,#N/A,FALSE,"Fixed Assets";#N/A,#N/A,FALSE,"Balance Sheet";#N/A,#N/A,FALSE,"P &amp; L"}</definedName>
    <definedName name="wrn4.brief" localSheetId="1" hidden="1">{#N/A,#N/A,FALSE,"Cash Flows";#N/A,#N/A,FALSE,"Fixed Assets";#N/A,#N/A,FALSE,"Balance Sheet";#N/A,#N/A,FALSE,"P &amp; L"}</definedName>
    <definedName name="wrn4.brief" hidden="1">{#N/A,#N/A,FALSE,"Cash Flows";#N/A,#N/A,FALSE,"Fixed Assets";#N/A,#N/A,FALSE,"Balance Sheet";#N/A,#N/A,FALSE,"P &amp; L"}</definedName>
    <definedName name="wrn5.brief" localSheetId="8" hidden="1">{#N/A,#N/A,TRUE,"Summary";#N/A,#N/A,TRUE,"Balance Sheet";#N/A,#N/A,TRUE,"P &amp; L";#N/A,#N/A,TRUE,"Fixed Assets";#N/A,#N/A,TRUE,"Cash Flows"}</definedName>
    <definedName name="wrn5.brief" localSheetId="5" hidden="1">{#N/A,#N/A,TRUE,"Summary";#N/A,#N/A,TRUE,"Balance Sheet";#N/A,#N/A,TRUE,"P &amp; L";#N/A,#N/A,TRUE,"Fixed Assets";#N/A,#N/A,TRUE,"Cash Flows"}</definedName>
    <definedName name="wrn5.brief" localSheetId="1" hidden="1">{#N/A,#N/A,TRUE,"Summary";#N/A,#N/A,TRUE,"Balance Sheet";#N/A,#N/A,TRUE,"P &amp; L";#N/A,#N/A,TRUE,"Fixed Assets";#N/A,#N/A,TRUE,"Cash Flows"}</definedName>
    <definedName name="wrn5.brief" hidden="1">{#N/A,#N/A,TRUE,"Summary";#N/A,#N/A,TRUE,"Balance Sheet";#N/A,#N/A,TRUE,"P &amp; L";#N/A,#N/A,TRUE,"Fixed Assets";#N/A,#N/A,TRUE,"Cash Flows"}</definedName>
    <definedName name="wrn6.elaborate" localSheetId="8" hidden="1">{#N/A,#N/A,FALSE,"Cash Flows";#N/A,#N/A,FALSE,"Fixed Assets";#N/A,#N/A,FALSE,"Balance Sheet";#N/A,#N/A,FALSE,"P &amp; L"}</definedName>
    <definedName name="wrn6.elaborate" localSheetId="5" hidden="1">{#N/A,#N/A,FALSE,"Cash Flows";#N/A,#N/A,FALSE,"Fixed Assets";#N/A,#N/A,FALSE,"Balance Sheet";#N/A,#N/A,FALSE,"P &amp; L"}</definedName>
    <definedName name="wrn6.elaborate" localSheetId="1" hidden="1">{#N/A,#N/A,FALSE,"Cash Flows";#N/A,#N/A,FALSE,"Fixed Assets";#N/A,#N/A,FALSE,"Balance Sheet";#N/A,#N/A,FALSE,"P &amp; L"}</definedName>
    <definedName name="wrn6.elaborate" hidden="1">{#N/A,#N/A,FALSE,"Cash Flows";#N/A,#N/A,FALSE,"Fixed Assets";#N/A,#N/A,FALSE,"Balance Sheet";#N/A,#N/A,FALSE,"P &amp; L"}</definedName>
    <definedName name="wrn7.brief" localSheetId="8" hidden="1">{#N/A,#N/A,TRUE,"Summary";#N/A,#N/A,TRUE,"Balance Sheet";#N/A,#N/A,TRUE,"P &amp; L";#N/A,#N/A,TRUE,"Fixed Assets";#N/A,#N/A,TRUE,"Cash Flows"}</definedName>
    <definedName name="wrn7.brief" localSheetId="5" hidden="1">{#N/A,#N/A,TRUE,"Summary";#N/A,#N/A,TRUE,"Balance Sheet";#N/A,#N/A,TRUE,"P &amp; L";#N/A,#N/A,TRUE,"Fixed Assets";#N/A,#N/A,TRUE,"Cash Flows"}</definedName>
    <definedName name="wrn7.brief" localSheetId="1" hidden="1">{#N/A,#N/A,TRUE,"Summary";#N/A,#N/A,TRUE,"Balance Sheet";#N/A,#N/A,TRUE,"P &amp; L";#N/A,#N/A,TRUE,"Fixed Assets";#N/A,#N/A,TRUE,"Cash Flows"}</definedName>
    <definedName name="wrn7.brief" hidden="1">{#N/A,#N/A,TRUE,"Summary";#N/A,#N/A,TRUE,"Balance Sheet";#N/A,#N/A,TRUE,"P &amp; L";#N/A,#N/A,TRUE,"Fixed Assets";#N/A,#N/A,TRUE,"Cash Flows"}</definedName>
    <definedName name="wrn8.brief" localSheetId="8" hidden="1">{#N/A,#N/A,TRUE,"Summary";#N/A,#N/A,TRUE,"Balance Sheet";#N/A,#N/A,TRUE,"P &amp; L";#N/A,#N/A,TRUE,"Fixed Assets";#N/A,#N/A,TRUE,"Cash Flows"}</definedName>
    <definedName name="wrn8.brief" localSheetId="5" hidden="1">{#N/A,#N/A,TRUE,"Summary";#N/A,#N/A,TRUE,"Balance Sheet";#N/A,#N/A,TRUE,"P &amp; L";#N/A,#N/A,TRUE,"Fixed Assets";#N/A,#N/A,TRUE,"Cash Flows"}</definedName>
    <definedName name="wrn8.brief" localSheetId="1" hidden="1">{#N/A,#N/A,TRUE,"Summary";#N/A,#N/A,TRUE,"Balance Sheet";#N/A,#N/A,TRUE,"P &amp; L";#N/A,#N/A,TRUE,"Fixed Assets";#N/A,#N/A,TRUE,"Cash Flows"}</definedName>
    <definedName name="wrn8.brief" hidden="1">{#N/A,#N/A,TRUE,"Summary";#N/A,#N/A,TRUE,"Balance Sheet";#N/A,#N/A,TRUE,"P &amp; L";#N/A,#N/A,TRUE,"Fixed Assets";#N/A,#N/A,TRUE,"Cash Flows"}</definedName>
    <definedName name="wrn8.elaborate" localSheetId="8" hidden="1">{#N/A,#N/A,FALSE,"Cash Flows";#N/A,#N/A,FALSE,"Fixed Assets";#N/A,#N/A,FALSE,"Balance Sheet";#N/A,#N/A,FALSE,"P &amp; L"}</definedName>
    <definedName name="wrn8.elaborate" localSheetId="5" hidden="1">{#N/A,#N/A,FALSE,"Cash Flows";#N/A,#N/A,FALSE,"Fixed Assets";#N/A,#N/A,FALSE,"Balance Sheet";#N/A,#N/A,FALSE,"P &amp; L"}</definedName>
    <definedName name="wrn8.elaborate" localSheetId="1" hidden="1">{#N/A,#N/A,FALSE,"Cash Flows";#N/A,#N/A,FALSE,"Fixed Assets";#N/A,#N/A,FALSE,"Balance Sheet";#N/A,#N/A,FALSE,"P &amp; L"}</definedName>
    <definedName name="wrn8.elaborate" hidden="1">{#N/A,#N/A,FALSE,"Cash Flows";#N/A,#N/A,FALSE,"Fixed Assets";#N/A,#N/A,FALSE,"Balance Sheet";#N/A,#N/A,FALSE,"P &amp; L"}</definedName>
    <definedName name="wrn9.brief" localSheetId="8" hidden="1">{#N/A,#N/A,TRUE,"Summary";#N/A,#N/A,TRUE,"Balance Sheet";#N/A,#N/A,TRUE,"P &amp; L";#N/A,#N/A,TRUE,"Fixed Assets";#N/A,#N/A,TRUE,"Cash Flows"}</definedName>
    <definedName name="wrn9.brief" localSheetId="5" hidden="1">{#N/A,#N/A,TRUE,"Summary";#N/A,#N/A,TRUE,"Balance Sheet";#N/A,#N/A,TRUE,"P &amp; L";#N/A,#N/A,TRUE,"Fixed Assets";#N/A,#N/A,TRUE,"Cash Flows"}</definedName>
    <definedName name="wrn9.brief" localSheetId="1" hidden="1">{#N/A,#N/A,TRUE,"Summary";#N/A,#N/A,TRUE,"Balance Sheet";#N/A,#N/A,TRUE,"P &amp; L";#N/A,#N/A,TRUE,"Fixed Assets";#N/A,#N/A,TRUE,"Cash Flows"}</definedName>
    <definedName name="wrn9.brief" hidden="1">{#N/A,#N/A,TRUE,"Summary";#N/A,#N/A,TRUE,"Balance Sheet";#N/A,#N/A,TRUE,"P &amp; L";#N/A,#N/A,TRUE,"Fixed Assets";#N/A,#N/A,TRUE,"Cash Flows"}</definedName>
    <definedName name="wrn9.elaborate" localSheetId="8" hidden="1">{#N/A,#N/A,FALSE,"Cash Flows";#N/A,#N/A,FALSE,"Fixed Assets";#N/A,#N/A,FALSE,"Balance Sheet";#N/A,#N/A,FALSE,"P &amp; L"}</definedName>
    <definedName name="wrn9.elaborate" localSheetId="5" hidden="1">{#N/A,#N/A,FALSE,"Cash Flows";#N/A,#N/A,FALSE,"Fixed Assets";#N/A,#N/A,FALSE,"Balance Sheet";#N/A,#N/A,FALSE,"P &amp; L"}</definedName>
    <definedName name="wrn9.elaborate" localSheetId="1" hidden="1">{#N/A,#N/A,FALSE,"Cash Flows";#N/A,#N/A,FALSE,"Fixed Assets";#N/A,#N/A,FALSE,"Balance Sheet";#N/A,#N/A,FALSE,"P &amp; L"}</definedName>
    <definedName name="wrn9.elaborate" hidden="1">{#N/A,#N/A,FALSE,"Cash Flows";#N/A,#N/A,FALSE,"Fixed Assets";#N/A,#N/A,FALSE,"Balance Sheet";#N/A,#N/A,FALSE,"P &amp; L"}</definedName>
    <definedName name="wwwwwwww" localSheetId="8" hidden="1">{#N/A,#N/A,FALSE,"Cash Flows";#N/A,#N/A,FALSE,"Fixed Assets";#N/A,#N/A,FALSE,"Balance Sheet";#N/A,#N/A,FALSE,"P &amp; L"}</definedName>
    <definedName name="wwwwwwww" localSheetId="5" hidden="1">{#N/A,#N/A,FALSE,"Cash Flows";#N/A,#N/A,FALSE,"Fixed Assets";#N/A,#N/A,FALSE,"Balance Sheet";#N/A,#N/A,FALSE,"P &amp; L"}</definedName>
    <definedName name="wwwwwwww" localSheetId="1" hidden="1">{#N/A,#N/A,FALSE,"Cash Flows";#N/A,#N/A,FALSE,"Fixed Assets";#N/A,#N/A,FALSE,"Balance Sheet";#N/A,#N/A,FALSE,"P &amp; L"}</definedName>
    <definedName name="wwwwwwww" hidden="1">{#N/A,#N/A,FALSE,"Cash Flows";#N/A,#N/A,FALSE,"Fixed Assets";#N/A,#N/A,FALSE,"Balance Sheet";#N/A,#N/A,FALSE,"P &amp; L"}</definedName>
    <definedName name="xyz" localSheetId="8" hidden="1">{#N/A,#N/A,FALSE,"Cash Flows";#N/A,#N/A,FALSE,"Fixed Assets";#N/A,#N/A,FALSE,"Balance Sheet";#N/A,#N/A,FALSE,"P &amp; L"}</definedName>
    <definedName name="xyz" localSheetId="5" hidden="1">{#N/A,#N/A,FALSE,"Cash Flows";#N/A,#N/A,FALSE,"Fixed Assets";#N/A,#N/A,FALSE,"Balance Sheet";#N/A,#N/A,FALSE,"P &amp; L"}</definedName>
    <definedName name="xyz" localSheetId="1" hidden="1">{#N/A,#N/A,FALSE,"Cash Flows";#N/A,#N/A,FALSE,"Fixed Assets";#N/A,#N/A,FALSE,"Balance Sheet";#N/A,#N/A,FALSE,"P &amp; L"}</definedName>
    <definedName name="xyz" hidden="1">{#N/A,#N/A,FALSE,"Cash Flows";#N/A,#N/A,FALSE,"Fixed Assets";#N/A,#N/A,FALSE,"Balance Sheet";#N/A,#N/A,FALSE,"P &amp; L"}</definedName>
    <definedName name="Z_26F1B120_222F_11D7_91EB_0050BA7F1DA7_.wvu.FilterData" localSheetId="8" hidden="1">#REF!</definedName>
    <definedName name="Z_26F1B120_222F_11D7_91EB_0050BA7F1DA7_.wvu.FilterData" localSheetId="7" hidden="1">#REF!</definedName>
    <definedName name="Z_26F1B120_222F_11D7_91EB_0050BA7F1DA7_.wvu.FilterData" hidden="1">#REF!</definedName>
  </definedNames>
  <calcPr calcId="162913"/>
</workbook>
</file>

<file path=xl/calcChain.xml><?xml version="1.0" encoding="utf-8"?>
<calcChain xmlns="http://schemas.openxmlformats.org/spreadsheetml/2006/main">
  <c r="C36" i="36" l="1"/>
  <c r="C35" i="36" l="1"/>
  <c r="C37" i="36" s="1"/>
  <c r="C39" i="36" s="1"/>
  <c r="C12" i="36" l="1"/>
  <c r="C11" i="36"/>
  <c r="C10" i="36" l="1"/>
  <c r="C51" i="36"/>
  <c r="C50" i="36"/>
  <c r="C43" i="36"/>
  <c r="C31" i="36"/>
  <c r="C32" i="36" s="1"/>
  <c r="C33" i="36" s="1"/>
  <c r="C21" i="36"/>
  <c r="F105" i="35"/>
  <c r="H105" i="35" s="1"/>
  <c r="H106" i="35" s="1"/>
  <c r="G72" i="35"/>
  <c r="C65" i="35"/>
  <c r="F65" i="35" s="1"/>
  <c r="G65" i="35" s="1"/>
  <c r="G57" i="35"/>
  <c r="G52" i="35"/>
  <c r="G47" i="35"/>
  <c r="F40" i="35"/>
  <c r="G40" i="35" s="1"/>
  <c r="F39" i="35"/>
  <c r="F27" i="35"/>
  <c r="G27" i="35" s="1"/>
  <c r="F26" i="35"/>
  <c r="G26" i="35" s="1"/>
  <c r="G25" i="35"/>
  <c r="G29" i="35" s="1"/>
  <c r="F25" i="35"/>
  <c r="F21" i="35"/>
  <c r="F20" i="35"/>
  <c r="B10" i="35"/>
  <c r="C18" i="35" s="1"/>
  <c r="B7" i="35"/>
  <c r="B9" i="35" s="1"/>
  <c r="C32" i="35" s="1"/>
  <c r="C23" i="36" l="1"/>
  <c r="C27" i="36" s="1"/>
  <c r="C24" i="36"/>
  <c r="C38" i="35"/>
  <c r="F38" i="35" s="1"/>
  <c r="G38" i="35" s="1"/>
  <c r="C33" i="35"/>
  <c r="F33" i="35" s="1"/>
  <c r="G33" i="35" s="1"/>
  <c r="C35" i="35"/>
  <c r="F35" i="35" s="1"/>
  <c r="G35" i="35" s="1"/>
  <c r="C34" i="35"/>
  <c r="F34" i="35" s="1"/>
  <c r="G34" i="35" s="1"/>
  <c r="C76" i="35"/>
  <c r="C37" i="35"/>
  <c r="F37" i="35" s="1"/>
  <c r="G37" i="35" s="1"/>
  <c r="C36" i="35"/>
  <c r="F36" i="35" s="1"/>
  <c r="G36" i="35" s="1"/>
  <c r="C19" i="35"/>
  <c r="F19" i="35" s="1"/>
  <c r="G19" i="35" s="1"/>
  <c r="F18" i="35"/>
  <c r="G18" i="35" s="1"/>
  <c r="D6" i="35"/>
  <c r="D34" i="35" s="1"/>
  <c r="C17" i="35"/>
  <c r="F17" i="35" s="1"/>
  <c r="C16" i="35"/>
  <c r="F16" i="35" s="1"/>
  <c r="G16" i="35" s="1"/>
  <c r="G22" i="35" s="1"/>
  <c r="D7" i="35"/>
  <c r="C29" i="36" l="1"/>
  <c r="G42" i="35"/>
  <c r="G86" i="35" s="1"/>
  <c r="G98" i="35" s="1"/>
  <c r="G100" i="35" s="1"/>
  <c r="C81" i="35"/>
  <c r="F81" i="35" s="1"/>
  <c r="G81" i="35" s="1"/>
  <c r="G84" i="35" s="1"/>
  <c r="F76" i="35"/>
  <c r="G76" i="35" s="1"/>
  <c r="G77" i="35" s="1"/>
  <c r="C44" i="36" l="1"/>
  <c r="C46" i="36" s="1"/>
  <c r="F40" i="34" l="1"/>
  <c r="F41" i="34"/>
  <c r="F42" i="34"/>
  <c r="F43" i="34"/>
  <c r="F39" i="34"/>
  <c r="C22" i="34" l="1"/>
  <c r="C21" i="34"/>
  <c r="E42" i="34"/>
  <c r="E41" i="34"/>
  <c r="E40" i="34"/>
  <c r="E39" i="34"/>
  <c r="D100" i="28" l="1"/>
  <c r="D102" i="28" s="1"/>
  <c r="G178" i="31" l="1"/>
  <c r="G179" i="31"/>
  <c r="G180" i="31"/>
  <c r="G177" i="31"/>
  <c r="G31" i="34" l="1"/>
  <c r="C152" i="31" l="1"/>
  <c r="C102" i="31"/>
  <c r="C5" i="31"/>
  <c r="G134" i="31"/>
  <c r="G161" i="31"/>
  <c r="I161" i="31" s="1"/>
  <c r="I160" i="31"/>
  <c r="J160" i="31" s="1"/>
  <c r="C160" i="31"/>
  <c r="G37" i="31"/>
  <c r="C158" i="31"/>
  <c r="C168" i="31" l="1"/>
  <c r="F111" i="31"/>
  <c r="I109" i="31"/>
  <c r="H109" i="31"/>
  <c r="H63" i="31"/>
  <c r="C65" i="31" s="1"/>
  <c r="F14" i="31"/>
  <c r="I12" i="31"/>
  <c r="H12" i="31"/>
  <c r="C166" i="31" l="1"/>
  <c r="C163" i="31"/>
  <c r="C165" i="31" s="1"/>
  <c r="C167" i="31" l="1"/>
  <c r="C192" i="31"/>
  <c r="G187" i="31"/>
  <c r="I183" i="31"/>
  <c r="C195" i="31" s="1"/>
  <c r="H183" i="31"/>
  <c r="C194" i="31" s="1"/>
  <c r="G181" i="31"/>
  <c r="H171" i="31"/>
  <c r="I40" i="31" l="1"/>
  <c r="C193" i="31"/>
  <c r="C169" i="31"/>
  <c r="C190" i="31"/>
  <c r="C189" i="31" l="1"/>
  <c r="C196" i="31" s="1"/>
  <c r="C191" i="31" l="1"/>
  <c r="C199" i="31" s="1"/>
  <c r="C140" i="31" l="1"/>
  <c r="G133" i="31"/>
  <c r="G135" i="31" s="1"/>
  <c r="I131" i="31"/>
  <c r="H131" i="31"/>
  <c r="G128" i="31"/>
  <c r="G127" i="31"/>
  <c r="G126" i="31"/>
  <c r="G125" i="31"/>
  <c r="H119" i="31"/>
  <c r="C141" i="31" s="1"/>
  <c r="H22" i="31"/>
  <c r="I83" i="31"/>
  <c r="H83" i="31"/>
  <c r="H72" i="31"/>
  <c r="C89" i="31" s="1"/>
  <c r="G80" i="31"/>
  <c r="G79" i="31"/>
  <c r="G78" i="31"/>
  <c r="G77" i="31"/>
  <c r="I33" i="31"/>
  <c r="C46" i="31" s="1"/>
  <c r="H33" i="31"/>
  <c r="C45" i="31" s="1"/>
  <c r="C44" i="31" l="1"/>
  <c r="C91" i="31"/>
  <c r="C90" i="31"/>
  <c r="G83" i="31"/>
  <c r="C86" i="31" s="1"/>
  <c r="C93" i="31" s="1"/>
  <c r="C109" i="31"/>
  <c r="G129" i="31"/>
  <c r="C138" i="31" s="1"/>
  <c r="C142" i="31"/>
  <c r="C143" i="31"/>
  <c r="C67" i="31"/>
  <c r="C70" i="31" s="1"/>
  <c r="C72" i="31" s="1"/>
  <c r="C64" i="31"/>
  <c r="C43" i="31"/>
  <c r="G36" i="31"/>
  <c r="G38" i="31" s="1"/>
  <c r="G31" i="31"/>
  <c r="G30" i="31"/>
  <c r="G29" i="31"/>
  <c r="G28" i="31"/>
  <c r="C85" i="31" l="1"/>
  <c r="C145" i="31"/>
  <c r="C12" i="31"/>
  <c r="G32" i="31"/>
  <c r="C41" i="31" s="1"/>
  <c r="C87" i="31" l="1"/>
  <c r="C92" i="31" s="1"/>
  <c r="C94" i="31" s="1"/>
  <c r="C88" i="31"/>
  <c r="C112" i="31"/>
  <c r="C115" i="31" s="1"/>
  <c r="C117" i="31" s="1"/>
  <c r="C137" i="31" s="1"/>
  <c r="C48" i="31"/>
  <c r="C15" i="31" l="1"/>
  <c r="C18" i="31" s="1"/>
  <c r="C20" i="31" s="1"/>
  <c r="C40" i="31" s="1"/>
  <c r="C47" i="31" s="1"/>
  <c r="C95" i="31"/>
  <c r="C146" i="31"/>
  <c r="C144" i="31"/>
  <c r="C139" i="31"/>
  <c r="C42" i="31" l="1"/>
  <c r="C49" i="31"/>
  <c r="C147" i="31"/>
  <c r="C50" i="31" l="1"/>
  <c r="J26" i="14" l="1"/>
  <c r="M26" i="14" s="1"/>
  <c r="B16" i="14" l="1"/>
  <c r="C7" i="28" l="1"/>
  <c r="E23" i="28"/>
  <c r="E57" i="28" s="1"/>
  <c r="C15" i="28"/>
  <c r="G15" i="28" s="1"/>
  <c r="C14" i="28"/>
  <c r="G14" i="28" s="1"/>
  <c r="C13" i="28"/>
  <c r="G13" i="28" s="1"/>
  <c r="C12" i="28"/>
  <c r="C8" i="28"/>
  <c r="U23" i="28" l="1"/>
  <c r="C83" i="28"/>
  <c r="C82" i="28"/>
  <c r="C81" i="28"/>
  <c r="C80" i="28"/>
  <c r="C79" i="28"/>
  <c r="C78" i="28"/>
  <c r="C77" i="28"/>
  <c r="C76" i="28"/>
  <c r="C75" i="28"/>
  <c r="C74" i="28"/>
  <c r="C73" i="28"/>
  <c r="C72" i="28"/>
  <c r="C71" i="28"/>
  <c r="C70" i="28"/>
  <c r="C69" i="28"/>
  <c r="C68" i="28"/>
  <c r="C67" i="28"/>
  <c r="C66" i="28"/>
  <c r="C65" i="28"/>
  <c r="C64" i="28"/>
  <c r="C63" i="28"/>
  <c r="C62" i="28"/>
  <c r="C61" i="28"/>
  <c r="C60" i="28"/>
  <c r="C59" i="28"/>
  <c r="V23" i="28" l="1"/>
  <c r="W23" i="28" s="1"/>
  <c r="X23" i="28" s="1"/>
  <c r="Y23" i="28" s="1"/>
  <c r="Z23" i="28" s="1"/>
  <c r="AA23" i="28" s="1"/>
  <c r="AB23" i="28" s="1"/>
  <c r="AC23" i="28" s="1"/>
  <c r="AD23" i="28" s="1"/>
  <c r="AE23" i="28" s="1"/>
  <c r="AF23" i="28" s="1"/>
  <c r="C11" i="28"/>
  <c r="C10" i="28"/>
  <c r="C9" i="28"/>
  <c r="G9" i="28" s="1"/>
  <c r="C6" i="28"/>
  <c r="C4" i="28"/>
  <c r="E25" i="28" s="1"/>
  <c r="C18" i="12"/>
  <c r="D18" i="12" s="1"/>
  <c r="E18" i="12" s="1"/>
  <c r="B20" i="12" s="1"/>
  <c r="C20" i="12" s="1"/>
  <c r="D20" i="12" s="1"/>
  <c r="E20" i="12" s="1"/>
  <c r="B22" i="12" s="1"/>
  <c r="C22" i="12" s="1"/>
  <c r="D22" i="12" s="1"/>
  <c r="E22" i="12" s="1"/>
  <c r="E34" i="14" l="1"/>
  <c r="F23" i="28" l="1"/>
  <c r="G12" i="28"/>
  <c r="H6" i="28"/>
  <c r="H7" i="28" s="1"/>
  <c r="D6" i="28"/>
  <c r="G80" i="28" s="1"/>
  <c r="G5" i="28"/>
  <c r="V25" i="28" s="1"/>
  <c r="B5" i="28"/>
  <c r="B6" i="28" s="1"/>
  <c r="F4" i="28"/>
  <c r="C1" i="28"/>
  <c r="G1" i="28" s="1"/>
  <c r="F34" i="14"/>
  <c r="D34" i="14"/>
  <c r="C34" i="14"/>
  <c r="B32" i="14"/>
  <c r="B41" i="14" s="1"/>
  <c r="K31" i="14"/>
  <c r="L31" i="14" s="1"/>
  <c r="B31" i="14"/>
  <c r="M30" i="14"/>
  <c r="L30" i="14"/>
  <c r="M29" i="14"/>
  <c r="L29" i="14"/>
  <c r="M28" i="14"/>
  <c r="L28" i="14"/>
  <c r="M27" i="14"/>
  <c r="L27" i="14"/>
  <c r="L26" i="14"/>
  <c r="M25" i="14"/>
  <c r="L25" i="14"/>
  <c r="M24" i="14"/>
  <c r="L24" i="14"/>
  <c r="B20" i="14"/>
  <c r="J12" i="14"/>
  <c r="F5" i="28"/>
  <c r="E81" i="28"/>
  <c r="E77" i="28"/>
  <c r="E73" i="28"/>
  <c r="E69" i="28"/>
  <c r="E65" i="28"/>
  <c r="E61" i="28"/>
  <c r="E80" i="28"/>
  <c r="E76" i="28"/>
  <c r="E72" i="28"/>
  <c r="E68" i="28"/>
  <c r="E64" i="28"/>
  <c r="E60" i="28"/>
  <c r="E53" i="28"/>
  <c r="E59" i="28"/>
  <c r="E50" i="28"/>
  <c r="E48" i="28"/>
  <c r="E46" i="28"/>
  <c r="E43" i="28"/>
  <c r="E42" i="28"/>
  <c r="E40" i="28"/>
  <c r="E38" i="28"/>
  <c r="E36" i="28"/>
  <c r="E33" i="28"/>
  <c r="E31" i="28"/>
  <c r="E35" i="28"/>
  <c r="E29" i="28"/>
  <c r="E27" i="28"/>
  <c r="G4" i="28"/>
  <c r="U47" i="28" s="1"/>
  <c r="F60" i="28"/>
  <c r="F44" i="28"/>
  <c r="F28" i="28"/>
  <c r="F31" i="28"/>
  <c r="G30" i="28" l="1"/>
  <c r="G37" i="28"/>
  <c r="U39" i="28"/>
  <c r="G45" i="28"/>
  <c r="G53" i="28"/>
  <c r="B40" i="14"/>
  <c r="J14" i="14"/>
  <c r="G23" i="28"/>
  <c r="F57" i="28"/>
  <c r="G75" i="28"/>
  <c r="D7" i="28"/>
  <c r="H27" i="28" s="1"/>
  <c r="M31" i="14"/>
  <c r="M32" i="14" s="1"/>
  <c r="U49" i="28"/>
  <c r="G10" i="28"/>
  <c r="G8" i="28"/>
  <c r="F36" i="28"/>
  <c r="F52" i="28"/>
  <c r="F40" i="28"/>
  <c r="G25" i="28"/>
  <c r="G43" i="28"/>
  <c r="G64" i="28"/>
  <c r="G32" i="28"/>
  <c r="G49" i="28"/>
  <c r="G71" i="28"/>
  <c r="F61" i="28"/>
  <c r="F68" i="28"/>
  <c r="F69" i="28"/>
  <c r="F76" i="28"/>
  <c r="F48" i="28"/>
  <c r="F77" i="28"/>
  <c r="G28" i="28"/>
  <c r="G34" i="28"/>
  <c r="G40" i="28"/>
  <c r="G51" i="28"/>
  <c r="G72" i="28"/>
  <c r="G79" i="28"/>
  <c r="G26" i="28"/>
  <c r="G39" i="28"/>
  <c r="G47" i="28"/>
  <c r="G60" i="28"/>
  <c r="G63" i="28"/>
  <c r="G76" i="28"/>
  <c r="G67" i="28"/>
  <c r="G83" i="28"/>
  <c r="G68" i="28"/>
  <c r="G59" i="28"/>
  <c r="F34" i="28"/>
  <c r="F35" i="28"/>
  <c r="F47" i="28"/>
  <c r="F59" i="28"/>
  <c r="F75" i="28"/>
  <c r="F66" i="28"/>
  <c r="F82" i="28"/>
  <c r="F26" i="28"/>
  <c r="F39" i="28"/>
  <c r="F43" i="28"/>
  <c r="F51" i="28"/>
  <c r="F67" i="28"/>
  <c r="F83" i="28"/>
  <c r="F74" i="28"/>
  <c r="C2" i="28"/>
  <c r="H67" i="28"/>
  <c r="H41" i="28"/>
  <c r="G7" i="28"/>
  <c r="H28" i="28"/>
  <c r="U43" i="28"/>
  <c r="U51" i="28"/>
  <c r="U29" i="28"/>
  <c r="U54" i="28"/>
  <c r="U40" i="28"/>
  <c r="U38" i="28"/>
  <c r="U26" i="28"/>
  <c r="U53" i="28"/>
  <c r="U44" i="28"/>
  <c r="U35" i="28"/>
  <c r="U27" i="28"/>
  <c r="V48" i="28"/>
  <c r="V40" i="28"/>
  <c r="V31" i="28"/>
  <c r="H8" i="28"/>
  <c r="U32" i="28"/>
  <c r="F27" i="28"/>
  <c r="F32" i="28"/>
  <c r="F37" i="28"/>
  <c r="F29" i="28"/>
  <c r="F41" i="28"/>
  <c r="F45" i="28"/>
  <c r="F49" i="28"/>
  <c r="F53" i="28"/>
  <c r="F63" i="28"/>
  <c r="F71" i="28"/>
  <c r="F79" i="28"/>
  <c r="F62" i="28"/>
  <c r="F70" i="28"/>
  <c r="F78" i="28"/>
  <c r="F25" i="28"/>
  <c r="F33" i="28"/>
  <c r="F38" i="28"/>
  <c r="F30" i="28"/>
  <c r="F42" i="28"/>
  <c r="F46" i="28"/>
  <c r="F50" i="28"/>
  <c r="F54" i="28"/>
  <c r="F65" i="28"/>
  <c r="F73" i="28"/>
  <c r="F81" i="28"/>
  <c r="F64" i="28"/>
  <c r="F72" i="28"/>
  <c r="F80" i="28"/>
  <c r="B26" i="14"/>
  <c r="B39" i="14" s="1"/>
  <c r="V53" i="28"/>
  <c r="V47" i="28"/>
  <c r="V49" i="28"/>
  <c r="V30" i="28"/>
  <c r="V26" i="28"/>
  <c r="V27" i="28"/>
  <c r="V39" i="28"/>
  <c r="V54" i="28"/>
  <c r="V43" i="28"/>
  <c r="V44" i="28"/>
  <c r="V51" i="28"/>
  <c r="V41" i="28"/>
  <c r="V32" i="28"/>
  <c r="V28" i="28"/>
  <c r="V38" i="28"/>
  <c r="V42" i="28"/>
  <c r="V50" i="28"/>
  <c r="V29" i="28"/>
  <c r="V36" i="28"/>
  <c r="V45" i="28"/>
  <c r="V35" i="28"/>
  <c r="V33" i="28"/>
  <c r="V52" i="28"/>
  <c r="V46" i="28"/>
  <c r="V34" i="28"/>
  <c r="V37" i="28"/>
  <c r="G11" i="28"/>
  <c r="H48" i="28"/>
  <c r="H45" i="28"/>
  <c r="E79" i="28"/>
  <c r="E71" i="28"/>
  <c r="E63" i="28"/>
  <c r="E78" i="28"/>
  <c r="E70" i="28"/>
  <c r="E62" i="28"/>
  <c r="E52" i="28"/>
  <c r="E49" i="28"/>
  <c r="E44" i="28"/>
  <c r="E41" i="28"/>
  <c r="E37" i="28"/>
  <c r="E32" i="28"/>
  <c r="E30" i="28"/>
  <c r="E26" i="28"/>
  <c r="E83" i="28"/>
  <c r="E75" i="28"/>
  <c r="E67" i="28"/>
  <c r="E82" i="28"/>
  <c r="E74" i="28"/>
  <c r="E66" i="28"/>
  <c r="E54" i="28"/>
  <c r="E51" i="28"/>
  <c r="E47" i="28"/>
  <c r="E45" i="28"/>
  <c r="E39" i="28"/>
  <c r="E34" i="28"/>
  <c r="E28" i="28"/>
  <c r="G6" i="28"/>
  <c r="G77" i="28"/>
  <c r="G69" i="28"/>
  <c r="G61" i="28"/>
  <c r="G78" i="28"/>
  <c r="G70" i="28"/>
  <c r="G62" i="28"/>
  <c r="G52" i="28"/>
  <c r="G48" i="28"/>
  <c r="G42" i="28"/>
  <c r="G41" i="28"/>
  <c r="G36" i="28"/>
  <c r="G31" i="28"/>
  <c r="G29" i="28"/>
  <c r="G81" i="28"/>
  <c r="G73" i="28"/>
  <c r="G65" i="28"/>
  <c r="G82" i="28"/>
  <c r="G74" i="28"/>
  <c r="G66" i="28"/>
  <c r="G54" i="28"/>
  <c r="G50" i="28"/>
  <c r="G46" i="28"/>
  <c r="G44" i="28"/>
  <c r="G38" i="28"/>
  <c r="G33" i="28"/>
  <c r="G35" i="28"/>
  <c r="G27" i="28"/>
  <c r="U52" i="28"/>
  <c r="U45" i="28"/>
  <c r="U41" i="28"/>
  <c r="U50" i="28"/>
  <c r="U36" i="28"/>
  <c r="U30" i="28"/>
  <c r="U31" i="28"/>
  <c r="U25" i="28"/>
  <c r="U48" i="28"/>
  <c r="U42" i="28"/>
  <c r="U46" i="28"/>
  <c r="U34" i="28"/>
  <c r="U33" i="28"/>
  <c r="U28" i="28"/>
  <c r="U37" i="28"/>
  <c r="B7" i="28"/>
  <c r="F6" i="28"/>
  <c r="H43" i="28" l="1"/>
  <c r="H52" i="28"/>
  <c r="H39" i="28"/>
  <c r="H31" i="28"/>
  <c r="H63" i="28"/>
  <c r="H76" i="28"/>
  <c r="H69" i="28"/>
  <c r="H26" i="28"/>
  <c r="H64" i="28"/>
  <c r="H30" i="28"/>
  <c r="H44" i="28"/>
  <c r="H65" i="28"/>
  <c r="H29" i="28"/>
  <c r="H46" i="28"/>
  <c r="H78" i="28"/>
  <c r="H66" i="28"/>
  <c r="H54" i="28"/>
  <c r="H79" i="28"/>
  <c r="H75" i="28"/>
  <c r="H33" i="28"/>
  <c r="H60" i="28"/>
  <c r="H50" i="28"/>
  <c r="H70" i="28"/>
  <c r="H25" i="28"/>
  <c r="H77" i="28"/>
  <c r="H35" i="28"/>
  <c r="H38" i="28"/>
  <c r="H37" i="28"/>
  <c r="H73" i="28"/>
  <c r="H71" i="28"/>
  <c r="H59" i="28"/>
  <c r="H72" i="28"/>
  <c r="H49" i="28"/>
  <c r="H36" i="28"/>
  <c r="H83" i="28"/>
  <c r="H61" i="28"/>
  <c r="H51" i="28"/>
  <c r="H34" i="28"/>
  <c r="H47" i="28"/>
  <c r="H32" i="28"/>
  <c r="H82" i="28"/>
  <c r="Y35" i="28"/>
  <c r="H62" i="28"/>
  <c r="H68" i="28"/>
  <c r="H81" i="28"/>
  <c r="D8" i="28"/>
  <c r="H42" i="28"/>
  <c r="H80" i="28"/>
  <c r="H53" i="28"/>
  <c r="H40" i="28"/>
  <c r="H74" i="28"/>
  <c r="H23" i="28"/>
  <c r="G57" i="28"/>
  <c r="Y37" i="28"/>
  <c r="Y54" i="28"/>
  <c r="Y51" i="28"/>
  <c r="Y41" i="28"/>
  <c r="Y33" i="28"/>
  <c r="Y48" i="28"/>
  <c r="Y45" i="28"/>
  <c r="Y27" i="28"/>
  <c r="Y43" i="28"/>
  <c r="Y25" i="28"/>
  <c r="Y50" i="28"/>
  <c r="Y26" i="28"/>
  <c r="Y30" i="28"/>
  <c r="Y40" i="28"/>
  <c r="Y28" i="28"/>
  <c r="Y29" i="28"/>
  <c r="Y52" i="28"/>
  <c r="Y36" i="28"/>
  <c r="Y53" i="28"/>
  <c r="Y38" i="28"/>
  <c r="Y31" i="28"/>
  <c r="H9" i="28"/>
  <c r="Z51" i="28" s="1"/>
  <c r="Y39" i="28"/>
  <c r="Y47" i="28"/>
  <c r="Y46" i="28"/>
  <c r="Y32" i="28"/>
  <c r="Y44" i="28"/>
  <c r="Y34" i="28"/>
  <c r="Y42" i="28"/>
  <c r="Y49" i="28"/>
  <c r="X53" i="28"/>
  <c r="X34" i="28"/>
  <c r="X52" i="28"/>
  <c r="X26" i="28"/>
  <c r="X30" i="28"/>
  <c r="X29" i="28"/>
  <c r="X42" i="28"/>
  <c r="X32" i="28"/>
  <c r="X43" i="28"/>
  <c r="X28" i="28"/>
  <c r="X39" i="28"/>
  <c r="X50" i="28"/>
  <c r="X44" i="28"/>
  <c r="X27" i="28"/>
  <c r="X40" i="28"/>
  <c r="X35" i="28"/>
  <c r="X36" i="28"/>
  <c r="X25" i="28"/>
  <c r="X48" i="28"/>
  <c r="X33" i="28"/>
  <c r="X47" i="28"/>
  <c r="X31" i="28"/>
  <c r="X37" i="28"/>
  <c r="X45" i="28"/>
  <c r="X41" i="28"/>
  <c r="X38" i="28"/>
  <c r="X51" i="28"/>
  <c r="X46" i="28"/>
  <c r="X49" i="28"/>
  <c r="X54" i="28"/>
  <c r="W52" i="28"/>
  <c r="W43" i="28"/>
  <c r="W36" i="28"/>
  <c r="W26" i="28"/>
  <c r="W46" i="28"/>
  <c r="W35" i="28"/>
  <c r="W25" i="28"/>
  <c r="W39" i="28"/>
  <c r="W47" i="28"/>
  <c r="W53" i="28"/>
  <c r="W33" i="28"/>
  <c r="W41" i="28"/>
  <c r="W50" i="28"/>
  <c r="W29" i="28"/>
  <c r="W31" i="28"/>
  <c r="W42" i="28"/>
  <c r="W40" i="28"/>
  <c r="W30" i="28"/>
  <c r="W27" i="28"/>
  <c r="W54" i="28"/>
  <c r="W38" i="28"/>
  <c r="W44" i="28"/>
  <c r="W28" i="28"/>
  <c r="W45" i="28"/>
  <c r="W32" i="28"/>
  <c r="W51" i="28"/>
  <c r="W37" i="28"/>
  <c r="W34" i="28"/>
  <c r="W48" i="28"/>
  <c r="W49" i="28"/>
  <c r="G2" i="28"/>
  <c r="B8" i="28"/>
  <c r="F7" i="28"/>
  <c r="Z29" i="28"/>
  <c r="Z33" i="28"/>
  <c r="Z32" i="28"/>
  <c r="Z45" i="28"/>
  <c r="Z35" i="28"/>
  <c r="Z44" i="28" l="1"/>
  <c r="Z40" i="28"/>
  <c r="Z47" i="28"/>
  <c r="Z52" i="28"/>
  <c r="Z26" i="28"/>
  <c r="Z41" i="28"/>
  <c r="Z36" i="28"/>
  <c r="Z43" i="28"/>
  <c r="Z50" i="28"/>
  <c r="I23" i="28"/>
  <c r="H57" i="28"/>
  <c r="I36" i="28"/>
  <c r="I46" i="28"/>
  <c r="I26" i="28"/>
  <c r="D9" i="28"/>
  <c r="I39" i="28"/>
  <c r="I53" i="28"/>
  <c r="I54" i="28"/>
  <c r="I45" i="28"/>
  <c r="I29" i="28"/>
  <c r="I80" i="28"/>
  <c r="I76" i="28"/>
  <c r="I72" i="28"/>
  <c r="I68" i="28"/>
  <c r="I64" i="28"/>
  <c r="I60" i="28"/>
  <c r="I59" i="28"/>
  <c r="I33" i="28"/>
  <c r="I50" i="28"/>
  <c r="I47" i="28"/>
  <c r="I38" i="28"/>
  <c r="I52" i="28"/>
  <c r="I28" i="28"/>
  <c r="I41" i="28"/>
  <c r="I30" i="28"/>
  <c r="I27" i="28"/>
  <c r="I83" i="28"/>
  <c r="I79" i="28"/>
  <c r="I75" i="28"/>
  <c r="I71" i="28"/>
  <c r="I67" i="28"/>
  <c r="I63" i="28"/>
  <c r="I31" i="28"/>
  <c r="I77" i="28"/>
  <c r="I65" i="28"/>
  <c r="I35" i="28"/>
  <c r="I40" i="28"/>
  <c r="I42" i="28"/>
  <c r="I25" i="28"/>
  <c r="I34" i="28"/>
  <c r="I49" i="28"/>
  <c r="I44" i="28"/>
  <c r="I48" i="28"/>
  <c r="I82" i="28"/>
  <c r="I78" i="28"/>
  <c r="I74" i="28"/>
  <c r="I70" i="28"/>
  <c r="I66" i="28"/>
  <c r="I62" i="28"/>
  <c r="I37" i="28"/>
  <c r="I32" i="28"/>
  <c r="I43" i="28"/>
  <c r="I51" i="28"/>
  <c r="I81" i="28"/>
  <c r="I73" i="28"/>
  <c r="I69" i="28"/>
  <c r="I61" i="28"/>
  <c r="H10" i="28"/>
  <c r="Z49" i="28"/>
  <c r="Z54" i="28"/>
  <c r="Z28" i="28"/>
  <c r="Z34" i="28"/>
  <c r="Z42" i="28"/>
  <c r="Z25" i="28"/>
  <c r="Z38" i="28"/>
  <c r="Z31" i="28"/>
  <c r="Z46" i="28"/>
  <c r="Z27" i="28"/>
  <c r="Z39" i="28"/>
  <c r="Z53" i="28"/>
  <c r="Z30" i="28"/>
  <c r="Z48" i="28"/>
  <c r="Z37" i="28"/>
  <c r="B9" i="28"/>
  <c r="F8" i="28"/>
  <c r="B19" i="14"/>
  <c r="J38" i="28" l="1"/>
  <c r="J62" i="28"/>
  <c r="J44" i="28"/>
  <c r="J71" i="28"/>
  <c r="J43" i="28"/>
  <c r="J26" i="28"/>
  <c r="J60" i="28"/>
  <c r="J70" i="28"/>
  <c r="J77" i="28"/>
  <c r="J59" i="28"/>
  <c r="J50" i="28"/>
  <c r="J68" i="28"/>
  <c r="J75" i="28"/>
  <c r="J73" i="28"/>
  <c r="J76" i="28"/>
  <c r="J65" i="28"/>
  <c r="J54" i="28"/>
  <c r="J31" i="28"/>
  <c r="J82" i="28"/>
  <c r="J51" i="28"/>
  <c r="J28" i="28"/>
  <c r="J29" i="28"/>
  <c r="J32" i="28"/>
  <c r="J25" i="28"/>
  <c r="J83" i="28"/>
  <c r="J33" i="28"/>
  <c r="J53" i="28"/>
  <c r="J63" i="28"/>
  <c r="J48" i="28"/>
  <c r="J35" i="28"/>
  <c r="J79" i="28"/>
  <c r="J61" i="28"/>
  <c r="J47" i="28"/>
  <c r="J30" i="28"/>
  <c r="J45" i="28"/>
  <c r="J66" i="28"/>
  <c r="J42" i="28"/>
  <c r="J80" i="28"/>
  <c r="J52" i="28"/>
  <c r="J81" i="28"/>
  <c r="J69" i="28"/>
  <c r="J39" i="28"/>
  <c r="J41" i="28"/>
  <c r="J36" i="28"/>
  <c r="J72" i="28"/>
  <c r="J49" i="28"/>
  <c r="J40" i="28"/>
  <c r="J34" i="28"/>
  <c r="J46" i="28"/>
  <c r="J67" i="28"/>
  <c r="J74" i="28"/>
  <c r="J27" i="28"/>
  <c r="J64" i="28"/>
  <c r="J37" i="28"/>
  <c r="D10" i="28"/>
  <c r="J78" i="28"/>
  <c r="J23" i="28"/>
  <c r="I57" i="28"/>
  <c r="AA30" i="28"/>
  <c r="AA35" i="28"/>
  <c r="AA34" i="28"/>
  <c r="AA49" i="28"/>
  <c r="AA50" i="28"/>
  <c r="AA41" i="28"/>
  <c r="AA53" i="28"/>
  <c r="AA45" i="28"/>
  <c r="AA39" i="28"/>
  <c r="AA29" i="28"/>
  <c r="AA37" i="28"/>
  <c r="AA33" i="28"/>
  <c r="AA54" i="28"/>
  <c r="H11" i="28"/>
  <c r="H12" i="28" s="1"/>
  <c r="AA52" i="28"/>
  <c r="AA47" i="28"/>
  <c r="AA51" i="28"/>
  <c r="AA26" i="28"/>
  <c r="AA43" i="28"/>
  <c r="AA28" i="28"/>
  <c r="AA48" i="28"/>
  <c r="AA40" i="28"/>
  <c r="AA27" i="28"/>
  <c r="AA25" i="28"/>
  <c r="AA36" i="28"/>
  <c r="AA38" i="28"/>
  <c r="AA42" i="28"/>
  <c r="AA31" i="28"/>
  <c r="AA44" i="28"/>
  <c r="AA32" i="28"/>
  <c r="AA46" i="28"/>
  <c r="B27" i="14"/>
  <c r="B37" i="14"/>
  <c r="F9" i="28"/>
  <c r="B10" i="28"/>
  <c r="K23" i="28" l="1"/>
  <c r="J57" i="28"/>
  <c r="H13" i="28"/>
  <c r="AC47" i="28"/>
  <c r="AC34" i="28"/>
  <c r="AC44" i="28"/>
  <c r="AC27" i="28"/>
  <c r="AC46" i="28"/>
  <c r="AC29" i="28"/>
  <c r="AC36" i="28"/>
  <c r="AC45" i="28"/>
  <c r="AC30" i="28"/>
  <c r="AC39" i="28"/>
  <c r="AC54" i="28"/>
  <c r="AC42" i="28"/>
  <c r="AC52" i="28"/>
  <c r="AC32" i="28"/>
  <c r="AC51" i="28"/>
  <c r="AC41" i="28"/>
  <c r="AC26" i="28"/>
  <c r="AC35" i="28"/>
  <c r="AC50" i="28"/>
  <c r="AC37" i="28"/>
  <c r="AC43" i="28"/>
  <c r="AC28" i="28"/>
  <c r="AC49" i="28"/>
  <c r="AC38" i="28"/>
  <c r="AC53" i="28"/>
  <c r="AC31" i="28"/>
  <c r="AC48" i="28"/>
  <c r="AC33" i="28"/>
  <c r="AC40" i="28"/>
  <c r="AC25" i="28"/>
  <c r="K52" i="28"/>
  <c r="K50" i="28"/>
  <c r="K34" i="28"/>
  <c r="K29" i="28"/>
  <c r="K38" i="28"/>
  <c r="K63" i="28"/>
  <c r="K39" i="28"/>
  <c r="K26" i="28"/>
  <c r="K46" i="28"/>
  <c r="K82" i="28"/>
  <c r="K65" i="28"/>
  <c r="K73" i="28"/>
  <c r="K40" i="28"/>
  <c r="K74" i="28"/>
  <c r="K59" i="28"/>
  <c r="K51" i="28"/>
  <c r="K25" i="28"/>
  <c r="K32" i="28"/>
  <c r="K31" i="28"/>
  <c r="K33" i="28"/>
  <c r="K70" i="28"/>
  <c r="K54" i="28"/>
  <c r="K36" i="28"/>
  <c r="K30" i="28"/>
  <c r="K83" i="28"/>
  <c r="K41" i="28"/>
  <c r="K77" i="28"/>
  <c r="K62" i="28"/>
  <c r="K80" i="28"/>
  <c r="K60" i="28"/>
  <c r="K27" i="28"/>
  <c r="K45" i="28"/>
  <c r="K49" i="28"/>
  <c r="K78" i="28"/>
  <c r="K28" i="28"/>
  <c r="K42" i="28"/>
  <c r="K37" i="28"/>
  <c r="K64" i="28"/>
  <c r="K72" i="28"/>
  <c r="K53" i="28"/>
  <c r="K79" i="28"/>
  <c r="K44" i="28"/>
  <c r="K76" i="28"/>
  <c r="K81" i="28"/>
  <c r="K69" i="28"/>
  <c r="K71" i="28"/>
  <c r="K67" i="28"/>
  <c r="K68" i="28"/>
  <c r="K35" i="28"/>
  <c r="D11" i="28"/>
  <c r="K75" i="28"/>
  <c r="K47" i="28"/>
  <c r="K66" i="28"/>
  <c r="K48" i="28"/>
  <c r="K43" i="28"/>
  <c r="K61" i="28"/>
  <c r="AB36" i="28"/>
  <c r="AB45" i="28"/>
  <c r="AB32" i="28"/>
  <c r="AB35" i="28"/>
  <c r="AB46" i="28"/>
  <c r="AB37" i="28"/>
  <c r="AB25" i="28"/>
  <c r="AB47" i="28"/>
  <c r="AB48" i="28"/>
  <c r="AB29" i="28"/>
  <c r="AB39" i="28"/>
  <c r="AB26" i="28"/>
  <c r="AB54" i="28"/>
  <c r="AB34" i="28"/>
  <c r="AB44" i="28"/>
  <c r="AB49" i="28"/>
  <c r="AB52" i="28"/>
  <c r="AB42" i="28"/>
  <c r="AB51" i="28"/>
  <c r="AB38" i="28"/>
  <c r="AB30" i="28"/>
  <c r="AB53" i="28"/>
  <c r="AB40" i="28"/>
  <c r="AB33" i="28"/>
  <c r="AB28" i="28"/>
  <c r="AB41" i="28"/>
  <c r="AB50" i="28"/>
  <c r="AB43" i="28"/>
  <c r="AB27" i="28"/>
  <c r="AB31" i="28"/>
  <c r="B11" i="28"/>
  <c r="F10" i="28"/>
  <c r="B28" i="14"/>
  <c r="B38" i="14" s="1"/>
  <c r="D12" i="28" l="1"/>
  <c r="L47" i="28"/>
  <c r="L60" i="28"/>
  <c r="L46" i="28"/>
  <c r="L51" i="28"/>
  <c r="L52" i="28"/>
  <c r="L64" i="28"/>
  <c r="L79" i="28"/>
  <c r="L48" i="28"/>
  <c r="L53" i="28"/>
  <c r="L44" i="28"/>
  <c r="L67" i="28"/>
  <c r="L63" i="28"/>
  <c r="L78" i="28"/>
  <c r="L43" i="28"/>
  <c r="L28" i="28"/>
  <c r="L25" i="28"/>
  <c r="L31" i="28"/>
  <c r="L49" i="28"/>
  <c r="L54" i="28"/>
  <c r="L74" i="28"/>
  <c r="L66" i="28"/>
  <c r="L73" i="28"/>
  <c r="L77" i="28"/>
  <c r="L27" i="28"/>
  <c r="L70" i="28"/>
  <c r="L80" i="28"/>
  <c r="L30" i="28"/>
  <c r="L38" i="28"/>
  <c r="L34" i="28"/>
  <c r="L39" i="28"/>
  <c r="L59" i="28"/>
  <c r="L62" i="28"/>
  <c r="L72" i="28"/>
  <c r="L35" i="28"/>
  <c r="L69" i="28"/>
  <c r="L50" i="28"/>
  <c r="L71" i="28"/>
  <c r="L83" i="28"/>
  <c r="L42" i="28"/>
  <c r="L33" i="28"/>
  <c r="L81" i="28"/>
  <c r="L29" i="28"/>
  <c r="L75" i="28"/>
  <c r="L40" i="28"/>
  <c r="L76" i="28"/>
  <c r="L68" i="28"/>
  <c r="L37" i="28"/>
  <c r="L32" i="28"/>
  <c r="L36" i="28"/>
  <c r="L65" i="28"/>
  <c r="L26" i="28"/>
  <c r="L45" i="28"/>
  <c r="L82" i="28"/>
  <c r="L61" i="28"/>
  <c r="L41" i="28"/>
  <c r="H14" i="28"/>
  <c r="AD40" i="28"/>
  <c r="AD35" i="28"/>
  <c r="AD51" i="28"/>
  <c r="AD26" i="28"/>
  <c r="AD42" i="28"/>
  <c r="AD33" i="28"/>
  <c r="AD49" i="28"/>
  <c r="AD31" i="28"/>
  <c r="AD53" i="28"/>
  <c r="AD28" i="28"/>
  <c r="AD44" i="28"/>
  <c r="AD39" i="28"/>
  <c r="AD30" i="28"/>
  <c r="AD46" i="28"/>
  <c r="AD37" i="28"/>
  <c r="AD36" i="28"/>
  <c r="AD38" i="28"/>
  <c r="AD29" i="28"/>
  <c r="AD32" i="28"/>
  <c r="AD48" i="28"/>
  <c r="AD27" i="28"/>
  <c r="AD43" i="28"/>
  <c r="AD34" i="28"/>
  <c r="AD50" i="28"/>
  <c r="AD25" i="28"/>
  <c r="AD41" i="28"/>
  <c r="AD52" i="28"/>
  <c r="AD47" i="28"/>
  <c r="AD54" i="28"/>
  <c r="AD45" i="28"/>
  <c r="L23" i="28"/>
  <c r="K57" i="28"/>
  <c r="F11" i="28"/>
  <c r="B12" i="28"/>
  <c r="M23" i="28" l="1"/>
  <c r="L57" i="28"/>
  <c r="F12" i="28"/>
  <c r="B13" i="28"/>
  <c r="H15" i="28"/>
  <c r="AE25" i="28"/>
  <c r="AE33" i="28"/>
  <c r="AE41" i="28"/>
  <c r="AE49" i="28"/>
  <c r="AE28" i="28"/>
  <c r="AE36" i="28"/>
  <c r="AE44" i="28"/>
  <c r="AE52" i="28"/>
  <c r="AE42" i="28"/>
  <c r="AE54" i="28"/>
  <c r="AE27" i="28"/>
  <c r="AE35" i="28"/>
  <c r="AE43" i="28"/>
  <c r="AE51" i="28"/>
  <c r="AE30" i="28"/>
  <c r="AE38" i="28"/>
  <c r="AE46" i="28"/>
  <c r="AE29" i="28"/>
  <c r="AE37" i="28"/>
  <c r="AE45" i="28"/>
  <c r="AE53" i="28"/>
  <c r="AE32" i="28"/>
  <c r="AE40" i="28"/>
  <c r="AE48" i="28"/>
  <c r="AE31" i="28"/>
  <c r="AE39" i="28"/>
  <c r="AE47" i="28"/>
  <c r="AE26" i="28"/>
  <c r="AE34" i="28"/>
  <c r="AE50" i="28"/>
  <c r="D13" i="28"/>
  <c r="M29" i="28"/>
  <c r="M40" i="28"/>
  <c r="M33" i="28"/>
  <c r="M28" i="28"/>
  <c r="M69" i="28"/>
  <c r="M72" i="28"/>
  <c r="M73" i="28"/>
  <c r="M34" i="28"/>
  <c r="M35" i="28"/>
  <c r="M65" i="28"/>
  <c r="M47" i="28"/>
  <c r="M32" i="28"/>
  <c r="M83" i="28"/>
  <c r="M51" i="28"/>
  <c r="M27" i="28"/>
  <c r="M76" i="28"/>
  <c r="M64" i="28"/>
  <c r="M42" i="28"/>
  <c r="M70" i="28"/>
  <c r="M82" i="28"/>
  <c r="M45" i="28"/>
  <c r="M48" i="28"/>
  <c r="M30" i="28"/>
  <c r="M52" i="28"/>
  <c r="M37" i="28"/>
  <c r="M44" i="28"/>
  <c r="M31" i="28"/>
  <c r="M67" i="28"/>
  <c r="M71" i="28"/>
  <c r="M81" i="28"/>
  <c r="M74" i="28"/>
  <c r="M77" i="28"/>
  <c r="M63" i="28"/>
  <c r="M75" i="28"/>
  <c r="M79" i="28"/>
  <c r="M54" i="28"/>
  <c r="M43" i="28"/>
  <c r="M61" i="28"/>
  <c r="M53" i="28"/>
  <c r="M78" i="28"/>
  <c r="M66" i="28"/>
  <c r="M46" i="28"/>
  <c r="M68" i="28"/>
  <c r="M26" i="28"/>
  <c r="M60" i="28"/>
  <c r="M50" i="28"/>
  <c r="M62" i="28"/>
  <c r="M41" i="28"/>
  <c r="M59" i="28"/>
  <c r="M80" i="28"/>
  <c r="M39" i="28"/>
  <c r="M25" i="28"/>
  <c r="M49" i="28"/>
  <c r="M38" i="28"/>
  <c r="M36" i="28"/>
  <c r="AF50" i="28" l="1"/>
  <c r="AG50" i="28" s="1"/>
  <c r="AH50" i="28" s="1"/>
  <c r="AF38" i="28"/>
  <c r="AG38" i="28" s="1"/>
  <c r="AH38" i="28" s="1"/>
  <c r="AF34" i="28"/>
  <c r="AG34" i="28" s="1"/>
  <c r="AH34" i="28" s="1"/>
  <c r="AF54" i="28"/>
  <c r="AG54" i="28" s="1"/>
  <c r="AH54" i="28" s="1"/>
  <c r="AF29" i="28"/>
  <c r="AG29" i="28" s="1"/>
  <c r="AH29" i="28" s="1"/>
  <c r="AF37" i="28"/>
  <c r="AG37" i="28" s="1"/>
  <c r="AH37" i="28" s="1"/>
  <c r="AF45" i="28"/>
  <c r="AG45" i="28" s="1"/>
  <c r="AH45" i="28" s="1"/>
  <c r="AF53" i="28"/>
  <c r="AG53" i="28" s="1"/>
  <c r="AH53" i="28" s="1"/>
  <c r="AF42" i="28"/>
  <c r="AG42" i="28" s="1"/>
  <c r="AH42" i="28" s="1"/>
  <c r="AF40" i="28"/>
  <c r="AG40" i="28" s="1"/>
  <c r="AH40" i="28" s="1"/>
  <c r="AF31" i="28"/>
  <c r="AG31" i="28" s="1"/>
  <c r="AH31" i="28" s="1"/>
  <c r="AF39" i="28"/>
  <c r="AG39" i="28" s="1"/>
  <c r="AH39" i="28" s="1"/>
  <c r="AF47" i="28"/>
  <c r="AG47" i="28" s="1"/>
  <c r="AH47" i="28" s="1"/>
  <c r="AF30" i="28"/>
  <c r="AG30" i="28" s="1"/>
  <c r="AH30" i="28" s="1"/>
  <c r="AF28" i="28"/>
  <c r="AG28" i="28" s="1"/>
  <c r="AH28" i="28" s="1"/>
  <c r="AF46" i="28"/>
  <c r="AG46" i="28" s="1"/>
  <c r="AH46" i="28" s="1"/>
  <c r="AF44" i="28"/>
  <c r="AG44" i="28" s="1"/>
  <c r="AH44" i="28" s="1"/>
  <c r="AF25" i="28"/>
  <c r="AG25" i="28" s="1"/>
  <c r="AH25" i="28" s="1"/>
  <c r="AF33" i="28"/>
  <c r="AG33" i="28" s="1"/>
  <c r="AH33" i="28" s="1"/>
  <c r="AF41" i="28"/>
  <c r="AG41" i="28" s="1"/>
  <c r="AH41" i="28" s="1"/>
  <c r="AF49" i="28"/>
  <c r="AG49" i="28" s="1"/>
  <c r="AH49" i="28" s="1"/>
  <c r="AF36" i="28"/>
  <c r="AG36" i="28" s="1"/>
  <c r="AH36" i="28" s="1"/>
  <c r="AF32" i="28"/>
  <c r="AG32" i="28" s="1"/>
  <c r="AH32" i="28" s="1"/>
  <c r="AF52" i="28"/>
  <c r="AG52" i="28" s="1"/>
  <c r="AH52" i="28" s="1"/>
  <c r="AF26" i="28"/>
  <c r="AG26" i="28" s="1"/>
  <c r="AH26" i="28" s="1"/>
  <c r="AF48" i="28"/>
  <c r="AG48" i="28" s="1"/>
  <c r="AH48" i="28" s="1"/>
  <c r="AF27" i="28"/>
  <c r="AG27" i="28" s="1"/>
  <c r="AH27" i="28" s="1"/>
  <c r="AF35" i="28"/>
  <c r="AG35" i="28" s="1"/>
  <c r="AH35" i="28" s="1"/>
  <c r="AF43" i="28"/>
  <c r="AG43" i="28" s="1"/>
  <c r="AH43" i="28" s="1"/>
  <c r="AF51" i="28"/>
  <c r="AG51" i="28" s="1"/>
  <c r="AH51" i="28" s="1"/>
  <c r="N23" i="28"/>
  <c r="M57" i="28"/>
  <c r="D14" i="28"/>
  <c r="N36" i="28"/>
  <c r="N48" i="28"/>
  <c r="N37" i="28"/>
  <c r="N53" i="28"/>
  <c r="N26" i="28"/>
  <c r="N42" i="28"/>
  <c r="N31" i="28"/>
  <c r="N47" i="28"/>
  <c r="N46" i="28"/>
  <c r="N51" i="28"/>
  <c r="N83" i="28"/>
  <c r="N74" i="28"/>
  <c r="N69" i="28"/>
  <c r="N49" i="28"/>
  <c r="N54" i="28"/>
  <c r="N28" i="28"/>
  <c r="N25" i="28"/>
  <c r="N41" i="28"/>
  <c r="N30" i="28"/>
  <c r="N35" i="28"/>
  <c r="N52" i="28"/>
  <c r="N32" i="28"/>
  <c r="N38" i="28"/>
  <c r="N43" i="28"/>
  <c r="N40" i="28"/>
  <c r="N29" i="28"/>
  <c r="N45" i="28"/>
  <c r="N34" i="28"/>
  <c r="N50" i="28"/>
  <c r="N39" i="28"/>
  <c r="N67" i="28"/>
  <c r="N44" i="28"/>
  <c r="N33" i="28"/>
  <c r="N27" i="28"/>
  <c r="N60" i="28"/>
  <c r="N63" i="28"/>
  <c r="N81" i="28"/>
  <c r="N82" i="28"/>
  <c r="N71" i="28"/>
  <c r="N73" i="28"/>
  <c r="N70" i="28"/>
  <c r="N72" i="28"/>
  <c r="N61" i="28"/>
  <c r="N68" i="28"/>
  <c r="N75" i="28"/>
  <c r="N65" i="28"/>
  <c r="N80" i="28"/>
  <c r="N76" i="28"/>
  <c r="N62" i="28"/>
  <c r="N66" i="28"/>
  <c r="N79" i="28"/>
  <c r="N77" i="28"/>
  <c r="N64" i="28"/>
  <c r="N78" i="28"/>
  <c r="N59" i="28"/>
  <c r="B14" i="28"/>
  <c r="F13" i="28"/>
  <c r="D15" i="28" l="1"/>
  <c r="O32" i="28"/>
  <c r="O40" i="28"/>
  <c r="O48" i="28"/>
  <c r="O29" i="28"/>
  <c r="O37" i="28"/>
  <c r="O45" i="28"/>
  <c r="O53" i="28"/>
  <c r="O31" i="28"/>
  <c r="O47" i="28"/>
  <c r="O46" i="28"/>
  <c r="O35" i="28"/>
  <c r="O26" i="28"/>
  <c r="O34" i="28"/>
  <c r="O42" i="28"/>
  <c r="O50" i="28"/>
  <c r="O39" i="28"/>
  <c r="O30" i="28"/>
  <c r="O43" i="28"/>
  <c r="O28" i="28"/>
  <c r="O36" i="28"/>
  <c r="O44" i="28"/>
  <c r="O52" i="28"/>
  <c r="O25" i="28"/>
  <c r="O33" i="28"/>
  <c r="O41" i="28"/>
  <c r="O49" i="28"/>
  <c r="O38" i="28"/>
  <c r="O54" i="28"/>
  <c r="O27" i="28"/>
  <c r="O51" i="28"/>
  <c r="O80" i="28"/>
  <c r="O82" i="28"/>
  <c r="O60" i="28"/>
  <c r="O67" i="28"/>
  <c r="O75" i="28"/>
  <c r="O83" i="28"/>
  <c r="O64" i="28"/>
  <c r="O73" i="28"/>
  <c r="O81" i="28"/>
  <c r="O74" i="28"/>
  <c r="O72" i="28"/>
  <c r="O61" i="28"/>
  <c r="O69" i="28"/>
  <c r="O77" i="28"/>
  <c r="O76" i="28"/>
  <c r="O66" i="28"/>
  <c r="O78" i="28"/>
  <c r="O65" i="28"/>
  <c r="O62" i="28"/>
  <c r="O68" i="28"/>
  <c r="O70" i="28"/>
  <c r="O63" i="28"/>
  <c r="O71" i="28"/>
  <c r="O79" i="28"/>
  <c r="O59" i="28"/>
  <c r="O23" i="28"/>
  <c r="N57" i="28"/>
  <c r="F14" i="28"/>
  <c r="B15" i="28"/>
  <c r="F15" i="28" s="1"/>
  <c r="P23" i="28" l="1"/>
  <c r="P57" i="28" s="1"/>
  <c r="O57" i="28"/>
  <c r="P39" i="28"/>
  <c r="Q39" i="28" s="1"/>
  <c r="R39" i="28" s="1"/>
  <c r="AJ39" i="28" s="1"/>
  <c r="P35" i="28"/>
  <c r="Q35" i="28" s="1"/>
  <c r="R35" i="28" s="1"/>
  <c r="AJ35" i="28" s="1"/>
  <c r="P33" i="28"/>
  <c r="Q33" i="28" s="1"/>
  <c r="R33" i="28" s="1"/>
  <c r="AJ33" i="28" s="1"/>
  <c r="P53" i="28"/>
  <c r="Q53" i="28" s="1"/>
  <c r="R53" i="28" s="1"/>
  <c r="AJ53" i="28" s="1"/>
  <c r="P26" i="28"/>
  <c r="Q26" i="28" s="1"/>
  <c r="R26" i="28" s="1"/>
  <c r="AJ26" i="28" s="1"/>
  <c r="P34" i="28"/>
  <c r="Q34" i="28" s="1"/>
  <c r="R34" i="28" s="1"/>
  <c r="AJ34" i="28" s="1"/>
  <c r="P42" i="28"/>
  <c r="Q42" i="28" s="1"/>
  <c r="R42" i="28" s="1"/>
  <c r="AJ42" i="28" s="1"/>
  <c r="AK42" i="28" s="1"/>
  <c r="P50" i="28"/>
  <c r="Q50" i="28" s="1"/>
  <c r="R50" i="28" s="1"/>
  <c r="AJ50" i="28" s="1"/>
  <c r="P36" i="28"/>
  <c r="Q36" i="28" s="1"/>
  <c r="R36" i="28" s="1"/>
  <c r="AJ36" i="28" s="1"/>
  <c r="P52" i="28"/>
  <c r="Q52" i="28" s="1"/>
  <c r="R52" i="28" s="1"/>
  <c r="AJ52" i="28" s="1"/>
  <c r="P43" i="28"/>
  <c r="Q43" i="28" s="1"/>
  <c r="R43" i="28" s="1"/>
  <c r="AJ43" i="28" s="1"/>
  <c r="P45" i="28"/>
  <c r="Q45" i="28" s="1"/>
  <c r="R45" i="28" s="1"/>
  <c r="AJ45" i="28" s="1"/>
  <c r="P48" i="28"/>
  <c r="Q48" i="28" s="1"/>
  <c r="R48" i="28" s="1"/>
  <c r="AJ48" i="28" s="1"/>
  <c r="P31" i="28"/>
  <c r="Q31" i="28" s="1"/>
  <c r="R31" i="28" s="1"/>
  <c r="AJ31" i="28" s="1"/>
  <c r="P51" i="28"/>
  <c r="Q51" i="28" s="1"/>
  <c r="R51" i="28" s="1"/>
  <c r="AJ51" i="28" s="1"/>
  <c r="P41" i="28"/>
  <c r="Q41" i="28" s="1"/>
  <c r="R41" i="28" s="1"/>
  <c r="AJ41" i="28" s="1"/>
  <c r="P29" i="28"/>
  <c r="Q29" i="28" s="1"/>
  <c r="R29" i="28" s="1"/>
  <c r="AJ29" i="28" s="1"/>
  <c r="P28" i="28"/>
  <c r="Q28" i="28" s="1"/>
  <c r="R28" i="28" s="1"/>
  <c r="AJ28" i="28" s="1"/>
  <c r="P44" i="28"/>
  <c r="Q44" i="28" s="1"/>
  <c r="R44" i="28" s="1"/>
  <c r="AJ44" i="28" s="1"/>
  <c r="P40" i="28"/>
  <c r="Q40" i="28" s="1"/>
  <c r="R40" i="28" s="1"/>
  <c r="AJ40" i="28" s="1"/>
  <c r="P27" i="28"/>
  <c r="Q27" i="28" s="1"/>
  <c r="R27" i="28" s="1"/>
  <c r="AJ27" i="28" s="1"/>
  <c r="P47" i="28"/>
  <c r="Q47" i="28" s="1"/>
  <c r="R47" i="28" s="1"/>
  <c r="AJ47" i="28" s="1"/>
  <c r="P49" i="28"/>
  <c r="Q49" i="28" s="1"/>
  <c r="R49" i="28" s="1"/>
  <c r="AJ49" i="28" s="1"/>
  <c r="P37" i="28"/>
  <c r="Q37" i="28" s="1"/>
  <c r="R37" i="28" s="1"/>
  <c r="AJ37" i="28" s="1"/>
  <c r="P30" i="28"/>
  <c r="Q30" i="28" s="1"/>
  <c r="R30" i="28" s="1"/>
  <c r="AJ30" i="28" s="1"/>
  <c r="P38" i="28"/>
  <c r="Q38" i="28" s="1"/>
  <c r="R38" i="28" s="1"/>
  <c r="AJ38" i="28" s="1"/>
  <c r="P46" i="28"/>
  <c r="Q46" i="28" s="1"/>
  <c r="R46" i="28" s="1"/>
  <c r="AJ46" i="28" s="1"/>
  <c r="P54" i="28"/>
  <c r="Q54" i="28" s="1"/>
  <c r="R54" i="28" s="1"/>
  <c r="AJ54" i="28" s="1"/>
  <c r="P25" i="28"/>
  <c r="Q25" i="28" s="1"/>
  <c r="R25" i="28" s="1"/>
  <c r="AJ25" i="28" s="1"/>
  <c r="P32" i="28"/>
  <c r="Q32" i="28" s="1"/>
  <c r="R32" i="28" s="1"/>
  <c r="AJ32" i="28" s="1"/>
  <c r="P64" i="28"/>
  <c r="Q64" i="28" s="1"/>
  <c r="R64" i="28" s="1"/>
  <c r="P61" i="28"/>
  <c r="Q61" i="28" s="1"/>
  <c r="R61" i="28" s="1"/>
  <c r="P69" i="28"/>
  <c r="Q69" i="28" s="1"/>
  <c r="R69" i="28" s="1"/>
  <c r="P77" i="28"/>
  <c r="Q77" i="28" s="1"/>
  <c r="R77" i="28" s="1"/>
  <c r="P62" i="28"/>
  <c r="Q62" i="28" s="1"/>
  <c r="R62" i="28" s="1"/>
  <c r="P74" i="28"/>
  <c r="Q74" i="28" s="1"/>
  <c r="R74" i="28" s="1"/>
  <c r="P59" i="28"/>
  <c r="Q59" i="28" s="1"/>
  <c r="R59" i="28" s="1"/>
  <c r="P63" i="28"/>
  <c r="Q63" i="28" s="1"/>
  <c r="R63" i="28" s="1"/>
  <c r="P79" i="28"/>
  <c r="Q79" i="28" s="1"/>
  <c r="R79" i="28" s="1"/>
  <c r="P83" i="28"/>
  <c r="Q83" i="28" s="1"/>
  <c r="R83" i="28" s="1"/>
  <c r="P80" i="28"/>
  <c r="Q80" i="28" s="1"/>
  <c r="R80" i="28" s="1"/>
  <c r="P82" i="28"/>
  <c r="Q82" i="28" s="1"/>
  <c r="R82" i="28" s="1"/>
  <c r="P71" i="28"/>
  <c r="Q71" i="28" s="1"/>
  <c r="R71" i="28" s="1"/>
  <c r="P70" i="28"/>
  <c r="Q70" i="28" s="1"/>
  <c r="R70" i="28" s="1"/>
  <c r="P67" i="28"/>
  <c r="Q67" i="28" s="1"/>
  <c r="R67" i="28" s="1"/>
  <c r="P72" i="28"/>
  <c r="Q72" i="28" s="1"/>
  <c r="R72" i="28" s="1"/>
  <c r="P65" i="28"/>
  <c r="Q65" i="28" s="1"/>
  <c r="R65" i="28" s="1"/>
  <c r="P73" i="28"/>
  <c r="Q73" i="28" s="1"/>
  <c r="R73" i="28" s="1"/>
  <c r="P81" i="28"/>
  <c r="Q81" i="28" s="1"/>
  <c r="R81" i="28" s="1"/>
  <c r="P76" i="28"/>
  <c r="Q76" i="28" s="1"/>
  <c r="R76" i="28" s="1"/>
  <c r="P66" i="28"/>
  <c r="Q66" i="28" s="1"/>
  <c r="R66" i="28" s="1"/>
  <c r="P78" i="28"/>
  <c r="Q78" i="28" s="1"/>
  <c r="R78" i="28" s="1"/>
  <c r="P68" i="28"/>
  <c r="Q68" i="28" s="1"/>
  <c r="R68" i="28" s="1"/>
  <c r="P60" i="28"/>
  <c r="Q60" i="28" s="1"/>
  <c r="R60" i="28" s="1"/>
  <c r="P75" i="28"/>
  <c r="Q75" i="28" s="1"/>
  <c r="R75" i="28" s="1"/>
</calcChain>
</file>

<file path=xl/comments1.xml><?xml version="1.0" encoding="utf-8"?>
<comments xmlns="http://schemas.openxmlformats.org/spreadsheetml/2006/main">
  <authors>
    <author>Anurag Churi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customer data from RFCE sheet 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Editor's Name /ID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customer data from RFCE sheet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SI no. from RFCE sheet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Approver's name/ ID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Part name from RFCE folder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fixed field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date of form filling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DATA 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MANUAL- NUMERIC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MANUAL- ALPHA-NUMERIC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DATA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NUMERIC INPUT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NUMERIC INPUT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MATERIAL MASTER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DATA INPUT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DATA INPUT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DATA INPUT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DATA INPUT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AS PER MATERIAL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DATA INPUT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ADD A PERCENTAGE FIELD BETWEEN NET WT. &amp; GROSS WT. GROSS WT. WILL BE DECIDED BASED ON THIS PERCENTAGE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ALL FIELDS IN GREEN WILL BE YES/NO FIELDS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RATES WILL BE FIXED. ONLY EDITABLE BY TOP MANAGEMENT.</t>
        </r>
      </text>
    </comment>
    <comment ref="G38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SEPERATE SECTION FOR IN HOUSE FTG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FIELDS IN GREEN WILL BE MANUAL DATA INPUT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SEPARATE FIELDS FOR DRAWINGS AND SPECS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ALL 3 FIELDS WILL BE MANUAL DATA INPUT</t>
        </r>
      </text>
    </comment>
  </commentList>
</comments>
</file>

<file path=xl/comments2.xml><?xml version="1.0" encoding="utf-8"?>
<comments xmlns="http://schemas.openxmlformats.org/spreadsheetml/2006/main">
  <authors>
    <author>Anurag Churi</author>
    <author>VITTHAL PATIL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Anurag Churi:</t>
        </r>
        <r>
          <rPr>
            <sz val="9"/>
            <color indexed="81"/>
            <rFont val="Tahoma"/>
            <charset val="1"/>
          </rPr>
          <t xml:space="preserve">
Auto-Populate from RFCE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Anurag Churi:</t>
        </r>
        <r>
          <rPr>
            <sz val="9"/>
            <color indexed="81"/>
            <rFont val="Tahoma"/>
            <charset val="1"/>
          </rPr>
          <t xml:space="preserve">
master 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Anurag Churi:</t>
        </r>
        <r>
          <rPr>
            <sz val="9"/>
            <color indexed="81"/>
            <rFont val="Tahoma"/>
            <charset val="1"/>
          </rPr>
          <t xml:space="preserve">
master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Auto-Populate from Casting feasiblity Total Weight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Auto-Populate from Casting Feasbility 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Auto-Populate From RFCE form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Field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Field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Field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Manual Field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Field to upload images/pdf</t>
        </r>
      </text>
    </comment>
    <comment ref="B76" authorId="1" shapeId="0">
      <text>
        <r>
          <rPr>
            <b/>
            <sz val="9"/>
            <color indexed="81"/>
            <rFont val="Tahoma"/>
            <family val="2"/>
          </rPr>
          <t>VITTHAL PATIL:</t>
        </r>
        <r>
          <rPr>
            <sz val="9"/>
            <color indexed="81"/>
            <rFont val="Tahoma"/>
            <family val="2"/>
          </rPr>
          <t xml:space="preserve">
As per Foundry norms for steel castings 700 unit consumption per ton of liquid metal is the best</t>
        </r>
      </text>
    </comment>
  </commentList>
</comments>
</file>

<file path=xl/comments3.xml><?xml version="1.0" encoding="utf-8"?>
<comments xmlns="http://schemas.openxmlformats.org/spreadsheetml/2006/main">
  <authors>
    <author>Anurag Churi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RFCE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RFCE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Anurag Churi:</t>
        </r>
        <r>
          <rPr>
            <sz val="9"/>
            <color indexed="81"/>
            <rFont val="Tahoma"/>
            <family val="2"/>
          </rPr>
          <t xml:space="preserve">
RFCE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Anurag Churi:</t>
        </r>
        <r>
          <rPr>
            <sz val="9"/>
            <color indexed="81"/>
            <rFont val="Tahoma"/>
            <charset val="1"/>
          </rPr>
          <t xml:space="preserve">
Manual entry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Anurag Churi:
Radio Button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Anurag Churi:
Radio Button</t>
        </r>
      </text>
    </comment>
  </commentList>
</comments>
</file>

<file path=xl/sharedStrings.xml><?xml version="1.0" encoding="utf-8"?>
<sst xmlns="http://schemas.openxmlformats.org/spreadsheetml/2006/main" count="1065" uniqueCount="598">
  <si>
    <t>Customer</t>
  </si>
  <si>
    <t>Cost</t>
  </si>
  <si>
    <t>Supplier</t>
  </si>
  <si>
    <t>Notes</t>
  </si>
  <si>
    <t>Total</t>
  </si>
  <si>
    <t>Drawing nr.-Description of the component</t>
  </si>
  <si>
    <t>Description</t>
  </si>
  <si>
    <t>Quantity</t>
  </si>
  <si>
    <t>Bonding</t>
  </si>
  <si>
    <t>Painting</t>
  </si>
  <si>
    <t>Assly</t>
  </si>
  <si>
    <t>Transport</t>
  </si>
  <si>
    <t>Finishing/Deflashing</t>
  </si>
  <si>
    <t>Standards</t>
  </si>
  <si>
    <t>Shot Volume</t>
  </si>
  <si>
    <t>Usable Platen Area</t>
  </si>
  <si>
    <t>Length</t>
  </si>
  <si>
    <t>Width</t>
  </si>
  <si>
    <t>No of Cavities Planned</t>
  </si>
  <si>
    <t>Density of Rubber (g/cm3)</t>
  </si>
  <si>
    <t>Volume Per Part (cm3)</t>
  </si>
  <si>
    <t>Total Volume per shot (cm3)</t>
  </si>
  <si>
    <t>cm3</t>
  </si>
  <si>
    <t>Machine Choice</t>
  </si>
  <si>
    <t xml:space="preserve">JD 250 Tonne </t>
  </si>
  <si>
    <t>RTIP 450 Tonne</t>
  </si>
  <si>
    <t xml:space="preserve"> DESMA 400 Tonne</t>
  </si>
  <si>
    <t>REP 160 Tonne</t>
  </si>
  <si>
    <t>RTIP 250 Tonne</t>
  </si>
  <si>
    <t>Cavity Volume Check</t>
  </si>
  <si>
    <t>Shot blasting</t>
  </si>
  <si>
    <t>Height of Part (mm)</t>
  </si>
  <si>
    <t xml:space="preserve">No of Rows </t>
  </si>
  <si>
    <t>No of Colums</t>
  </si>
  <si>
    <t>Projected Length of Part (mm)</t>
  </si>
  <si>
    <t>Projected Width of Part (mm)</t>
  </si>
  <si>
    <t>M/C Tonnage Check</t>
  </si>
  <si>
    <t>Tonnage</t>
  </si>
  <si>
    <t>INPUT VALUES</t>
  </si>
  <si>
    <t>OUTPUT VALUES</t>
  </si>
  <si>
    <t>Length Utilization (mm)</t>
  </si>
  <si>
    <t>Width Utilization (mm)</t>
  </si>
  <si>
    <t>M/C Tonnage Requirement (Tonnes)</t>
  </si>
  <si>
    <t xml:space="preserve">Length Utilization Check </t>
  </si>
  <si>
    <t>Width Utilization Check</t>
  </si>
  <si>
    <t>Rate</t>
  </si>
  <si>
    <t>Control (manual)</t>
  </si>
  <si>
    <t>Manual oling</t>
  </si>
  <si>
    <t>BLANK SIZE</t>
  </si>
  <si>
    <t xml:space="preserve"> DESMA 250 Tonne</t>
  </si>
  <si>
    <t>Month</t>
  </si>
  <si>
    <t>Grade</t>
  </si>
  <si>
    <t>RM Index</t>
  </si>
  <si>
    <t>Proto Part Cost</t>
  </si>
  <si>
    <t>Proto Cost Details</t>
  </si>
  <si>
    <t>Proto Tooling Cost</t>
  </si>
  <si>
    <t>Product Code</t>
  </si>
  <si>
    <t>Total Volume</t>
  </si>
  <si>
    <t>Year</t>
  </si>
  <si>
    <t>Expected Volume</t>
  </si>
  <si>
    <t xml:space="preserve">Inflation Factor @ 9 % </t>
  </si>
  <si>
    <t>Production Cost Centres</t>
  </si>
  <si>
    <t>Swaging</t>
  </si>
  <si>
    <t>Man-Hour Rate</t>
  </si>
  <si>
    <t>Total Manpower Cost (Rs.)</t>
  </si>
  <si>
    <t>Average Manpower Rate -  (Rs.Per min)(AFTER NPV</t>
  </si>
  <si>
    <t>Insert Loading Time</t>
  </si>
  <si>
    <t>Injection Time</t>
  </si>
  <si>
    <t>Curing Time</t>
  </si>
  <si>
    <t>Unloading Time</t>
  </si>
  <si>
    <t>Closing and Opening Mold</t>
  </si>
  <si>
    <t>Cycle Time Break Up ( One cycle)</t>
  </si>
  <si>
    <t>Cycles / Hr</t>
  </si>
  <si>
    <t>Seconds</t>
  </si>
  <si>
    <t>Bond Testing</t>
  </si>
  <si>
    <t>Max Capacity / Day</t>
  </si>
  <si>
    <t>Format No</t>
  </si>
  <si>
    <t>Type of request</t>
  </si>
  <si>
    <t>Revision No</t>
  </si>
  <si>
    <t>Issue Date</t>
  </si>
  <si>
    <t>Nb of request</t>
  </si>
  <si>
    <t>Name</t>
  </si>
  <si>
    <t>Date</t>
  </si>
  <si>
    <t>Project Leader</t>
  </si>
  <si>
    <t>Nb Parts / day</t>
  </si>
  <si>
    <t>Buyer</t>
  </si>
  <si>
    <t>Ref RFQ</t>
  </si>
  <si>
    <t>Dates :    Proto</t>
  </si>
  <si>
    <t>Customer Parts Nb</t>
  </si>
  <si>
    <t>SOP</t>
  </si>
  <si>
    <t>Product name</t>
  </si>
  <si>
    <t>Customer Quality Targets</t>
  </si>
  <si>
    <t>Car &amp; Model</t>
  </si>
  <si>
    <t>Quality targets</t>
  </si>
  <si>
    <t>PPM</t>
  </si>
  <si>
    <t>Cpk</t>
  </si>
  <si>
    <t>Month/ yr</t>
  </si>
  <si>
    <t>Steel</t>
  </si>
  <si>
    <t>Freight Terms</t>
  </si>
  <si>
    <t>Including Freight</t>
  </si>
  <si>
    <t>Annual quantity pieces (CAPACITY)</t>
  </si>
  <si>
    <t>Gross Weight of Part (g)</t>
  </si>
  <si>
    <t>Gap between Cavities Length (mm)</t>
  </si>
  <si>
    <t>Gap between Cavities Width (mm)</t>
  </si>
  <si>
    <t>Cycle Time Analysis</t>
  </si>
  <si>
    <t>TEST front lower wishbone bushes</t>
  </si>
  <si>
    <t>Static Characterization</t>
  </si>
  <si>
    <t>Dynamic Characterization</t>
  </si>
  <si>
    <t xml:space="preserve">Monoaxial test </t>
  </si>
  <si>
    <t>Creep Test</t>
  </si>
  <si>
    <t>Triaxial Characterization</t>
  </si>
  <si>
    <t>Rubber test</t>
  </si>
  <si>
    <t>Failure test</t>
  </si>
  <si>
    <t>Rs/Hour</t>
  </si>
  <si>
    <t>No. Of products/year</t>
  </si>
  <si>
    <t>Cost/Year</t>
  </si>
  <si>
    <t>Hr/Test</t>
  </si>
  <si>
    <t>Bond Test</t>
  </si>
  <si>
    <t>Runner Weight Check</t>
  </si>
  <si>
    <t>Phosphatating</t>
  </si>
  <si>
    <t>Bonding- flat</t>
  </si>
  <si>
    <t>Injection Moulding (400T)</t>
  </si>
  <si>
    <t>Injection Moulding (250T)</t>
  </si>
  <si>
    <t>Injection Moulding (160T)</t>
  </si>
  <si>
    <t>Compression Moulding (180T)</t>
  </si>
  <si>
    <t>Compression Moulding (150T)</t>
  </si>
  <si>
    <t>Painting(new)</t>
  </si>
  <si>
    <t>Oven</t>
  </si>
  <si>
    <t>Hydro Assly</t>
  </si>
  <si>
    <t>Instron Tensile Testing</t>
  </si>
  <si>
    <t>Instron Dynamic testing</t>
  </si>
  <si>
    <t>Control (product testing)-Biss Machine</t>
  </si>
  <si>
    <t>Control (product testing)-Saraswati Dynamic Testing Machine</t>
  </si>
  <si>
    <t>Control (product testing)-Proof Load Testing</t>
  </si>
  <si>
    <t xml:space="preserve">Inflation Factor @ 3 % </t>
  </si>
  <si>
    <t>Exploitation Machine Hour Rate - WithOUT EFFICIENCY (Rs.Per Min)</t>
  </si>
  <si>
    <t>Exploitation Cost (Rs.)</t>
  </si>
  <si>
    <t>Average Exploitation Rate -  (Rs.Per min)(After NPV)</t>
  </si>
  <si>
    <t>Machine Related  Hour Rate - WithOUT EFFICIENCY (Rs.Per Min)</t>
  </si>
  <si>
    <t>Manpower Cost (Rs.)</t>
  </si>
  <si>
    <t>Inflation Factor @9% is considered only for Exploitation Cost- Maintenance,Power,rent,Consumables</t>
  </si>
  <si>
    <t>Inflation Factor @3% is considered only for Machine Related Cost- Depreciation &amp; Interest</t>
  </si>
  <si>
    <t>Machine Related Cost (Rs.)</t>
  </si>
  <si>
    <t>Average Machine Related Rate -  (Rs.Per min)(After NPV)</t>
  </si>
  <si>
    <t>Final Machine Min Rate With Inflation Factor</t>
  </si>
  <si>
    <t>Part Volume</t>
  </si>
  <si>
    <t>Change log</t>
  </si>
  <si>
    <t>Changes done</t>
  </si>
  <si>
    <t>Formula for tooling cost sum in price estimation sheet was wrong. Proto tool cost was not getting captured. Corrected.</t>
  </si>
  <si>
    <t>23.06.12</t>
  </si>
  <si>
    <t>26-12-12</t>
  </si>
  <si>
    <t>Recommanded rubber added in product feasibility</t>
  </si>
  <si>
    <t>Rev No</t>
  </si>
  <si>
    <t>Instron Three Axis Testing</t>
  </si>
  <si>
    <t>Bonding Machine (Indigenous)</t>
  </si>
  <si>
    <t>Injection Moulding (Jingday)</t>
  </si>
  <si>
    <t>Injection Moulding (Tung Yu)</t>
  </si>
  <si>
    <t>Schenck Rotec Dynamic Balancing Machine</t>
  </si>
  <si>
    <t>Exploitation Machine</t>
  </si>
  <si>
    <t>Machine Related</t>
  </si>
  <si>
    <t>Old</t>
  </si>
  <si>
    <t>Customer Delivery location</t>
  </si>
  <si>
    <t>Scs@123</t>
  </si>
  <si>
    <t>Ultasonic Degreesing</t>
  </si>
  <si>
    <t>q</t>
  </si>
  <si>
    <t>14.09.2018</t>
  </si>
  <si>
    <t>P &amp; F</t>
  </si>
  <si>
    <t>Stamping</t>
  </si>
  <si>
    <t>PDC</t>
  </si>
  <si>
    <t>Plastic</t>
  </si>
  <si>
    <t>Steel casting</t>
  </si>
  <si>
    <t>Net to gross ratio %</t>
  </si>
  <si>
    <t>Rejection  %</t>
  </si>
  <si>
    <t>OH  %</t>
  </si>
  <si>
    <t>Profit  %</t>
  </si>
  <si>
    <t>ICC  %</t>
  </si>
  <si>
    <t>NA</t>
  </si>
  <si>
    <t>Melting loss %</t>
  </si>
  <si>
    <t>NORMS</t>
  </si>
  <si>
    <t>Process cost per Ton</t>
  </si>
  <si>
    <t>Mechanical Press Rs 0.007 per ton
Hydraulic Press - Rs 0.01  per ton</t>
  </si>
  <si>
    <t xml:space="preserve">Welding cost </t>
  </si>
  <si>
    <t>Rs 0.03 per mm</t>
  </si>
  <si>
    <t>Rs 0.02  / sq cm ( Rs 0.13 / sq inch)</t>
  </si>
  <si>
    <t>Sr No</t>
  </si>
  <si>
    <t>North - Rs 7/Kg
South  - Rs 7/Kg
Pune Local Rs 1.5/Kg
East / West Rs 3.5 /Kg</t>
  </si>
  <si>
    <t>Tool life</t>
  </si>
  <si>
    <t xml:space="preserve">Tube parting cost </t>
  </si>
  <si>
    <t>Steel Tube</t>
  </si>
  <si>
    <t>???</t>
  </si>
  <si>
    <t>Fetling cost Rs /  kg</t>
  </si>
  <si>
    <t>E.D Coating</t>
  </si>
  <si>
    <t xml:space="preserve"> </t>
  </si>
  <si>
    <t>QTY</t>
  </si>
  <si>
    <t>TOTAL</t>
  </si>
  <si>
    <t>Part No.</t>
  </si>
  <si>
    <t>MAT.Specifacition</t>
  </si>
  <si>
    <t xml:space="preserve">SHEET LENGTH  </t>
  </si>
  <si>
    <t xml:space="preserve">SHEET WIDTH </t>
  </si>
  <si>
    <t>SHEET THK</t>
  </si>
  <si>
    <t>NO. OF PCS LENGTHWISE</t>
  </si>
  <si>
    <t>NO. OF PCS WIDTHWISE</t>
  </si>
  <si>
    <t>NO.OF PCS/SHEET</t>
  </si>
  <si>
    <t>G.WT.</t>
  </si>
  <si>
    <t>FIN. WT.</t>
  </si>
  <si>
    <t>AREA    :</t>
  </si>
  <si>
    <t>SQ.MTR</t>
  </si>
  <si>
    <t>SCRAP WT.</t>
  </si>
  <si>
    <t>R.M. RATE</t>
  </si>
  <si>
    <t>SCRAP RATE</t>
  </si>
  <si>
    <t>R.M.COST</t>
  </si>
  <si>
    <t>NET COST</t>
  </si>
  <si>
    <t>Bought out COST</t>
  </si>
  <si>
    <t>CONVERSION COST</t>
  </si>
  <si>
    <t>OPERATIONS</t>
  </si>
  <si>
    <t xml:space="preserve">PRESS/MACHINE </t>
  </si>
  <si>
    <t>UNIT STROKE/  KG/NOS/  MIN.</t>
  </si>
  <si>
    <t>RATE/UNIT</t>
  </si>
  <si>
    <t>COST</t>
  </si>
  <si>
    <t>TOTAL CONV COST</t>
  </si>
  <si>
    <t>NET CONV. COST</t>
  </si>
  <si>
    <t>Other Operations</t>
  </si>
  <si>
    <t>MACHINE /CAPACITY</t>
  </si>
  <si>
    <t>TOTAL COST</t>
  </si>
  <si>
    <t>R.M. COST</t>
  </si>
  <si>
    <t>TOTAL CONV. COST</t>
  </si>
  <si>
    <t>ICC 1.5%</t>
  </si>
  <si>
    <t>Rej 2%</t>
  </si>
  <si>
    <t>OH 3 %</t>
  </si>
  <si>
    <t>PROFIT 10%</t>
  </si>
  <si>
    <t>PROFIT</t>
  </si>
  <si>
    <t>QTY/MONTH</t>
  </si>
  <si>
    <t>&lt;500/MONTH</t>
  </si>
  <si>
    <t>&gt;500/MONTH</t>
  </si>
  <si>
    <t>Function Responsible</t>
  </si>
  <si>
    <t>Function in Support</t>
  </si>
  <si>
    <t>SALES</t>
  </si>
  <si>
    <t>PROJECT</t>
  </si>
  <si>
    <t>R &amp; D</t>
  </si>
  <si>
    <t>PURCHASE / INDUSTRIALIZATION</t>
  </si>
  <si>
    <t>CEO / COO</t>
  </si>
  <si>
    <t>SALES / PROJECT</t>
  </si>
  <si>
    <t>TIME ALLOCATED</t>
  </si>
  <si>
    <t>PROCESS FLOW DOCUMENT</t>
  </si>
  <si>
    <t>1 Day</t>
  </si>
  <si>
    <t>3-14 Days</t>
  </si>
  <si>
    <t>SUJAN INDUSTRIES</t>
  </si>
  <si>
    <t>SI Plant Location</t>
  </si>
  <si>
    <t>Vasai, Mumbai</t>
  </si>
  <si>
    <t>SI standard</t>
  </si>
  <si>
    <t>Identification of the project :</t>
  </si>
  <si>
    <t>SUJAN INDUSTRIES PRICE ESTIMATION</t>
  </si>
  <si>
    <t>Request for Feasibility 
and Cost Estimation (RFCE)</t>
  </si>
  <si>
    <t>Material Specification CDW/ERW Tube</t>
  </si>
  <si>
    <t>Length mm</t>
  </si>
  <si>
    <t>Parting mm</t>
  </si>
  <si>
    <t>Tube Length</t>
  </si>
  <si>
    <t>Tube OD</t>
  </si>
  <si>
    <t>Tube Thk</t>
  </si>
  <si>
    <t>No. of PCS</t>
  </si>
  <si>
    <t>NO. of pcs in Length</t>
  </si>
  <si>
    <t>Parting</t>
  </si>
  <si>
    <t>Chamfering</t>
  </si>
  <si>
    <t>ID Turning</t>
  </si>
  <si>
    <t>OD Turning</t>
  </si>
  <si>
    <t>Deburing</t>
  </si>
  <si>
    <t>Total Conversion Cost</t>
  </si>
  <si>
    <t>Alum. Stamping Cost</t>
  </si>
  <si>
    <t>MS Stamping Cost</t>
  </si>
  <si>
    <t>Unit. Q.ty.</t>
  </si>
  <si>
    <t>Packing &amp; Transporting</t>
  </si>
  <si>
    <t>SUJAN INDUSTRIES BOP CALCULATION (MS STAMPING COST)</t>
  </si>
  <si>
    <t>SUJAN INDUSTRIES BOP CALCULATION (TUBE)</t>
  </si>
  <si>
    <t>SUJAN INDUSTRIES BOP CALCULATION (ALUMINIUM)</t>
  </si>
  <si>
    <t>TOOLING</t>
  </si>
  <si>
    <t>No. of Tools</t>
  </si>
  <si>
    <t>Tool life in Numbers</t>
  </si>
  <si>
    <t>Total Tool Cost</t>
  </si>
  <si>
    <t>Tooling Cost</t>
  </si>
  <si>
    <t>Proto Tooling cost</t>
  </si>
  <si>
    <t>Net Wt.</t>
  </si>
  <si>
    <t>OTHER OPERATIONS</t>
  </si>
  <si>
    <t xml:space="preserve">PURCHASE (BOP)
PROJECT (PROCESS) </t>
  </si>
  <si>
    <t>1 Day INTERNAL
3DAY SUPPLIER QUOTE</t>
  </si>
  <si>
    <t>CUSTOMER TECHNICAL PRESENATION (R&amp;D)</t>
  </si>
  <si>
    <t>COO / PLANTHEAD</t>
  </si>
  <si>
    <t>1 Day
If cost / price as per norms (can report in weekly meeting directly)</t>
  </si>
  <si>
    <t>Blank size + 1*Thickness</t>
  </si>
  <si>
    <t>Draw Depth * 1.5 + ID</t>
  </si>
  <si>
    <t>1250mm*2500mm is standard Cut to Length Sheet</t>
  </si>
  <si>
    <t>A) Barrel - Rs 16 per Kg 
B) Hanging  - Rs --pc rate</t>
  </si>
  <si>
    <t>Plating - Normal / Trivalent</t>
  </si>
  <si>
    <t>Low Volume (&lt;500/month)</t>
  </si>
  <si>
    <t>High Volume (&gt;500/month)</t>
  </si>
  <si>
    <t xml:space="preserve">Mechanical Press - (shift rate/Quantity)
Hydraulic Press - (shift rate/Quantity)
</t>
  </si>
  <si>
    <t>Gross Size=Net Size + 3mm</t>
  </si>
  <si>
    <t>No. of pieces per length=Total tube length/gross size (Round down to the next lower unit)</t>
  </si>
  <si>
    <t xml:space="preserve">Cutting - Rs.0.80 (upto 2mm thickness)
Cutting - Rs.1.20 
Chamferring - Rs.0.25
</t>
  </si>
  <si>
    <t>Outer Tube</t>
  </si>
  <si>
    <t>Inner Tube</t>
  </si>
  <si>
    <t>Steel rate + 40-60</t>
  </si>
  <si>
    <t>Cutting - Rs.1.25 Till Dia 60 mm, Thickness 2mm
Chamferring - Rs.0.25</t>
  </si>
  <si>
    <t>Bar Stock machining</t>
  </si>
  <si>
    <t>RM - Steel Rate</t>
  </si>
  <si>
    <t>Cutting - Rs.2.00 per sq. inch
CNC - Rs.4.00 per min
VMC - Rs.6.00 per min</t>
  </si>
  <si>
    <t>Forging</t>
  </si>
  <si>
    <t>Blank Size as per product Dia &amp; Length</t>
  </si>
  <si>
    <t>No. of pieces per length=Total rod length/gross size (Round down to the next lower unit)</t>
  </si>
  <si>
    <t xml:space="preserve">Cutting - Rs.2.00 per sq. inch
Forging Conversion Cost - Rs.18.00 per kg
</t>
  </si>
  <si>
    <t>7-8%</t>
  </si>
  <si>
    <t>Scrap recovery - 0.8*(Gross Wt. - Net Wt.)*Scrape Rate</t>
  </si>
  <si>
    <t>Scrap recovery - Gross wt. - Net Wt.</t>
  </si>
  <si>
    <t>Preheating Loss 1%
Injection unit (300gms of total production)</t>
  </si>
  <si>
    <t>Depends on no. of shots a die can handle (1,00,000)</t>
  </si>
  <si>
    <t>Rs.16 / Ton / 8 hrs Shift
Deburring - 660/12/No of products
Assembly - 660/12/No of products 
Oven Baking (Post Curing) - Rs.800/hr.</t>
  </si>
  <si>
    <t>Multi Cavity - per cavity 4gms wastage</t>
  </si>
  <si>
    <t>S.G. IRON</t>
  </si>
  <si>
    <t>CARBON STEEL</t>
  </si>
  <si>
    <t>70 TO 75% YIELD</t>
  </si>
  <si>
    <t>60 TO 65% YIELD</t>
  </si>
  <si>
    <t>Manufacturing cost per ton of good casting: Rs.60540</t>
  </si>
  <si>
    <t>Manufacturing cost per ton of good casting: Rs.90000</t>
  </si>
  <si>
    <t xml:space="preserve"> Single Cavity - Per cavity 7gms wastage</t>
  </si>
  <si>
    <t>CUSTOMER DWG &amp; SPECIFICATION</t>
  </si>
  <si>
    <t>CHECKED BY :</t>
  </si>
  <si>
    <t xml:space="preserve">Item </t>
  </si>
  <si>
    <t>MATERIAL</t>
  </si>
  <si>
    <t>HARDNESS / GRADE</t>
  </si>
  <si>
    <t>M/C Type</t>
  </si>
  <si>
    <t>In house FTG</t>
  </si>
  <si>
    <t>PROCESS</t>
  </si>
  <si>
    <t>Manual</t>
  </si>
  <si>
    <t>Packing</t>
  </si>
  <si>
    <t>DESIGN + TESTING</t>
  </si>
  <si>
    <t>Man Hrs</t>
  </si>
  <si>
    <t>Machine Hrs</t>
  </si>
  <si>
    <t>ITEM</t>
  </si>
  <si>
    <t>Favorable</t>
  </si>
  <si>
    <t>Favorable with risk</t>
  </si>
  <si>
    <t>Not favorable</t>
  </si>
  <si>
    <t>Not Applicable</t>
  </si>
  <si>
    <t>Comments &amp; Actions</t>
  </si>
  <si>
    <t xml:space="preserve"> Date / Resp</t>
  </si>
  <si>
    <t>Product</t>
  </si>
  <si>
    <t>Basic Feasibility</t>
  </si>
  <si>
    <t>X</t>
  </si>
  <si>
    <t>REMARK</t>
  </si>
  <si>
    <t xml:space="preserve">Feasibility As per customer DWG </t>
  </si>
  <si>
    <t xml:space="preserve">Material Specification and Testing Characterization Data not recived from customer </t>
  </si>
  <si>
    <t>Plastic Cost</t>
  </si>
  <si>
    <t>TYPE OF MATERIAL</t>
  </si>
  <si>
    <t>Type of Mould</t>
  </si>
  <si>
    <t>No of Cavity</t>
  </si>
  <si>
    <t>No. of Shot / hour</t>
  </si>
  <si>
    <t>No. of pieces / hour</t>
  </si>
  <si>
    <t>Total Hours for operation</t>
  </si>
  <si>
    <t>Type of Machine (Ton)</t>
  </si>
  <si>
    <t>LABOUR COST</t>
  </si>
  <si>
    <t>Machine Cost</t>
  </si>
  <si>
    <t>Manual / Machine</t>
  </si>
  <si>
    <t>Rate of Operation</t>
  </si>
  <si>
    <t>No of Units</t>
  </si>
  <si>
    <t>NO.OF PCS / KG</t>
  </si>
  <si>
    <t>Injection Mould</t>
  </si>
  <si>
    <t>Total Material Req. (Kg)</t>
  </si>
  <si>
    <t>SUJAN INDUSTRIES BOP CALCULATION (PLASTICS)</t>
  </si>
  <si>
    <t>SCRAP COST</t>
  </si>
  <si>
    <t>R.M. RATE (PER KG)</t>
  </si>
  <si>
    <t>NET RM COST (R.M COST - SCRAP RECOVERY)</t>
  </si>
  <si>
    <t xml:space="preserve">OH </t>
  </si>
  <si>
    <t>BOP COST</t>
  </si>
  <si>
    <t>DWG NO.</t>
  </si>
  <si>
    <t>Cycle Time(MIN)</t>
  </si>
  <si>
    <t>INJECTION DESMA 250T</t>
  </si>
  <si>
    <t>INJECTION DESMA 400T</t>
  </si>
  <si>
    <t>INJECTION JINGDAY 250T</t>
  </si>
  <si>
    <t>INJECTION REPTUNGA 400T</t>
  </si>
  <si>
    <t>SI DWG AND SPECIFICATION</t>
  </si>
  <si>
    <t>No. of bags required (25 kg)</t>
  </si>
  <si>
    <t>Nylon 66 Plane</t>
  </si>
  <si>
    <t>Clearance Charges Per Invoice</t>
  </si>
  <si>
    <t>Terminal Handling Charges (THC)</t>
  </si>
  <si>
    <t>Advanced Cargo Declaration (ACD)</t>
  </si>
  <si>
    <t>USD 25</t>
  </si>
  <si>
    <t>Transport till JNPT</t>
  </si>
  <si>
    <t>usd 25</t>
  </si>
  <si>
    <t>truck</t>
  </si>
  <si>
    <t>tata</t>
  </si>
  <si>
    <t>Pickup</t>
  </si>
  <si>
    <t>Nb parts/assy</t>
  </si>
  <si>
    <t>Knock-Out</t>
  </si>
  <si>
    <t>MACHINING</t>
  </si>
  <si>
    <t>Machining Cost</t>
  </si>
  <si>
    <t>Fixture Cost</t>
  </si>
  <si>
    <t xml:space="preserve">Investment </t>
  </si>
  <si>
    <t>Pouring</t>
  </si>
  <si>
    <t>TYPE OF MACHINE :</t>
  </si>
  <si>
    <t>PREPARED BY:</t>
  </si>
  <si>
    <t>Customer Name:</t>
  </si>
  <si>
    <t>SI Part No:</t>
  </si>
  <si>
    <t>SI Part Name:</t>
  </si>
  <si>
    <t>DENSITY (g/cc)</t>
  </si>
  <si>
    <t>Gr. Weight(Net Wt+10%) (Kg)</t>
  </si>
  <si>
    <t>Total Weight/PC (kg)</t>
  </si>
  <si>
    <t>Net Weight (Kg)</t>
  </si>
  <si>
    <t>Mould making</t>
  </si>
  <si>
    <t>Runner riser cutting</t>
  </si>
  <si>
    <t>Heat Treatment</t>
  </si>
  <si>
    <t>Machining</t>
  </si>
  <si>
    <t>Final inspection</t>
  </si>
  <si>
    <t>Mould size</t>
  </si>
  <si>
    <t>SIZE(LXWXH)</t>
  </si>
  <si>
    <t>NO OF PATTERNS</t>
  </si>
  <si>
    <t>ELONGATION(%)</t>
  </si>
  <si>
    <t>TENSILE(N/MM2)</t>
  </si>
  <si>
    <t>PRODUCT VOLUME(M3)</t>
  </si>
  <si>
    <t>MATERIAL STANDARD</t>
  </si>
  <si>
    <t>Fettling</t>
  </si>
  <si>
    <t xml:space="preserve">Mechanical properites </t>
  </si>
  <si>
    <t>Chemical composition</t>
  </si>
  <si>
    <t xml:space="preserve">Machining </t>
  </si>
  <si>
    <t>Time plan ok</t>
  </si>
  <si>
    <t>Customer Part no.:</t>
  </si>
  <si>
    <t>SAND WIEGHT(DENSITY 1538 KG/M3)</t>
  </si>
  <si>
    <t>DATE:</t>
  </si>
  <si>
    <t>CASTING / FORGING</t>
  </si>
  <si>
    <t>TOTAL SURFACE AREA(M2)</t>
  </si>
  <si>
    <t>Manufacturing type :CASTING</t>
  </si>
  <si>
    <t>YES</t>
  </si>
  <si>
    <t>Automatic mc</t>
  </si>
  <si>
    <t>YES. IF REQ.</t>
  </si>
  <si>
    <t>MOULD BOX = 11 x 07 x 95 INCH</t>
  </si>
  <si>
    <t>Spectro Analysis/Heat(2 Chilled samples)</t>
  </si>
  <si>
    <t>Tensile Testing/Heat(3 dumbells)</t>
  </si>
  <si>
    <t>Microscopic/Heat( 1 Nos)</t>
  </si>
  <si>
    <t>Chapy/heat (3 nos)</t>
  </si>
  <si>
    <t>Hardness/Heat (2 Nos)</t>
  </si>
  <si>
    <t>Radiography/ X-Ray Test</t>
  </si>
  <si>
    <t>AS PER CUSTOMER SPECIFICATION</t>
  </si>
  <si>
    <t>AS PER DRAWING . CLEAR DRAWING AND 3D MODEL REQUIRED WHILE PRODUCT DEVELOPMENT</t>
  </si>
  <si>
    <t>AS PER REQUIREMENT</t>
  </si>
  <si>
    <t>ORDER</t>
  </si>
  <si>
    <t>SI20224468</t>
  </si>
  <si>
    <t>F/DEV/29</t>
  </si>
  <si>
    <t>18.05.2022</t>
  </si>
  <si>
    <t>BOM DETAILS</t>
  </si>
  <si>
    <t xml:space="preserve">SI PART NO: </t>
  </si>
  <si>
    <t>SI20224507</t>
  </si>
  <si>
    <t>VIRESH GIRI</t>
  </si>
  <si>
    <t>Date of Preparation</t>
  </si>
  <si>
    <t>CUSTOMER NAME</t>
  </si>
  <si>
    <t>MEDHA SERVO DRIVES</t>
  </si>
  <si>
    <t>CHECKED BY:</t>
  </si>
  <si>
    <t>VITTHAL PATIL</t>
  </si>
  <si>
    <t>Date of Approval</t>
  </si>
  <si>
    <t>R&amp;D WEIGHT IN KG</t>
  </si>
  <si>
    <t>MATERIAL GRADE</t>
  </si>
  <si>
    <t>G24Mn6+QT1</t>
  </si>
  <si>
    <t>PART NAME</t>
  </si>
  <si>
    <t>TM FIXING BRKT LH</t>
  </si>
  <si>
    <t>MELT WT. IN KG</t>
  </si>
  <si>
    <t>RAW CSTG WT IN KG</t>
  </si>
  <si>
    <t>METAL TO SAND RATIO</t>
  </si>
  <si>
    <t>YIELD IN %</t>
  </si>
  <si>
    <t>POURING WT. IN KG</t>
  </si>
  <si>
    <t>TOTAL SAND WT. IN KG (Actual Box Size)</t>
  </si>
  <si>
    <t>CHEMICAL &amp; MECHANICAL PROPERTIES</t>
  </si>
  <si>
    <t>ACTIVITY</t>
  </si>
  <si>
    <t>CONSUMPTION</t>
  </si>
  <si>
    <t>RATE</t>
  </si>
  <si>
    <t>MATERIAL COST PER/KG</t>
  </si>
  <si>
    <t>MOULD MAKING</t>
  </si>
  <si>
    <t>Silica Sand New (kg)</t>
  </si>
  <si>
    <t>New Silica Sand to Reclaim Sand Ratio best possible 15:85</t>
  </si>
  <si>
    <t>Return Sand (kg)</t>
  </si>
  <si>
    <t>Resin (kg)</t>
  </si>
  <si>
    <t>AT ACTUAL</t>
  </si>
  <si>
    <t>Hardener (kg)</t>
  </si>
  <si>
    <t>Insulating Sleeve ( nos.)</t>
  </si>
  <si>
    <t>Tentative</t>
  </si>
  <si>
    <t>Refractory Paint (nos.)</t>
  </si>
  <si>
    <t>Based on data available</t>
  </si>
  <si>
    <t>Total Mould Cost/Kg</t>
  </si>
  <si>
    <t>CORE MAKING</t>
  </si>
  <si>
    <t>Solid item. No need of separate core.</t>
  </si>
  <si>
    <t>Total Coremaking cost/kg</t>
  </si>
  <si>
    <t>MELTING</t>
  </si>
  <si>
    <t>LM Required</t>
  </si>
  <si>
    <t>M.S. SCRAP (Kg)</t>
  </si>
  <si>
    <t>Foundry Return (kg)</t>
  </si>
  <si>
    <t>FERRO SILICON (kg)</t>
  </si>
  <si>
    <t>H.C. FERRO MAGANESE (kg)</t>
  </si>
  <si>
    <t>L.C. FERRO MAGANESE (kg)</t>
  </si>
  <si>
    <t>PURE ALLUMINIUM (kg)</t>
  </si>
  <si>
    <t>Acidic Lining Cost (kg)</t>
  </si>
  <si>
    <t>Pyrometer tips (kg)</t>
  </si>
  <si>
    <t xml:space="preserve"> Total Melting Cost/Kg</t>
  </si>
  <si>
    <t>LAB TESTING</t>
  </si>
  <si>
    <t xml:space="preserve">argon gas </t>
  </si>
  <si>
    <t xml:space="preserve">consumables </t>
  </si>
  <si>
    <t>Lab Testing cost/Kg</t>
  </si>
  <si>
    <t>ASSEMBLY &amp; POURING</t>
  </si>
  <si>
    <t>Slag holding compound, Hot Top Compound</t>
  </si>
  <si>
    <t>Assembly &amp; Pouring Cost/Kg</t>
  </si>
  <si>
    <t>RISER CUTTING &amp; Knockout</t>
  </si>
  <si>
    <t>KG BASIS</t>
  </si>
  <si>
    <t>Piece rate</t>
  </si>
  <si>
    <t>Consumbales</t>
  </si>
  <si>
    <t>Based on available data</t>
  </si>
  <si>
    <t>Riser Cutting and Knockout Cost/Kg</t>
  </si>
  <si>
    <t>HEAT TREATMENT</t>
  </si>
  <si>
    <t>LPG</t>
  </si>
  <si>
    <t>Quenching+Tempering</t>
  </si>
  <si>
    <t>Heat Treatment Cost/kg</t>
  </si>
  <si>
    <t>SHOT BLAST</t>
  </si>
  <si>
    <t>M.S. Shot (Kg)</t>
  </si>
  <si>
    <t>Based on April 2021 data</t>
  </si>
  <si>
    <t>Shot Blasting Cost/kg</t>
  </si>
  <si>
    <t>FETTLING</t>
  </si>
  <si>
    <t>Per Kg Fettling Rate</t>
  </si>
  <si>
    <t>Piece Rate</t>
  </si>
  <si>
    <t>based on data available</t>
  </si>
  <si>
    <t>Total  fettling cost/kg</t>
  </si>
  <si>
    <t>FURNACE ELECTRICITY</t>
  </si>
  <si>
    <t>Furnace Electricity</t>
  </si>
  <si>
    <t>Optimized units in case of 24 hours Furnace running</t>
  </si>
  <si>
    <t>700 unit /ton of LM</t>
  </si>
  <si>
    <t>Furnace Electricity consumed/kg</t>
  </si>
  <si>
    <t>OTHERS</t>
  </si>
  <si>
    <t>ELECTRICITY AUXILLARY</t>
  </si>
  <si>
    <t>Auxilarry Electricity includes Compressor + Other equipments)</t>
  </si>
  <si>
    <t>Out of total electricity consumption,
 65% Induction Furnace + 35% Auxilarry</t>
  </si>
  <si>
    <t>Electricity Auxillary Consumption/kg</t>
  </si>
  <si>
    <t>Manufacturing COST PER KG FOR RAW CASTING</t>
  </si>
  <si>
    <t>LABOUR COST/KG</t>
  </si>
  <si>
    <t>OTHER COST</t>
  </si>
  <si>
    <t>REMARKS</t>
  </si>
  <si>
    <t>Maintainance</t>
  </si>
  <si>
    <t>TENTATIVE</t>
  </si>
  <si>
    <t>Store</t>
  </si>
  <si>
    <t>Overheads</t>
  </si>
  <si>
    <t>Depreciation</t>
  </si>
  <si>
    <t>Admin charges</t>
  </si>
  <si>
    <t>Freight</t>
  </si>
  <si>
    <t xml:space="preserve">TOTAL RAW CASTING COST PER KG </t>
  </si>
  <si>
    <t>RAW COMPONENT COST (Excludes machining)</t>
  </si>
  <si>
    <t>PATTERN TOOLING COST</t>
  </si>
  <si>
    <t>SR.NO.</t>
  </si>
  <si>
    <t>SI PART NO</t>
  </si>
  <si>
    <t>DRAWING NO.</t>
  </si>
  <si>
    <t>QUOATION PER ALLUMINIUM CAVITY</t>
  </si>
  <si>
    <t>CAVITY REQUIRED AS PER OUR BOX SIZE</t>
  </si>
  <si>
    <t>PATTERN TOOLING COST WITH MULTI CAVITY</t>
  </si>
  <si>
    <t>MATCH PLATE COST</t>
  </si>
  <si>
    <t>CURRENT</t>
  </si>
  <si>
    <t xml:space="preserve">SI NO. </t>
  </si>
  <si>
    <t>PART DESCRIPTION</t>
  </si>
  <si>
    <t>ANCILLARY COSTS</t>
  </si>
  <si>
    <t>INSPECTION COST</t>
  </si>
  <si>
    <t>REJECTION %</t>
  </si>
  <si>
    <t>REJECTION COST</t>
  </si>
  <si>
    <t>PACKING LABOUR</t>
  </si>
  <si>
    <t>OH</t>
  </si>
  <si>
    <t>ICC</t>
  </si>
  <si>
    <t>PACKING AND FORWARDING</t>
  </si>
  <si>
    <t>FINAL COMPONENT  DETAILS</t>
  </si>
  <si>
    <t>TOTAL COMPONENT COST</t>
  </si>
  <si>
    <t>PROPOSED PRICE</t>
  </si>
  <si>
    <t>PROFIT %</t>
  </si>
  <si>
    <t>GST(in %)</t>
  </si>
  <si>
    <t>GST/PC</t>
  </si>
  <si>
    <t>TOTAL GST</t>
  </si>
  <si>
    <t>BUISNESS VALUE</t>
  </si>
  <si>
    <t>Profit %</t>
  </si>
  <si>
    <t>AMORTISATION</t>
  </si>
  <si>
    <t>YES/NO</t>
  </si>
  <si>
    <t>% OF QTY TO BE AMORTISED</t>
  </si>
  <si>
    <t>AMORTISED VALUE</t>
  </si>
  <si>
    <t>FINAL COMPONENT COST</t>
  </si>
  <si>
    <t>FINAL PROPOSED COST</t>
  </si>
  <si>
    <t>USD CONVERSION</t>
  </si>
  <si>
    <t>USD RATE</t>
  </si>
  <si>
    <t>FINAL COMPONENT PRICE (USD)</t>
  </si>
  <si>
    <t>FINAL TOOL PRICE (USD)</t>
  </si>
  <si>
    <t>AS CAST COMPONENT COST</t>
  </si>
  <si>
    <t>AS CAST COMPONENT COST/KG</t>
  </si>
  <si>
    <t>MACHINING COST</t>
  </si>
  <si>
    <t>AUSTEMPERING</t>
  </si>
  <si>
    <t>PAINTING</t>
  </si>
  <si>
    <t>ASSEMBLY</t>
  </si>
  <si>
    <t>LASER PRINTNG / ENGRAVING</t>
  </si>
  <si>
    <t>CASTING &amp; PROCESS</t>
  </si>
  <si>
    <t>TM FIXING BRACKET  LH</t>
  </si>
  <si>
    <t>FIXTURE COST</t>
  </si>
  <si>
    <t>FINAL DEVLOPMENT DETAILS</t>
  </si>
  <si>
    <t>PATTERN COST</t>
  </si>
  <si>
    <t xml:space="preserve">TOTAL DEVLOPMENT COST </t>
  </si>
  <si>
    <t>TOTAL DEVLOPMENT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</si>
</sst>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164" formatCode="_ * #,##0.00_ ;_ * \-#,##0.00_ ;_ * &quot;-&quot;??_ ;_ @_ "/>
    <numFmt numFmtId="165" formatCode="&quot;$&quot;#,##0_);\(&quot;$&quot;#,##0\)"/>
    <numFmt numFmtId="166" formatCode="&quot;$&quot;#,##0.00_);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\ _€_-;\-* #,##0.00\ _€_-;_-* &quot;-&quot;??\ _€_-;_-@_-"/>
    <numFmt numFmtId="172" formatCode="0.000"/>
    <numFmt numFmtId="173" formatCode="_-[$€-2]\ * #,##0.00_-;\-[$€-2]\ * #,##0.00_-;_-[$€-2]\ * &quot;-&quot;??_-"/>
    <numFmt numFmtId="174" formatCode="0.0"/>
    <numFmt numFmtId="175" formatCode="[$-14009]dd/mm/yy;@"/>
    <numFmt numFmtId="176" formatCode="_(* #,##0_);_(* \(#,##0\);_(* &quot;-&quot;??_);_(@_)"/>
    <numFmt numFmtId="177" formatCode="&quot;L.&quot;\ #,##0;[Red]\-&quot;L.&quot;\ #,##0"/>
    <numFmt numFmtId="178" formatCode="&quot;L.&quot;\ #,##0.00;\-&quot;L.&quot;\ #,##0.00"/>
    <numFmt numFmtId="179" formatCode="&quot;L.&quot;\ #,##0.00;[Red]\-&quot;L.&quot;\ #,##0.00"/>
    <numFmt numFmtId="180" formatCode="mmmm\-yy"/>
    <numFmt numFmtId="181" formatCode="h\.mm\ AM/PM"/>
    <numFmt numFmtId="182" formatCode="0.0000%"/>
    <numFmt numFmtId="183" formatCode="_ * #,##0.0000_ ;_ * \-#,##0.0000_ ;_ * &quot;-&quot;_ ;_ @_ "/>
    <numFmt numFmtId="184" formatCode="_-&quot;L.&quot;\ * #,##0_-;\-&quot;L.&quot;\ * #,##0_-;_-&quot;L.&quot;\ * &quot;-&quot;_-;_-@_-"/>
    <numFmt numFmtId="185" formatCode="_-* #,##0\ _F_B_-;\-* #,##0\ _F_B_-;_-* &quot;-&quot;\ _F_B_-;_-@_-"/>
    <numFmt numFmtId="186" formatCode="_-* #,##0.00\ _F_B_-;\-* #,##0.00\ _F_B_-;_-* &quot;-&quot;??\ _F_B_-;_-@_-"/>
    <numFmt numFmtId="187" formatCode="_-* #,##0\ &quot;FB&quot;_-;\-* #,##0\ &quot;FB&quot;_-;_-* &quot;-&quot;\ &quot;FB&quot;_-;_-@_-"/>
    <numFmt numFmtId="188" formatCode="_-* #,##0.00\ &quot;FB&quot;_-;\-* #,##0.00\ &quot;FB&quot;_-;_-* &quot;-&quot;??\ &quot;FB&quot;_-;_-@_-"/>
    <numFmt numFmtId="189" formatCode="0.00_)"/>
    <numFmt numFmtId="190" formatCode="&quot;Rs.&quot;#,##0_);\(&quot;Rs.&quot;#,##0\)"/>
    <numFmt numFmtId="191" formatCode="#,##0.00\ &quot;F&quot;;\-#,##0.00\ &quot;F&quot;"/>
    <numFmt numFmtId="192" formatCode="0_);[Red]\(0\)"/>
    <numFmt numFmtId="193" formatCode="_ * #,##0.00_ ;_ * \-#,##0.00_ ;_ * &quot;-&quot;_ ;_ @_ "/>
    <numFmt numFmtId="194" formatCode="_ * #,##0.000_ ;_ * \-#,##0.000_ ;_ * &quot;-&quot;_ ;_ @_ "/>
    <numFmt numFmtId="195" formatCode="00000"/>
    <numFmt numFmtId="196" formatCode="&quot;\&quot;#,##0.00;[Red]&quot;\&quot;\-#,##0.00"/>
    <numFmt numFmtId="197" formatCode="&quot;\&quot;#,##0;[Red]&quot;\&quot;\-#,##0"/>
    <numFmt numFmtId="198" formatCode="_(* #,##0.000_);_(* \(#,##0.000\);_(* &quot;-&quot;??_);_(@_)"/>
    <numFmt numFmtId="199" formatCode="#,##0\ _€"/>
    <numFmt numFmtId="200" formatCode="_ * #,##0_ ;_ * \-#,##0_ ;_ * &quot;-&quot;??_ ;_ @_ "/>
    <numFmt numFmtId="201" formatCode="[$-F400]h:mm:ss\ AM/PM"/>
    <numFmt numFmtId="202" formatCode="0.0000"/>
  </numFmts>
  <fonts count="114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8"/>
      <color indexed="8"/>
      <name val="Arial"/>
      <family val="2"/>
    </font>
    <font>
      <sz val="12"/>
      <name val="Arial"/>
      <family val="2"/>
    </font>
    <font>
      <sz val="12"/>
      <name val="Helv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Helv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Tahoma"/>
      <family val="2"/>
    </font>
    <font>
      <b/>
      <sz val="10"/>
      <name val="Tahoma"/>
      <family val="2"/>
    </font>
    <font>
      <sz val="9"/>
      <name val="Arial MT"/>
    </font>
    <font>
      <b/>
      <sz val="9"/>
      <color indexed="8"/>
      <name val="Book Antiqua"/>
      <family val="1"/>
    </font>
    <font>
      <sz val="9"/>
      <name val="Arial MT"/>
      <family val="2"/>
    </font>
    <font>
      <sz val="10"/>
      <name val="Helv"/>
      <charset val="238"/>
    </font>
    <font>
      <sz val="14"/>
      <name val="–¾’©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 Narrow"/>
      <family val="2"/>
    </font>
    <font>
      <sz val="11"/>
      <name val="明朝"/>
      <family val="1"/>
      <charset val="128"/>
    </font>
    <font>
      <sz val="7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12"/>
      <color indexed="8"/>
      <name val="宋体"/>
      <charset val="134"/>
    </font>
    <font>
      <sz val="10"/>
      <color indexed="12"/>
      <name val="Arial"/>
      <family val="2"/>
    </font>
    <font>
      <sz val="10"/>
      <color indexed="18"/>
      <name val="Arial"/>
      <family val="2"/>
    </font>
    <font>
      <sz val="18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2"/>
      <color theme="4" tint="-0.499984740745262"/>
      <name val="Arial"/>
      <family val="2"/>
    </font>
    <font>
      <sz val="10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0"/>
      <color rgb="FFFFFF00"/>
      <name val="Tahoma"/>
      <family val="2"/>
    </font>
    <font>
      <b/>
      <sz val="12"/>
      <color rgb="FFFFFF00"/>
      <name val="Calibri"/>
      <family val="2"/>
      <scheme val="minor"/>
    </font>
    <font>
      <sz val="10"/>
      <color rgb="FFFFFF00"/>
      <name val="Tahoma"/>
      <family val="2"/>
    </font>
    <font>
      <sz val="14"/>
      <color theme="6" tint="-0.249977111117893"/>
      <name val="Arial"/>
      <family val="2"/>
    </font>
    <font>
      <u/>
      <sz val="8"/>
      <color theme="10"/>
      <name val="Arial"/>
      <family val="2"/>
    </font>
    <font>
      <u/>
      <sz val="8"/>
      <color theme="0"/>
      <name val="Arial"/>
      <family val="2"/>
    </font>
    <font>
      <b/>
      <sz val="8"/>
      <color theme="1"/>
      <name val="Arial"/>
      <family val="2"/>
    </font>
    <font>
      <b/>
      <sz val="9"/>
      <name val="Arial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b/>
      <sz val="12"/>
      <color theme="1"/>
      <name val="Arial"/>
      <family val="2"/>
    </font>
    <font>
      <b/>
      <sz val="18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FFFF00"/>
      <name val="Arial"/>
      <family val="2"/>
    </font>
    <font>
      <b/>
      <sz val="14"/>
      <color indexed="8"/>
      <name val="Calibri"/>
      <family val="2"/>
    </font>
    <font>
      <b/>
      <sz val="9"/>
      <color rgb="FFFFFF00"/>
      <name val="Arial Black"/>
      <family val="2"/>
    </font>
    <font>
      <b/>
      <sz val="8"/>
      <color rgb="FFFFFF00"/>
      <name val="Arial Black"/>
      <family val="2"/>
    </font>
    <font>
      <b/>
      <sz val="2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Verdana"/>
      <family val="2"/>
    </font>
    <font>
      <b/>
      <sz val="9"/>
      <color indexed="8"/>
      <name val="Calibri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6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A1AB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236">
    <xf numFmtId="0" fontId="0" fillId="0" borderId="0"/>
    <xf numFmtId="0" fontId="4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8" fillId="0" borderId="0"/>
    <xf numFmtId="0" fontId="49" fillId="2" borderId="1">
      <alignment horizontal="center"/>
    </xf>
    <xf numFmtId="170" fontId="24" fillId="0" borderId="0" applyNumberFormat="0" applyFill="0" applyBorder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50" fillId="0" borderId="0"/>
    <xf numFmtId="0" fontId="24" fillId="0" borderId="0"/>
    <xf numFmtId="0" fontId="45" fillId="0" borderId="0" applyNumberFormat="0" applyFill="0" applyBorder="0" applyAlignment="0" applyProtection="0"/>
    <xf numFmtId="164" fontId="24" fillId="0" borderId="0" applyFill="0" applyBorder="0" applyAlignment="0"/>
    <xf numFmtId="177" fontId="29" fillId="0" borderId="0" applyFill="0" applyBorder="0" applyAlignment="0"/>
    <xf numFmtId="178" fontId="29" fillId="0" borderId="0" applyFill="0" applyBorder="0" applyAlignment="0"/>
    <xf numFmtId="179" fontId="29" fillId="0" borderId="0" applyFill="0" applyBorder="0" applyAlignment="0"/>
    <xf numFmtId="180" fontId="24" fillId="0" borderId="0" applyFill="0" applyBorder="0" applyAlignment="0"/>
    <xf numFmtId="164" fontId="24" fillId="0" borderId="0" applyFill="0" applyBorder="0" applyAlignment="0"/>
    <xf numFmtId="181" fontId="29" fillId="0" borderId="0" applyFill="0" applyBorder="0" applyAlignment="0"/>
    <xf numFmtId="177" fontId="29" fillId="0" borderId="0" applyFill="0" applyBorder="0" applyAlignment="0"/>
    <xf numFmtId="0" fontId="33" fillId="17" borderId="2" applyNumberFormat="0" applyAlignment="0" applyProtection="0"/>
    <xf numFmtId="0" fontId="41" fillId="0" borderId="3" applyNumberFormat="0" applyFill="0" applyAlignment="0" applyProtection="0"/>
    <xf numFmtId="171" fontId="17" fillId="0" borderId="0" applyFont="0" applyFill="0" applyBorder="0" applyAlignment="0" applyProtection="0"/>
    <xf numFmtId="182" fontId="24" fillId="0" borderId="0"/>
    <xf numFmtId="182" fontId="24" fillId="0" borderId="0"/>
    <xf numFmtId="182" fontId="24" fillId="0" borderId="0"/>
    <xf numFmtId="182" fontId="24" fillId="0" borderId="0"/>
    <xf numFmtId="182" fontId="24" fillId="0" borderId="0"/>
    <xf numFmtId="182" fontId="24" fillId="0" borderId="0"/>
    <xf numFmtId="182" fontId="24" fillId="0" borderId="0"/>
    <xf numFmtId="182" fontId="24" fillId="0" borderId="0"/>
    <xf numFmtId="168" fontId="24" fillId="0" borderId="0" applyFont="0" applyFill="0" applyBorder="0" applyAlignment="0" applyProtection="0"/>
    <xf numFmtId="168" fontId="29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64" fontId="24" fillId="0" borderId="0" applyFont="0" applyFill="0" applyBorder="0" applyAlignment="0" applyProtection="0"/>
    <xf numFmtId="184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71" fontId="67" fillId="0" borderId="0" applyFont="0" applyFill="0" applyBorder="0" applyAlignment="0" applyProtection="0"/>
    <xf numFmtId="170" fontId="46" fillId="0" borderId="0" applyFont="0" applyFill="0" applyBorder="0" applyAlignment="0" applyProtection="0"/>
    <xf numFmtId="170" fontId="24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67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1" fillId="19" borderId="5" applyNumberFormat="0" applyFont="0" applyAlignment="0" applyProtection="0"/>
    <xf numFmtId="177" fontId="29" fillId="0" borderId="0" applyFont="0" applyFill="0" applyBorder="0" applyAlignment="0" applyProtection="0"/>
    <xf numFmtId="14" fontId="25" fillId="0" borderId="0" applyFill="0" applyBorder="0" applyAlignment="0"/>
    <xf numFmtId="164" fontId="24" fillId="0" borderId="0" applyFill="0" applyBorder="0" applyAlignment="0"/>
    <xf numFmtId="177" fontId="29" fillId="0" borderId="0" applyFill="0" applyBorder="0" applyAlignment="0"/>
    <xf numFmtId="164" fontId="24" fillId="0" borderId="0" applyFill="0" applyBorder="0" applyAlignment="0"/>
    <xf numFmtId="181" fontId="29" fillId="0" borderId="0" applyFill="0" applyBorder="0" applyAlignment="0"/>
    <xf numFmtId="177" fontId="29" fillId="0" borderId="0" applyFill="0" applyBorder="0" applyAlignment="0"/>
    <xf numFmtId="0" fontId="40" fillId="8" borderId="2" applyNumberFormat="0" applyAlignment="0" applyProtection="0"/>
    <xf numFmtId="173" fontId="22" fillId="0" borderId="0" applyFont="0" applyFill="0" applyBorder="0" applyAlignment="0" applyProtection="0"/>
    <xf numFmtId="173" fontId="24" fillId="0" borderId="0" applyNumberFormat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38" fontId="17" fillId="20" borderId="0" applyNumberFormat="0" applyBorder="0" applyAlignment="0" applyProtection="0"/>
    <xf numFmtId="0" fontId="23" fillId="0" borderId="6" applyNumberFormat="0" applyAlignment="0" applyProtection="0">
      <alignment horizontal="left" vertical="center"/>
    </xf>
    <xf numFmtId="0" fontId="23" fillId="0" borderId="7">
      <alignment horizontal="left" vertical="center"/>
    </xf>
    <xf numFmtId="10" fontId="17" fillId="21" borderId="11" applyNumberFormat="0" applyBorder="0" applyAlignment="0" applyProtection="0"/>
    <xf numFmtId="0" fontId="32" fillId="4" borderId="0" applyNumberFormat="0" applyBorder="0" applyAlignment="0" applyProtection="0"/>
    <xf numFmtId="164" fontId="24" fillId="0" borderId="0" applyFill="0" applyBorder="0" applyAlignment="0"/>
    <xf numFmtId="177" fontId="29" fillId="0" borderId="0" applyFill="0" applyBorder="0" applyAlignment="0"/>
    <xf numFmtId="164" fontId="24" fillId="0" borderId="0" applyFill="0" applyBorder="0" applyAlignment="0"/>
    <xf numFmtId="181" fontId="29" fillId="0" borderId="0" applyFill="0" applyBorder="0" applyAlignment="0"/>
    <xf numFmtId="177" fontId="29" fillId="0" borderId="0" applyFill="0" applyBorder="0" applyAlignment="0"/>
    <xf numFmtId="185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42" fillId="22" borderId="0" applyNumberFormat="0" applyBorder="0" applyAlignment="0" applyProtection="0"/>
    <xf numFmtId="189" fontId="24" fillId="0" borderId="0"/>
    <xf numFmtId="0" fontId="17" fillId="0" borderId="0"/>
    <xf numFmtId="0" fontId="17" fillId="0" borderId="0"/>
    <xf numFmtId="0" fontId="17" fillId="0" borderId="0"/>
    <xf numFmtId="0" fontId="61" fillId="0" borderId="0"/>
    <xf numFmtId="0" fontId="17" fillId="0" borderId="0"/>
    <xf numFmtId="0" fontId="24" fillId="0" borderId="0"/>
    <xf numFmtId="0" fontId="24" fillId="0" borderId="0"/>
    <xf numFmtId="0" fontId="6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0"/>
    <xf numFmtId="0" fontId="67" fillId="0" borderId="0"/>
    <xf numFmtId="0" fontId="67" fillId="0" borderId="0"/>
    <xf numFmtId="0" fontId="24" fillId="0" borderId="0"/>
    <xf numFmtId="0" fontId="17" fillId="0" borderId="0"/>
    <xf numFmtId="0" fontId="17" fillId="0" borderId="0"/>
    <xf numFmtId="0" fontId="24" fillId="0" borderId="0"/>
    <xf numFmtId="0" fontId="51" fillId="0" borderId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190" fontId="53" fillId="0" borderId="0" applyFont="0" applyFill="0" applyBorder="0" applyAlignment="0" applyProtection="0"/>
    <xf numFmtId="191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24" fillId="0" borderId="0" applyFill="0" applyBorder="0" applyAlignment="0"/>
    <xf numFmtId="192" fontId="53" fillId="0" borderId="0" applyFill="0" applyBorder="0" applyAlignment="0"/>
    <xf numFmtId="164" fontId="24" fillId="0" borderId="0" applyFill="0" applyBorder="0" applyAlignment="0"/>
    <xf numFmtId="193" fontId="53" fillId="0" borderId="0" applyFill="0" applyBorder="0" applyAlignment="0"/>
    <xf numFmtId="192" fontId="53" fillId="0" borderId="0" applyFill="0" applyBorder="0" applyAlignment="0"/>
    <xf numFmtId="0" fontId="54" fillId="0" borderId="0" applyNumberFormat="0" applyFont="0" applyFill="0" applyBorder="0" applyAlignment="0" applyProtection="0">
      <alignment horizontal="left"/>
    </xf>
    <xf numFmtId="15" fontId="54" fillId="0" borderId="0" applyFont="0" applyFill="0" applyBorder="0" applyAlignment="0" applyProtection="0"/>
    <xf numFmtId="4" fontId="54" fillId="0" borderId="0" applyFont="0" applyFill="0" applyBorder="0" applyAlignment="0" applyProtection="0"/>
    <xf numFmtId="0" fontId="55" fillId="0" borderId="13">
      <alignment horizontal="center"/>
    </xf>
    <xf numFmtId="3" fontId="54" fillId="0" borderId="0" applyFont="0" applyFill="0" applyBorder="0" applyAlignment="0" applyProtection="0"/>
    <xf numFmtId="0" fontId="54" fillId="23" borderId="0" applyNumberFormat="0" applyFont="0" applyBorder="0" applyAlignment="0" applyProtection="0"/>
    <xf numFmtId="0" fontId="36" fillId="5" borderId="0" applyNumberFormat="0" applyBorder="0" applyAlignment="0" applyProtection="0"/>
    <xf numFmtId="0" fontId="43" fillId="17" borderId="12" applyNumberFormat="0" applyAlignment="0" applyProtection="0"/>
    <xf numFmtId="0" fontId="2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9" fontId="25" fillId="0" borderId="0" applyFill="0" applyBorder="0" applyAlignment="0"/>
    <xf numFmtId="194" fontId="53" fillId="0" borderId="0" applyFill="0" applyBorder="0" applyAlignment="0"/>
    <xf numFmtId="183" fontId="53" fillId="0" borderId="0" applyFill="0" applyBorder="0" applyAlignment="0"/>
    <xf numFmtId="0" fontId="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9" fillId="0" borderId="10" applyNumberFormat="0" applyFill="0" applyAlignment="0" applyProtection="0"/>
    <xf numFmtId="0" fontId="39" fillId="0" borderId="0" applyNumberFormat="0" applyFill="0" applyBorder="0" applyAlignment="0" applyProtection="0"/>
    <xf numFmtId="195" fontId="53" fillId="0" borderId="0">
      <alignment horizontal="left"/>
    </xf>
    <xf numFmtId="0" fontId="56" fillId="0" borderId="0">
      <alignment vertical="top"/>
    </xf>
    <xf numFmtId="184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34" fillId="18" borderId="4" applyNumberFormat="0" applyAlignment="0" applyProtection="0"/>
    <xf numFmtId="0" fontId="62" fillId="0" borderId="0"/>
    <xf numFmtId="0" fontId="66" fillId="0" borderId="0"/>
    <xf numFmtId="196" fontId="57" fillId="0" borderId="0" applyFont="0" applyFill="0" applyBorder="0" applyAlignment="0" applyProtection="0"/>
    <xf numFmtId="197" fontId="57" fillId="0" borderId="0" applyFont="0" applyFill="0" applyBorder="0" applyAlignment="0" applyProtection="0"/>
    <xf numFmtId="0" fontId="15" fillId="0" borderId="0"/>
    <xf numFmtId="0" fontId="14" fillId="0" borderId="0"/>
    <xf numFmtId="0" fontId="66" fillId="0" borderId="0"/>
    <xf numFmtId="9" fontId="66" fillId="0" borderId="0" applyFont="0" applyFill="0" applyBorder="0" applyAlignment="0" applyProtection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5" fillId="0" borderId="0" applyNumberForma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92" fillId="0" borderId="0"/>
    <xf numFmtId="0" fontId="5" fillId="0" borderId="0"/>
    <xf numFmtId="0" fontId="17" fillId="0" borderId="0"/>
    <xf numFmtId="0" fontId="4" fillId="0" borderId="0"/>
    <xf numFmtId="10" fontId="17" fillId="21" borderId="120" applyNumberFormat="0" applyBorder="0" applyAlignment="0" applyProtection="0"/>
    <xf numFmtId="171" fontId="3" fillId="0" borderId="0" applyFont="0" applyFill="0" applyBorder="0" applyAlignment="0" applyProtection="0"/>
    <xf numFmtId="0" fontId="23" fillId="0" borderId="121">
      <alignment horizontal="left" vertical="center"/>
    </xf>
    <xf numFmtId="170" fontId="3" fillId="0" borderId="0" applyFont="0" applyFill="0" applyBorder="0" applyAlignment="0" applyProtection="0"/>
    <xf numFmtId="0" fontId="23" fillId="0" borderId="109">
      <alignment horizontal="left" vertical="center"/>
    </xf>
    <xf numFmtId="10" fontId="17" fillId="21" borderId="96" applyNumberFormat="0" applyBorder="0" applyAlignment="0" applyProtection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287">
    <xf numFmtId="0" fontId="0" fillId="0" borderId="0" xfId="0"/>
    <xf numFmtId="0" fontId="24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29" xfId="0" applyFont="1" applyBorder="1" applyAlignment="1" applyProtection="1">
      <alignment horizontal="center"/>
      <protection locked="0"/>
    </xf>
    <xf numFmtId="0" fontId="26" fillId="0" borderId="25" xfId="0" applyFont="1" applyBorder="1" applyAlignment="1" applyProtection="1">
      <alignment horizontal="center"/>
      <protection locked="0"/>
    </xf>
    <xf numFmtId="0" fontId="17" fillId="0" borderId="37" xfId="0" applyFont="1" applyBorder="1" applyProtection="1">
      <protection locked="0"/>
    </xf>
    <xf numFmtId="0" fontId="30" fillId="0" borderId="0" xfId="0" applyFont="1" applyProtection="1">
      <protection locked="0"/>
    </xf>
    <xf numFmtId="0" fontId="26" fillId="0" borderId="30" xfId="0" applyFont="1" applyBorder="1" applyAlignment="1" applyProtection="1">
      <alignment horizontal="center"/>
      <protection locked="0"/>
    </xf>
    <xf numFmtId="0" fontId="26" fillId="0" borderId="22" xfId="0" applyFont="1" applyBorder="1" applyAlignment="1" applyProtection="1">
      <alignment horizontal="center"/>
      <protection locked="0"/>
    </xf>
    <xf numFmtId="0" fontId="30" fillId="0" borderId="33" xfId="0" applyFont="1" applyBorder="1" applyProtection="1">
      <protection locked="0"/>
    </xf>
    <xf numFmtId="0" fontId="30" fillId="0" borderId="11" xfId="0" applyFont="1" applyBorder="1" applyProtection="1">
      <protection locked="0"/>
    </xf>
    <xf numFmtId="0" fontId="30" fillId="0" borderId="0" xfId="0" applyFont="1" applyFill="1" applyBorder="1" applyAlignment="1" applyProtection="1">
      <alignment horizontal="left"/>
      <protection locked="0"/>
    </xf>
    <xf numFmtId="0" fontId="28" fillId="0" borderId="11" xfId="0" applyFont="1" applyBorder="1" applyAlignment="1" applyProtection="1">
      <alignment horizontal="center"/>
      <protection locked="0"/>
    </xf>
    <xf numFmtId="174" fontId="30" fillId="0" borderId="11" xfId="0" applyNumberFormat="1" applyFont="1" applyBorder="1" applyAlignment="1" applyProtection="1">
      <alignment horizontal="right"/>
      <protection locked="0"/>
    </xf>
    <xf numFmtId="0" fontId="24" fillId="0" borderId="11" xfId="0" applyFont="1" applyFill="1" applyBorder="1" applyProtection="1">
      <protection locked="0"/>
    </xf>
    <xf numFmtId="0" fontId="27" fillId="0" borderId="11" xfId="0" applyFont="1" applyFill="1" applyBorder="1" applyProtection="1">
      <protection locked="0"/>
    </xf>
    <xf numFmtId="0" fontId="0" fillId="0" borderId="11" xfId="0" applyBorder="1" applyProtection="1">
      <protection locked="0"/>
    </xf>
    <xf numFmtId="199" fontId="63" fillId="0" borderId="11" xfId="0" applyNumberFormat="1" applyFont="1" applyBorder="1" applyAlignment="1" applyProtection="1">
      <alignment horizontal="center"/>
      <protection locked="0"/>
    </xf>
    <xf numFmtId="199" fontId="24" fillId="0" borderId="11" xfId="0" applyNumberFormat="1" applyFont="1" applyBorder="1" applyAlignment="1" applyProtection="1">
      <alignment horizontal="center"/>
      <protection locked="0"/>
    </xf>
    <xf numFmtId="199" fontId="0" fillId="0" borderId="11" xfId="0" applyNumberFormat="1" applyBorder="1" applyAlignment="1" applyProtection="1">
      <alignment horizontal="center"/>
      <protection locked="0"/>
    </xf>
    <xf numFmtId="0" fontId="27" fillId="0" borderId="11" xfId="0" applyFont="1" applyBorder="1" applyProtection="1">
      <protection locked="0"/>
    </xf>
    <xf numFmtId="0" fontId="30" fillId="0" borderId="0" xfId="0" applyFont="1" applyAlignment="1" applyProtection="1">
      <alignment horizontal="right"/>
      <protection locked="0"/>
    </xf>
    <xf numFmtId="0" fontId="28" fillId="0" borderId="11" xfId="0" applyFont="1" applyFill="1" applyBorder="1" applyAlignment="1" applyProtection="1">
      <alignment horizontal="center"/>
      <protection locked="0"/>
    </xf>
    <xf numFmtId="0" fontId="0" fillId="0" borderId="52" xfId="0" applyFill="1" applyBorder="1" applyProtection="1">
      <protection locked="0"/>
    </xf>
    <xf numFmtId="0" fontId="24" fillId="0" borderId="11" xfId="0" applyFont="1" applyBorder="1" applyProtection="1">
      <protection locked="0"/>
    </xf>
    <xf numFmtId="174" fontId="24" fillId="0" borderId="11" xfId="0" applyNumberFormat="1" applyFont="1" applyBorder="1" applyAlignment="1" applyProtection="1">
      <alignment horizontal="right"/>
      <protection locked="0"/>
    </xf>
    <xf numFmtId="0" fontId="17" fillId="0" borderId="0" xfId="0" applyFont="1" applyAlignment="1" applyProtection="1">
      <alignment horizontal="center"/>
      <protection locked="0"/>
    </xf>
    <xf numFmtId="0" fontId="30" fillId="0" borderId="11" xfId="0" applyFont="1" applyFill="1" applyBorder="1" applyAlignment="1" applyProtection="1">
      <alignment horizontal="left"/>
      <protection locked="0"/>
    </xf>
    <xf numFmtId="0" fontId="30" fillId="29" borderId="53" xfId="0" applyFont="1" applyFill="1" applyBorder="1" applyProtection="1">
      <protection locked="0"/>
    </xf>
    <xf numFmtId="0" fontId="17" fillId="29" borderId="54" xfId="0" applyFont="1" applyFill="1" applyBorder="1" applyAlignment="1" applyProtection="1">
      <alignment horizontal="center"/>
      <protection locked="0"/>
    </xf>
    <xf numFmtId="0" fontId="17" fillId="29" borderId="55" xfId="0" applyFont="1" applyFill="1" applyBorder="1" applyAlignment="1" applyProtection="1">
      <alignment horizontal="center"/>
      <protection locked="0"/>
    </xf>
    <xf numFmtId="0" fontId="30" fillId="29" borderId="56" xfId="0" applyFont="1" applyFill="1" applyBorder="1" applyProtection="1">
      <protection locked="0"/>
    </xf>
    <xf numFmtId="0" fontId="30" fillId="29" borderId="57" xfId="0" applyFont="1" applyFill="1" applyBorder="1" applyProtection="1">
      <protection locked="0"/>
    </xf>
    <xf numFmtId="0" fontId="30" fillId="29" borderId="58" xfId="0" applyFont="1" applyFill="1" applyBorder="1" applyProtection="1">
      <protection locked="0"/>
    </xf>
    <xf numFmtId="199" fontId="64" fillId="0" borderId="11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199" fontId="63" fillId="0" borderId="0" xfId="0" applyNumberFormat="1" applyFont="1" applyBorder="1" applyAlignment="1" applyProtection="1">
      <alignment horizontal="center"/>
      <protection locked="0"/>
    </xf>
    <xf numFmtId="199" fontId="0" fillId="0" borderId="0" xfId="0" applyNumberFormat="1" applyAlignment="1" applyProtection="1">
      <alignment horizontal="center"/>
      <protection locked="0"/>
    </xf>
    <xf numFmtId="199" fontId="64" fillId="0" borderId="0" xfId="0" applyNumberFormat="1" applyFont="1" applyBorder="1" applyAlignment="1" applyProtection="1">
      <alignment horizontal="center"/>
      <protection locked="0"/>
    </xf>
    <xf numFmtId="174" fontId="30" fillId="29" borderId="11" xfId="0" applyNumberFormat="1" applyFont="1" applyFill="1" applyBorder="1" applyProtection="1">
      <protection locked="0"/>
    </xf>
    <xf numFmtId="0" fontId="24" fillId="30" borderId="11" xfId="0" applyFont="1" applyFill="1" applyBorder="1" applyProtection="1"/>
    <xf numFmtId="0" fontId="30" fillId="30" borderId="11" xfId="0" applyFont="1" applyFill="1" applyBorder="1" applyProtection="1"/>
    <xf numFmtId="0" fontId="24" fillId="26" borderId="11" xfId="0" applyFont="1" applyFill="1" applyBorder="1" applyProtection="1"/>
    <xf numFmtId="199" fontId="28" fillId="20" borderId="11" xfId="0" applyNumberFormat="1" applyFont="1" applyFill="1" applyBorder="1" applyAlignment="1" applyProtection="1">
      <alignment horizontal="center"/>
    </xf>
    <xf numFmtId="199" fontId="28" fillId="20" borderId="11" xfId="0" applyNumberFormat="1" applyFont="1" applyFill="1" applyBorder="1" applyAlignment="1" applyProtection="1">
      <alignment horizontal="center" wrapText="1"/>
    </xf>
    <xf numFmtId="0" fontId="28" fillId="20" borderId="11" xfId="0" applyFont="1" applyFill="1" applyBorder="1" applyProtection="1"/>
    <xf numFmtId="199" fontId="63" fillId="26" borderId="11" xfId="0" applyNumberFormat="1" applyFont="1" applyFill="1" applyBorder="1" applyAlignment="1" applyProtection="1">
      <alignment horizontal="center"/>
    </xf>
    <xf numFmtId="199" fontId="24" fillId="26" borderId="11" xfId="0" applyNumberFormat="1" applyFont="1" applyFill="1" applyBorder="1" applyAlignment="1" applyProtection="1">
      <alignment horizontal="center"/>
    </xf>
    <xf numFmtId="0" fontId="18" fillId="26" borderId="11" xfId="0" applyFont="1" applyFill="1" applyBorder="1" applyProtection="1"/>
    <xf numFmtId="199" fontId="18" fillId="26" borderId="0" xfId="0" applyNumberFormat="1" applyFont="1" applyFill="1" applyBorder="1" applyAlignment="1" applyProtection="1">
      <alignment horizontal="center"/>
    </xf>
    <xf numFmtId="199" fontId="18" fillId="26" borderId="11" xfId="0" applyNumberFormat="1" applyFont="1" applyFill="1" applyBorder="1" applyAlignment="1" applyProtection="1">
      <alignment horizontal="center"/>
    </xf>
    <xf numFmtId="0" fontId="17" fillId="0" borderId="0" xfId="0" applyFont="1"/>
    <xf numFmtId="176" fontId="17" fillId="32" borderId="11" xfId="82" applyNumberFormat="1" applyFont="1" applyFill="1" applyBorder="1" applyAlignment="1" applyProtection="1">
      <alignment vertical="center" wrapText="1"/>
    </xf>
    <xf numFmtId="0" fontId="69" fillId="0" borderId="19" xfId="0" applyFont="1" applyFill="1" applyBorder="1" applyAlignment="1" applyProtection="1">
      <alignment horizontal="left" vertical="center" wrapText="1"/>
    </xf>
    <xf numFmtId="0" fontId="47" fillId="0" borderId="11" xfId="134" applyFont="1" applyBorder="1" applyAlignment="1" applyProtection="1">
      <alignment vertical="center" wrapText="1"/>
    </xf>
    <xf numFmtId="0" fontId="46" fillId="0" borderId="0" xfId="134" applyAlignment="1" applyProtection="1">
      <alignment vertical="center" wrapText="1"/>
    </xf>
    <xf numFmtId="0" fontId="71" fillId="33" borderId="11" xfId="134" applyFont="1" applyFill="1" applyBorder="1" applyAlignment="1" applyProtection="1">
      <alignment horizontal="center" vertical="center" wrapText="1"/>
    </xf>
    <xf numFmtId="176" fontId="46" fillId="0" borderId="0" xfId="134" applyNumberFormat="1" applyAlignment="1" applyProtection="1">
      <alignment vertical="center" wrapText="1"/>
    </xf>
    <xf numFmtId="176" fontId="0" fillId="0" borderId="11" xfId="78" applyNumberFormat="1" applyFont="1" applyBorder="1" applyAlignment="1" applyProtection="1">
      <alignment vertical="center" wrapText="1"/>
    </xf>
    <xf numFmtId="0" fontId="46" fillId="0" borderId="0" xfId="134" applyBorder="1" applyAlignment="1" applyProtection="1">
      <alignment vertical="center" wrapText="1"/>
    </xf>
    <xf numFmtId="176" fontId="0" fillId="0" borderId="0" xfId="78" applyNumberFormat="1" applyFont="1" applyBorder="1" applyAlignment="1" applyProtection="1">
      <alignment vertical="center" wrapText="1"/>
    </xf>
    <xf numFmtId="176" fontId="47" fillId="0" borderId="0" xfId="78" applyNumberFormat="1" applyFont="1" applyBorder="1" applyAlignment="1" applyProtection="1">
      <alignment vertical="center" wrapText="1"/>
    </xf>
    <xf numFmtId="0" fontId="46" fillId="0" borderId="21" xfId="134" applyBorder="1" applyAlignment="1" applyProtection="1">
      <alignment horizontal="center" vertical="center" wrapText="1"/>
    </xf>
    <xf numFmtId="0" fontId="46" fillId="0" borderId="21" xfId="134" applyBorder="1" applyAlignment="1" applyProtection="1">
      <alignment vertical="center" wrapText="1"/>
    </xf>
    <xf numFmtId="0" fontId="46" fillId="0" borderId="11" xfId="134" applyBorder="1" applyAlignment="1" applyProtection="1">
      <alignment vertical="center" wrapText="1"/>
    </xf>
    <xf numFmtId="0" fontId="72" fillId="33" borderId="29" xfId="134" applyFont="1" applyFill="1" applyBorder="1" applyAlignment="1" applyProtection="1">
      <alignment horizontal="center" vertical="center" wrapText="1"/>
    </xf>
    <xf numFmtId="0" fontId="71" fillId="33" borderId="25" xfId="134" applyFont="1" applyFill="1" applyBorder="1" applyAlignment="1" applyProtection="1">
      <alignment horizontal="center" vertical="center" wrapText="1"/>
    </xf>
    <xf numFmtId="176" fontId="71" fillId="33" borderId="25" xfId="78" applyNumberFormat="1" applyFont="1" applyFill="1" applyBorder="1" applyAlignment="1" applyProtection="1">
      <alignment horizontal="center" vertical="center" wrapText="1"/>
    </xf>
    <xf numFmtId="0" fontId="71" fillId="33" borderId="25" xfId="134" applyFont="1" applyFill="1" applyBorder="1" applyAlignment="1" applyProtection="1">
      <alignment vertical="center" wrapText="1"/>
    </xf>
    <xf numFmtId="0" fontId="73" fillId="33" borderId="25" xfId="134" applyFont="1" applyFill="1" applyBorder="1" applyAlignment="1" applyProtection="1">
      <alignment vertical="center" wrapText="1"/>
    </xf>
    <xf numFmtId="164" fontId="46" fillId="0" borderId="11" xfId="134" applyNumberFormat="1" applyBorder="1" applyAlignment="1" applyProtection="1">
      <alignment vertical="center" wrapText="1"/>
    </xf>
    <xf numFmtId="0" fontId="46" fillId="0" borderId="11" xfId="134" applyFill="1" applyBorder="1" applyAlignment="1" applyProtection="1">
      <alignment vertical="center" wrapText="1"/>
    </xf>
    <xf numFmtId="0" fontId="46" fillId="0" borderId="0" xfId="134" applyFill="1" applyBorder="1" applyAlignment="1" applyProtection="1">
      <alignment vertical="center" wrapText="1"/>
    </xf>
    <xf numFmtId="0" fontId="26" fillId="0" borderId="19" xfId="0" applyFont="1" applyFill="1" applyBorder="1" applyProtection="1"/>
    <xf numFmtId="0" fontId="69" fillId="0" borderId="30" xfId="0" applyFont="1" applyFill="1" applyBorder="1" applyAlignment="1" applyProtection="1">
      <alignment horizontal="left" vertical="center" wrapText="1"/>
    </xf>
    <xf numFmtId="176" fontId="0" fillId="0" borderId="22" xfId="78" applyNumberFormat="1" applyFont="1" applyBorder="1" applyAlignment="1" applyProtection="1">
      <alignment vertical="center" wrapText="1"/>
    </xf>
    <xf numFmtId="0" fontId="17" fillId="0" borderId="0" xfId="125" applyFill="1" applyBorder="1" applyAlignment="1" applyProtection="1">
      <alignment wrapText="1"/>
    </xf>
    <xf numFmtId="2" fontId="17" fillId="0" borderId="0" xfId="125" applyNumberFormat="1" applyFill="1" applyBorder="1" applyAlignment="1" applyProtection="1">
      <alignment vertical="center" wrapText="1"/>
    </xf>
    <xf numFmtId="0" fontId="46" fillId="0" borderId="0" xfId="134" applyFill="1" applyBorder="1" applyProtection="1"/>
    <xf numFmtId="0" fontId="73" fillId="33" borderId="37" xfId="134" applyFont="1" applyFill="1" applyBorder="1" applyAlignment="1" applyProtection="1">
      <alignment vertical="center" wrapText="1"/>
    </xf>
    <xf numFmtId="198" fontId="0" fillId="0" borderId="11" xfId="78" applyNumberFormat="1" applyFont="1" applyBorder="1" applyAlignment="1" applyProtection="1">
      <alignment vertical="center" wrapText="1"/>
    </xf>
    <xf numFmtId="0" fontId="46" fillId="0" borderId="32" xfId="134" applyFill="1" applyBorder="1" applyAlignment="1" applyProtection="1">
      <alignment vertical="center" wrapText="1"/>
    </xf>
    <xf numFmtId="0" fontId="46" fillId="0" borderId="32" xfId="134" applyBorder="1" applyAlignment="1" applyProtection="1">
      <alignment vertical="center" wrapText="1"/>
    </xf>
    <xf numFmtId="0" fontId="46" fillId="0" borderId="22" xfId="134" applyBorder="1" applyAlignment="1" applyProtection="1">
      <alignment vertical="center" wrapText="1"/>
    </xf>
    <xf numFmtId="0" fontId="46" fillId="0" borderId="33" xfId="134" applyBorder="1" applyAlignment="1" applyProtection="1">
      <alignment vertical="center" wrapText="1"/>
    </xf>
    <xf numFmtId="0" fontId="65" fillId="0" borderId="0" xfId="134" applyFont="1" applyAlignment="1" applyProtection="1">
      <alignment vertical="center" wrapText="1"/>
    </xf>
    <xf numFmtId="0" fontId="65" fillId="0" borderId="0" xfId="134" applyFont="1" applyAlignment="1" applyProtection="1">
      <alignment vertical="center"/>
    </xf>
    <xf numFmtId="0" fontId="46" fillId="0" borderId="0" xfId="134" applyAlignment="1" applyProtection="1">
      <alignment vertical="center"/>
    </xf>
    <xf numFmtId="0" fontId="26" fillId="28" borderId="25" xfId="0" applyFont="1" applyFill="1" applyBorder="1" applyAlignment="1" applyProtection="1">
      <alignment horizontal="center"/>
    </xf>
    <xf numFmtId="0" fontId="26" fillId="28" borderId="11" xfId="0" applyFont="1" applyFill="1" applyBorder="1" applyAlignment="1" applyProtection="1">
      <alignment horizontal="center"/>
    </xf>
    <xf numFmtId="0" fontId="24" fillId="28" borderId="11" xfId="0" applyFont="1" applyFill="1" applyBorder="1" applyProtection="1"/>
    <xf numFmtId="0" fontId="30" fillId="28" borderId="11" xfId="0" applyFont="1" applyFill="1" applyBorder="1" applyProtection="1"/>
    <xf numFmtId="0" fontId="30" fillId="28" borderId="11" xfId="0" applyFont="1" applyFill="1" applyBorder="1" applyAlignment="1" applyProtection="1">
      <alignment horizontal="left"/>
    </xf>
    <xf numFmtId="0" fontId="24" fillId="28" borderId="11" xfId="0" applyFont="1" applyFill="1" applyBorder="1" applyAlignment="1" applyProtection="1">
      <alignment horizontal="left"/>
    </xf>
    <xf numFmtId="174" fontId="30" fillId="28" borderId="11" xfId="0" applyNumberFormat="1" applyFont="1" applyFill="1" applyBorder="1" applyAlignment="1" applyProtection="1">
      <alignment horizontal="right"/>
    </xf>
    <xf numFmtId="199" fontId="0" fillId="0" borderId="20" xfId="0" applyNumberFormat="1" applyBorder="1" applyAlignment="1" applyProtection="1">
      <alignment horizontal="center"/>
      <protection locked="0"/>
    </xf>
    <xf numFmtId="0" fontId="28" fillId="28" borderId="11" xfId="0" applyFont="1" applyFill="1" applyBorder="1" applyProtection="1"/>
    <xf numFmtId="170" fontId="0" fillId="0" borderId="11" xfId="78" applyNumberFormat="1" applyFont="1" applyBorder="1" applyAlignment="1" applyProtection="1">
      <alignment vertical="center" wrapText="1"/>
    </xf>
    <xf numFmtId="0" fontId="26" fillId="0" borderId="11" xfId="0" applyFont="1" applyFill="1" applyBorder="1" applyProtection="1"/>
    <xf numFmtId="0" fontId="69" fillId="0" borderId="11" xfId="0" applyFont="1" applyFill="1" applyBorder="1" applyAlignment="1" applyProtection="1">
      <alignment horizontal="left" vertical="center" wrapText="1"/>
    </xf>
    <xf numFmtId="0" fontId="17" fillId="0" borderId="11" xfId="125" applyFill="1" applyBorder="1" applyAlignment="1" applyProtection="1">
      <alignment wrapText="1"/>
    </xf>
    <xf numFmtId="171" fontId="0" fillId="0" borderId="11" xfId="59" applyNumberFormat="1" applyFont="1" applyBorder="1" applyAlignment="1" applyProtection="1">
      <alignment vertical="center" wrapText="1"/>
    </xf>
    <xf numFmtId="175" fontId="70" fillId="32" borderId="20" xfId="125" applyNumberFormat="1" applyFont="1" applyFill="1" applyBorder="1" applyAlignment="1" applyProtection="1">
      <alignment vertical="center"/>
    </xf>
    <xf numFmtId="176" fontId="46" fillId="32" borderId="20" xfId="134" applyNumberFormat="1" applyFill="1" applyBorder="1" applyAlignment="1" applyProtection="1">
      <alignment vertical="center" wrapText="1"/>
    </xf>
    <xf numFmtId="0" fontId="71" fillId="33" borderId="47" xfId="134" applyFont="1" applyFill="1" applyBorder="1" applyAlignment="1" applyProtection="1">
      <alignment horizontal="center" vertical="center" wrapText="1"/>
    </xf>
    <xf numFmtId="200" fontId="46" fillId="0" borderId="0" xfId="134" applyNumberFormat="1" applyAlignment="1" applyProtection="1">
      <alignment vertical="center" wrapText="1"/>
    </xf>
    <xf numFmtId="164" fontId="46" fillId="0" borderId="0" xfId="134" applyNumberFormat="1" applyAlignment="1" applyProtection="1">
      <alignment vertical="center" wrapText="1"/>
    </xf>
    <xf numFmtId="164" fontId="46" fillId="0" borderId="0" xfId="59" applyNumberFormat="1" applyFont="1" applyAlignment="1" applyProtection="1">
      <alignment vertical="center" wrapText="1"/>
    </xf>
    <xf numFmtId="170" fontId="0" fillId="0" borderId="0" xfId="78" applyNumberFormat="1" applyFont="1" applyBorder="1" applyAlignment="1" applyProtection="1">
      <alignment vertical="center" wrapText="1"/>
    </xf>
    <xf numFmtId="0" fontId="73" fillId="0" borderId="52" xfId="134" applyFont="1" applyFill="1" applyBorder="1" applyAlignment="1" applyProtection="1">
      <alignment vertical="center" wrapText="1"/>
    </xf>
    <xf numFmtId="0" fontId="69" fillId="0" borderId="18" xfId="0" applyFont="1" applyFill="1" applyBorder="1" applyAlignment="1" applyProtection="1">
      <alignment horizontal="left" vertical="center" wrapText="1"/>
    </xf>
    <xf numFmtId="0" fontId="46" fillId="0" borderId="52" xfId="134" applyBorder="1" applyAlignment="1" applyProtection="1">
      <alignment vertical="center" wrapText="1"/>
    </xf>
    <xf numFmtId="0" fontId="46" fillId="0" borderId="52" xfId="134" applyFill="1" applyBorder="1" applyAlignment="1" applyProtection="1">
      <alignment vertical="center" wrapText="1"/>
    </xf>
    <xf numFmtId="0" fontId="69" fillId="0" borderId="0" xfId="0" applyFont="1" applyFill="1" applyBorder="1" applyAlignment="1" applyProtection="1">
      <alignment horizontal="left" vertical="center" wrapText="1"/>
    </xf>
    <xf numFmtId="170" fontId="0" fillId="0" borderId="22" xfId="78" applyNumberFormat="1" applyFont="1" applyBorder="1" applyAlignment="1" applyProtection="1">
      <alignment vertical="center" wrapText="1"/>
    </xf>
    <xf numFmtId="198" fontId="0" fillId="0" borderId="75" xfId="78" applyNumberFormat="1" applyFont="1" applyBorder="1" applyAlignment="1" applyProtection="1">
      <alignment vertical="center" wrapText="1"/>
    </xf>
    <xf numFmtId="0" fontId="76" fillId="0" borderId="75" xfId="203" applyFont="1" applyBorder="1" applyAlignment="1" applyProtection="1">
      <alignment vertical="center" wrapText="1"/>
    </xf>
    <xf numFmtId="0" fontId="26" fillId="0" borderId="25" xfId="0" applyFont="1" applyFill="1" applyBorder="1" applyAlignment="1" applyProtection="1">
      <alignment horizontal="center" vertical="center" wrapText="1"/>
      <protection locked="0"/>
    </xf>
    <xf numFmtId="0" fontId="26" fillId="0" borderId="37" xfId="0" applyFont="1" applyFill="1" applyBorder="1" applyAlignment="1" applyProtection="1">
      <alignment horizontal="center" vertical="center" wrapText="1"/>
      <protection locked="0"/>
    </xf>
    <xf numFmtId="0" fontId="46" fillId="0" borderId="76" xfId="134" applyBorder="1" applyAlignment="1" applyProtection="1">
      <alignment horizontal="center" vertical="center" wrapText="1"/>
    </xf>
    <xf numFmtId="176" fontId="0" fillId="0" borderId="75" xfId="78" applyNumberFormat="1" applyFont="1" applyBorder="1" applyAlignment="1" applyProtection="1">
      <alignment vertical="center" wrapText="1"/>
    </xf>
    <xf numFmtId="176" fontId="71" fillId="33" borderId="47" xfId="78" applyNumberFormat="1" applyFont="1" applyFill="1" applyBorder="1" applyAlignment="1" applyProtection="1">
      <alignment horizontal="center" vertical="center" wrapText="1"/>
    </xf>
    <xf numFmtId="176" fontId="46" fillId="0" borderId="21" xfId="134" applyNumberFormat="1" applyBorder="1" applyAlignment="1" applyProtection="1">
      <alignment horizontal="center" vertical="center" wrapText="1"/>
    </xf>
    <xf numFmtId="176" fontId="46" fillId="0" borderId="75" xfId="134" applyNumberFormat="1" applyFill="1" applyBorder="1" applyAlignment="1" applyProtection="1">
      <alignment vertical="center" wrapText="1"/>
    </xf>
    <xf numFmtId="0" fontId="30" fillId="0" borderId="0" xfId="0" applyFont="1" applyAlignment="1" applyProtection="1">
      <alignment horizontal="center"/>
      <protection locked="0"/>
    </xf>
    <xf numFmtId="1" fontId="27" fillId="28" borderId="11" xfId="0" applyNumberFormat="1" applyFont="1" applyFill="1" applyBorder="1" applyProtection="1"/>
    <xf numFmtId="1" fontId="30" fillId="28" borderId="11" xfId="0" applyNumberFormat="1" applyFont="1" applyFill="1" applyBorder="1" applyAlignment="1" applyProtection="1">
      <alignment horizontal="right"/>
    </xf>
    <xf numFmtId="0" fontId="24" fillId="28" borderId="11" xfId="0" applyFont="1" applyFill="1" applyBorder="1" applyProtection="1">
      <protection locked="0"/>
    </xf>
    <xf numFmtId="0" fontId="24" fillId="0" borderId="0" xfId="0" applyFont="1" applyAlignment="1">
      <alignment vertical="center"/>
    </xf>
    <xf numFmtId="1" fontId="30" fillId="0" borderId="0" xfId="0" applyNumberFormat="1" applyFont="1" applyAlignment="1" applyProtection="1">
      <alignment horizontal="center"/>
      <protection locked="0"/>
    </xf>
    <xf numFmtId="1" fontId="30" fillId="0" borderId="15" xfId="0" applyNumberFormat="1" applyFont="1" applyBorder="1" applyAlignment="1" applyProtection="1">
      <alignment horizontal="center"/>
      <protection locked="0"/>
    </xf>
    <xf numFmtId="174" fontId="29" fillId="37" borderId="77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77" xfId="0" applyNumberFormat="1" applyFont="1" applyFill="1" applyBorder="1" applyAlignment="1" applyProtection="1">
      <alignment horizontal="left" vertical="center" wrapText="1"/>
      <protection locked="0"/>
    </xf>
    <xf numFmtId="0" fontId="69" fillId="40" borderId="18" xfId="0" applyFont="1" applyFill="1" applyBorder="1" applyAlignment="1" applyProtection="1">
      <alignment horizontal="left" vertical="center" wrapText="1"/>
    </xf>
    <xf numFmtId="0" fontId="69" fillId="40" borderId="11" xfId="0" applyFont="1" applyFill="1" applyBorder="1" applyAlignment="1" applyProtection="1">
      <alignment horizontal="left" vertical="center" wrapText="1"/>
    </xf>
    <xf numFmtId="170" fontId="0" fillId="40" borderId="11" xfId="78" applyNumberFormat="1" applyFont="1" applyFill="1" applyBorder="1" applyAlignment="1" applyProtection="1">
      <alignment vertical="center" wrapText="1"/>
    </xf>
    <xf numFmtId="176" fontId="0" fillId="40" borderId="11" xfId="78" applyNumberFormat="1" applyFont="1" applyFill="1" applyBorder="1" applyAlignment="1" applyProtection="1">
      <alignment vertical="center" wrapText="1"/>
    </xf>
    <xf numFmtId="0" fontId="46" fillId="40" borderId="52" xfId="134" applyFill="1" applyBorder="1" applyAlignment="1" applyProtection="1">
      <alignment vertical="center" wrapText="1"/>
    </xf>
    <xf numFmtId="164" fontId="46" fillId="40" borderId="11" xfId="134" applyNumberFormat="1" applyFill="1" applyBorder="1" applyAlignment="1" applyProtection="1">
      <alignment vertical="center" wrapText="1"/>
    </xf>
    <xf numFmtId="176" fontId="0" fillId="40" borderId="75" xfId="78" applyNumberFormat="1" applyFont="1" applyFill="1" applyBorder="1" applyAlignment="1" applyProtection="1">
      <alignment vertical="center" wrapText="1"/>
    </xf>
    <xf numFmtId="0" fontId="46" fillId="40" borderId="0" xfId="134" applyFill="1" applyAlignment="1" applyProtection="1">
      <alignment vertical="center" wrapText="1"/>
    </xf>
    <xf numFmtId="171" fontId="0" fillId="40" borderId="11" xfId="59" applyNumberFormat="1" applyFont="1" applyFill="1" applyBorder="1" applyAlignment="1" applyProtection="1">
      <alignment vertical="center" wrapText="1"/>
    </xf>
    <xf numFmtId="0" fontId="0" fillId="0" borderId="0" xfId="0" applyBorder="1"/>
    <xf numFmtId="0" fontId="0" fillId="0" borderId="45" xfId="0" applyBorder="1"/>
    <xf numFmtId="0" fontId="0" fillId="0" borderId="49" xfId="0" applyBorder="1"/>
    <xf numFmtId="0" fontId="0" fillId="0" borderId="28" xfId="0" applyBorder="1"/>
    <xf numFmtId="0" fontId="26" fillId="0" borderId="0" xfId="0" applyFont="1" applyBorder="1"/>
    <xf numFmtId="0" fontId="80" fillId="0" borderId="0" xfId="0" applyFont="1" applyBorder="1" applyAlignment="1">
      <alignment horizontal="center"/>
    </xf>
    <xf numFmtId="172" fontId="80" fillId="0" borderId="0" xfId="0" applyNumberFormat="1" applyFont="1" applyBorder="1"/>
    <xf numFmtId="2" fontId="0" fillId="0" borderId="0" xfId="0" applyNumberFormat="1" applyBorder="1"/>
    <xf numFmtId="17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28" fillId="0" borderId="27" xfId="0" applyFont="1" applyBorder="1"/>
    <xf numFmtId="0" fontId="0" fillId="0" borderId="0" xfId="0" applyBorder="1" applyAlignment="1">
      <alignment horizontal="left"/>
    </xf>
    <xf numFmtId="0" fontId="0" fillId="0" borderId="27" xfId="0" applyBorder="1"/>
    <xf numFmtId="0" fontId="0" fillId="0" borderId="0" xfId="0" applyBorder="1" applyAlignment="1">
      <alignment horizontal="center"/>
    </xf>
    <xf numFmtId="0" fontId="26" fillId="0" borderId="45" xfId="0" applyFont="1" applyFill="1" applyBorder="1" applyAlignment="1">
      <alignment vertical="center"/>
    </xf>
    <xf numFmtId="0" fontId="26" fillId="0" borderId="49" xfId="0" applyFont="1" applyBorder="1" applyAlignment="1">
      <alignment horizontal="center" vertical="center"/>
    </xf>
    <xf numFmtId="2" fontId="0" fillId="0" borderId="28" xfId="0" applyNumberFormat="1" applyBorder="1" applyAlignment="1">
      <alignment horizontal="center"/>
    </xf>
    <xf numFmtId="0" fontId="0" fillId="0" borderId="0" xfId="0" applyFill="1" applyBorder="1"/>
    <xf numFmtId="0" fontId="0" fillId="0" borderId="28" xfId="0" applyBorder="1" applyAlignment="1">
      <alignment horizontal="center"/>
    </xf>
    <xf numFmtId="2" fontId="28" fillId="0" borderId="0" xfId="0" applyNumberFormat="1" applyFont="1" applyBorder="1" applyAlignment="1">
      <alignment horizontal="center"/>
    </xf>
    <xf numFmtId="0" fontId="28" fillId="0" borderId="0" xfId="0" applyFont="1" applyFill="1" applyBorder="1"/>
    <xf numFmtId="2" fontId="28" fillId="0" borderId="13" xfId="0" applyNumberFormat="1" applyFont="1" applyBorder="1" applyAlignment="1">
      <alignment horizontal="center"/>
    </xf>
    <xf numFmtId="0" fontId="0" fillId="0" borderId="13" xfId="0" applyBorder="1" applyAlignment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78" fillId="0" borderId="41" xfId="0" applyFont="1" applyBorder="1" applyAlignment="1">
      <alignment horizontal="center"/>
    </xf>
    <xf numFmtId="0" fontId="78" fillId="0" borderId="39" xfId="0" applyFont="1" applyBorder="1" applyAlignment="1">
      <alignment horizontal="center"/>
    </xf>
    <xf numFmtId="0" fontId="28" fillId="0" borderId="41" xfId="0" applyFont="1" applyBorder="1" applyAlignment="1">
      <alignment horizontal="center"/>
    </xf>
    <xf numFmtId="0" fontId="28" fillId="0" borderId="39" xfId="0" applyFont="1" applyBorder="1" applyAlignment="1">
      <alignment horizontal="center"/>
    </xf>
    <xf numFmtId="0" fontId="83" fillId="24" borderId="30" xfId="0" applyFont="1" applyFill="1" applyBorder="1"/>
    <xf numFmtId="0" fontId="0" fillId="0" borderId="39" xfId="0" applyBorder="1"/>
    <xf numFmtId="0" fontId="0" fillId="0" borderId="37" xfId="0" applyBorder="1"/>
    <xf numFmtId="0" fontId="0" fillId="0" borderId="46" xfId="0" applyBorder="1" applyAlignment="1">
      <alignment horizontal="center" shrinkToFit="1"/>
    </xf>
    <xf numFmtId="0" fontId="0" fillId="0" borderId="27" xfId="0" applyBorder="1" applyAlignment="1">
      <alignment horizontal="center" wrapText="1"/>
    </xf>
    <xf numFmtId="0" fontId="0" fillId="0" borderId="6" xfId="0" applyBorder="1"/>
    <xf numFmtId="0" fontId="0" fillId="0" borderId="44" xfId="0" applyBorder="1"/>
    <xf numFmtId="0" fontId="26" fillId="0" borderId="30" xfId="0" applyFont="1" applyBorder="1"/>
    <xf numFmtId="172" fontId="80" fillId="0" borderId="33" xfId="0" applyNumberFormat="1" applyFont="1" applyBorder="1" applyAlignment="1">
      <alignment horizontal="center"/>
    </xf>
    <xf numFmtId="0" fontId="26" fillId="0" borderId="29" xfId="0" applyFont="1" applyBorder="1" applyAlignment="1">
      <alignment vertical="center" wrapText="1"/>
    </xf>
    <xf numFmtId="0" fontId="26" fillId="0" borderId="37" xfId="0" applyFont="1" applyBorder="1" applyAlignment="1">
      <alignment horizontal="center" vertical="center"/>
    </xf>
    <xf numFmtId="0" fontId="26" fillId="0" borderId="30" xfId="0" applyFont="1" applyBorder="1" applyAlignment="1">
      <alignment wrapText="1"/>
    </xf>
    <xf numFmtId="0" fontId="80" fillId="0" borderId="22" xfId="0" applyFont="1" applyBorder="1" applyAlignment="1">
      <alignment horizontal="center"/>
    </xf>
    <xf numFmtId="0" fontId="80" fillId="0" borderId="22" xfId="0" applyFont="1" applyBorder="1"/>
    <xf numFmtId="0" fontId="80" fillId="0" borderId="22" xfId="0" applyFont="1" applyFill="1" applyBorder="1"/>
    <xf numFmtId="172" fontId="26" fillId="0" borderId="33" xfId="0" applyNumberFormat="1" applyFont="1" applyBorder="1" applyAlignment="1">
      <alignment horizontal="center"/>
    </xf>
    <xf numFmtId="0" fontId="81" fillId="0" borderId="29" xfId="0" applyFont="1" applyBorder="1"/>
    <xf numFmtId="2" fontId="28" fillId="0" borderId="37" xfId="0" applyNumberFormat="1" applyFont="1" applyBorder="1" applyAlignment="1">
      <alignment horizontal="center"/>
    </xf>
    <xf numFmtId="2" fontId="28" fillId="24" borderId="33" xfId="0" applyNumberFormat="1" applyFont="1" applyFill="1" applyBorder="1" applyAlignment="1">
      <alignment horizontal="center"/>
    </xf>
    <xf numFmtId="0" fontId="0" fillId="0" borderId="27" xfId="0" applyBorder="1" applyAlignment="1">
      <alignment wrapText="1"/>
    </xf>
    <xf numFmtId="0" fontId="88" fillId="0" borderId="30" xfId="0" applyFont="1" applyBorder="1" applyAlignment="1">
      <alignment horizontal="left"/>
    </xf>
    <xf numFmtId="0" fontId="80" fillId="0" borderId="23" xfId="0" applyFont="1" applyBorder="1" applyAlignment="1"/>
    <xf numFmtId="0" fontId="80" fillId="0" borderId="66" xfId="0" applyFont="1" applyBorder="1" applyAlignment="1"/>
    <xf numFmtId="0" fontId="26" fillId="0" borderId="22" xfId="0" applyFont="1" applyBorder="1" applyAlignment="1">
      <alignment horizontal="center"/>
    </xf>
    <xf numFmtId="0" fontId="0" fillId="0" borderId="24" xfId="0" applyBorder="1"/>
    <xf numFmtId="0" fontId="0" fillId="0" borderId="64" xfId="0" applyBorder="1"/>
    <xf numFmtId="0" fontId="26" fillId="0" borderId="62" xfId="0" applyFont="1" applyBorder="1" applyAlignment="1">
      <alignment wrapText="1"/>
    </xf>
    <xf numFmtId="0" fontId="26" fillId="0" borderId="44" xfId="0" applyFont="1" applyBorder="1" applyAlignment="1">
      <alignment wrapText="1"/>
    </xf>
    <xf numFmtId="0" fontId="23" fillId="0" borderId="34" xfId="0" applyFont="1" applyBorder="1" applyAlignment="1">
      <alignment horizontal="center"/>
    </xf>
    <xf numFmtId="0" fontId="23" fillId="0" borderId="44" xfId="0" applyFont="1" applyBorder="1" applyAlignment="1">
      <alignment wrapText="1"/>
    </xf>
    <xf numFmtId="0" fontId="17" fillId="0" borderId="27" xfId="0" applyFont="1" applyBorder="1"/>
    <xf numFmtId="2" fontId="20" fillId="0" borderId="0" xfId="0" applyNumberFormat="1" applyFont="1" applyBorder="1" applyAlignment="1">
      <alignment horizontal="center"/>
    </xf>
    <xf numFmtId="2" fontId="0" fillId="0" borderId="96" xfId="0" applyNumberFormat="1" applyBorder="1" applyAlignment="1">
      <alignment horizontal="center"/>
    </xf>
    <xf numFmtId="0" fontId="17" fillId="0" borderId="89" xfId="0" applyFont="1" applyBorder="1"/>
    <xf numFmtId="0" fontId="82" fillId="0" borderId="89" xfId="0" applyFont="1" applyBorder="1"/>
    <xf numFmtId="2" fontId="28" fillId="0" borderId="90" xfId="0" applyNumberFormat="1" applyFont="1" applyBorder="1" applyAlignment="1">
      <alignment horizontal="center"/>
    </xf>
    <xf numFmtId="0" fontId="80" fillId="0" borderId="89" xfId="0" applyFont="1" applyBorder="1"/>
    <xf numFmtId="0" fontId="80" fillId="0" borderId="96" xfId="0" applyFont="1" applyBorder="1" applyAlignment="1">
      <alignment horizontal="center"/>
    </xf>
    <xf numFmtId="2" fontId="80" fillId="29" borderId="95" xfId="0" applyNumberFormat="1" applyFont="1" applyFill="1" applyBorder="1" applyAlignment="1">
      <alignment horizontal="center"/>
    </xf>
    <xf numFmtId="2" fontId="80" fillId="0" borderId="90" xfId="0" applyNumberFormat="1" applyFont="1" applyBorder="1" applyAlignment="1">
      <alignment horizontal="center"/>
    </xf>
    <xf numFmtId="0" fontId="78" fillId="0" borderId="25" xfId="0" applyFont="1" applyBorder="1" applyAlignment="1">
      <alignment horizontal="center" vertical="center" wrapText="1"/>
    </xf>
    <xf numFmtId="0" fontId="78" fillId="0" borderId="25" xfId="0" applyFont="1" applyBorder="1" applyAlignment="1">
      <alignment vertical="center"/>
    </xf>
    <xf numFmtId="0" fontId="0" fillId="29" borderId="96" xfId="0" applyFill="1" applyBorder="1"/>
    <xf numFmtId="0" fontId="0" fillId="0" borderId="96" xfId="0" applyBorder="1" applyAlignment="1">
      <alignment horizontal="center" wrapText="1"/>
    </xf>
    <xf numFmtId="0" fontId="0" fillId="0" borderId="96" xfId="0" applyBorder="1"/>
    <xf numFmtId="0" fontId="0" fillId="0" borderId="90" xfId="0" applyBorder="1"/>
    <xf numFmtId="0" fontId="17" fillId="0" borderId="106" xfId="0" applyFont="1" applyBorder="1"/>
    <xf numFmtId="0" fontId="17" fillId="0" borderId="107" xfId="0" applyFont="1" applyBorder="1"/>
    <xf numFmtId="0" fontId="26" fillId="0" borderId="25" xfId="0" applyFont="1" applyBorder="1" applyAlignment="1">
      <alignment horizontal="center" vertical="center" wrapText="1"/>
    </xf>
    <xf numFmtId="172" fontId="80" fillId="0" borderId="96" xfId="0" applyNumberFormat="1" applyFont="1" applyBorder="1" applyAlignment="1">
      <alignment horizontal="center"/>
    </xf>
    <xf numFmtId="0" fontId="80" fillId="29" borderId="95" xfId="0" applyFont="1" applyFill="1" applyBorder="1" applyAlignment="1">
      <alignment horizontal="center"/>
    </xf>
    <xf numFmtId="1" fontId="80" fillId="0" borderId="96" xfId="0" applyNumberFormat="1" applyFont="1" applyBorder="1" applyAlignment="1">
      <alignment horizontal="center"/>
    </xf>
    <xf numFmtId="0" fontId="80" fillId="0" borderId="89" xfId="0" applyFont="1" applyBorder="1" applyAlignment="1">
      <alignment horizontal="left"/>
    </xf>
    <xf numFmtId="0" fontId="26" fillId="0" borderId="96" xfId="0" applyFont="1" applyBorder="1" applyAlignment="1"/>
    <xf numFmtId="0" fontId="26" fillId="29" borderId="96" xfId="0" applyFont="1" applyFill="1" applyBorder="1" applyAlignment="1"/>
    <xf numFmtId="172" fontId="80" fillId="0" borderId="90" xfId="0" applyNumberFormat="1" applyFont="1" applyBorder="1" applyAlignment="1">
      <alignment horizontal="center"/>
    </xf>
    <xf numFmtId="0" fontId="26" fillId="0" borderId="95" xfId="0" applyFont="1" applyBorder="1" applyAlignment="1">
      <alignment horizontal="center"/>
    </xf>
    <xf numFmtId="0" fontId="26" fillId="29" borderId="96" xfId="0" applyFont="1" applyFill="1" applyBorder="1" applyAlignment="1">
      <alignment horizontal="center"/>
    </xf>
    <xf numFmtId="0" fontId="81" fillId="0" borderId="89" xfId="0" applyFont="1" applyBorder="1"/>
    <xf numFmtId="2" fontId="28" fillId="0" borderId="28" xfId="0" applyNumberFormat="1" applyFont="1" applyBorder="1" applyAlignment="1">
      <alignment horizontal="center"/>
    </xf>
    <xf numFmtId="0" fontId="26" fillId="0" borderId="25" xfId="0" applyFont="1" applyBorder="1" applyAlignment="1">
      <alignment horizontal="center" vertical="center"/>
    </xf>
    <xf numFmtId="0" fontId="79" fillId="29" borderId="96" xfId="0" applyFont="1" applyFill="1" applyBorder="1" applyAlignment="1">
      <alignment horizontal="center"/>
    </xf>
    <xf numFmtId="0" fontId="78" fillId="0" borderId="96" xfId="0" applyFont="1" applyBorder="1" applyAlignment="1">
      <alignment vertical="center" wrapText="1"/>
    </xf>
    <xf numFmtId="0" fontId="78" fillId="0" borderId="96" xfId="0" applyFont="1" applyBorder="1" applyAlignment="1">
      <alignment horizontal="center" vertical="center" wrapText="1"/>
    </xf>
    <xf numFmtId="0" fontId="78" fillId="0" borderId="90" xfId="0" quotePrefix="1" applyFont="1" applyBorder="1" applyAlignment="1">
      <alignment horizontal="center" vertical="center" wrapText="1"/>
    </xf>
    <xf numFmtId="0" fontId="17" fillId="0" borderId="89" xfId="0" applyFont="1" applyBorder="1" applyAlignment="1">
      <alignment wrapText="1"/>
    </xf>
    <xf numFmtId="0" fontId="80" fillId="0" borderId="96" xfId="0" applyFont="1" applyBorder="1" applyAlignment="1">
      <alignment horizontal="center" vertical="center" wrapText="1"/>
    </xf>
    <xf numFmtId="0" fontId="80" fillId="29" borderId="96" xfId="0" applyFont="1" applyFill="1" applyBorder="1" applyAlignment="1">
      <alignment horizontal="center" vertical="center" wrapText="1"/>
    </xf>
    <xf numFmtId="174" fontId="80" fillId="0" borderId="96" xfId="0" applyNumberFormat="1" applyFont="1" applyBorder="1" applyAlignment="1">
      <alignment horizontal="center" vertical="center" wrapText="1"/>
    </xf>
    <xf numFmtId="174" fontId="80" fillId="0" borderId="90" xfId="0" applyNumberFormat="1" applyFont="1" applyBorder="1" applyAlignment="1">
      <alignment horizontal="center" vertical="center" wrapText="1"/>
    </xf>
    <xf numFmtId="0" fontId="26" fillId="0" borderId="25" xfId="0" applyFont="1" applyFill="1" applyBorder="1" applyAlignment="1">
      <alignment vertical="center"/>
    </xf>
    <xf numFmtId="2" fontId="80" fillId="0" borderId="96" xfId="0" applyNumberFormat="1" applyFont="1" applyBorder="1" applyAlignment="1">
      <alignment horizontal="center"/>
    </xf>
    <xf numFmtId="2" fontId="80" fillId="0" borderId="96" xfId="0" applyNumberFormat="1" applyFont="1" applyFill="1" applyBorder="1" applyAlignment="1">
      <alignment horizontal="center"/>
    </xf>
    <xf numFmtId="172" fontId="26" fillId="0" borderId="90" xfId="0" applyNumberFormat="1" applyFont="1" applyBorder="1" applyAlignment="1">
      <alignment horizontal="center" vertical="center"/>
    </xf>
    <xf numFmtId="0" fontId="26" fillId="0" borderId="96" xfId="0" applyFont="1" applyBorder="1" applyAlignment="1">
      <alignment horizontal="center"/>
    </xf>
    <xf numFmtId="0" fontId="26" fillId="0" borderId="66" xfId="0" applyFont="1" applyBorder="1" applyAlignment="1">
      <alignment horizontal="center"/>
    </xf>
    <xf numFmtId="172" fontId="26" fillId="0" borderId="90" xfId="0" applyNumberFormat="1" applyFont="1" applyBorder="1" applyAlignment="1">
      <alignment horizontal="center" vertical="center" wrapText="1"/>
    </xf>
    <xf numFmtId="0" fontId="26" fillId="0" borderId="96" xfId="0" applyFont="1" applyBorder="1" applyAlignment="1">
      <alignment horizontal="center" vertical="center"/>
    </xf>
    <xf numFmtId="172" fontId="26" fillId="0" borderId="96" xfId="0" applyNumberFormat="1" applyFont="1" applyBorder="1" applyAlignment="1">
      <alignment horizontal="center" vertical="center"/>
    </xf>
    <xf numFmtId="2" fontId="26" fillId="0" borderId="96" xfId="0" applyNumberFormat="1" applyFont="1" applyBorder="1" applyAlignment="1">
      <alignment horizontal="center" vertical="center"/>
    </xf>
    <xf numFmtId="0" fontId="26" fillId="0" borderId="89" xfId="0" applyFont="1" applyBorder="1" applyAlignment="1">
      <alignment horizontal="center" vertical="center"/>
    </xf>
    <xf numFmtId="0" fontId="89" fillId="42" borderId="89" xfId="0" applyFont="1" applyFill="1" applyBorder="1" applyAlignment="1">
      <alignment vertical="center"/>
    </xf>
    <xf numFmtId="172" fontId="0" fillId="0" borderId="0" xfId="0" applyNumberFormat="1" applyBorder="1" applyAlignment="1">
      <alignment horizontal="center"/>
    </xf>
    <xf numFmtId="0" fontId="17" fillId="0" borderId="44" xfId="0" applyFont="1" applyBorder="1"/>
    <xf numFmtId="0" fontId="0" fillId="0" borderId="89" xfId="0" applyNumberFormat="1" applyBorder="1"/>
    <xf numFmtId="0" fontId="0" fillId="0" borderId="96" xfId="0" applyNumberFormat="1" applyBorder="1"/>
    <xf numFmtId="0" fontId="17" fillId="0" borderId="96" xfId="0" applyNumberFormat="1" applyFont="1" applyBorder="1"/>
    <xf numFmtId="0" fontId="0" fillId="0" borderId="90" xfId="0" applyNumberFormat="1" applyBorder="1" applyAlignment="1">
      <alignment horizontal="center"/>
    </xf>
    <xf numFmtId="0" fontId="26" fillId="0" borderId="45" xfId="0" applyFont="1" applyBorder="1" applyAlignment="1">
      <alignment horizontal="center" vertical="center"/>
    </xf>
    <xf numFmtId="2" fontId="80" fillId="0" borderId="94" xfId="0" applyNumberFormat="1" applyFont="1" applyBorder="1" applyAlignment="1">
      <alignment horizontal="center"/>
    </xf>
    <xf numFmtId="172" fontId="80" fillId="0" borderId="94" xfId="0" applyNumberFormat="1" applyFont="1" applyBorder="1" applyAlignment="1">
      <alignment horizontal="center"/>
    </xf>
    <xf numFmtId="172" fontId="80" fillId="0" borderId="23" xfId="0" applyNumberFormat="1" applyFont="1" applyBorder="1" applyAlignment="1">
      <alignment horizontal="center"/>
    </xf>
    <xf numFmtId="2" fontId="26" fillId="0" borderId="96" xfId="0" applyNumberFormat="1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2" fontId="26" fillId="0" borderId="25" xfId="0" applyNumberFormat="1" applyFont="1" applyBorder="1" applyAlignment="1">
      <alignment horizontal="center" vertical="center" wrapText="1"/>
    </xf>
    <xf numFmtId="2" fontId="26" fillId="0" borderId="37" xfId="0" applyNumberFormat="1" applyFont="1" applyBorder="1" applyAlignment="1">
      <alignment horizontal="center" vertical="center" wrapText="1"/>
    </xf>
    <xf numFmtId="0" fontId="0" fillId="0" borderId="89" xfId="0" applyBorder="1" applyAlignment="1">
      <alignment horizontal="center"/>
    </xf>
    <xf numFmtId="2" fontId="0" fillId="0" borderId="9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90" fillId="42" borderId="29" xfId="0" applyFont="1" applyFill="1" applyBorder="1" applyAlignment="1">
      <alignment vertical="center"/>
    </xf>
    <xf numFmtId="172" fontId="0" fillId="0" borderId="24" xfId="0" applyNumberFormat="1" applyBorder="1" applyAlignment="1">
      <alignment horizontal="center"/>
    </xf>
    <xf numFmtId="0" fontId="0" fillId="0" borderId="98" xfId="0" applyNumberFormat="1" applyBorder="1"/>
    <xf numFmtId="0" fontId="0" fillId="0" borderId="105" xfId="0" applyNumberFormat="1" applyBorder="1" applyAlignment="1">
      <alignment horizontal="center"/>
    </xf>
    <xf numFmtId="0" fontId="0" fillId="0" borderId="112" xfId="0" applyNumberFormat="1" applyBorder="1"/>
    <xf numFmtId="0" fontId="78" fillId="0" borderId="96" xfId="0" quotePrefix="1" applyFont="1" applyBorder="1" applyAlignment="1">
      <alignment horizontal="center" vertical="center" wrapText="1"/>
    </xf>
    <xf numFmtId="0" fontId="17" fillId="0" borderId="46" xfId="0" applyFont="1" applyBorder="1"/>
    <xf numFmtId="0" fontId="0" fillId="0" borderId="111" xfId="0" applyBorder="1"/>
    <xf numFmtId="0" fontId="80" fillId="0" borderId="95" xfId="0" applyFont="1" applyBorder="1" applyAlignment="1">
      <alignment horizontal="center" vertical="center" wrapText="1"/>
    </xf>
    <xf numFmtId="0" fontId="17" fillId="0" borderId="0" xfId="0" applyFont="1" applyBorder="1"/>
    <xf numFmtId="2" fontId="26" fillId="0" borderId="90" xfId="0" applyNumberFormat="1" applyFont="1" applyBorder="1" applyAlignment="1">
      <alignment horizontal="center" vertical="center" wrapText="1"/>
    </xf>
    <xf numFmtId="0" fontId="0" fillId="0" borderId="33" xfId="0" applyBorder="1"/>
    <xf numFmtId="0" fontId="26" fillId="0" borderId="89" xfId="0" applyFont="1" applyBorder="1" applyAlignment="1">
      <alignment horizontal="center" vertical="center" wrapText="1"/>
    </xf>
    <xf numFmtId="0" fontId="23" fillId="0" borderId="87" xfId="0" applyFont="1" applyBorder="1" applyAlignment="1">
      <alignment wrapText="1"/>
    </xf>
    <xf numFmtId="0" fontId="23" fillId="0" borderId="63" xfId="0" applyFont="1" applyBorder="1" applyAlignment="1">
      <alignment horizontal="center"/>
    </xf>
    <xf numFmtId="0" fontId="0" fillId="0" borderId="97" xfId="0" applyBorder="1"/>
    <xf numFmtId="0" fontId="23" fillId="0" borderId="65" xfId="0" applyFont="1" applyBorder="1" applyAlignment="1">
      <alignment horizontal="center"/>
    </xf>
    <xf numFmtId="0" fontId="17" fillId="0" borderId="112" xfId="0" applyFont="1" applyBorder="1"/>
    <xf numFmtId="0" fontId="78" fillId="0" borderId="94" xfId="0" quotePrefix="1" applyFont="1" applyBorder="1" applyAlignment="1">
      <alignment horizontal="center" vertical="center" wrapText="1"/>
    </xf>
    <xf numFmtId="174" fontId="80" fillId="0" borderId="94" xfId="0" applyNumberFormat="1" applyFont="1" applyBorder="1" applyAlignment="1">
      <alignment horizontal="center" vertical="center" wrapText="1"/>
    </xf>
    <xf numFmtId="172" fontId="0" fillId="0" borderId="45" xfId="0" applyNumberFormat="1" applyBorder="1" applyAlignment="1">
      <alignment horizontal="center"/>
    </xf>
    <xf numFmtId="174" fontId="29" fillId="39" borderId="96" xfId="0" applyNumberFormat="1" applyFont="1" applyFill="1" applyBorder="1" applyAlignment="1" applyProtection="1">
      <alignment horizontal="left" vertical="center" wrapText="1"/>
      <protection locked="0"/>
    </xf>
    <xf numFmtId="1" fontId="29" fillId="35" borderId="96" xfId="0" applyNumberFormat="1" applyFont="1" applyFill="1" applyBorder="1" applyAlignment="1" applyProtection="1">
      <alignment horizontal="center" vertical="center" wrapText="1"/>
      <protection locked="0"/>
    </xf>
    <xf numFmtId="1" fontId="29" fillId="36" borderId="96" xfId="0" applyNumberFormat="1" applyFont="1" applyFill="1" applyBorder="1" applyAlignment="1" applyProtection="1">
      <alignment horizontal="center" vertical="center" wrapText="1"/>
      <protection locked="0"/>
    </xf>
    <xf numFmtId="1" fontId="29" fillId="38" borderId="96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94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95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104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9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74" fontId="29" fillId="37" borderId="46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90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69" xfId="0" applyNumberFormat="1" applyFont="1" applyFill="1" applyBorder="1" applyAlignment="1" applyProtection="1">
      <alignment horizontal="center" vertical="center" wrapText="1"/>
      <protection locked="0"/>
    </xf>
    <xf numFmtId="1" fontId="29" fillId="39" borderId="89" xfId="0" applyNumberFormat="1" applyFont="1" applyFill="1" applyBorder="1" applyAlignment="1" applyProtection="1">
      <alignment horizontal="center" vertical="center" wrapText="1"/>
      <protection locked="0"/>
    </xf>
    <xf numFmtId="1" fontId="29" fillId="29" borderId="96" xfId="0" applyNumberFormat="1" applyFont="1" applyFill="1" applyBorder="1" applyAlignment="1" applyProtection="1">
      <alignment horizontal="left" vertical="center" wrapText="1"/>
      <protection locked="0"/>
    </xf>
    <xf numFmtId="1" fontId="29" fillId="35" borderId="96" xfId="0" applyNumberFormat="1" applyFont="1" applyFill="1" applyBorder="1" applyAlignment="1" applyProtection="1">
      <alignment horizontal="left" vertical="center" wrapText="1"/>
      <protection locked="0"/>
    </xf>
    <xf numFmtId="174" fontId="29" fillId="35" borderId="96" xfId="0" applyNumberFormat="1" applyFont="1" applyFill="1" applyBorder="1" applyAlignment="1" applyProtection="1">
      <alignment horizontal="center" vertical="center" wrapText="1"/>
      <protection locked="0"/>
    </xf>
    <xf numFmtId="174" fontId="29" fillId="36" borderId="96" xfId="0" applyNumberFormat="1" applyFont="1" applyFill="1" applyBorder="1" applyAlignment="1" applyProtection="1">
      <alignment horizontal="center" vertical="center" wrapText="1"/>
      <protection locked="0"/>
    </xf>
    <xf numFmtId="174" fontId="29" fillId="38" borderId="96" xfId="0" applyNumberFormat="1" applyFont="1" applyFill="1" applyBorder="1" applyAlignment="1" applyProtection="1">
      <alignment horizontal="center" vertical="center" wrapText="1"/>
      <protection locked="0"/>
    </xf>
    <xf numFmtId="174" fontId="29" fillId="35" borderId="96" xfId="0" applyNumberFormat="1" applyFont="1" applyFill="1" applyBorder="1" applyAlignment="1" applyProtection="1">
      <alignment horizontal="left" vertical="center" wrapText="1"/>
      <protection locked="0"/>
    </xf>
    <xf numFmtId="0" fontId="29" fillId="36" borderId="96" xfId="0" applyFont="1" applyFill="1" applyBorder="1" applyAlignment="1">
      <alignment horizontal="center" vertical="center"/>
    </xf>
    <xf numFmtId="0" fontId="29" fillId="38" borderId="96" xfId="0" applyFont="1" applyFill="1" applyBorder="1" applyAlignment="1">
      <alignment horizontal="center" vertical="center"/>
    </xf>
    <xf numFmtId="0" fontId="29" fillId="36" borderId="96" xfId="0" applyFont="1" applyFill="1" applyBorder="1" applyAlignment="1">
      <alignment horizontal="center" wrapText="1"/>
    </xf>
    <xf numFmtId="0" fontId="29" fillId="36" borderId="96" xfId="0" applyFont="1" applyFill="1" applyBorder="1" applyAlignment="1">
      <alignment horizontal="center" vertical="center" wrapText="1"/>
    </xf>
    <xf numFmtId="0" fontId="29" fillId="38" borderId="96" xfId="0" applyFont="1" applyFill="1" applyBorder="1" applyAlignment="1">
      <alignment horizontal="center" vertical="center" wrapText="1"/>
    </xf>
    <xf numFmtId="1" fontId="29" fillId="39" borderId="30" xfId="0" applyNumberFormat="1" applyFont="1" applyFill="1" applyBorder="1" applyAlignment="1" applyProtection="1">
      <alignment horizontal="center" vertical="center" wrapText="1"/>
      <protection locked="0"/>
    </xf>
    <xf numFmtId="174" fontId="29" fillId="39" borderId="113" xfId="0" applyNumberFormat="1" applyFont="1" applyFill="1" applyBorder="1" applyAlignment="1" applyProtection="1">
      <alignment horizontal="left" vertical="center" wrapText="1"/>
      <protection locked="0"/>
    </xf>
    <xf numFmtId="174" fontId="29" fillId="35" borderId="113" xfId="0" applyNumberFormat="1" applyFont="1" applyFill="1" applyBorder="1" applyAlignment="1" applyProtection="1">
      <alignment horizontal="left" vertical="center" wrapText="1"/>
      <protection locked="0"/>
    </xf>
    <xf numFmtId="0" fontId="29" fillId="36" borderId="113" xfId="0" applyFont="1" applyFill="1" applyBorder="1" applyAlignment="1">
      <alignment horizontal="center" vertical="center" wrapText="1"/>
    </xf>
    <xf numFmtId="0" fontId="29" fillId="38" borderId="113" xfId="0" applyFont="1" applyFill="1" applyBorder="1" applyAlignment="1">
      <alignment horizontal="center" vertical="center" wrapText="1"/>
    </xf>
    <xf numFmtId="174" fontId="29" fillId="45" borderId="96" xfId="0" applyNumberFormat="1" applyFont="1" applyFill="1" applyBorder="1" applyAlignment="1" applyProtection="1">
      <alignment horizontal="center" vertical="center" wrapText="1"/>
      <protection locked="0"/>
    </xf>
    <xf numFmtId="0" fontId="17" fillId="45" borderId="77" xfId="0" applyFont="1" applyFill="1" applyBorder="1" applyAlignment="1">
      <alignment vertical="top"/>
    </xf>
    <xf numFmtId="0" fontId="26" fillId="45" borderId="96" xfId="0" applyFont="1" applyFill="1" applyBorder="1" applyAlignment="1">
      <alignment wrapText="1"/>
    </xf>
    <xf numFmtId="0" fontId="17" fillId="45" borderId="96" xfId="0" applyFont="1" applyFill="1" applyBorder="1" applyAlignment="1">
      <alignment vertical="top" wrapText="1"/>
    </xf>
    <xf numFmtId="174" fontId="29" fillId="45" borderId="96" xfId="0" applyNumberFormat="1" applyFont="1" applyFill="1" applyBorder="1" applyAlignment="1" applyProtection="1">
      <alignment horizontal="left" vertical="center" wrapText="1"/>
      <protection locked="0"/>
    </xf>
    <xf numFmtId="174" fontId="29" fillId="45" borderId="113" xfId="0" applyNumberFormat="1" applyFont="1" applyFill="1" applyBorder="1" applyAlignment="1" applyProtection="1">
      <alignment horizontal="left" vertical="center" wrapText="1"/>
      <protection locked="0"/>
    </xf>
    <xf numFmtId="174" fontId="29" fillId="32" borderId="96" xfId="0" applyNumberFormat="1" applyFont="1" applyFill="1" applyBorder="1" applyAlignment="1" applyProtection="1">
      <alignment horizontal="center" vertical="center" wrapText="1"/>
      <protection locked="0"/>
    </xf>
    <xf numFmtId="0" fontId="17" fillId="32" borderId="77" xfId="0" applyFont="1" applyFill="1" applyBorder="1" applyAlignment="1">
      <alignment vertical="top"/>
    </xf>
    <xf numFmtId="0" fontId="26" fillId="32" borderId="96" xfId="0" applyFont="1" applyFill="1" applyBorder="1" applyAlignment="1">
      <alignment wrapText="1"/>
    </xf>
    <xf numFmtId="0" fontId="17" fillId="32" borderId="96" xfId="0" applyFont="1" applyFill="1" applyBorder="1" applyAlignment="1">
      <alignment vertical="top" wrapText="1"/>
    </xf>
    <xf numFmtId="174" fontId="29" fillId="32" borderId="96" xfId="0" applyNumberFormat="1" applyFont="1" applyFill="1" applyBorder="1" applyAlignment="1" applyProtection="1">
      <alignment horizontal="left" vertical="center" wrapText="1"/>
      <protection locked="0"/>
    </xf>
    <xf numFmtId="174" fontId="29" fillId="32" borderId="113" xfId="0" applyNumberFormat="1" applyFont="1" applyFill="1" applyBorder="1" applyAlignment="1" applyProtection="1">
      <alignment horizontal="left" vertical="center" wrapText="1"/>
      <protection locked="0"/>
    </xf>
    <xf numFmtId="174" fontId="29" fillId="45" borderId="90" xfId="0" applyNumberFormat="1" applyFont="1" applyFill="1" applyBorder="1" applyAlignment="1" applyProtection="1">
      <alignment horizontal="center" vertical="center" wrapText="1"/>
      <protection locked="0"/>
    </xf>
    <xf numFmtId="0" fontId="17" fillId="45" borderId="90" xfId="0" applyFont="1" applyFill="1" applyBorder="1" applyAlignment="1">
      <alignment vertical="top" wrapText="1"/>
    </xf>
    <xf numFmtId="0" fontId="26" fillId="45" borderId="90" xfId="0" applyFont="1" applyFill="1" applyBorder="1" applyAlignment="1">
      <alignment wrapText="1"/>
    </xf>
    <xf numFmtId="0" fontId="17" fillId="45" borderId="69" xfId="0" applyFont="1" applyFill="1" applyBorder="1" applyAlignment="1">
      <alignment vertical="top" wrapText="1"/>
    </xf>
    <xf numFmtId="174" fontId="29" fillId="45" borderId="114" xfId="0" applyNumberFormat="1" applyFont="1" applyFill="1" applyBorder="1" applyAlignment="1" applyProtection="1">
      <alignment horizontal="left" vertical="center" wrapText="1"/>
      <protection locked="0"/>
    </xf>
    <xf numFmtId="174" fontId="29" fillId="32" borderId="96" xfId="0" applyNumberFormat="1" applyFont="1" applyFill="1" applyBorder="1" applyAlignment="1" applyProtection="1">
      <alignment horizontal="left" vertical="top" wrapText="1"/>
      <protection locked="0"/>
    </xf>
    <xf numFmtId="174" fontId="29" fillId="35" borderId="96" xfId="0" applyNumberFormat="1" applyFont="1" applyFill="1" applyBorder="1" applyAlignment="1" applyProtection="1">
      <alignment horizontal="left" vertical="top" wrapText="1"/>
      <protection locked="0"/>
    </xf>
    <xf numFmtId="174" fontId="29" fillId="45" borderId="96" xfId="0" applyNumberFormat="1" applyFont="1" applyFill="1" applyBorder="1" applyAlignment="1" applyProtection="1">
      <alignment horizontal="left" vertical="top" wrapText="1"/>
      <protection locked="0"/>
    </xf>
    <xf numFmtId="174" fontId="29" fillId="45" borderId="90" xfId="0" applyNumberFormat="1" applyFont="1" applyFill="1" applyBorder="1" applyAlignment="1" applyProtection="1">
      <alignment horizontal="left" vertical="top" wrapText="1"/>
      <protection locked="0"/>
    </xf>
    <xf numFmtId="0" fontId="29" fillId="36" borderId="96" xfId="0" applyFont="1" applyFill="1" applyBorder="1" applyAlignment="1">
      <alignment horizontal="left" vertical="top" wrapText="1"/>
    </xf>
    <xf numFmtId="0" fontId="29" fillId="38" borderId="96" xfId="0" applyFont="1" applyFill="1" applyBorder="1" applyAlignment="1">
      <alignment horizontal="left" vertical="top" wrapText="1"/>
    </xf>
    <xf numFmtId="170" fontId="46" fillId="0" borderId="0" xfId="134" applyNumberFormat="1" applyAlignment="1" applyProtection="1">
      <alignment vertical="center" wrapText="1"/>
    </xf>
    <xf numFmtId="2" fontId="46" fillId="0" borderId="0" xfId="134" applyNumberFormat="1" applyAlignment="1" applyProtection="1">
      <alignment vertical="center" wrapText="1"/>
    </xf>
    <xf numFmtId="0" fontId="23" fillId="0" borderId="34" xfId="0" applyFont="1" applyBorder="1" applyAlignment="1">
      <alignment horizontal="center"/>
    </xf>
    <xf numFmtId="0" fontId="80" fillId="0" borderId="96" xfId="0" applyFont="1" applyBorder="1" applyAlignment="1">
      <alignment horizontal="center"/>
    </xf>
    <xf numFmtId="1" fontId="29" fillId="29" borderId="96" xfId="0" applyNumberFormat="1" applyFont="1" applyFill="1" applyBorder="1" applyAlignment="1" applyProtection="1">
      <alignment horizontal="center" vertical="center" wrapText="1"/>
      <protection locked="0"/>
    </xf>
    <xf numFmtId="174" fontId="29" fillId="29" borderId="96" xfId="0" applyNumberFormat="1" applyFont="1" applyFill="1" applyBorder="1" applyAlignment="1" applyProtection="1">
      <alignment horizontal="center" vertical="center" wrapText="1"/>
      <protection locked="0"/>
    </xf>
    <xf numFmtId="0" fontId="29" fillId="29" borderId="96" xfId="0" applyFont="1" applyFill="1" applyBorder="1" applyAlignment="1">
      <alignment horizontal="center" wrapText="1"/>
    </xf>
    <xf numFmtId="0" fontId="17" fillId="0" borderId="27" xfId="128" applyBorder="1" applyAlignment="1" applyProtection="1">
      <alignment horizontal="left" vertical="center" wrapText="1"/>
      <protection locked="0"/>
    </xf>
    <xf numFmtId="0" fontId="0" fillId="25" borderId="0" xfId="0" applyFill="1" applyProtection="1">
      <protection locked="0"/>
    </xf>
    <xf numFmtId="0" fontId="0" fillId="25" borderId="0" xfId="0" applyFill="1" applyBorder="1" applyProtection="1">
      <protection locked="0"/>
    </xf>
    <xf numFmtId="0" fontId="17" fillId="25" borderId="0" xfId="128" applyFill="1" applyBorder="1" applyAlignment="1" applyProtection="1">
      <alignment vertical="center" wrapText="1"/>
      <protection locked="0"/>
    </xf>
    <xf numFmtId="0" fontId="17" fillId="25" borderId="0" xfId="128" applyFill="1" applyAlignment="1" applyProtection="1">
      <alignment vertical="center" wrapText="1"/>
      <protection locked="0"/>
    </xf>
    <xf numFmtId="0" fontId="0" fillId="25" borderId="0" xfId="0" applyFill="1" applyBorder="1" applyAlignment="1" applyProtection="1">
      <alignment horizontal="center"/>
      <protection locked="0"/>
    </xf>
    <xf numFmtId="0" fontId="0" fillId="25" borderId="0" xfId="0" applyNumberFormat="1" applyFill="1" applyBorder="1" applyAlignment="1" applyProtection="1">
      <alignment horizontal="center"/>
      <protection locked="0"/>
    </xf>
    <xf numFmtId="49" fontId="0" fillId="25" borderId="0" xfId="0" quotePrefix="1" applyNumberFormat="1" applyFill="1" applyBorder="1" applyAlignment="1" applyProtection="1">
      <alignment horizontal="center"/>
      <protection locked="0"/>
    </xf>
    <xf numFmtId="0" fontId="0" fillId="25" borderId="0" xfId="0" quotePrefix="1" applyNumberFormat="1" applyFill="1" applyBorder="1" applyAlignment="1" applyProtection="1">
      <alignment horizontal="center"/>
      <protection locked="0"/>
    </xf>
    <xf numFmtId="0" fontId="0" fillId="25" borderId="0" xfId="0" applyFill="1" applyBorder="1" applyAlignment="1" applyProtection="1">
      <alignment horizontal="center" vertical="center"/>
      <protection locked="0"/>
    </xf>
    <xf numFmtId="14" fontId="0" fillId="25" borderId="0" xfId="0" applyNumberFormat="1" applyFill="1" applyProtection="1">
      <protection locked="0"/>
    </xf>
    <xf numFmtId="201" fontId="0" fillId="25" borderId="0" xfId="0" applyNumberFormat="1" applyFill="1" applyProtection="1">
      <protection locked="0"/>
    </xf>
    <xf numFmtId="0" fontId="0" fillId="0" borderId="86" xfId="0" applyNumberFormat="1" applyBorder="1" applyAlignment="1">
      <alignment horizontal="center"/>
    </xf>
    <xf numFmtId="2" fontId="0" fillId="0" borderId="114" xfId="0" applyNumberFormat="1" applyBorder="1" applyAlignment="1">
      <alignment horizontal="center"/>
    </xf>
    <xf numFmtId="0" fontId="80" fillId="0" borderId="113" xfId="0" applyFont="1" applyBorder="1" applyAlignment="1">
      <alignment horizontal="center"/>
    </xf>
    <xf numFmtId="0" fontId="80" fillId="0" borderId="113" xfId="0" applyFont="1" applyBorder="1"/>
    <xf numFmtId="0" fontId="80" fillId="0" borderId="113" xfId="0" applyFont="1" applyFill="1" applyBorder="1"/>
    <xf numFmtId="174" fontId="29" fillId="37" borderId="47" xfId="206" applyNumberFormat="1" applyFont="1" applyFill="1" applyBorder="1" applyAlignment="1" applyProtection="1">
      <alignment horizontal="center" vertical="center" wrapText="1"/>
      <protection locked="0"/>
    </xf>
    <xf numFmtId="1" fontId="29" fillId="34" borderId="96" xfId="206" applyNumberFormat="1" applyFont="1" applyFill="1" applyBorder="1" applyAlignment="1" applyProtection="1">
      <alignment horizontal="center" vertical="center" wrapText="1"/>
      <protection locked="0"/>
    </xf>
    <xf numFmtId="174" fontId="29" fillId="34" borderId="96" xfId="206" applyNumberFormat="1" applyFont="1" applyFill="1" applyBorder="1" applyAlignment="1" applyProtection="1">
      <alignment horizontal="center" vertical="center" wrapText="1"/>
      <protection locked="0"/>
    </xf>
    <xf numFmtId="0" fontId="29" fillId="34" borderId="96" xfId="206" applyFont="1" applyFill="1" applyBorder="1" applyAlignment="1">
      <alignment horizontal="center" vertical="center"/>
    </xf>
    <xf numFmtId="0" fontId="29" fillId="34" borderId="96" xfId="206" applyFont="1" applyFill="1" applyBorder="1" applyAlignment="1">
      <alignment horizontal="center" wrapText="1"/>
    </xf>
    <xf numFmtId="0" fontId="29" fillId="34" borderId="96" xfId="206" applyFont="1" applyFill="1" applyBorder="1" applyAlignment="1">
      <alignment horizontal="center" vertical="center" wrapText="1"/>
    </xf>
    <xf numFmtId="0" fontId="29" fillId="34" borderId="113" xfId="206" applyFont="1" applyFill="1" applyBorder="1" applyAlignment="1">
      <alignment horizontal="center" vertical="center" wrapText="1"/>
    </xf>
    <xf numFmtId="0" fontId="29" fillId="34" borderId="96" xfId="206" applyFont="1" applyFill="1" applyBorder="1" applyAlignment="1">
      <alignment vertical="top" wrapText="1"/>
    </xf>
    <xf numFmtId="174" fontId="29" fillId="29" borderId="96" xfId="206" applyNumberFormat="1" applyFont="1" applyFill="1" applyBorder="1" applyAlignment="1" applyProtection="1">
      <alignment horizontal="center" vertical="center" wrapText="1"/>
      <protection locked="0"/>
    </xf>
    <xf numFmtId="0" fontId="23" fillId="0" borderId="65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8" fillId="0" borderId="41" xfId="0" applyFont="1" applyBorder="1" applyAlignment="1">
      <alignment horizontal="center"/>
    </xf>
    <xf numFmtId="0" fontId="28" fillId="0" borderId="39" xfId="0" applyFont="1" applyBorder="1" applyAlignment="1">
      <alignment horizontal="center"/>
    </xf>
    <xf numFmtId="0" fontId="26" fillId="0" borderId="90" xfId="0" applyFont="1" applyBorder="1" applyAlignment="1">
      <alignment vertical="center" wrapText="1"/>
    </xf>
    <xf numFmtId="0" fontId="0" fillId="0" borderId="124" xfId="0" applyNumberFormat="1" applyBorder="1"/>
    <xf numFmtId="0" fontId="78" fillId="0" borderId="124" xfId="0" applyFont="1" applyBorder="1" applyAlignment="1">
      <alignment vertical="center" wrapText="1"/>
    </xf>
    <xf numFmtId="0" fontId="78" fillId="0" borderId="124" xfId="0" applyFont="1" applyBorder="1" applyAlignment="1">
      <alignment horizontal="center" vertical="center" wrapText="1"/>
    </xf>
    <xf numFmtId="0" fontId="78" fillId="0" borderId="122" xfId="0" quotePrefix="1" applyFont="1" applyBorder="1" applyAlignment="1">
      <alignment horizontal="center" vertical="center" wrapText="1"/>
    </xf>
    <xf numFmtId="0" fontId="80" fillId="29" borderId="98" xfId="0" applyFont="1" applyFill="1" applyBorder="1" applyAlignment="1">
      <alignment horizontal="center" vertical="center" wrapText="1"/>
    </xf>
    <xf numFmtId="0" fontId="17" fillId="0" borderId="89" xfId="0" applyFont="1" applyBorder="1" applyAlignment="1">
      <alignment vertical="center"/>
    </xf>
    <xf numFmtId="0" fontId="26" fillId="0" borderId="124" xfId="0" applyFont="1" applyBorder="1" applyAlignment="1">
      <alignment horizontal="center" vertical="center"/>
    </xf>
    <xf numFmtId="172" fontId="26" fillId="0" borderId="124" xfId="0" applyNumberFormat="1" applyFont="1" applyBorder="1" applyAlignment="1">
      <alignment horizontal="center" vertical="center"/>
    </xf>
    <xf numFmtId="2" fontId="26" fillId="0" borderId="124" xfId="0" applyNumberFormat="1" applyFont="1" applyBorder="1" applyAlignment="1">
      <alignment horizontal="center" vertical="center"/>
    </xf>
    <xf numFmtId="0" fontId="17" fillId="0" borderId="124" xfId="0" applyNumberFormat="1" applyFont="1" applyBorder="1"/>
    <xf numFmtId="0" fontId="0" fillId="0" borderId="119" xfId="0" applyNumberFormat="1" applyBorder="1" applyAlignment="1">
      <alignment horizontal="center"/>
    </xf>
    <xf numFmtId="2" fontId="26" fillId="0" borderId="124" xfId="0" applyNumberFormat="1" applyFont="1" applyBorder="1" applyAlignment="1">
      <alignment horizontal="center" vertical="center" wrapText="1"/>
    </xf>
    <xf numFmtId="172" fontId="80" fillId="0" borderId="124" xfId="0" applyNumberFormat="1" applyFont="1" applyBorder="1" applyAlignment="1">
      <alignment horizontal="center"/>
    </xf>
    <xf numFmtId="0" fontId="80" fillId="29" borderId="123" xfId="0" applyFont="1" applyFill="1" applyBorder="1" applyAlignment="1">
      <alignment horizontal="center"/>
    </xf>
    <xf numFmtId="2" fontId="0" fillId="0" borderId="124" xfId="0" applyNumberFormat="1" applyBorder="1" applyAlignment="1">
      <alignment horizontal="center"/>
    </xf>
    <xf numFmtId="1" fontId="80" fillId="0" borderId="124" xfId="0" applyNumberFormat="1" applyFont="1" applyBorder="1" applyAlignment="1">
      <alignment horizontal="center"/>
    </xf>
    <xf numFmtId="2" fontId="80" fillId="29" borderId="123" xfId="0" applyNumberFormat="1" applyFont="1" applyFill="1" applyBorder="1" applyAlignment="1">
      <alignment horizontal="center"/>
    </xf>
    <xf numFmtId="0" fontId="80" fillId="0" borderId="124" xfId="0" applyFont="1" applyBorder="1" applyAlignment="1">
      <alignment horizontal="center"/>
    </xf>
    <xf numFmtId="0" fontId="0" fillId="0" borderId="127" xfId="0" applyBorder="1"/>
    <xf numFmtId="2" fontId="80" fillId="0" borderId="124" xfId="0" applyNumberFormat="1" applyFont="1" applyBorder="1" applyAlignment="1">
      <alignment horizontal="center"/>
    </xf>
    <xf numFmtId="2" fontId="80" fillId="0" borderId="124" xfId="0" applyNumberFormat="1" applyFont="1" applyFill="1" applyBorder="1" applyAlignment="1">
      <alignment horizontal="center"/>
    </xf>
    <xf numFmtId="174" fontId="80" fillId="30" borderId="96" xfId="0" applyNumberFormat="1" applyFont="1" applyFill="1" applyBorder="1" applyAlignment="1">
      <alignment horizontal="center" vertical="center" wrapText="1"/>
    </xf>
    <xf numFmtId="0" fontId="79" fillId="29" borderId="96" xfId="0" applyFont="1" applyFill="1" applyBorder="1" applyAlignment="1">
      <alignment horizontal="center" vertical="center"/>
    </xf>
    <xf numFmtId="0" fontId="0" fillId="30" borderId="96" xfId="0" applyFill="1" applyBorder="1"/>
    <xf numFmtId="2" fontId="28" fillId="30" borderId="37" xfId="0" applyNumberFormat="1" applyFont="1" applyFill="1" applyBorder="1" applyAlignment="1">
      <alignment horizontal="center"/>
    </xf>
    <xf numFmtId="2" fontId="28" fillId="30" borderId="90" xfId="0" applyNumberFormat="1" applyFont="1" applyFill="1" applyBorder="1" applyAlignment="1">
      <alignment horizontal="center"/>
    </xf>
    <xf numFmtId="2" fontId="28" fillId="30" borderId="28" xfId="0" applyNumberFormat="1" applyFont="1" applyFill="1" applyBorder="1" applyAlignment="1">
      <alignment horizontal="center"/>
    </xf>
    <xf numFmtId="2" fontId="28" fillId="30" borderId="33" xfId="0" applyNumberFormat="1" applyFont="1" applyFill="1" applyBorder="1" applyAlignment="1">
      <alignment horizontal="center"/>
    </xf>
    <xf numFmtId="172" fontId="80" fillId="30" borderId="23" xfId="0" applyNumberFormat="1" applyFont="1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2" fontId="0" fillId="30" borderId="22" xfId="0" applyNumberFormat="1" applyFill="1" applyBorder="1" applyAlignment="1">
      <alignment horizontal="center"/>
    </xf>
    <xf numFmtId="174" fontId="80" fillId="30" borderId="94" xfId="0" applyNumberFormat="1" applyFont="1" applyFill="1" applyBorder="1" applyAlignment="1">
      <alignment horizontal="center" vertical="center" wrapText="1"/>
    </xf>
    <xf numFmtId="0" fontId="80" fillId="30" borderId="0" xfId="0" applyFont="1" applyFill="1" applyBorder="1" applyAlignment="1">
      <alignment horizontal="center"/>
    </xf>
    <xf numFmtId="2" fontId="28" fillId="26" borderId="37" xfId="0" applyNumberFormat="1" applyFont="1" applyFill="1" applyBorder="1" applyAlignment="1">
      <alignment horizontal="center"/>
    </xf>
    <xf numFmtId="2" fontId="28" fillId="26" borderId="90" xfId="0" applyNumberFormat="1" applyFont="1" applyFill="1" applyBorder="1" applyAlignment="1">
      <alignment horizontal="center"/>
    </xf>
    <xf numFmtId="2" fontId="28" fillId="26" borderId="114" xfId="0" applyNumberFormat="1" applyFont="1" applyFill="1" applyBorder="1" applyAlignment="1">
      <alignment horizontal="center"/>
    </xf>
    <xf numFmtId="2" fontId="28" fillId="26" borderId="33" xfId="0" applyNumberFormat="1" applyFont="1" applyFill="1" applyBorder="1" applyAlignment="1">
      <alignment horizontal="center"/>
    </xf>
    <xf numFmtId="0" fontId="0" fillId="26" borderId="30" xfId="0" applyFill="1" applyBorder="1" applyAlignment="1">
      <alignment horizontal="center"/>
    </xf>
    <xf numFmtId="2" fontId="0" fillId="26" borderId="22" xfId="0" applyNumberFormat="1" applyFill="1" applyBorder="1" applyAlignment="1">
      <alignment horizontal="center"/>
    </xf>
    <xf numFmtId="172" fontId="26" fillId="26" borderId="33" xfId="0" applyNumberFormat="1" applyFont="1" applyFill="1" applyBorder="1" applyAlignment="1">
      <alignment horizontal="center"/>
    </xf>
    <xf numFmtId="0" fontId="78" fillId="29" borderId="124" xfId="0" applyFont="1" applyFill="1" applyBorder="1" applyAlignment="1">
      <alignment vertical="center" wrapText="1"/>
    </xf>
    <xf numFmtId="0" fontId="0" fillId="26" borderId="90" xfId="0" applyFill="1" applyBorder="1" applyAlignment="1">
      <alignment horizontal="center" vertical="center"/>
    </xf>
    <xf numFmtId="2" fontId="0" fillId="26" borderId="126" xfId="0" applyNumberFormat="1" applyFill="1" applyBorder="1" applyAlignment="1">
      <alignment horizontal="center"/>
    </xf>
    <xf numFmtId="2" fontId="80" fillId="26" borderId="90" xfId="0" applyNumberFormat="1" applyFont="1" applyFill="1" applyBorder="1" applyAlignment="1">
      <alignment horizontal="center"/>
    </xf>
    <xf numFmtId="172" fontId="26" fillId="26" borderId="90" xfId="0" applyNumberFormat="1" applyFont="1" applyFill="1" applyBorder="1" applyAlignment="1">
      <alignment horizontal="center" vertical="center"/>
    </xf>
    <xf numFmtId="2" fontId="80" fillId="26" borderId="94" xfId="0" applyNumberFormat="1" applyFont="1" applyFill="1" applyBorder="1" applyAlignment="1">
      <alignment horizontal="center"/>
    </xf>
    <xf numFmtId="172" fontId="80" fillId="26" borderId="94" xfId="0" applyNumberFormat="1" applyFont="1" applyFill="1" applyBorder="1" applyAlignment="1">
      <alignment horizontal="center"/>
    </xf>
    <xf numFmtId="172" fontId="26" fillId="30" borderId="90" xfId="0" applyNumberFormat="1" applyFont="1" applyFill="1" applyBorder="1" applyAlignment="1">
      <alignment horizontal="center" vertical="center"/>
    </xf>
    <xf numFmtId="172" fontId="26" fillId="30" borderId="114" xfId="0" applyNumberFormat="1" applyFont="1" applyFill="1" applyBorder="1" applyAlignment="1">
      <alignment horizontal="center"/>
    </xf>
    <xf numFmtId="2" fontId="80" fillId="30" borderId="94" xfId="0" applyNumberFormat="1" applyFont="1" applyFill="1" applyBorder="1" applyAlignment="1">
      <alignment horizontal="center"/>
    </xf>
    <xf numFmtId="2" fontId="0" fillId="30" borderId="113" xfId="0" applyNumberFormat="1" applyFill="1" applyBorder="1" applyAlignment="1">
      <alignment horizontal="center"/>
    </xf>
    <xf numFmtId="0" fontId="80" fillId="0" borderId="128" xfId="0" applyFont="1" applyBorder="1" applyAlignment="1">
      <alignment horizontal="center"/>
    </xf>
    <xf numFmtId="2" fontId="80" fillId="0" borderId="128" xfId="0" applyNumberFormat="1" applyFont="1" applyBorder="1" applyAlignment="1">
      <alignment horizontal="center"/>
    </xf>
    <xf numFmtId="2" fontId="80" fillId="0" borderId="128" xfId="0" applyNumberFormat="1" applyFont="1" applyFill="1" applyBorder="1" applyAlignment="1">
      <alignment horizontal="center"/>
    </xf>
    <xf numFmtId="172" fontId="26" fillId="0" borderId="119" xfId="0" applyNumberFormat="1" applyFont="1" applyBorder="1" applyAlignment="1">
      <alignment horizontal="center" vertical="center"/>
    </xf>
    <xf numFmtId="172" fontId="26" fillId="26" borderId="15" xfId="0" applyNumberFormat="1" applyFont="1" applyFill="1" applyBorder="1" applyAlignment="1">
      <alignment horizontal="center"/>
    </xf>
    <xf numFmtId="0" fontId="81" fillId="0" borderId="14" xfId="0" applyFont="1" applyBorder="1"/>
    <xf numFmtId="0" fontId="82" fillId="0" borderId="81" xfId="0" applyFont="1" applyBorder="1"/>
    <xf numFmtId="0" fontId="81" fillId="0" borderId="81" xfId="0" applyFont="1" applyBorder="1"/>
    <xf numFmtId="0" fontId="83" fillId="24" borderId="88" xfId="0" applyFont="1" applyFill="1" applyBorder="1"/>
    <xf numFmtId="2" fontId="28" fillId="26" borderId="129" xfId="0" applyNumberFormat="1" applyFont="1" applyFill="1" applyBorder="1" applyAlignment="1">
      <alignment horizontal="center"/>
    </xf>
    <xf numFmtId="2" fontId="28" fillId="26" borderId="99" xfId="0" applyNumberFormat="1" applyFont="1" applyFill="1" applyBorder="1" applyAlignment="1">
      <alignment horizontal="center"/>
    </xf>
    <xf numFmtId="2" fontId="28" fillId="26" borderId="36" xfId="0" applyNumberFormat="1" applyFont="1" applyFill="1" applyBorder="1" applyAlignment="1">
      <alignment horizontal="center"/>
    </xf>
    <xf numFmtId="0" fontId="2" fillId="0" borderId="0" xfId="234"/>
    <xf numFmtId="0" fontId="94" fillId="0" borderId="0" xfId="234" applyFont="1"/>
    <xf numFmtId="0" fontId="100" fillId="0" borderId="0" xfId="234" applyFont="1" applyAlignment="1">
      <alignment vertical="center"/>
    </xf>
    <xf numFmtId="0" fontId="94" fillId="0" borderId="142" xfId="234" applyFont="1" applyBorder="1" applyAlignment="1"/>
    <xf numFmtId="0" fontId="102" fillId="0" borderId="34" xfId="209" applyFont="1" applyBorder="1" applyAlignment="1" applyProtection="1">
      <alignment vertical="center" wrapText="1"/>
      <protection locked="0"/>
    </xf>
    <xf numFmtId="0" fontId="102" fillId="0" borderId="34" xfId="209" applyFont="1" applyBorder="1" applyAlignment="1" applyProtection="1">
      <alignment horizontal="center" vertical="center" wrapText="1"/>
      <protection locked="0"/>
    </xf>
    <xf numFmtId="0" fontId="102" fillId="0" borderId="40" xfId="209" applyFont="1" applyBorder="1" applyAlignment="1" applyProtection="1">
      <alignment horizontal="center" vertical="center" wrapText="1"/>
      <protection locked="0"/>
    </xf>
    <xf numFmtId="0" fontId="26" fillId="0" borderId="93" xfId="209" applyFont="1" applyBorder="1" applyAlignment="1" applyProtection="1">
      <alignment vertical="center" wrapText="1"/>
      <protection locked="0"/>
    </xf>
    <xf numFmtId="0" fontId="26" fillId="0" borderId="132" xfId="209" applyFont="1" applyBorder="1" applyAlignment="1" applyProtection="1">
      <alignment vertical="center" wrapText="1"/>
      <protection locked="0"/>
    </xf>
    <xf numFmtId="0" fontId="95" fillId="0" borderId="92" xfId="209" applyFont="1" applyBorder="1" applyAlignment="1" applyProtection="1">
      <alignment vertical="center" wrapText="1"/>
      <protection locked="0"/>
    </xf>
    <xf numFmtId="0" fontId="26" fillId="0" borderId="92" xfId="209" applyFont="1" applyBorder="1" applyAlignment="1" applyProtection="1">
      <alignment vertical="center" wrapText="1"/>
      <protection locked="0"/>
    </xf>
    <xf numFmtId="0" fontId="26" fillId="0" borderId="48" xfId="209" applyFont="1" applyBorder="1" applyAlignment="1" applyProtection="1">
      <alignment vertical="center" wrapText="1"/>
      <protection locked="0"/>
    </xf>
    <xf numFmtId="0" fontId="96" fillId="0" borderId="24" xfId="128" applyFont="1" applyBorder="1" applyAlignment="1">
      <alignment horizontal="center"/>
    </xf>
    <xf numFmtId="0" fontId="95" fillId="46" borderId="0" xfId="209" applyFont="1" applyFill="1" applyBorder="1" applyAlignment="1" applyProtection="1">
      <alignment horizontal="center" vertical="center" textRotation="90" wrapText="1"/>
      <protection locked="0"/>
    </xf>
    <xf numFmtId="0" fontId="17" fillId="46" borderId="0" xfId="209" applyFont="1" applyFill="1" applyBorder="1" applyAlignment="1" applyProtection="1">
      <alignment vertical="center" wrapText="1"/>
      <protection locked="0"/>
    </xf>
    <xf numFmtId="0" fontId="17" fillId="47" borderId="134" xfId="209" applyFont="1" applyFill="1" applyBorder="1" applyAlignment="1" applyProtection="1">
      <alignment horizontal="center" vertical="center" wrapText="1"/>
      <protection locked="0"/>
    </xf>
    <xf numFmtId="0" fontId="17" fillId="0" borderId="70" xfId="209" applyFont="1" applyBorder="1" applyAlignment="1" applyProtection="1">
      <alignment vertical="center" wrapText="1"/>
      <protection locked="0"/>
    </xf>
    <xf numFmtId="0" fontId="17" fillId="47" borderId="92" xfId="209" applyFont="1" applyFill="1" applyBorder="1" applyAlignment="1" applyProtection="1">
      <alignment horizontal="center" vertical="center" wrapText="1"/>
      <protection locked="0"/>
    </xf>
    <xf numFmtId="0" fontId="17" fillId="48" borderId="92" xfId="209" applyFont="1" applyFill="1" applyBorder="1" applyAlignment="1" applyProtection="1">
      <alignment horizontal="center" vertical="center" wrapText="1"/>
      <protection locked="0"/>
    </xf>
    <xf numFmtId="0" fontId="17" fillId="28" borderId="92" xfId="209" applyFont="1" applyFill="1" applyBorder="1" applyAlignment="1" applyProtection="1">
      <alignment horizontal="center" vertical="center" wrapText="1"/>
      <protection locked="0"/>
    </xf>
    <xf numFmtId="0" fontId="17" fillId="0" borderId="48" xfId="209" applyFont="1" applyBorder="1" applyAlignment="1" applyProtection="1">
      <alignment vertical="center" wrapText="1"/>
      <protection locked="0"/>
    </xf>
    <xf numFmtId="0" fontId="17" fillId="48" borderId="134" xfId="209" applyFont="1" applyFill="1" applyBorder="1" applyAlignment="1" applyProtection="1">
      <alignment horizontal="center" vertical="center" wrapText="1"/>
      <protection locked="0"/>
    </xf>
    <xf numFmtId="0" fontId="17" fillId="49" borderId="134" xfId="209" applyFont="1" applyFill="1" applyBorder="1" applyAlignment="1" applyProtection="1">
      <alignment horizontal="center" vertical="center" wrapText="1"/>
      <protection locked="0"/>
    </xf>
    <xf numFmtId="0" fontId="17" fillId="28" borderId="134" xfId="209" applyFont="1" applyFill="1" applyBorder="1" applyAlignment="1" applyProtection="1">
      <alignment horizontal="center" vertical="center" wrapText="1"/>
      <protection locked="0"/>
    </xf>
    <xf numFmtId="0" fontId="17" fillId="0" borderId="136" xfId="209" applyFont="1" applyBorder="1" applyAlignment="1" applyProtection="1">
      <alignment vertical="center" wrapText="1"/>
      <protection locked="0"/>
    </xf>
    <xf numFmtId="0" fontId="94" fillId="0" borderId="0" xfId="234" applyFont="1" applyAlignment="1"/>
    <xf numFmtId="0" fontId="17" fillId="47" borderId="138" xfId="209" applyFont="1" applyFill="1" applyBorder="1" applyAlignment="1" applyProtection="1">
      <alignment horizontal="center" vertical="center" wrapText="1"/>
      <protection locked="0"/>
    </xf>
    <xf numFmtId="0" fontId="17" fillId="48" borderId="138" xfId="209" applyFont="1" applyFill="1" applyBorder="1" applyAlignment="1" applyProtection="1">
      <alignment horizontal="center" vertical="center" wrapText="1"/>
      <protection locked="0"/>
    </xf>
    <xf numFmtId="0" fontId="17" fillId="49" borderId="138" xfId="209" applyFont="1" applyFill="1" applyBorder="1" applyAlignment="1" applyProtection="1">
      <alignment horizontal="center" vertical="center" wrapText="1"/>
      <protection locked="0"/>
    </xf>
    <xf numFmtId="0" fontId="17" fillId="28" borderId="138" xfId="209" applyFont="1" applyFill="1" applyBorder="1" applyAlignment="1" applyProtection="1">
      <alignment horizontal="center" vertical="center" wrapText="1"/>
      <protection locked="0"/>
    </xf>
    <xf numFmtId="0" fontId="17" fillId="0" borderId="69" xfId="209" applyFont="1" applyBorder="1" applyAlignment="1" applyProtection="1">
      <alignment vertical="center" wrapText="1"/>
      <protection locked="0"/>
    </xf>
    <xf numFmtId="0" fontId="17" fillId="47" borderId="63" xfId="209" applyFont="1" applyFill="1" applyBorder="1" applyAlignment="1" applyProtection="1">
      <alignment horizontal="center" vertical="center" wrapText="1"/>
      <protection locked="0"/>
    </xf>
    <xf numFmtId="0" fontId="17" fillId="48" borderId="63" xfId="209" applyFont="1" applyFill="1" applyBorder="1" applyAlignment="1" applyProtection="1">
      <alignment horizontal="center" vertical="center" wrapText="1"/>
      <protection locked="0"/>
    </xf>
    <xf numFmtId="0" fontId="17" fillId="49" borderId="63" xfId="209" applyFont="1" applyFill="1" applyBorder="1" applyAlignment="1" applyProtection="1">
      <alignment horizontal="center" vertical="center" wrapText="1"/>
      <protection locked="0"/>
    </xf>
    <xf numFmtId="0" fontId="17" fillId="28" borderId="63" xfId="209" applyFont="1" applyFill="1" applyBorder="1" applyAlignment="1" applyProtection="1">
      <alignment horizontal="center" vertical="center" wrapText="1"/>
      <protection locked="0"/>
    </xf>
    <xf numFmtId="0" fontId="17" fillId="0" borderId="72" xfId="209" applyFont="1" applyBorder="1" applyAlignment="1" applyProtection="1">
      <alignment vertical="center" wrapText="1"/>
      <protection locked="0"/>
    </xf>
    <xf numFmtId="0" fontId="96" fillId="0" borderId="0" xfId="128" applyFont="1" applyBorder="1"/>
    <xf numFmtId="0" fontId="96" fillId="0" borderId="28" xfId="128" applyFont="1" applyBorder="1"/>
    <xf numFmtId="0" fontId="97" fillId="0" borderId="80" xfId="128" applyFont="1" applyBorder="1" applyAlignment="1">
      <alignment vertical="center"/>
    </xf>
    <xf numFmtId="0" fontId="97" fillId="0" borderId="16" xfId="128" applyFont="1" applyBorder="1" applyAlignment="1">
      <alignment vertical="center"/>
    </xf>
    <xf numFmtId="0" fontId="97" fillId="40" borderId="142" xfId="128" applyFont="1" applyFill="1" applyBorder="1" applyAlignment="1">
      <alignment vertical="center"/>
    </xf>
    <xf numFmtId="0" fontId="97" fillId="40" borderId="111" xfId="128" applyFont="1" applyFill="1" applyBorder="1" applyAlignment="1">
      <alignment vertical="center"/>
    </xf>
    <xf numFmtId="0" fontId="97" fillId="40" borderId="130" xfId="128" applyFont="1" applyFill="1" applyBorder="1" applyAlignment="1">
      <alignment vertical="center"/>
    </xf>
    <xf numFmtId="0" fontId="97" fillId="40" borderId="131" xfId="128" applyFont="1" applyFill="1" applyBorder="1" applyAlignment="1">
      <alignment vertical="center"/>
    </xf>
    <xf numFmtId="0" fontId="97" fillId="40" borderId="13" xfId="128" applyFont="1" applyFill="1" applyBorder="1" applyAlignment="1">
      <alignment vertical="center"/>
    </xf>
    <xf numFmtId="0" fontId="97" fillId="40" borderId="24" xfId="128" applyFont="1" applyFill="1" applyBorder="1" applyAlignment="1">
      <alignment vertical="center"/>
    </xf>
    <xf numFmtId="0" fontId="93" fillId="0" borderId="0" xfId="234" applyFont="1" applyBorder="1" applyAlignment="1">
      <alignment horizontal="center"/>
    </xf>
    <xf numFmtId="0" fontId="100" fillId="0" borderId="0" xfId="234" applyFont="1" applyBorder="1" applyAlignment="1">
      <alignment horizontal="center"/>
    </xf>
    <xf numFmtId="0" fontId="100" fillId="0" borderId="0" xfId="234" applyFont="1" applyBorder="1"/>
    <xf numFmtId="0" fontId="94" fillId="0" borderId="0" xfId="234" applyFont="1" applyBorder="1"/>
    <xf numFmtId="0" fontId="94" fillId="0" borderId="0" xfId="234" applyFont="1" applyBorder="1" applyAlignment="1">
      <alignment horizontal="center"/>
    </xf>
    <xf numFmtId="0" fontId="2" fillId="0" borderId="0" xfId="234" applyBorder="1"/>
    <xf numFmtId="0" fontId="94" fillId="0" borderId="0" xfId="234" applyFont="1" applyBorder="1" applyAlignment="1"/>
    <xf numFmtId="0" fontId="100" fillId="0" borderId="124" xfId="234" applyFont="1" applyFill="1" applyBorder="1" applyAlignment="1">
      <alignment horizontal="center" vertical="center"/>
    </xf>
    <xf numFmtId="0" fontId="100" fillId="0" borderId="122" xfId="234" applyFont="1" applyFill="1" applyBorder="1" applyAlignment="1">
      <alignment horizontal="center" vertical="center"/>
    </xf>
    <xf numFmtId="0" fontId="93" fillId="0" borderId="0" xfId="234" applyFont="1" applyBorder="1" applyAlignment="1"/>
    <xf numFmtId="0" fontId="94" fillId="0" borderId="0" xfId="234" applyFont="1" applyFill="1" applyBorder="1"/>
    <xf numFmtId="0" fontId="100" fillId="0" borderId="0" xfId="234" applyFont="1" applyFill="1" applyBorder="1"/>
    <xf numFmtId="0" fontId="94" fillId="0" borderId="59" xfId="234" applyFont="1" applyBorder="1"/>
    <xf numFmtId="0" fontId="94" fillId="0" borderId="132" xfId="234" applyFont="1" applyBorder="1" applyAlignment="1"/>
    <xf numFmtId="174" fontId="80" fillId="29" borderId="134" xfId="0" applyNumberFormat="1" applyFont="1" applyFill="1" applyBorder="1" applyAlignment="1">
      <alignment horizontal="center" vertical="center" wrapText="1"/>
    </xf>
    <xf numFmtId="174" fontId="80" fillId="26" borderId="135" xfId="0" applyNumberFormat="1" applyFont="1" applyFill="1" applyBorder="1" applyAlignment="1">
      <alignment horizontal="center" vertical="center" wrapText="1"/>
    </xf>
    <xf numFmtId="0" fontId="26" fillId="40" borderId="44" xfId="0" applyFont="1" applyFill="1" applyBorder="1" applyAlignment="1">
      <alignment horizontal="center" vertical="center" wrapText="1"/>
    </xf>
    <xf numFmtId="0" fontId="26" fillId="40" borderId="41" xfId="0" applyFont="1" applyFill="1" applyBorder="1" applyAlignment="1">
      <alignment horizontal="center" vertical="center" wrapText="1"/>
    </xf>
    <xf numFmtId="0" fontId="23" fillId="0" borderId="65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8" fillId="0" borderId="41" xfId="0" applyFont="1" applyBorder="1" applyAlignment="1">
      <alignment horizontal="center"/>
    </xf>
    <xf numFmtId="0" fontId="28" fillId="0" borderId="39" xfId="0" applyFont="1" applyBorder="1" applyAlignment="1">
      <alignment horizontal="center"/>
    </xf>
    <xf numFmtId="0" fontId="26" fillId="26" borderId="6" xfId="0" applyFont="1" applyFill="1" applyBorder="1" applyAlignment="1">
      <alignment horizontal="center" vertical="center"/>
    </xf>
    <xf numFmtId="1" fontId="26" fillId="26" borderId="40" xfId="0" applyNumberFormat="1" applyFont="1" applyFill="1" applyBorder="1" applyAlignment="1">
      <alignment horizontal="center" vertical="center"/>
    </xf>
    <xf numFmtId="0" fontId="100" fillId="0" borderId="124" xfId="234" applyFont="1" applyFill="1" applyBorder="1" applyAlignment="1">
      <alignment horizontal="left" vertical="center"/>
    </xf>
    <xf numFmtId="0" fontId="93" fillId="0" borderId="39" xfId="128" applyFont="1" applyBorder="1" applyAlignment="1">
      <alignment horizontal="center" vertical="center"/>
    </xf>
    <xf numFmtId="0" fontId="101" fillId="0" borderId="146" xfId="128" applyFont="1" applyFill="1" applyBorder="1" applyAlignment="1">
      <alignment horizontal="left" vertical="center" wrapText="1"/>
    </xf>
    <xf numFmtId="0" fontId="94" fillId="0" borderId="51" xfId="128" applyFont="1" applyFill="1" applyBorder="1" applyAlignment="1">
      <alignment horizontal="left" vertical="center" wrapText="1"/>
    </xf>
    <xf numFmtId="0" fontId="100" fillId="0" borderId="147" xfId="128" applyFont="1" applyFill="1" applyBorder="1" applyAlignment="1">
      <alignment horizontal="left" vertical="center" wrapText="1"/>
    </xf>
    <xf numFmtId="0" fontId="100" fillId="0" borderId="123" xfId="128" applyFont="1" applyFill="1" applyBorder="1" applyAlignment="1">
      <alignment horizontal="left" vertical="center" wrapText="1"/>
    </xf>
    <xf numFmtId="0" fontId="100" fillId="0" borderId="144" xfId="128" applyFont="1" applyFill="1" applyBorder="1" applyAlignment="1">
      <alignment horizontal="left" vertical="center" wrapText="1"/>
    </xf>
    <xf numFmtId="0" fontId="100" fillId="0" borderId="123" xfId="128" applyFont="1" applyFill="1" applyBorder="1" applyAlignment="1">
      <alignment horizontal="left" vertical="center"/>
    </xf>
    <xf numFmtId="0" fontId="60" fillId="46" borderId="27" xfId="209" applyFont="1" applyFill="1" applyBorder="1" applyAlignment="1" applyProtection="1">
      <alignment horizontal="left" vertical="center" wrapText="1" indent="1"/>
      <protection locked="0"/>
    </xf>
    <xf numFmtId="0" fontId="17" fillId="46" borderId="28" xfId="209" applyFont="1" applyFill="1" applyBorder="1" applyAlignment="1" applyProtection="1">
      <alignment horizontal="center" vertical="center" wrapText="1"/>
      <protection locked="0"/>
    </xf>
    <xf numFmtId="0" fontId="97" fillId="40" borderId="149" xfId="128" applyFont="1" applyFill="1" applyBorder="1" applyAlignment="1">
      <alignment vertical="center"/>
    </xf>
    <xf numFmtId="0" fontId="93" fillId="0" borderId="0" xfId="234" applyFont="1" applyBorder="1" applyAlignment="1">
      <alignment horizontal="center" vertical="center"/>
    </xf>
    <xf numFmtId="0" fontId="94" fillId="0" borderId="117" xfId="128" applyFont="1" applyFill="1" applyBorder="1" applyAlignment="1">
      <alignment horizontal="left" vertical="center" wrapText="1"/>
    </xf>
    <xf numFmtId="0" fontId="100" fillId="0" borderId="84" xfId="128" applyFont="1" applyFill="1" applyBorder="1" applyAlignment="1">
      <alignment horizontal="left" vertical="center" wrapText="1"/>
    </xf>
    <xf numFmtId="0" fontId="93" fillId="0" borderId="34" xfId="234" applyFont="1" applyFill="1" applyBorder="1" applyAlignment="1">
      <alignment horizontal="center" vertical="center" wrapText="1"/>
    </xf>
    <xf numFmtId="0" fontId="93" fillId="0" borderId="40" xfId="234" applyFont="1" applyFill="1" applyBorder="1" applyAlignment="1">
      <alignment horizontal="center" vertical="center" wrapText="1"/>
    </xf>
    <xf numFmtId="0" fontId="100" fillId="0" borderId="147" xfId="128" applyFont="1" applyFill="1" applyBorder="1" applyAlignment="1">
      <alignment horizontal="left" vertical="center"/>
    </xf>
    <xf numFmtId="0" fontId="94" fillId="0" borderId="48" xfId="128" applyFont="1" applyFill="1" applyBorder="1" applyAlignment="1">
      <alignment horizontal="left" vertical="center" wrapText="1"/>
    </xf>
    <xf numFmtId="0" fontId="94" fillId="0" borderId="84" xfId="128" applyFont="1" applyFill="1" applyBorder="1" applyAlignment="1">
      <alignment horizontal="left" vertical="center" wrapText="1"/>
    </xf>
    <xf numFmtId="0" fontId="93" fillId="0" borderId="124" xfId="234" applyFont="1" applyFill="1" applyBorder="1" applyAlignment="1">
      <alignment horizontal="center" vertical="center" wrapText="1"/>
    </xf>
    <xf numFmtId="0" fontId="94" fillId="0" borderId="140" xfId="128" applyFont="1" applyFill="1" applyBorder="1" applyAlignment="1">
      <alignment horizontal="left" vertical="center" wrapText="1"/>
    </xf>
    <xf numFmtId="0" fontId="100" fillId="0" borderId="139" xfId="234" applyFont="1" applyFill="1" applyBorder="1" applyAlignment="1">
      <alignment horizontal="center" vertical="center"/>
    </xf>
    <xf numFmtId="0" fontId="100" fillId="0" borderId="141" xfId="234" applyFont="1" applyFill="1" applyBorder="1" applyAlignment="1">
      <alignment horizontal="center" vertical="center"/>
    </xf>
    <xf numFmtId="0" fontId="94" fillId="0" borderId="0" xfId="234" applyFont="1" applyFill="1"/>
    <xf numFmtId="0" fontId="94" fillId="0" borderId="0" xfId="234" applyFont="1" applyFill="1" applyAlignment="1"/>
    <xf numFmtId="0" fontId="96" fillId="0" borderId="0" xfId="128" applyFont="1" applyFill="1" applyBorder="1"/>
    <xf numFmtId="0" fontId="97" fillId="0" borderId="80" xfId="128" applyFont="1" applyFill="1" applyBorder="1" applyAlignment="1">
      <alignment vertical="center"/>
    </xf>
    <xf numFmtId="0" fontId="93" fillId="0" borderId="0" xfId="234" applyFont="1" applyBorder="1" applyAlignment="1">
      <alignment wrapText="1"/>
    </xf>
    <xf numFmtId="0" fontId="100" fillId="0" borderId="0" xfId="234" applyFont="1" applyBorder="1" applyAlignment="1"/>
    <xf numFmtId="0" fontId="93" fillId="0" borderId="0" xfId="234" applyFont="1" applyBorder="1" applyAlignment="1">
      <alignment vertical="center"/>
    </xf>
    <xf numFmtId="0" fontId="93" fillId="0" borderId="48" xfId="128" applyFont="1" applyFill="1" applyBorder="1" applyAlignment="1">
      <alignment horizontal="left" vertical="center" wrapText="1"/>
    </xf>
    <xf numFmtId="0" fontId="94" fillId="0" borderId="15" xfId="234" applyFont="1" applyBorder="1"/>
    <xf numFmtId="0" fontId="93" fillId="0" borderId="64" xfId="234" applyFont="1" applyFill="1" applyBorder="1" applyAlignment="1">
      <alignment vertical="center" textRotation="90" wrapText="1"/>
    </xf>
    <xf numFmtId="0" fontId="94" fillId="0" borderId="137" xfId="128" applyFont="1" applyFill="1" applyBorder="1" applyAlignment="1">
      <alignment horizontal="left" vertical="center" wrapText="1"/>
    </xf>
    <xf numFmtId="0" fontId="101" fillId="0" borderId="64" xfId="234" applyFont="1" applyFill="1" applyBorder="1" applyAlignment="1">
      <alignment vertical="center" wrapText="1"/>
    </xf>
    <xf numFmtId="0" fontId="101" fillId="0" borderId="49" xfId="128" applyFont="1" applyFill="1" applyBorder="1" applyAlignment="1">
      <alignment horizontal="center" vertical="center" wrapText="1"/>
    </xf>
    <xf numFmtId="0" fontId="94" fillId="0" borderId="124" xfId="128" applyFont="1" applyFill="1" applyBorder="1" applyAlignment="1">
      <alignment horizontal="left" vertical="center" wrapText="1"/>
    </xf>
    <xf numFmtId="0" fontId="101" fillId="0" borderId="124" xfId="128" applyFont="1" applyFill="1" applyBorder="1" applyAlignment="1">
      <alignment horizontal="center" vertical="center" wrapText="1"/>
    </xf>
    <xf numFmtId="0" fontId="17" fillId="48" borderId="50" xfId="209" applyFont="1" applyFill="1" applyBorder="1" applyAlignment="1" applyProtection="1">
      <alignment vertical="center" wrapText="1"/>
      <protection locked="0"/>
    </xf>
    <xf numFmtId="0" fontId="17" fillId="49" borderId="50" xfId="209" applyFont="1" applyFill="1" applyBorder="1" applyAlignment="1" applyProtection="1">
      <alignment vertical="center" wrapText="1"/>
      <protection locked="0"/>
    </xf>
    <xf numFmtId="0" fontId="17" fillId="28" borderId="50" xfId="209" applyFont="1" applyFill="1" applyBorder="1" applyAlignment="1" applyProtection="1">
      <alignment vertical="center" wrapText="1"/>
      <protection locked="0"/>
    </xf>
    <xf numFmtId="0" fontId="17" fillId="48" borderId="134" xfId="209" applyFont="1" applyFill="1" applyBorder="1" applyAlignment="1" applyProtection="1">
      <alignment vertical="center" wrapText="1"/>
      <protection locked="0"/>
    </xf>
    <xf numFmtId="0" fontId="102" fillId="0" borderId="0" xfId="234" applyFont="1" applyFill="1" applyBorder="1"/>
    <xf numFmtId="0" fontId="17" fillId="0" borderId="14" xfId="128" applyBorder="1" applyAlignment="1" applyProtection="1">
      <alignment horizontal="left" vertical="center" wrapText="1"/>
      <protection locked="0"/>
    </xf>
    <xf numFmtId="0" fontId="17" fillId="0" borderId="158" xfId="128" applyBorder="1" applyAlignment="1" applyProtection="1">
      <alignment horizontal="left" vertical="center" wrapText="1"/>
      <protection locked="0"/>
    </xf>
    <xf numFmtId="0" fontId="17" fillId="0" borderId="116" xfId="128" applyBorder="1" applyAlignment="1" applyProtection="1">
      <alignment horizontal="left" vertical="center" wrapText="1"/>
      <protection locked="0"/>
    </xf>
    <xf numFmtId="0" fontId="17" fillId="0" borderId="158" xfId="128" applyFont="1" applyBorder="1" applyAlignment="1" applyProtection="1">
      <alignment horizontal="left" vertical="center" wrapText="1"/>
      <protection locked="0"/>
    </xf>
    <xf numFmtId="0" fontId="17" fillId="27" borderId="129" xfId="128" applyFont="1" applyFill="1" applyBorder="1" applyAlignment="1" applyProtection="1">
      <alignment horizontal="left" vertical="center" wrapText="1"/>
    </xf>
    <xf numFmtId="0" fontId="17" fillId="27" borderId="148" xfId="0" applyNumberFormat="1" applyFont="1" applyFill="1" applyBorder="1" applyAlignment="1" applyProtection="1">
      <alignment horizontal="left" vertical="center" wrapText="1"/>
    </xf>
    <xf numFmtId="14" fontId="17" fillId="27" borderId="36" xfId="0" applyNumberFormat="1" applyFont="1" applyFill="1" applyBorder="1" applyAlignment="1" applyProtection="1">
      <alignment horizontal="left" vertical="center" wrapText="1"/>
    </xf>
    <xf numFmtId="0" fontId="17" fillId="27" borderId="129" xfId="0" applyFont="1" applyFill="1" applyBorder="1" applyAlignment="1" applyProtection="1">
      <alignment horizontal="left" vertical="center" wrapText="1"/>
    </xf>
    <xf numFmtId="14" fontId="17" fillId="0" borderId="148" xfId="0" applyNumberFormat="1" applyFont="1" applyBorder="1" applyAlignment="1" applyProtection="1">
      <alignment horizontal="left" vertical="center" wrapText="1"/>
      <protection locked="0"/>
    </xf>
    <xf numFmtId="0" fontId="17" fillId="27" borderId="42" xfId="0" applyFont="1" applyFill="1" applyBorder="1" applyAlignment="1" applyProtection="1">
      <alignment horizontal="left" vertical="center" wrapText="1"/>
    </xf>
    <xf numFmtId="1" fontId="17" fillId="0" borderId="156" xfId="0" applyNumberFormat="1" applyFont="1" applyFill="1" applyBorder="1" applyAlignment="1" applyProtection="1">
      <alignment vertical="center" wrapText="1"/>
      <protection locked="0"/>
    </xf>
    <xf numFmtId="1" fontId="17" fillId="0" borderId="151" xfId="0" applyNumberFormat="1" applyFont="1" applyFill="1" applyBorder="1" applyAlignment="1" applyProtection="1">
      <alignment vertical="center" wrapText="1"/>
      <protection locked="0"/>
    </xf>
    <xf numFmtId="0" fontId="17" fillId="0" borderId="163" xfId="128" applyFill="1" applyBorder="1" applyAlignment="1" applyProtection="1">
      <alignment horizontal="left" vertical="center" wrapText="1"/>
    </xf>
    <xf numFmtId="0" fontId="17" fillId="0" borderId="164" xfId="128" applyFill="1" applyBorder="1" applyAlignment="1" applyProtection="1">
      <alignment horizontal="left" vertical="center" wrapText="1"/>
    </xf>
    <xf numFmtId="0" fontId="17" fillId="0" borderId="165" xfId="128" applyFill="1" applyBorder="1" applyAlignment="1" applyProtection="1">
      <alignment horizontal="left" vertical="center" wrapText="1"/>
    </xf>
    <xf numFmtId="0" fontId="17" fillId="0" borderId="36" xfId="128" applyFill="1" applyBorder="1" applyAlignment="1" applyProtection="1">
      <alignment horizontal="left" vertical="center" wrapText="1"/>
    </xf>
    <xf numFmtId="0" fontId="26" fillId="0" borderId="150" xfId="0" applyFont="1" applyFill="1" applyBorder="1" applyAlignment="1" applyProtection="1">
      <alignment horizontal="center" vertical="center" wrapText="1"/>
      <protection locked="0"/>
    </xf>
    <xf numFmtId="0" fontId="26" fillId="0" borderId="48" xfId="0" applyFont="1" applyFill="1" applyBorder="1" applyAlignment="1" applyProtection="1">
      <alignment horizontal="center" vertical="center" wrapText="1"/>
      <protection locked="0"/>
    </xf>
    <xf numFmtId="0" fontId="17" fillId="0" borderId="156" xfId="0" applyFont="1" applyFill="1" applyBorder="1" applyAlignment="1" applyProtection="1">
      <alignment vertical="center" wrapText="1"/>
      <protection locked="0"/>
    </xf>
    <xf numFmtId="0" fontId="17" fillId="0" borderId="151" xfId="0" applyFont="1" applyFill="1" applyBorder="1" applyAlignment="1" applyProtection="1">
      <alignment vertical="center" wrapText="1"/>
      <protection locked="0"/>
    </xf>
    <xf numFmtId="0" fontId="26" fillId="0" borderId="152" xfId="0" applyFont="1" applyFill="1" applyBorder="1" applyAlignment="1" applyProtection="1">
      <alignment horizontal="center" vertical="center" wrapText="1"/>
      <protection locked="0"/>
    </xf>
    <xf numFmtId="0" fontId="17" fillId="0" borderId="155" xfId="0" applyFont="1" applyFill="1" applyBorder="1" applyAlignment="1" applyProtection="1">
      <alignment vertical="center" wrapText="1"/>
      <protection locked="0"/>
    </xf>
    <xf numFmtId="0" fontId="26" fillId="0" borderId="147" xfId="0" applyFont="1" applyFill="1" applyBorder="1" applyAlignment="1" applyProtection="1">
      <alignment horizontal="center" vertical="center" wrapText="1"/>
      <protection locked="0"/>
    </xf>
    <xf numFmtId="1" fontId="17" fillId="0" borderId="155" xfId="0" applyNumberFormat="1" applyFont="1" applyFill="1" applyBorder="1" applyAlignment="1" applyProtection="1">
      <alignment vertical="center" wrapText="1"/>
      <protection locked="0"/>
    </xf>
    <xf numFmtId="0" fontId="17" fillId="0" borderId="129" xfId="128" applyFill="1" applyBorder="1" applyAlignment="1" applyProtection="1">
      <alignment horizontal="left" vertical="center" wrapText="1" indent="2"/>
    </xf>
    <xf numFmtId="0" fontId="17" fillId="0" borderId="36" xfId="128" applyFill="1" applyBorder="1" applyAlignment="1" applyProtection="1">
      <alignment horizontal="left" vertical="center" wrapText="1" indent="2"/>
    </xf>
    <xf numFmtId="0" fontId="17" fillId="0" borderId="17" xfId="128" applyFill="1" applyBorder="1" applyAlignment="1" applyProtection="1">
      <alignment horizontal="left" vertical="center" wrapText="1" indent="2"/>
    </xf>
    <xf numFmtId="0" fontId="17" fillId="0" borderId="42" xfId="128" applyFill="1" applyBorder="1" applyAlignment="1" applyProtection="1">
      <alignment horizontal="left" vertical="center" wrapText="1" indent="2"/>
    </xf>
    <xf numFmtId="0" fontId="17" fillId="0" borderId="84" xfId="128" applyFont="1" applyFill="1" applyBorder="1" applyAlignment="1" applyProtection="1">
      <alignment horizontal="left" vertical="center" wrapText="1" indent="1"/>
      <protection locked="0"/>
    </xf>
    <xf numFmtId="17" fontId="17" fillId="0" borderId="84" xfId="128" applyNumberFormat="1" applyFill="1" applyBorder="1" applyAlignment="1" applyProtection="1">
      <alignment horizontal="left" vertical="center" wrapText="1" indent="1"/>
      <protection locked="0"/>
    </xf>
    <xf numFmtId="0" fontId="17" fillId="0" borderId="117" xfId="128" applyFill="1" applyBorder="1" applyAlignment="1" applyProtection="1">
      <alignment horizontal="center" vertical="center" wrapText="1"/>
      <protection locked="0"/>
    </xf>
    <xf numFmtId="0" fontId="17" fillId="0" borderId="37" xfId="128" applyFont="1" applyFill="1" applyBorder="1" applyAlignment="1" applyProtection="1">
      <alignment horizontal="left" vertical="center" wrapText="1" indent="1"/>
      <protection locked="0"/>
    </xf>
    <xf numFmtId="0" fontId="17" fillId="0" borderId="166" xfId="128" applyFill="1" applyBorder="1" applyAlignment="1" applyProtection="1">
      <alignment horizontal="center" vertical="center" wrapText="1"/>
      <protection locked="0"/>
    </xf>
    <xf numFmtId="0" fontId="17" fillId="0" borderId="163" xfId="128" applyFont="1" applyFill="1" applyBorder="1" applyAlignment="1" applyProtection="1">
      <alignment horizontal="left" vertical="center" wrapText="1" indent="1"/>
    </xf>
    <xf numFmtId="0" fontId="17" fillId="0" borderId="164" xfId="128" applyFill="1" applyBorder="1" applyAlignment="1" applyProtection="1">
      <alignment horizontal="left" vertical="center" wrapText="1" indent="1"/>
    </xf>
    <xf numFmtId="0" fontId="17" fillId="0" borderId="164" xfId="128" applyFont="1" applyFill="1" applyBorder="1" applyAlignment="1" applyProtection="1">
      <alignment horizontal="left" vertical="center" wrapText="1" indent="1"/>
    </xf>
    <xf numFmtId="0" fontId="17" fillId="0" borderId="167" xfId="128" applyFill="1" applyBorder="1" applyAlignment="1" applyProtection="1">
      <alignment horizontal="left" vertical="center" wrapText="1" indent="6"/>
    </xf>
    <xf numFmtId="0" fontId="17" fillId="0" borderId="152" xfId="128" applyFill="1" applyBorder="1" applyAlignment="1" applyProtection="1">
      <alignment horizontal="left" vertical="center" wrapText="1" indent="1"/>
      <protection locked="0"/>
    </xf>
    <xf numFmtId="0" fontId="17" fillId="0" borderId="123" xfId="128" applyFill="1" applyBorder="1" applyAlignment="1" applyProtection="1">
      <alignment horizontal="left" vertical="center" wrapText="1" indent="1"/>
      <protection locked="0"/>
    </xf>
    <xf numFmtId="17" fontId="17" fillId="0" borderId="123" xfId="128" applyNumberFormat="1" applyFill="1" applyBorder="1" applyAlignment="1" applyProtection="1">
      <alignment horizontal="left" vertical="center" wrapText="1" indent="1"/>
      <protection locked="0"/>
    </xf>
    <xf numFmtId="0" fontId="17" fillId="0" borderId="123" xfId="128" applyFill="1" applyBorder="1" applyAlignment="1" applyProtection="1">
      <alignment horizontal="center" vertical="center" wrapText="1"/>
      <protection locked="0"/>
    </xf>
    <xf numFmtId="0" fontId="17" fillId="0" borderId="155" xfId="128" applyFill="1" applyBorder="1" applyAlignment="1" applyProtection="1">
      <alignment horizontal="center" vertical="center" wrapText="1"/>
      <protection locked="0"/>
    </xf>
    <xf numFmtId="0" fontId="17" fillId="0" borderId="148" xfId="128" applyFill="1" applyBorder="1" applyAlignment="1" applyProtection="1">
      <alignment horizontal="left" vertical="center" wrapText="1" indent="1"/>
    </xf>
    <xf numFmtId="0" fontId="17" fillId="0" borderId="36" xfId="128" applyFill="1" applyBorder="1" applyAlignment="1" applyProtection="1">
      <alignment horizontal="left" vertical="center" wrapText="1" indent="1"/>
    </xf>
    <xf numFmtId="0" fontId="17" fillId="0" borderId="15" xfId="128" applyFill="1" applyBorder="1" applyAlignment="1" applyProtection="1">
      <alignment horizontal="left" vertical="center" wrapText="1" indent="1"/>
    </xf>
    <xf numFmtId="17" fontId="103" fillId="0" borderId="123" xfId="128" applyNumberFormat="1" applyFont="1" applyFill="1" applyBorder="1" applyAlignment="1" applyProtection="1">
      <alignment horizontal="left" vertical="center" wrapText="1" indent="1"/>
      <protection locked="0"/>
    </xf>
    <xf numFmtId="0" fontId="100" fillId="0" borderId="150" xfId="234" applyFont="1" applyFill="1" applyBorder="1" applyAlignment="1">
      <alignment horizontal="left" vertical="center"/>
    </xf>
    <xf numFmtId="0" fontId="100" fillId="29" borderId="150" xfId="234" applyFont="1" applyFill="1" applyBorder="1" applyAlignment="1">
      <alignment horizontal="center" vertical="center"/>
    </xf>
    <xf numFmtId="0" fontId="17" fillId="48" borderId="150" xfId="209" applyFont="1" applyFill="1" applyBorder="1" applyAlignment="1" applyProtection="1">
      <alignment vertical="center" wrapText="1"/>
      <protection locked="0"/>
    </xf>
    <xf numFmtId="0" fontId="17" fillId="49" borderId="150" xfId="209" applyFont="1" applyFill="1" applyBorder="1" applyAlignment="1" applyProtection="1">
      <alignment vertical="center" wrapText="1"/>
      <protection locked="0"/>
    </xf>
    <xf numFmtId="0" fontId="17" fillId="28" borderId="150" xfId="209" applyFont="1" applyFill="1" applyBorder="1" applyAlignment="1" applyProtection="1">
      <alignment vertical="center" wrapText="1"/>
      <protection locked="0"/>
    </xf>
    <xf numFmtId="0" fontId="93" fillId="0" borderId="0" xfId="234" applyFont="1" applyBorder="1" applyAlignment="1">
      <alignment horizontal="center" vertical="center"/>
    </xf>
    <xf numFmtId="0" fontId="100" fillId="47" borderId="150" xfId="234" applyFont="1" applyFill="1" applyBorder="1" applyAlignment="1">
      <alignment horizontal="center" vertical="center"/>
    </xf>
    <xf numFmtId="0" fontId="100" fillId="47" borderId="124" xfId="234" applyFont="1" applyFill="1" applyBorder="1" applyAlignment="1">
      <alignment horizontal="center" vertical="center"/>
    </xf>
    <xf numFmtId="0" fontId="100" fillId="47" borderId="139" xfId="234" applyFont="1" applyFill="1" applyBorder="1" applyAlignment="1">
      <alignment horizontal="center" vertical="center"/>
    </xf>
    <xf numFmtId="0" fontId="93" fillId="47" borderId="27" xfId="234" applyFont="1" applyFill="1" applyBorder="1" applyAlignment="1">
      <alignment vertical="center"/>
    </xf>
    <xf numFmtId="0" fontId="93" fillId="47" borderId="92" xfId="234" applyFont="1" applyFill="1" applyBorder="1" applyAlignment="1">
      <alignment vertical="center"/>
    </xf>
    <xf numFmtId="0" fontId="93" fillId="47" borderId="28" xfId="234" applyFont="1" applyFill="1" applyBorder="1" applyAlignment="1">
      <alignment vertical="center"/>
    </xf>
    <xf numFmtId="0" fontId="93" fillId="47" borderId="83" xfId="234" applyFont="1" applyFill="1" applyBorder="1" applyAlignment="1">
      <alignment vertical="center" wrapText="1"/>
    </xf>
    <xf numFmtId="0" fontId="93" fillId="47" borderId="124" xfId="234" applyFont="1" applyFill="1" applyBorder="1" applyAlignment="1">
      <alignment vertical="center" wrapText="1"/>
    </xf>
    <xf numFmtId="0" fontId="93" fillId="47" borderId="84" xfId="234" applyFont="1" applyFill="1" applyBorder="1" applyAlignment="1">
      <alignment vertical="center" wrapText="1"/>
    </xf>
    <xf numFmtId="0" fontId="93" fillId="47" borderId="83" xfId="234" applyFont="1" applyFill="1" applyBorder="1" applyAlignment="1">
      <alignment vertical="center"/>
    </xf>
    <xf numFmtId="0" fontId="93" fillId="47" borderId="124" xfId="234" applyFont="1" applyFill="1" applyBorder="1" applyAlignment="1">
      <alignment vertical="center"/>
    </xf>
    <xf numFmtId="0" fontId="93" fillId="47" borderId="84" xfId="234" applyFont="1" applyFill="1" applyBorder="1" applyAlignment="1">
      <alignment vertical="center"/>
    </xf>
    <xf numFmtId="0" fontId="93" fillId="47" borderId="30" xfId="234" applyFont="1" applyFill="1" applyBorder="1" applyAlignment="1">
      <alignment vertical="center"/>
    </xf>
    <xf numFmtId="0" fontId="93" fillId="47" borderId="145" xfId="234" applyFont="1" applyFill="1" applyBorder="1" applyAlignment="1">
      <alignment vertical="center"/>
    </xf>
    <xf numFmtId="0" fontId="93" fillId="47" borderId="146" xfId="234" applyFont="1" applyFill="1" applyBorder="1" applyAlignment="1">
      <alignment vertical="center"/>
    </xf>
    <xf numFmtId="0" fontId="100" fillId="0" borderId="0" xfId="234" applyFont="1" applyBorder="1" applyAlignment="1">
      <alignment horizontal="center" vertical="center"/>
    </xf>
    <xf numFmtId="0" fontId="93" fillId="0" borderId="0" xfId="234" applyFont="1" applyBorder="1"/>
    <xf numFmtId="0" fontId="94" fillId="0" borderId="0" xfId="234" applyFont="1" applyBorder="1" applyAlignment="1">
      <alignment horizontal="center" vertical="center"/>
    </xf>
    <xf numFmtId="0" fontId="1" fillId="0" borderId="0" xfId="235" applyAlignment="1">
      <alignment horizontal="center" vertical="center" wrapText="1"/>
    </xf>
    <xf numFmtId="0" fontId="86" fillId="51" borderId="64" xfId="235" applyFont="1" applyFill="1" applyBorder="1" applyAlignment="1">
      <alignment horizontal="center" vertical="center" wrapText="1"/>
    </xf>
    <xf numFmtId="0" fontId="1" fillId="0" borderId="70" xfId="235" applyBorder="1" applyAlignment="1">
      <alignment horizontal="center" vertical="center" wrapText="1"/>
    </xf>
    <xf numFmtId="0" fontId="1" fillId="0" borderId="137" xfId="235" applyBorder="1" applyAlignment="1">
      <alignment horizontal="center" vertical="center" wrapText="1"/>
    </xf>
    <xf numFmtId="14" fontId="1" fillId="0" borderId="70" xfId="235" applyNumberFormat="1" applyBorder="1" applyAlignment="1">
      <alignment horizontal="center" vertical="center" wrapText="1"/>
    </xf>
    <xf numFmtId="0" fontId="86" fillId="51" borderId="44" xfId="235" applyFont="1" applyFill="1" applyBorder="1" applyAlignment="1">
      <alignment horizontal="center" vertical="center" wrapText="1"/>
    </xf>
    <xf numFmtId="0" fontId="1" fillId="0" borderId="40" xfId="235" applyFill="1" applyBorder="1" applyAlignment="1">
      <alignment horizontal="center" vertical="center" wrapText="1"/>
    </xf>
    <xf numFmtId="0" fontId="1" fillId="0" borderId="35" xfId="235" applyBorder="1" applyAlignment="1">
      <alignment horizontal="center" vertical="center" wrapText="1"/>
    </xf>
    <xf numFmtId="14" fontId="1" fillId="0" borderId="40" xfId="235" applyNumberFormat="1" applyBorder="1" applyAlignment="1">
      <alignment horizontal="center" vertical="center" wrapText="1"/>
    </xf>
    <xf numFmtId="0" fontId="1" fillId="0" borderId="61" xfId="235" applyBorder="1" applyAlignment="1">
      <alignment horizontal="center" vertical="center" wrapText="1"/>
    </xf>
    <xf numFmtId="0" fontId="1" fillId="0" borderId="40" xfId="235" applyFont="1" applyFill="1" applyBorder="1" applyAlignment="1">
      <alignment horizontal="center" vertical="center" wrapText="1"/>
    </xf>
    <xf numFmtId="2" fontId="1" fillId="0" borderId="0" xfId="235" applyNumberFormat="1" applyFill="1" applyBorder="1" applyAlignment="1">
      <alignment horizontal="center" vertical="center" wrapText="1"/>
    </xf>
    <xf numFmtId="0" fontId="1" fillId="0" borderId="0" xfId="235" applyFill="1" applyBorder="1" applyAlignment="1">
      <alignment horizontal="center" vertical="center" wrapText="1"/>
    </xf>
    <xf numFmtId="0" fontId="1" fillId="0" borderId="0" xfId="235" applyBorder="1" applyAlignment="1">
      <alignment horizontal="center" vertical="center" wrapText="1"/>
    </xf>
    <xf numFmtId="2" fontId="1" fillId="0" borderId="40" xfId="235" applyNumberFormat="1" applyFill="1" applyBorder="1" applyAlignment="1">
      <alignment horizontal="center" vertical="center" wrapText="1"/>
    </xf>
    <xf numFmtId="0" fontId="106" fillId="51" borderId="44" xfId="235" applyFont="1" applyFill="1" applyBorder="1" applyAlignment="1">
      <alignment horizontal="center" vertical="center" wrapText="1"/>
    </xf>
    <xf numFmtId="0" fontId="86" fillId="51" borderId="87" xfId="235" applyFont="1" applyFill="1" applyBorder="1" applyAlignment="1">
      <alignment horizontal="center" vertical="center" wrapText="1"/>
    </xf>
    <xf numFmtId="2" fontId="1" fillId="0" borderId="72" xfId="235" applyNumberFormat="1" applyFill="1" applyBorder="1" applyAlignment="1">
      <alignment horizontal="center" vertical="center" wrapText="1"/>
    </xf>
    <xf numFmtId="1" fontId="1" fillId="0" borderId="40" xfId="235" applyNumberFormat="1" applyFill="1" applyBorder="1" applyAlignment="1">
      <alignment horizontal="center" vertical="center" wrapText="1"/>
    </xf>
    <xf numFmtId="0" fontId="1" fillId="0" borderId="0" xfId="235" applyFill="1" applyAlignment="1">
      <alignment horizontal="center" vertical="center" wrapText="1"/>
    </xf>
    <xf numFmtId="0" fontId="106" fillId="51" borderId="87" xfId="235" applyFont="1" applyFill="1" applyBorder="1" applyAlignment="1">
      <alignment horizontal="center" vertical="center" wrapText="1"/>
    </xf>
    <xf numFmtId="0" fontId="1" fillId="0" borderId="72" xfId="235" applyFill="1" applyBorder="1" applyAlignment="1">
      <alignment horizontal="center" vertical="center" wrapText="1"/>
    </xf>
    <xf numFmtId="0" fontId="1" fillId="0" borderId="39" xfId="235" applyBorder="1" applyAlignment="1">
      <alignment horizontal="center" vertical="center" wrapText="1"/>
    </xf>
    <xf numFmtId="0" fontId="86" fillId="28" borderId="44" xfId="235" applyFont="1" applyFill="1" applyBorder="1" applyAlignment="1">
      <alignment horizontal="center" vertical="center" wrapText="1"/>
    </xf>
    <xf numFmtId="0" fontId="86" fillId="28" borderId="34" xfId="235" applyFont="1" applyFill="1" applyBorder="1" applyAlignment="1">
      <alignment horizontal="center" vertical="center" wrapText="1"/>
    </xf>
    <xf numFmtId="0" fontId="86" fillId="28" borderId="40" xfId="235" applyFont="1" applyFill="1" applyBorder="1" applyAlignment="1">
      <alignment horizontal="center" vertical="center" wrapText="1"/>
    </xf>
    <xf numFmtId="0" fontId="86" fillId="0" borderId="78" xfId="235" applyFont="1" applyBorder="1" applyAlignment="1">
      <alignment horizontal="center" vertical="center" wrapText="1"/>
    </xf>
    <xf numFmtId="2" fontId="1" fillId="0" borderId="78" xfId="235" applyNumberFormat="1" applyBorder="1" applyAlignment="1">
      <alignment horizontal="center" vertical="center" wrapText="1"/>
    </xf>
    <xf numFmtId="0" fontId="1" fillId="0" borderId="70" xfId="235" applyBorder="1" applyAlignment="1">
      <alignment vertical="center" wrapText="1"/>
    </xf>
    <xf numFmtId="0" fontId="1" fillId="0" borderId="124" xfId="235" applyBorder="1" applyAlignment="1">
      <alignment horizontal="center" vertical="center" wrapText="1"/>
    </xf>
    <xf numFmtId="2" fontId="1" fillId="0" borderId="124" xfId="235" applyNumberFormat="1" applyBorder="1" applyAlignment="1">
      <alignment horizontal="center" vertical="center" wrapText="1"/>
    </xf>
    <xf numFmtId="0" fontId="1" fillId="0" borderId="69" xfId="235" applyBorder="1" applyAlignment="1">
      <alignment horizontal="center" vertical="center" wrapText="1"/>
    </xf>
    <xf numFmtId="0" fontId="1" fillId="0" borderId="156" xfId="235" applyBorder="1" applyAlignment="1">
      <alignment horizontal="center" vertical="center" wrapText="1"/>
    </xf>
    <xf numFmtId="2" fontId="1" fillId="0" borderId="156" xfId="235" applyNumberFormat="1" applyBorder="1" applyAlignment="1">
      <alignment horizontal="center" vertical="center" wrapText="1"/>
    </xf>
    <xf numFmtId="0" fontId="1" fillId="0" borderId="72" xfId="235" applyBorder="1" applyAlignment="1">
      <alignment horizontal="center" vertical="center" wrapText="1"/>
    </xf>
    <xf numFmtId="2" fontId="1" fillId="0" borderId="15" xfId="235" applyNumberFormat="1" applyFill="1" applyBorder="1" applyAlignment="1">
      <alignment horizontal="center" vertical="center" wrapText="1"/>
    </xf>
    <xf numFmtId="2" fontId="1" fillId="47" borderId="15" xfId="235" applyNumberFormat="1" applyFill="1" applyBorder="1" applyAlignment="1">
      <alignment horizontal="center" vertical="center" wrapText="1"/>
    </xf>
    <xf numFmtId="2" fontId="1" fillId="0" borderId="6" xfId="235" applyNumberFormat="1" applyFill="1" applyBorder="1" applyAlignment="1">
      <alignment horizontal="center" vertical="center" wrapText="1"/>
    </xf>
    <xf numFmtId="0" fontId="1" fillId="0" borderId="78" xfId="235" applyBorder="1" applyAlignment="1">
      <alignment horizontal="center" vertical="center" wrapText="1"/>
    </xf>
    <xf numFmtId="0" fontId="1" fillId="0" borderId="44" xfId="235" applyFill="1" applyBorder="1" applyAlignment="1">
      <alignment horizontal="center" vertical="center" wrapText="1"/>
    </xf>
    <xf numFmtId="2" fontId="1" fillId="47" borderId="40" xfId="235" applyNumberFormat="1" applyFill="1" applyBorder="1" applyAlignment="1">
      <alignment horizontal="center" vertical="center" wrapText="1"/>
    </xf>
    <xf numFmtId="0" fontId="1" fillId="0" borderId="78" xfId="235" applyFont="1" applyBorder="1" applyAlignment="1">
      <alignment horizontal="center" vertical="center" wrapText="1"/>
    </xf>
    <xf numFmtId="2" fontId="1" fillId="0" borderId="44" xfId="235" applyNumberFormat="1" applyFill="1" applyBorder="1" applyAlignment="1">
      <alignment horizontal="center" vertical="center" wrapText="1"/>
    </xf>
    <xf numFmtId="2" fontId="1" fillId="47" borderId="39" xfId="235" applyNumberFormat="1" applyFill="1" applyBorder="1" applyAlignment="1">
      <alignment horizontal="center" vertical="center" wrapText="1"/>
    </xf>
    <xf numFmtId="2" fontId="1" fillId="0" borderId="78" xfId="235" applyNumberFormat="1" applyFill="1" applyBorder="1" applyAlignment="1">
      <alignment horizontal="center" vertical="center" wrapText="1"/>
    </xf>
    <xf numFmtId="2" fontId="1" fillId="0" borderId="156" xfId="235" applyNumberFormat="1" applyFill="1" applyBorder="1" applyAlignment="1">
      <alignment horizontal="center" vertical="center" wrapText="1"/>
    </xf>
    <xf numFmtId="0" fontId="1" fillId="0" borderId="41" xfId="235" applyFill="1" applyBorder="1" applyAlignment="1">
      <alignment horizontal="center" vertical="center" wrapText="1"/>
    </xf>
    <xf numFmtId="0" fontId="1" fillId="0" borderId="78" xfId="235" applyFill="1" applyBorder="1" applyAlignment="1">
      <alignment horizontal="center" vertical="center" wrapText="1"/>
    </xf>
    <xf numFmtId="0" fontId="1" fillId="0" borderId="37" xfId="235" applyBorder="1" applyAlignment="1">
      <alignment horizontal="center" vertical="center" wrapText="1"/>
    </xf>
    <xf numFmtId="0" fontId="1" fillId="0" borderId="63" xfId="235" applyFill="1" applyBorder="1" applyAlignment="1">
      <alignment horizontal="center" vertical="center" wrapText="1"/>
    </xf>
    <xf numFmtId="0" fontId="1" fillId="0" borderId="151" xfId="235" applyBorder="1" applyAlignment="1">
      <alignment horizontal="center" vertical="center" wrapText="1"/>
    </xf>
    <xf numFmtId="0" fontId="1" fillId="0" borderId="87" xfId="235" applyFill="1" applyBorder="1" applyAlignment="1">
      <alignment horizontal="center" vertical="center" wrapText="1"/>
    </xf>
    <xf numFmtId="2" fontId="1" fillId="47" borderId="72" xfId="235" applyNumberFormat="1" applyFill="1" applyBorder="1" applyAlignment="1">
      <alignment horizontal="center" vertical="center" wrapText="1"/>
    </xf>
    <xf numFmtId="0" fontId="1" fillId="0" borderId="0" xfId="235" applyBorder="1" applyAlignment="1">
      <alignment vertical="center" wrapText="1"/>
    </xf>
    <xf numFmtId="2" fontId="1" fillId="0" borderId="0" xfId="235" applyNumberFormat="1" applyBorder="1" applyAlignment="1">
      <alignment horizontal="center" vertical="center" wrapText="1"/>
    </xf>
    <xf numFmtId="2" fontId="1" fillId="0" borderId="61" xfId="235" applyNumberFormat="1" applyBorder="1" applyAlignment="1">
      <alignment horizontal="center" vertical="center" wrapText="1"/>
    </xf>
    <xf numFmtId="2" fontId="1" fillId="0" borderId="138" xfId="235" applyNumberFormat="1" applyBorder="1" applyAlignment="1">
      <alignment horizontal="center" vertical="center" wrapText="1"/>
    </xf>
    <xf numFmtId="0" fontId="1" fillId="0" borderId="138" xfId="235" applyBorder="1" applyAlignment="1">
      <alignment horizontal="center" vertical="center" wrapText="1"/>
    </xf>
    <xf numFmtId="2" fontId="107" fillId="44" borderId="15" xfId="235" applyNumberFormat="1" applyFont="1" applyFill="1" applyBorder="1" applyAlignment="1">
      <alignment horizontal="center" vertical="center" wrapText="1"/>
    </xf>
    <xf numFmtId="0" fontId="107" fillId="0" borderId="0" xfId="235" applyFont="1" applyFill="1" applyBorder="1" applyAlignment="1">
      <alignment horizontal="center" vertical="center" wrapText="1"/>
    </xf>
    <xf numFmtId="2" fontId="107" fillId="0" borderId="0" xfId="235" applyNumberFormat="1" applyFont="1" applyFill="1" applyBorder="1" applyAlignment="1">
      <alignment horizontal="center" vertical="center" wrapText="1"/>
    </xf>
    <xf numFmtId="0" fontId="86" fillId="0" borderId="44" xfId="235" applyFont="1" applyFill="1" applyBorder="1" applyAlignment="1">
      <alignment horizontal="center" vertical="center" wrapText="1"/>
    </xf>
    <xf numFmtId="0" fontId="86" fillId="52" borderId="38" xfId="235" applyFont="1" applyFill="1" applyBorder="1" applyAlignment="1">
      <alignment horizontal="center" vertical="center" wrapText="1"/>
    </xf>
    <xf numFmtId="2" fontId="86" fillId="52" borderId="15" xfId="235" applyNumberFormat="1" applyFont="1" applyFill="1" applyBorder="1" applyAlignment="1">
      <alignment horizontal="center" vertical="center" wrapText="1"/>
    </xf>
    <xf numFmtId="0" fontId="86" fillId="52" borderId="15" xfId="235" applyFont="1" applyFill="1" applyBorder="1" applyAlignment="1">
      <alignment horizontal="center" vertical="center" wrapText="1"/>
    </xf>
    <xf numFmtId="0" fontId="92" fillId="0" borderId="129" xfId="235" applyFont="1" applyFill="1" applyBorder="1" applyAlignment="1">
      <alignment horizontal="center" vertical="center" wrapText="1"/>
    </xf>
    <xf numFmtId="0" fontId="92" fillId="0" borderId="0" xfId="235" applyFont="1" applyFill="1" applyBorder="1" applyAlignment="1">
      <alignment horizontal="center" vertical="center" wrapText="1"/>
    </xf>
    <xf numFmtId="0" fontId="92" fillId="0" borderId="148" xfId="235" applyFont="1" applyFill="1" applyBorder="1" applyAlignment="1">
      <alignment horizontal="center" vertical="center" wrapText="1"/>
    </xf>
    <xf numFmtId="2" fontId="1" fillId="0" borderId="148" xfId="235" applyNumberFormat="1" applyBorder="1" applyAlignment="1">
      <alignment horizontal="center" vertical="center" wrapText="1"/>
    </xf>
    <xf numFmtId="0" fontId="92" fillId="0" borderId="148" xfId="235" applyFont="1" applyBorder="1" applyAlignment="1">
      <alignment horizontal="center" vertical="center" wrapText="1"/>
    </xf>
    <xf numFmtId="0" fontId="92" fillId="0" borderId="36" xfId="235" applyFont="1" applyBorder="1" applyAlignment="1">
      <alignment horizontal="center" vertical="center" wrapText="1"/>
    </xf>
    <xf numFmtId="2" fontId="1" fillId="0" borderId="36" xfId="235" applyNumberFormat="1" applyBorder="1" applyAlignment="1">
      <alignment horizontal="center" vertical="center" wrapText="1"/>
    </xf>
    <xf numFmtId="0" fontId="107" fillId="0" borderId="0" xfId="235" applyFont="1" applyFill="1" applyBorder="1" applyAlignment="1">
      <alignment vertical="center" wrapText="1"/>
    </xf>
    <xf numFmtId="0" fontId="1" fillId="50" borderId="150" xfId="235" applyFill="1" applyBorder="1" applyAlignment="1">
      <alignment horizontal="center" vertical="center" wrapText="1"/>
    </xf>
    <xf numFmtId="0" fontId="107" fillId="0" borderId="122" xfId="235" applyFont="1" applyBorder="1" applyAlignment="1">
      <alignment horizontal="center" vertical="center" wrapText="1"/>
    </xf>
    <xf numFmtId="0" fontId="107" fillId="0" borderId="125" xfId="235" applyFont="1" applyBorder="1" applyAlignment="1">
      <alignment horizontal="center" vertical="center" wrapText="1"/>
    </xf>
    <xf numFmtId="0" fontId="107" fillId="44" borderId="15" xfId="235" applyFont="1" applyFill="1" applyBorder="1" applyAlignment="1">
      <alignment horizontal="center" vertical="center" wrapText="1"/>
    </xf>
    <xf numFmtId="0" fontId="24" fillId="2" borderId="0" xfId="217" applyFill="1"/>
    <xf numFmtId="0" fontId="24" fillId="2" borderId="0" xfId="217" applyFill="1" applyAlignment="1">
      <alignment horizontal="center"/>
    </xf>
    <xf numFmtId="0" fontId="24" fillId="2" borderId="0" xfId="217" applyFont="1" applyFill="1" applyAlignment="1">
      <alignment horizontal="center"/>
    </xf>
    <xf numFmtId="0" fontId="24" fillId="2" borderId="0" xfId="217" applyFill="1" applyBorder="1"/>
    <xf numFmtId="0" fontId="111" fillId="2" borderId="0" xfId="217" applyFont="1" applyFill="1" applyBorder="1" applyAlignment="1">
      <alignment horizontal="center" vertical="center"/>
    </xf>
    <xf numFmtId="0" fontId="18" fillId="2" borderId="15" xfId="217" applyFont="1" applyFill="1" applyBorder="1" applyAlignment="1">
      <alignment horizontal="center" vertical="center"/>
    </xf>
    <xf numFmtId="0" fontId="18" fillId="2" borderId="0" xfId="217" applyFont="1" applyFill="1" applyBorder="1" applyAlignment="1">
      <alignment horizontal="center" vertical="center"/>
    </xf>
    <xf numFmtId="0" fontId="24" fillId="2" borderId="42" xfId="217" applyFill="1" applyBorder="1"/>
    <xf numFmtId="0" fontId="24" fillId="53" borderId="15" xfId="217" applyFont="1" applyFill="1" applyBorder="1" applyAlignment="1">
      <alignment vertical="center" wrapText="1"/>
    </xf>
    <xf numFmtId="0" fontId="112" fillId="2" borderId="15" xfId="217" applyFont="1" applyFill="1" applyBorder="1" applyAlignment="1">
      <alignment wrapText="1"/>
    </xf>
    <xf numFmtId="0" fontId="24" fillId="25" borderId="0" xfId="217" applyFill="1" applyBorder="1"/>
    <xf numFmtId="0" fontId="24" fillId="53" borderId="15" xfId="217" applyFont="1" applyFill="1" applyBorder="1" applyAlignment="1">
      <alignment vertical="center"/>
    </xf>
    <xf numFmtId="0" fontId="24" fillId="25" borderId="15" xfId="217" applyFill="1" applyBorder="1"/>
    <xf numFmtId="0" fontId="24" fillId="25" borderId="0" xfId="217" applyFill="1" applyBorder="1" applyAlignment="1">
      <alignment horizontal="center"/>
    </xf>
    <xf numFmtId="0" fontId="24" fillId="25" borderId="0" xfId="217" applyFont="1" applyFill="1" applyBorder="1" applyAlignment="1">
      <alignment horizontal="center"/>
    </xf>
    <xf numFmtId="0" fontId="28" fillId="25" borderId="0" xfId="217" applyFont="1" applyFill="1" applyBorder="1" applyAlignment="1">
      <alignment vertical="center" wrapText="1"/>
    </xf>
    <xf numFmtId="0" fontId="26" fillId="25" borderId="0" xfId="217" applyFont="1" applyFill="1" applyBorder="1" applyAlignment="1">
      <alignment horizontal="center" wrapText="1"/>
    </xf>
    <xf numFmtId="0" fontId="26" fillId="25" borderId="0" xfId="217" applyFont="1" applyFill="1" applyBorder="1" applyAlignment="1">
      <alignment horizontal="center" textRotation="90" wrapText="1"/>
    </xf>
    <xf numFmtId="0" fontId="103" fillId="25" borderId="0" xfId="217" applyFont="1" applyFill="1" applyBorder="1" applyAlignment="1">
      <alignment horizontal="center" textRotation="90" wrapText="1"/>
    </xf>
    <xf numFmtId="0" fontId="28" fillId="25" borderId="0" xfId="217" applyFont="1" applyFill="1" applyBorder="1" applyAlignment="1">
      <alignment horizontal="center" textRotation="90" wrapText="1"/>
    </xf>
    <xf numFmtId="0" fontId="24" fillId="25" borderId="0" xfId="217" applyFill="1" applyBorder="1" applyAlignment="1">
      <alignment horizontal="center" wrapText="1"/>
    </xf>
    <xf numFmtId="0" fontId="28" fillId="25" borderId="0" xfId="217" applyFont="1" applyFill="1" applyBorder="1" applyAlignment="1">
      <alignment horizontal="center" wrapText="1"/>
    </xf>
    <xf numFmtId="0" fontId="28" fillId="25" borderId="0" xfId="217" applyFont="1" applyFill="1" applyBorder="1" applyAlignment="1">
      <alignment horizontal="center" vertical="center" wrapText="1"/>
    </xf>
    <xf numFmtId="0" fontId="28" fillId="25" borderId="0" xfId="217" applyFont="1" applyFill="1" applyBorder="1" applyAlignment="1">
      <alignment vertical="center"/>
    </xf>
    <xf numFmtId="0" fontId="24" fillId="2" borderId="0" xfId="217" applyFont="1" applyFill="1" applyAlignment="1">
      <alignment vertical="center"/>
    </xf>
    <xf numFmtId="0" fontId="24" fillId="2" borderId="0" xfId="217" applyFont="1" applyFill="1" applyAlignment="1">
      <alignment vertical="center" wrapText="1"/>
    </xf>
    <xf numFmtId="0" fontId="24" fillId="2" borderId="0" xfId="217" applyFill="1" applyAlignment="1">
      <alignment vertical="center" wrapText="1"/>
    </xf>
    <xf numFmtId="0" fontId="24" fillId="28" borderId="15" xfId="217" applyFont="1" applyFill="1" applyBorder="1" applyAlignment="1">
      <alignment vertical="center"/>
    </xf>
    <xf numFmtId="0" fontId="24" fillId="2" borderId="15" xfId="217" applyFill="1" applyBorder="1"/>
    <xf numFmtId="2" fontId="24" fillId="2" borderId="15" xfId="217" applyNumberFormat="1" applyFill="1" applyBorder="1"/>
    <xf numFmtId="0" fontId="24" fillId="2" borderId="0" xfId="217" applyFont="1" applyFill="1" applyBorder="1" applyAlignment="1">
      <alignment vertical="center"/>
    </xf>
    <xf numFmtId="0" fontId="24" fillId="2" borderId="0" xfId="217" applyFill="1" applyBorder="1" applyAlignment="1">
      <alignment horizontal="center"/>
    </xf>
    <xf numFmtId="0" fontId="24" fillId="2" borderId="0" xfId="217" applyFont="1" applyFill="1" applyBorder="1" applyAlignment="1">
      <alignment horizontal="center"/>
    </xf>
    <xf numFmtId="0" fontId="28" fillId="47" borderId="15" xfId="217" applyFont="1" applyFill="1" applyBorder="1" applyAlignment="1">
      <alignment vertical="center"/>
    </xf>
    <xf numFmtId="1" fontId="24" fillId="2" borderId="39" xfId="217" applyNumberFormat="1" applyFill="1" applyBorder="1"/>
    <xf numFmtId="0" fontId="24" fillId="2" borderId="39" xfId="217" applyFill="1" applyBorder="1"/>
    <xf numFmtId="174" fontId="28" fillId="2" borderId="39" xfId="217" applyNumberFormat="1" applyFont="1" applyFill="1" applyBorder="1"/>
    <xf numFmtId="0" fontId="24" fillId="47" borderId="15" xfId="217" applyFont="1" applyFill="1" applyBorder="1" applyAlignment="1">
      <alignment vertical="center"/>
    </xf>
    <xf numFmtId="0" fontId="24" fillId="0" borderId="0" xfId="217" applyFont="1" applyFill="1" applyAlignment="1">
      <alignment vertical="center"/>
    </xf>
    <xf numFmtId="0" fontId="24" fillId="40" borderId="15" xfId="217" applyFont="1" applyFill="1" applyBorder="1" applyAlignment="1">
      <alignment vertical="center"/>
    </xf>
    <xf numFmtId="0" fontId="1" fillId="0" borderId="0" xfId="217" quotePrefix="1" applyFont="1" applyFill="1" applyBorder="1" applyAlignment="1">
      <alignment horizontal="center" vertical="center" wrapText="1"/>
    </xf>
    <xf numFmtId="0" fontId="24" fillId="0" borderId="0" xfId="217" applyFont="1" applyFill="1" applyBorder="1" applyAlignment="1">
      <alignment horizontal="center"/>
    </xf>
    <xf numFmtId="0" fontId="24" fillId="0" borderId="0" xfId="217" applyFill="1" applyBorder="1" applyAlignment="1">
      <alignment horizontal="center" vertical="center"/>
    </xf>
    <xf numFmtId="0" fontId="113" fillId="0" borderId="0" xfId="217" applyFont="1" applyFill="1" applyBorder="1" applyAlignment="1">
      <alignment horizontal="center" vertical="center" wrapText="1"/>
    </xf>
    <xf numFmtId="0" fontId="24" fillId="0" borderId="0" xfId="217" applyFont="1" applyFill="1" applyBorder="1" applyAlignment="1">
      <alignment horizontal="center" vertical="center"/>
    </xf>
    <xf numFmtId="2" fontId="24" fillId="0" borderId="0" xfId="217" applyNumberFormat="1" applyFont="1" applyFill="1" applyBorder="1" applyAlignment="1">
      <alignment horizontal="center" vertical="center"/>
    </xf>
    <xf numFmtId="172" fontId="69" fillId="0" borderId="0" xfId="217" applyNumberFormat="1" applyFont="1" applyFill="1" applyBorder="1" applyAlignment="1">
      <alignment horizontal="center" vertical="center"/>
    </xf>
    <xf numFmtId="9" fontId="24" fillId="0" borderId="0" xfId="148" applyFont="1" applyFill="1" applyBorder="1" applyAlignment="1">
      <alignment horizontal="center" vertical="center"/>
    </xf>
    <xf numFmtId="0" fontId="28" fillId="0" borderId="0" xfId="217" applyFont="1" applyFill="1" applyBorder="1" applyAlignment="1">
      <alignment horizontal="center" vertical="center"/>
    </xf>
    <xf numFmtId="2" fontId="28" fillId="0" borderId="0" xfId="217" applyNumberFormat="1" applyFont="1" applyFill="1" applyBorder="1" applyAlignment="1">
      <alignment horizontal="center" vertical="center"/>
    </xf>
    <xf numFmtId="0" fontId="24" fillId="0" borderId="0" xfId="217" applyFont="1" applyFill="1" applyBorder="1"/>
    <xf numFmtId="0" fontId="28" fillId="0" borderId="0" xfId="217" applyFont="1" applyFill="1" applyBorder="1" applyAlignment="1">
      <alignment horizontal="center"/>
    </xf>
    <xf numFmtId="9" fontId="24" fillId="0" borderId="0" xfId="148" applyFont="1" applyFill="1" applyBorder="1"/>
    <xf numFmtId="0" fontId="24" fillId="0" borderId="0" xfId="217" applyFill="1" applyBorder="1"/>
    <xf numFmtId="1" fontId="24" fillId="0" borderId="0" xfId="217" applyNumberFormat="1" applyFont="1" applyFill="1" applyBorder="1" applyAlignment="1">
      <alignment horizontal="center"/>
    </xf>
    <xf numFmtId="0" fontId="24" fillId="0" borderId="0" xfId="217" applyFill="1" applyBorder="1" applyAlignment="1">
      <alignment horizontal="center"/>
    </xf>
    <xf numFmtId="1" fontId="24" fillId="0" borderId="0" xfId="217" applyNumberFormat="1" applyFont="1" applyFill="1" applyBorder="1"/>
    <xf numFmtId="0" fontId="1" fillId="0" borderId="90" xfId="217" applyFont="1" applyFill="1" applyBorder="1" applyAlignment="1">
      <alignment horizontal="center" vertical="center" wrapText="1"/>
    </xf>
    <xf numFmtId="0" fontId="24" fillId="0" borderId="90" xfId="217" applyFill="1" applyBorder="1" applyAlignment="1">
      <alignment horizontal="center"/>
    </xf>
    <xf numFmtId="0" fontId="24" fillId="0" borderId="90" xfId="217" applyFill="1" applyBorder="1"/>
    <xf numFmtId="0" fontId="24" fillId="0" borderId="151" xfId="217" applyFill="1" applyBorder="1" applyAlignment="1">
      <alignment vertical="center" wrapText="1"/>
    </xf>
    <xf numFmtId="2" fontId="1" fillId="0" borderId="37" xfId="217" applyNumberFormat="1" applyFont="1" applyFill="1" applyBorder="1" applyAlignment="1">
      <alignment horizontal="center" vertical="center" wrapText="1"/>
    </xf>
    <xf numFmtId="2" fontId="1" fillId="0" borderId="90" xfId="217" applyNumberFormat="1" applyFont="1" applyFill="1" applyBorder="1" applyAlignment="1">
      <alignment horizontal="center" vertical="center" wrapText="1"/>
    </xf>
    <xf numFmtId="0" fontId="24" fillId="0" borderId="37" xfId="217" applyFill="1" applyBorder="1" applyAlignment="1">
      <alignment vertical="center" wrapText="1"/>
    </xf>
    <xf numFmtId="0" fontId="24" fillId="47" borderId="124" xfId="217" applyFont="1" applyFill="1" applyBorder="1" applyAlignment="1">
      <alignment vertical="center"/>
    </xf>
    <xf numFmtId="0" fontId="24" fillId="47" borderId="153" xfId="217" applyFont="1" applyFill="1" applyBorder="1" applyAlignment="1">
      <alignment vertical="center" wrapText="1"/>
    </xf>
    <xf numFmtId="0" fontId="24" fillId="2" borderId="90" xfId="217" applyFill="1" applyBorder="1"/>
    <xf numFmtId="0" fontId="24" fillId="47" borderId="156" xfId="217" applyFont="1" applyFill="1" applyBorder="1" applyAlignment="1">
      <alignment vertical="center"/>
    </xf>
    <xf numFmtId="0" fontId="24" fillId="0" borderId="90" xfId="217" applyFill="1" applyBorder="1" applyAlignment="1">
      <alignment horizontal="center" vertical="center" wrapText="1"/>
    </xf>
    <xf numFmtId="0" fontId="24" fillId="54" borderId="153" xfId="217" applyFont="1" applyFill="1" applyBorder="1" applyAlignment="1">
      <alignment vertical="center"/>
    </xf>
    <xf numFmtId="0" fontId="24" fillId="54" borderId="124" xfId="217" applyFont="1" applyFill="1" applyBorder="1" applyAlignment="1">
      <alignment vertical="center"/>
    </xf>
    <xf numFmtId="0" fontId="24" fillId="54" borderId="124" xfId="217" applyFont="1" applyFill="1" applyBorder="1" applyAlignment="1">
      <alignment vertical="center" wrapText="1"/>
    </xf>
    <xf numFmtId="0" fontId="24" fillId="54" borderId="156" xfId="217" applyFont="1" applyFill="1" applyBorder="1" applyAlignment="1">
      <alignment vertical="center" wrapText="1"/>
    </xf>
    <xf numFmtId="0" fontId="24" fillId="40" borderId="38" xfId="217" applyFont="1" applyFill="1" applyBorder="1" applyAlignment="1">
      <alignment vertical="center"/>
    </xf>
    <xf numFmtId="2" fontId="24" fillId="2" borderId="38" xfId="217" applyNumberFormat="1" applyFill="1" applyBorder="1"/>
    <xf numFmtId="0" fontId="24" fillId="31" borderId="89" xfId="217" applyFont="1" applyFill="1" applyBorder="1" applyAlignment="1">
      <alignment vertical="center"/>
    </xf>
    <xf numFmtId="0" fontId="24" fillId="31" borderId="30" xfId="217" applyFont="1" applyFill="1" applyBorder="1" applyAlignment="1">
      <alignment vertical="center"/>
    </xf>
    <xf numFmtId="0" fontId="24" fillId="2" borderId="151" xfId="217" applyFill="1" applyBorder="1"/>
    <xf numFmtId="0" fontId="24" fillId="2" borderId="134" xfId="217" applyFont="1" applyFill="1" applyBorder="1" applyAlignment="1">
      <alignment vertical="center"/>
    </xf>
    <xf numFmtId="0" fontId="24" fillId="2" borderId="134" xfId="217" applyFill="1" applyBorder="1"/>
    <xf numFmtId="0" fontId="24" fillId="31" borderId="29" xfId="217" applyFill="1" applyBorder="1" applyAlignment="1">
      <alignment horizontal="center"/>
    </xf>
    <xf numFmtId="0" fontId="24" fillId="47" borderId="134" xfId="217" applyFont="1" applyFill="1" applyBorder="1" applyAlignment="1">
      <alignment vertical="center"/>
    </xf>
    <xf numFmtId="0" fontId="24" fillId="2" borderId="136" xfId="217" applyFill="1" applyBorder="1"/>
    <xf numFmtId="2" fontId="28" fillId="2" borderId="151" xfId="217" applyNumberFormat="1" applyFont="1" applyFill="1" applyBorder="1"/>
    <xf numFmtId="0" fontId="18" fillId="0" borderId="59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9" fillId="0" borderId="59" xfId="0" applyFont="1" applyBorder="1" applyAlignment="1">
      <alignment horizontal="center" wrapText="1"/>
    </xf>
    <xf numFmtId="0" fontId="19" fillId="0" borderId="45" xfId="0" applyFont="1" applyBorder="1" applyAlignment="1">
      <alignment horizontal="center" wrapText="1"/>
    </xf>
    <xf numFmtId="0" fontId="19" fillId="0" borderId="49" xfId="0" applyFont="1" applyBorder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19" fillId="0" borderId="28" xfId="0" applyFont="1" applyBorder="1" applyAlignment="1">
      <alignment horizontal="center" wrapText="1"/>
    </xf>
    <xf numFmtId="0" fontId="19" fillId="0" borderId="43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24" xfId="0" applyFont="1" applyBorder="1" applyAlignment="1">
      <alignment horizontal="center" wrapText="1"/>
    </xf>
    <xf numFmtId="0" fontId="18" fillId="0" borderId="27" xfId="0" applyFont="1" applyBorder="1" applyAlignment="1">
      <alignment horizontal="center" vertical="center" wrapText="1"/>
    </xf>
    <xf numFmtId="0" fontId="78" fillId="0" borderId="27" xfId="0" applyFont="1" applyBorder="1" applyAlignment="1">
      <alignment horizontal="center" vertical="center" wrapText="1"/>
    </xf>
    <xf numFmtId="0" fontId="78" fillId="0" borderId="0" xfId="0" applyFont="1" applyBorder="1" applyAlignment="1">
      <alignment horizontal="center" vertical="center" wrapText="1"/>
    </xf>
    <xf numFmtId="0" fontId="78" fillId="0" borderId="28" xfId="0" applyFont="1" applyBorder="1" applyAlignment="1">
      <alignment horizontal="center" vertical="center" wrapText="1"/>
    </xf>
    <xf numFmtId="0" fontId="78" fillId="0" borderId="43" xfId="0" applyFont="1" applyBorder="1" applyAlignment="1">
      <alignment horizontal="center" vertical="center" wrapText="1"/>
    </xf>
    <xf numFmtId="0" fontId="78" fillId="0" borderId="13" xfId="0" applyFont="1" applyBorder="1" applyAlignment="1">
      <alignment horizontal="center" vertical="center" wrapText="1"/>
    </xf>
    <xf numFmtId="0" fontId="78" fillId="0" borderId="2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91" fillId="25" borderId="59" xfId="0" applyFont="1" applyFill="1" applyBorder="1" applyAlignment="1">
      <alignment horizontal="center"/>
    </xf>
    <xf numFmtId="0" fontId="91" fillId="25" borderId="45" xfId="0" applyFont="1" applyFill="1" applyBorder="1" applyAlignment="1">
      <alignment horizontal="center"/>
    </xf>
    <xf numFmtId="0" fontId="91" fillId="25" borderId="49" xfId="0" applyFont="1" applyFill="1" applyBorder="1" applyAlignment="1">
      <alignment horizontal="center"/>
    </xf>
    <xf numFmtId="0" fontId="91" fillId="25" borderId="27" xfId="0" applyFont="1" applyFill="1" applyBorder="1" applyAlignment="1">
      <alignment horizontal="center"/>
    </xf>
    <xf numFmtId="0" fontId="91" fillId="25" borderId="0" xfId="0" applyFont="1" applyFill="1" applyBorder="1" applyAlignment="1">
      <alignment horizontal="center"/>
    </xf>
    <xf numFmtId="0" fontId="91" fillId="25" borderId="28" xfId="0" applyFont="1" applyFill="1" applyBorder="1" applyAlignment="1">
      <alignment horizontal="center"/>
    </xf>
    <xf numFmtId="0" fontId="26" fillId="0" borderId="45" xfId="0" applyFont="1" applyBorder="1" applyAlignment="1">
      <alignment horizontal="center" wrapText="1"/>
    </xf>
    <xf numFmtId="0" fontId="26" fillId="0" borderId="49" xfId="0" applyFont="1" applyBorder="1" applyAlignment="1">
      <alignment horizontal="center" wrapText="1"/>
    </xf>
    <xf numFmtId="0" fontId="26" fillId="0" borderId="27" xfId="0" applyFont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6" fillId="0" borderId="28" xfId="0" applyFont="1" applyBorder="1" applyAlignment="1">
      <alignment horizontal="center" wrapText="1"/>
    </xf>
    <xf numFmtId="0" fontId="26" fillId="0" borderId="43" xfId="0" applyFont="1" applyBorder="1" applyAlignment="1">
      <alignment horizontal="center" wrapText="1"/>
    </xf>
    <xf numFmtId="0" fontId="26" fillId="0" borderId="13" xfId="0" applyFont="1" applyBorder="1" applyAlignment="1">
      <alignment horizontal="center" wrapText="1"/>
    </xf>
    <xf numFmtId="0" fontId="26" fillId="0" borderId="24" xfId="0" applyFont="1" applyBorder="1" applyAlignment="1">
      <alignment horizontal="center" wrapText="1"/>
    </xf>
    <xf numFmtId="0" fontId="0" fillId="44" borderId="110" xfId="0" applyFill="1" applyBorder="1"/>
    <xf numFmtId="0" fontId="0" fillId="44" borderId="82" xfId="0" applyFill="1" applyBorder="1"/>
    <xf numFmtId="0" fontId="0" fillId="44" borderId="85" xfId="0" applyFill="1" applyBorder="1"/>
    <xf numFmtId="0" fontId="0" fillId="44" borderId="103" xfId="0" applyFill="1" applyBorder="1"/>
    <xf numFmtId="0" fontId="0" fillId="44" borderId="0" xfId="0" applyFill="1" applyBorder="1"/>
    <xf numFmtId="0" fontId="0" fillId="44" borderId="61" xfId="0" applyFill="1" applyBorder="1"/>
    <xf numFmtId="0" fontId="0" fillId="44" borderId="91" xfId="0" applyFill="1" applyBorder="1"/>
    <xf numFmtId="0" fontId="0" fillId="44" borderId="100" xfId="0" applyFill="1" applyBorder="1"/>
    <xf numFmtId="0" fontId="0" fillId="44" borderId="102" xfId="0" applyFill="1" applyBorder="1"/>
    <xf numFmtId="0" fontId="0" fillId="44" borderId="110" xfId="0" applyFill="1" applyBorder="1" applyAlignment="1">
      <alignment wrapText="1"/>
    </xf>
    <xf numFmtId="0" fontId="0" fillId="44" borderId="82" xfId="0" applyFill="1" applyBorder="1" applyAlignment="1">
      <alignment wrapText="1"/>
    </xf>
    <xf numFmtId="0" fontId="0" fillId="44" borderId="85" xfId="0" applyFill="1" applyBorder="1" applyAlignment="1">
      <alignment wrapText="1"/>
    </xf>
    <xf numFmtId="0" fontId="0" fillId="44" borderId="103" xfId="0" applyFill="1" applyBorder="1" applyAlignment="1">
      <alignment wrapText="1"/>
    </xf>
    <xf numFmtId="0" fontId="0" fillId="44" borderId="0" xfId="0" applyFill="1" applyBorder="1" applyAlignment="1">
      <alignment wrapText="1"/>
    </xf>
    <xf numFmtId="0" fontId="0" fillId="44" borderId="61" xfId="0" applyFill="1" applyBorder="1" applyAlignment="1">
      <alignment wrapText="1"/>
    </xf>
    <xf numFmtId="0" fontId="0" fillId="44" borderId="91" xfId="0" applyFill="1" applyBorder="1" applyAlignment="1">
      <alignment wrapText="1"/>
    </xf>
    <xf numFmtId="0" fontId="0" fillId="44" borderId="100" xfId="0" applyFill="1" applyBorder="1" applyAlignment="1">
      <alignment wrapText="1"/>
    </xf>
    <xf numFmtId="0" fontId="0" fillId="44" borderId="102" xfId="0" applyFill="1" applyBorder="1" applyAlignment="1">
      <alignment wrapText="1"/>
    </xf>
    <xf numFmtId="0" fontId="85" fillId="25" borderId="41" xfId="128" applyFont="1" applyFill="1" applyBorder="1" applyAlignment="1" applyProtection="1">
      <alignment horizontal="center" vertical="center" wrapText="1"/>
    </xf>
    <xf numFmtId="0" fontId="85" fillId="25" borderId="6" xfId="128" applyFont="1" applyFill="1" applyBorder="1" applyAlignment="1" applyProtection="1">
      <alignment horizontal="center" vertical="center" wrapText="1"/>
    </xf>
    <xf numFmtId="0" fontId="85" fillId="25" borderId="39" xfId="128" applyFont="1" applyFill="1" applyBorder="1" applyAlignment="1" applyProtection="1">
      <alignment horizontal="center" vertical="center" wrapText="1"/>
    </xf>
    <xf numFmtId="0" fontId="0" fillId="25" borderId="0" xfId="0" applyFill="1" applyBorder="1" applyAlignment="1" applyProtection="1">
      <alignment horizontal="center" vertical="center"/>
      <protection locked="0"/>
    </xf>
    <xf numFmtId="0" fontId="26" fillId="0" borderId="59" xfId="128" applyFont="1" applyBorder="1" applyAlignment="1" applyProtection="1">
      <alignment horizontal="center" vertical="center" wrapText="1"/>
      <protection locked="0"/>
    </xf>
    <xf numFmtId="0" fontId="26" fillId="0" borderId="45" xfId="128" applyFont="1" applyBorder="1" applyAlignment="1" applyProtection="1">
      <alignment horizontal="center" vertical="center" wrapText="1"/>
      <protection locked="0"/>
    </xf>
    <xf numFmtId="0" fontId="26" fillId="0" borderId="49" xfId="128" applyFont="1" applyBorder="1" applyAlignment="1" applyProtection="1">
      <alignment horizontal="center" vertical="center" wrapText="1"/>
      <protection locked="0"/>
    </xf>
    <xf numFmtId="0" fontId="26" fillId="0" borderId="27" xfId="128" applyFont="1" applyBorder="1" applyAlignment="1" applyProtection="1">
      <alignment horizontal="center" vertical="center" wrapText="1"/>
      <protection locked="0"/>
    </xf>
    <xf numFmtId="0" fontId="26" fillId="0" borderId="0" xfId="128" applyFont="1" applyBorder="1" applyAlignment="1" applyProtection="1">
      <alignment horizontal="center" vertical="center" wrapText="1"/>
      <protection locked="0"/>
    </xf>
    <xf numFmtId="0" fontId="26" fillId="0" borderId="28" xfId="128" applyFont="1" applyBorder="1" applyAlignment="1" applyProtection="1">
      <alignment horizontal="center" vertical="center" wrapText="1"/>
      <protection locked="0"/>
    </xf>
    <xf numFmtId="0" fontId="26" fillId="0" borderId="43" xfId="128" applyFont="1" applyBorder="1" applyAlignment="1" applyProtection="1">
      <alignment horizontal="center" vertical="center" wrapText="1"/>
      <protection locked="0"/>
    </xf>
    <xf numFmtId="0" fontId="26" fillId="0" borderId="13" xfId="128" applyFont="1" applyBorder="1" applyAlignment="1" applyProtection="1">
      <alignment horizontal="center" vertical="center" wrapText="1"/>
      <protection locked="0"/>
    </xf>
    <xf numFmtId="0" fontId="26" fillId="0" borderId="24" xfId="128" applyFont="1" applyBorder="1" applyAlignment="1" applyProtection="1">
      <alignment horizontal="center" vertical="center" wrapText="1"/>
      <protection locked="0"/>
    </xf>
    <xf numFmtId="0" fontId="84" fillId="43" borderId="41" xfId="128" applyFont="1" applyFill="1" applyBorder="1" applyAlignment="1" applyProtection="1">
      <alignment horizontal="left" vertical="center" wrapText="1" indent="1"/>
      <protection locked="0"/>
    </xf>
    <xf numFmtId="0" fontId="68" fillId="43" borderId="6" xfId="128" applyFont="1" applyFill="1" applyBorder="1" applyAlignment="1" applyProtection="1">
      <alignment horizontal="left" vertical="center" wrapText="1" indent="1"/>
      <protection locked="0"/>
    </xf>
    <xf numFmtId="0" fontId="68" fillId="43" borderId="39" xfId="128" applyFont="1" applyFill="1" applyBorder="1" applyAlignment="1" applyProtection="1">
      <alignment horizontal="left" vertical="center" wrapText="1" indent="1"/>
      <protection locked="0"/>
    </xf>
    <xf numFmtId="0" fontId="17" fillId="0" borderId="159" xfId="0" applyFont="1" applyBorder="1" applyAlignment="1" applyProtection="1">
      <alignment horizontal="left" vertical="center"/>
      <protection locked="0"/>
    </xf>
    <xf numFmtId="0" fontId="58" fillId="0" borderId="159" xfId="0" applyFont="1" applyBorder="1" applyAlignment="1" applyProtection="1">
      <alignment horizontal="left" vertical="center"/>
      <protection locked="0"/>
    </xf>
    <xf numFmtId="0" fontId="58" fillId="0" borderId="160" xfId="0" applyFont="1" applyBorder="1" applyAlignment="1" applyProtection="1">
      <alignment horizontal="left" vertical="center"/>
      <protection locked="0"/>
    </xf>
    <xf numFmtId="1" fontId="0" fillId="0" borderId="159" xfId="0" applyNumberFormat="1" applyFill="1" applyBorder="1" applyAlignment="1" applyProtection="1">
      <alignment horizontal="left" vertical="center" wrapText="1"/>
      <protection locked="0"/>
    </xf>
    <xf numFmtId="1" fontId="0" fillId="0" borderId="160" xfId="0" applyNumberFormat="1" applyFill="1" applyBorder="1" applyAlignment="1" applyProtection="1">
      <alignment horizontal="left" vertical="center" wrapText="1"/>
      <protection locked="0"/>
    </xf>
    <xf numFmtId="0" fontId="17" fillId="0" borderId="73" xfId="0" applyFont="1" applyBorder="1" applyAlignment="1" applyProtection="1">
      <alignment horizontal="left" vertical="center"/>
      <protection locked="0"/>
    </xf>
    <xf numFmtId="0" fontId="58" fillId="0" borderId="73" xfId="0" applyFont="1" applyBorder="1" applyAlignment="1" applyProtection="1">
      <alignment horizontal="left" vertical="center"/>
      <protection locked="0"/>
    </xf>
    <xf numFmtId="0" fontId="58" fillId="0" borderId="74" xfId="0" applyFont="1" applyBorder="1" applyAlignment="1" applyProtection="1">
      <alignment horizontal="left" vertical="center"/>
      <protection locked="0"/>
    </xf>
    <xf numFmtId="1" fontId="0" fillId="0" borderId="73" xfId="0" applyNumberFormat="1" applyFill="1" applyBorder="1" applyAlignment="1" applyProtection="1">
      <alignment horizontal="left" vertical="center" wrapText="1"/>
      <protection locked="0"/>
    </xf>
    <xf numFmtId="0" fontId="0" fillId="0" borderId="74" xfId="0" applyFill="1" applyBorder="1" applyAlignment="1" applyProtection="1">
      <alignment horizontal="left" vertical="center" wrapText="1"/>
      <protection locked="0"/>
    </xf>
    <xf numFmtId="0" fontId="17" fillId="0" borderId="73" xfId="0" applyFont="1" applyFill="1" applyBorder="1" applyAlignment="1" applyProtection="1">
      <alignment horizontal="left" vertical="center" wrapText="1"/>
      <protection locked="0"/>
    </xf>
    <xf numFmtId="0" fontId="0" fillId="0" borderId="73" xfId="0" applyFill="1" applyBorder="1" applyAlignment="1" applyProtection="1">
      <alignment horizontal="left" vertical="center" wrapText="1"/>
      <protection locked="0"/>
    </xf>
    <xf numFmtId="0" fontId="17" fillId="0" borderId="74" xfId="0" applyFont="1" applyFill="1" applyBorder="1" applyAlignment="1" applyProtection="1">
      <alignment horizontal="left" vertical="center" wrapText="1"/>
      <protection locked="0"/>
    </xf>
    <xf numFmtId="0" fontId="17" fillId="0" borderId="38" xfId="128" applyFill="1" applyBorder="1" applyAlignment="1" applyProtection="1">
      <alignment horizontal="left" vertical="center" wrapText="1" indent="1"/>
    </xf>
    <xf numFmtId="0" fontId="17" fillId="0" borderId="17" xfId="128" applyFill="1" applyBorder="1" applyAlignment="1" applyProtection="1">
      <alignment horizontal="left" vertical="center" wrapText="1" indent="1"/>
    </xf>
    <xf numFmtId="0" fontId="17" fillId="0" borderId="142" xfId="0" applyFont="1" applyFill="1" applyBorder="1" applyAlignment="1" applyProtection="1">
      <alignment horizontal="left" vertical="center" wrapText="1"/>
      <protection locked="0"/>
    </xf>
    <xf numFmtId="0" fontId="17" fillId="0" borderId="111" xfId="0" applyFont="1" applyFill="1" applyBorder="1" applyAlignment="1" applyProtection="1">
      <alignment horizontal="left" vertical="center" wrapText="1"/>
      <protection locked="0"/>
    </xf>
    <xf numFmtId="0" fontId="60" fillId="25" borderId="43" xfId="128" applyFont="1" applyFill="1" applyBorder="1" applyAlignment="1" applyProtection="1">
      <alignment horizontal="left" vertical="center" wrapText="1" indent="2"/>
      <protection locked="0"/>
    </xf>
    <xf numFmtId="0" fontId="60" fillId="25" borderId="13" xfId="128" applyFont="1" applyFill="1" applyBorder="1" applyAlignment="1" applyProtection="1">
      <alignment horizontal="left" vertical="center" wrapText="1" indent="2"/>
      <protection locked="0"/>
    </xf>
    <xf numFmtId="0" fontId="60" fillId="25" borderId="24" xfId="128" applyFont="1" applyFill="1" applyBorder="1" applyAlignment="1" applyProtection="1">
      <alignment horizontal="left" vertical="center" wrapText="1" indent="2"/>
      <protection locked="0"/>
    </xf>
    <xf numFmtId="0" fontId="29" fillId="0" borderId="152" xfId="0" applyFont="1" applyBorder="1" applyAlignment="1" applyProtection="1">
      <alignment horizontal="center" vertical="center" wrapText="1"/>
      <protection locked="0"/>
    </xf>
    <xf numFmtId="0" fontId="29" fillId="0" borderId="153" xfId="0" applyFont="1" applyBorder="1" applyAlignment="1" applyProtection="1">
      <alignment horizontal="center" vertical="center" wrapText="1"/>
      <protection locked="0"/>
    </xf>
    <xf numFmtId="0" fontId="29" fillId="0" borderId="154" xfId="0" applyFont="1" applyBorder="1" applyAlignment="1" applyProtection="1">
      <alignment horizontal="center" vertical="center" wrapText="1"/>
      <protection locked="0"/>
    </xf>
    <xf numFmtId="0" fontId="29" fillId="0" borderId="123" xfId="0" applyFont="1" applyBorder="1" applyAlignment="1" applyProtection="1">
      <alignment horizontal="center" vertical="center" wrapText="1"/>
      <protection locked="0"/>
    </xf>
    <xf numFmtId="0" fontId="29" fillId="0" borderId="124" xfId="0" applyFont="1" applyBorder="1" applyAlignment="1" applyProtection="1">
      <alignment horizontal="center" vertical="center" wrapText="1"/>
      <protection locked="0"/>
    </xf>
    <xf numFmtId="0" fontId="29" fillId="0" borderId="122" xfId="0" applyFont="1" applyBorder="1" applyAlignment="1" applyProtection="1">
      <alignment horizontal="center" vertical="center" wrapText="1"/>
      <protection locked="0"/>
    </xf>
    <xf numFmtId="0" fontId="29" fillId="0" borderId="155" xfId="0" applyFont="1" applyBorder="1" applyAlignment="1" applyProtection="1">
      <alignment horizontal="center" vertical="center" wrapText="1"/>
      <protection locked="0"/>
    </xf>
    <xf numFmtId="0" fontId="29" fillId="0" borderId="156" xfId="0" applyFont="1" applyBorder="1" applyAlignment="1" applyProtection="1">
      <alignment horizontal="center" vertical="center" wrapText="1"/>
      <protection locked="0"/>
    </xf>
    <xf numFmtId="0" fontId="29" fillId="0" borderId="157" xfId="0" applyFont="1" applyBorder="1" applyAlignment="1" applyProtection="1">
      <alignment horizontal="center" vertical="center" wrapText="1"/>
      <protection locked="0"/>
    </xf>
    <xf numFmtId="0" fontId="59" fillId="0" borderId="27" xfId="128" applyFont="1" applyFill="1" applyBorder="1" applyAlignment="1" applyProtection="1">
      <alignment horizontal="left" vertical="center" wrapText="1"/>
      <protection locked="0"/>
    </xf>
    <xf numFmtId="0" fontId="59" fillId="0" borderId="0" xfId="128" applyFont="1" applyFill="1" applyBorder="1" applyAlignment="1" applyProtection="1">
      <alignment horizontal="left" vertical="center" wrapText="1"/>
      <protection locked="0"/>
    </xf>
    <xf numFmtId="0" fontId="59" fillId="0" borderId="28" xfId="128" applyFont="1" applyFill="1" applyBorder="1" applyAlignment="1" applyProtection="1">
      <alignment horizontal="left" vertical="center" wrapText="1"/>
      <protection locked="0"/>
    </xf>
    <xf numFmtId="17" fontId="17" fillId="0" borderId="73" xfId="0" applyNumberFormat="1" applyFont="1" applyFill="1" applyBorder="1" applyAlignment="1" applyProtection="1">
      <alignment horizontal="left" vertical="center" wrapText="1"/>
      <protection locked="0"/>
    </xf>
    <xf numFmtId="17" fontId="17" fillId="0" borderId="74" xfId="0" applyNumberFormat="1" applyFont="1" applyFill="1" applyBorder="1" applyAlignment="1" applyProtection="1">
      <alignment horizontal="left" vertical="center" wrapText="1"/>
      <protection locked="0"/>
    </xf>
    <xf numFmtId="0" fontId="17" fillId="0" borderId="73" xfId="0" quotePrefix="1" applyFont="1" applyFill="1" applyBorder="1" applyAlignment="1" applyProtection="1">
      <alignment horizontal="left" vertical="center" wrapText="1"/>
      <protection locked="0"/>
    </xf>
    <xf numFmtId="0" fontId="17" fillId="0" borderId="74" xfId="0" quotePrefix="1" applyFont="1" applyFill="1" applyBorder="1" applyAlignment="1" applyProtection="1">
      <alignment horizontal="left" vertical="center" wrapText="1"/>
      <protection locked="0"/>
    </xf>
    <xf numFmtId="17" fontId="17" fillId="0" borderId="161" xfId="0" quotePrefix="1" applyNumberFormat="1" applyFont="1" applyFill="1" applyBorder="1" applyAlignment="1" applyProtection="1">
      <alignment horizontal="left" vertical="center" wrapText="1"/>
      <protection locked="0"/>
    </xf>
    <xf numFmtId="17" fontId="17" fillId="0" borderId="162" xfId="0" applyNumberFormat="1" applyFont="1" applyFill="1" applyBorder="1" applyAlignment="1" applyProtection="1">
      <alignment horizontal="left" vertical="center" wrapText="1"/>
      <protection locked="0"/>
    </xf>
    <xf numFmtId="0" fontId="19" fillId="25" borderId="41" xfId="128" applyFont="1" applyFill="1" applyBorder="1" applyAlignment="1" applyProtection="1">
      <alignment horizontal="center" vertical="center" wrapText="1"/>
    </xf>
    <xf numFmtId="0" fontId="19" fillId="25" borderId="6" xfId="128" applyFont="1" applyFill="1" applyBorder="1" applyAlignment="1" applyProtection="1">
      <alignment horizontal="center" vertical="center" wrapText="1"/>
    </xf>
    <xf numFmtId="0" fontId="19" fillId="25" borderId="39" xfId="128" applyFont="1" applyFill="1" applyBorder="1" applyAlignment="1" applyProtection="1">
      <alignment horizontal="center" vertical="center" wrapText="1"/>
    </xf>
    <xf numFmtId="0" fontId="26" fillId="25" borderId="59" xfId="128" applyFont="1" applyFill="1" applyBorder="1" applyAlignment="1" applyProtection="1">
      <alignment horizontal="center" vertical="center" wrapText="1"/>
    </xf>
    <xf numFmtId="0" fontId="26" fillId="25" borderId="45" xfId="128" applyFont="1" applyFill="1" applyBorder="1" applyAlignment="1" applyProtection="1">
      <alignment horizontal="center" vertical="center" wrapText="1"/>
    </xf>
    <xf numFmtId="0" fontId="26" fillId="25" borderId="49" xfId="128" applyFont="1" applyFill="1" applyBorder="1" applyAlignment="1" applyProtection="1">
      <alignment horizontal="center" vertical="center" wrapText="1"/>
    </xf>
    <xf numFmtId="0" fontId="26" fillId="25" borderId="27" xfId="128" applyFont="1" applyFill="1" applyBorder="1" applyAlignment="1" applyProtection="1">
      <alignment horizontal="center" vertical="center" wrapText="1"/>
    </xf>
    <xf numFmtId="0" fontId="26" fillId="25" borderId="0" xfId="128" applyFont="1" applyFill="1" applyBorder="1" applyAlignment="1" applyProtection="1">
      <alignment horizontal="center" vertical="center" wrapText="1"/>
    </xf>
    <xf numFmtId="0" fontId="26" fillId="25" borderId="28" xfId="128" applyFont="1" applyFill="1" applyBorder="1" applyAlignment="1" applyProtection="1">
      <alignment horizontal="center" vertical="center" wrapText="1"/>
    </xf>
    <xf numFmtId="0" fontId="26" fillId="25" borderId="43" xfId="128" applyFont="1" applyFill="1" applyBorder="1" applyAlignment="1" applyProtection="1">
      <alignment horizontal="center" vertical="center" wrapText="1"/>
    </xf>
    <xf numFmtId="0" fontId="26" fillId="25" borderId="13" xfId="128" applyFont="1" applyFill="1" applyBorder="1" applyAlignment="1" applyProtection="1">
      <alignment horizontal="center" vertical="center" wrapText="1"/>
    </xf>
    <xf numFmtId="0" fontId="26" fillId="25" borderId="24" xfId="128" applyFont="1" applyFill="1" applyBorder="1" applyAlignment="1" applyProtection="1">
      <alignment horizontal="center" vertical="center" wrapText="1"/>
    </xf>
    <xf numFmtId="0" fontId="74" fillId="25" borderId="45" xfId="128" applyFont="1" applyFill="1" applyBorder="1" applyAlignment="1" applyProtection="1">
      <alignment horizontal="center" vertical="center"/>
    </xf>
    <xf numFmtId="0" fontId="74" fillId="25" borderId="49" xfId="128" applyFont="1" applyFill="1" applyBorder="1" applyAlignment="1" applyProtection="1">
      <alignment horizontal="center" vertical="center"/>
    </xf>
    <xf numFmtId="0" fontId="74" fillId="25" borderId="0" xfId="128" applyFont="1" applyFill="1" applyBorder="1" applyAlignment="1" applyProtection="1">
      <alignment horizontal="center" vertical="center"/>
    </xf>
    <xf numFmtId="0" fontId="74" fillId="25" borderId="28" xfId="128" applyFont="1" applyFill="1" applyBorder="1" applyAlignment="1" applyProtection="1">
      <alignment horizontal="center" vertical="center"/>
    </xf>
    <xf numFmtId="0" fontId="74" fillId="25" borderId="13" xfId="128" applyFont="1" applyFill="1" applyBorder="1" applyAlignment="1" applyProtection="1">
      <alignment horizontal="center" vertical="center"/>
    </xf>
    <xf numFmtId="0" fontId="74" fillId="25" borderId="24" xfId="128" applyFont="1" applyFill="1" applyBorder="1" applyAlignment="1" applyProtection="1">
      <alignment horizontal="center" vertical="center"/>
    </xf>
    <xf numFmtId="0" fontId="17" fillId="0" borderId="41" xfId="0" applyFont="1" applyBorder="1" applyAlignment="1" applyProtection="1">
      <alignment horizontal="left" vertical="center"/>
      <protection locked="0"/>
    </xf>
    <xf numFmtId="0" fontId="58" fillId="0" borderId="6" xfId="0" applyFont="1" applyBorder="1" applyAlignment="1" applyProtection="1">
      <alignment horizontal="left" vertical="center"/>
      <protection locked="0"/>
    </xf>
    <xf numFmtId="0" fontId="58" fillId="0" borderId="39" xfId="0" applyFont="1" applyBorder="1" applyAlignment="1" applyProtection="1">
      <alignment horizontal="left" vertical="center"/>
      <protection locked="0"/>
    </xf>
    <xf numFmtId="0" fontId="17" fillId="0" borderId="6" xfId="128" applyFill="1" applyBorder="1" applyAlignment="1" applyProtection="1">
      <alignment horizontal="center" vertical="center" wrapText="1"/>
      <protection locked="0"/>
    </xf>
    <xf numFmtId="0" fontId="17" fillId="0" borderId="39" xfId="128" applyFill="1" applyBorder="1" applyAlignment="1" applyProtection="1">
      <alignment horizontal="center" vertical="center" wrapText="1"/>
      <protection locked="0"/>
    </xf>
    <xf numFmtId="0" fontId="68" fillId="25" borderId="59" xfId="128" applyFont="1" applyFill="1" applyBorder="1" applyAlignment="1" applyProtection="1">
      <alignment horizontal="center" vertical="center" wrapText="1"/>
      <protection locked="0"/>
    </xf>
    <xf numFmtId="0" fontId="68" fillId="25" borderId="45" xfId="128" applyFont="1" applyFill="1" applyBorder="1" applyAlignment="1" applyProtection="1">
      <alignment horizontal="center" vertical="center" wrapText="1"/>
      <protection locked="0"/>
    </xf>
    <xf numFmtId="0" fontId="68" fillId="25" borderId="49" xfId="128" applyFont="1" applyFill="1" applyBorder="1" applyAlignment="1" applyProtection="1">
      <alignment horizontal="center" vertical="center" wrapText="1"/>
      <protection locked="0"/>
    </xf>
    <xf numFmtId="0" fontId="17" fillId="25" borderId="0" xfId="128" applyFill="1" applyBorder="1" applyAlignment="1" applyProtection="1">
      <alignment horizontal="center" vertical="center" wrapText="1"/>
      <protection locked="0"/>
    </xf>
    <xf numFmtId="0" fontId="94" fillId="29" borderId="125" xfId="207" applyFont="1" applyFill="1" applyBorder="1" applyAlignment="1">
      <alignment horizontal="center" vertical="center"/>
    </xf>
    <xf numFmtId="0" fontId="94" fillId="29" borderId="117" xfId="207" applyFont="1" applyFill="1" applyBorder="1" applyAlignment="1">
      <alignment horizontal="center" vertical="center"/>
    </xf>
    <xf numFmtId="9" fontId="94" fillId="29" borderId="116" xfId="207" applyNumberFormat="1" applyFont="1" applyFill="1" applyBorder="1" applyAlignment="1">
      <alignment horizontal="center" vertical="center"/>
    </xf>
    <xf numFmtId="1" fontId="94" fillId="29" borderId="125" xfId="234" applyNumberFormat="1" applyFont="1" applyFill="1" applyBorder="1" applyAlignment="1">
      <alignment horizontal="center" vertical="center"/>
    </xf>
    <xf numFmtId="1" fontId="94" fillId="29" borderId="117" xfId="234" applyNumberFormat="1" applyFont="1" applyFill="1" applyBorder="1" applyAlignment="1">
      <alignment horizontal="center" vertical="center"/>
    </xf>
    <xf numFmtId="174" fontId="94" fillId="29" borderId="125" xfId="234" applyNumberFormat="1" applyFont="1" applyFill="1" applyBorder="1" applyAlignment="1">
      <alignment horizontal="center" vertical="center"/>
    </xf>
    <xf numFmtId="174" fontId="94" fillId="29" borderId="117" xfId="234" applyNumberFormat="1" applyFont="1" applyFill="1" applyBorder="1" applyAlignment="1">
      <alignment horizontal="center" vertical="center"/>
    </xf>
    <xf numFmtId="0" fontId="94" fillId="29" borderId="116" xfId="207" applyFont="1" applyFill="1" applyBorder="1" applyAlignment="1">
      <alignment horizontal="center" vertical="center"/>
    </xf>
    <xf numFmtId="0" fontId="93" fillId="0" borderId="59" xfId="234" applyFont="1" applyBorder="1" applyAlignment="1">
      <alignment horizontal="left" vertical="top"/>
    </xf>
    <xf numFmtId="0" fontId="93" fillId="0" borderId="45" xfId="234" applyFont="1" applyBorder="1" applyAlignment="1">
      <alignment horizontal="left" vertical="top"/>
    </xf>
    <xf numFmtId="0" fontId="93" fillId="0" borderId="49" xfId="234" applyFont="1" applyBorder="1" applyAlignment="1">
      <alignment horizontal="left" vertical="top"/>
    </xf>
    <xf numFmtId="0" fontId="93" fillId="0" borderId="43" xfId="234" applyFont="1" applyBorder="1" applyAlignment="1">
      <alignment horizontal="left" vertical="top"/>
    </xf>
    <xf numFmtId="0" fontId="93" fillId="0" borderId="13" xfId="234" applyFont="1" applyBorder="1" applyAlignment="1">
      <alignment horizontal="left" vertical="top"/>
    </xf>
    <xf numFmtId="0" fontId="93" fillId="0" borderId="24" xfId="234" applyFont="1" applyBorder="1" applyAlignment="1">
      <alignment horizontal="left" vertical="top"/>
    </xf>
    <xf numFmtId="0" fontId="93" fillId="0" borderId="41" xfId="234" applyFont="1" applyBorder="1" applyAlignment="1">
      <alignment horizontal="center" vertical="center"/>
    </xf>
    <xf numFmtId="0" fontId="93" fillId="0" borderId="6" xfId="234" applyFont="1" applyBorder="1" applyAlignment="1">
      <alignment horizontal="center" vertical="center"/>
    </xf>
    <xf numFmtId="0" fontId="93" fillId="0" borderId="39" xfId="234" applyFont="1" applyBorder="1" applyAlignment="1">
      <alignment horizontal="center" vertical="center"/>
    </xf>
    <xf numFmtId="0" fontId="93" fillId="0" borderId="59" xfId="234" applyFont="1" applyBorder="1" applyAlignment="1">
      <alignment horizontal="center" vertical="center"/>
    </xf>
    <xf numFmtId="0" fontId="93" fillId="0" borderId="45" xfId="234" applyFont="1" applyBorder="1" applyAlignment="1">
      <alignment horizontal="center" vertical="center"/>
    </xf>
    <xf numFmtId="0" fontId="93" fillId="0" borderId="49" xfId="234" applyFont="1" applyBorder="1" applyAlignment="1">
      <alignment horizontal="center" vertical="center"/>
    </xf>
    <xf numFmtId="0" fontId="93" fillId="0" borderId="27" xfId="234" applyFont="1" applyBorder="1" applyAlignment="1">
      <alignment horizontal="center" vertical="center"/>
    </xf>
    <xf numFmtId="0" fontId="93" fillId="0" borderId="0" xfId="234" applyFont="1" applyBorder="1" applyAlignment="1">
      <alignment horizontal="center" vertical="center"/>
    </xf>
    <xf numFmtId="0" fontId="93" fillId="0" borderId="28" xfId="234" applyFont="1" applyBorder="1" applyAlignment="1">
      <alignment horizontal="center" vertical="center"/>
    </xf>
    <xf numFmtId="0" fontId="93" fillId="0" borderId="83" xfId="234" applyFont="1" applyFill="1" applyBorder="1" applyAlignment="1">
      <alignment horizontal="center" vertical="center" textRotation="90"/>
    </xf>
    <xf numFmtId="0" fontId="93" fillId="0" borderId="30" xfId="234" applyFont="1" applyFill="1" applyBorder="1" applyAlignment="1">
      <alignment horizontal="center" vertical="center" textRotation="90"/>
    </xf>
    <xf numFmtId="174" fontId="94" fillId="29" borderId="125" xfId="128" applyNumberFormat="1" applyFont="1" applyFill="1" applyBorder="1" applyAlignment="1">
      <alignment horizontal="center" vertical="center" wrapText="1"/>
    </xf>
    <xf numFmtId="174" fontId="94" fillId="29" borderId="117" xfId="128" applyNumberFormat="1" applyFont="1" applyFill="1" applyBorder="1" applyAlignment="1">
      <alignment horizontal="center" vertical="center" wrapText="1"/>
    </xf>
    <xf numFmtId="0" fontId="94" fillId="29" borderId="97" xfId="128" applyFont="1" applyFill="1" applyBorder="1" applyAlignment="1">
      <alignment horizontal="center" vertical="center" wrapText="1"/>
    </xf>
    <xf numFmtId="0" fontId="94" fillId="29" borderId="143" xfId="128" applyFont="1" applyFill="1" applyBorder="1" applyAlignment="1">
      <alignment horizontal="center" vertical="center" wrapText="1"/>
    </xf>
    <xf numFmtId="0" fontId="93" fillId="0" borderId="14" xfId="234" applyFont="1" applyBorder="1" applyAlignment="1">
      <alignment horizontal="left" vertical="center"/>
    </xf>
    <xf numFmtId="0" fontId="93" fillId="0" borderId="80" xfId="234" applyFont="1" applyBorder="1" applyAlignment="1">
      <alignment horizontal="left" vertical="center"/>
    </xf>
    <xf numFmtId="0" fontId="93" fillId="0" borderId="116" xfId="234" applyFont="1" applyBorder="1" applyAlignment="1">
      <alignment horizontal="left" vertical="center"/>
    </xf>
    <xf numFmtId="0" fontId="93" fillId="0" borderId="125" xfId="234" applyFont="1" applyBorder="1" applyAlignment="1">
      <alignment horizontal="left" vertical="center"/>
    </xf>
    <xf numFmtId="0" fontId="93" fillId="0" borderId="118" xfId="234" applyFont="1" applyBorder="1" applyAlignment="1">
      <alignment horizontal="left" vertical="center"/>
    </xf>
    <xf numFmtId="0" fontId="93" fillId="0" borderId="82" xfId="234" applyFont="1" applyBorder="1" applyAlignment="1">
      <alignment horizontal="left" vertical="center"/>
    </xf>
    <xf numFmtId="0" fontId="93" fillId="0" borderId="6" xfId="128" applyFont="1" applyBorder="1" applyAlignment="1">
      <alignment horizontal="center" vertical="center" wrapText="1"/>
    </xf>
    <xf numFmtId="0" fontId="93" fillId="0" borderId="39" xfId="128" applyFont="1" applyBorder="1" applyAlignment="1">
      <alignment horizontal="center" vertical="center" wrapText="1"/>
    </xf>
    <xf numFmtId="0" fontId="101" fillId="29" borderId="122" xfId="234" applyFont="1" applyFill="1" applyBorder="1" applyAlignment="1">
      <alignment horizontal="center" vertical="center" wrapText="1"/>
    </xf>
    <xf numFmtId="0" fontId="101" fillId="29" borderId="125" xfId="234" applyFont="1" applyFill="1" applyBorder="1" applyAlignment="1">
      <alignment horizontal="center" vertical="center" wrapText="1"/>
    </xf>
    <xf numFmtId="0" fontId="101" fillId="29" borderId="123" xfId="234" applyFont="1" applyFill="1" applyBorder="1" applyAlignment="1">
      <alignment horizontal="center" vertical="center" wrapText="1"/>
    </xf>
    <xf numFmtId="0" fontId="93" fillId="0" borderId="124" xfId="234" applyFont="1" applyFill="1" applyBorder="1" applyAlignment="1">
      <alignment horizontal="center" vertical="center" textRotation="90" wrapText="1"/>
    </xf>
    <xf numFmtId="0" fontId="94" fillId="29" borderId="130" xfId="234" applyFont="1" applyFill="1" applyBorder="1" applyAlignment="1">
      <alignment horizontal="center"/>
    </xf>
    <xf numFmtId="0" fontId="94" fillId="29" borderId="131" xfId="234" applyFont="1" applyFill="1" applyBorder="1" applyAlignment="1">
      <alignment horizontal="center"/>
    </xf>
    <xf numFmtId="0" fontId="17" fillId="0" borderId="134" xfId="209" applyFont="1" applyFill="1" applyBorder="1" applyAlignment="1" applyProtection="1">
      <alignment vertical="center" wrapText="1"/>
      <protection locked="0"/>
    </xf>
    <xf numFmtId="0" fontId="17" fillId="0" borderId="138" xfId="209" applyFont="1" applyFill="1" applyBorder="1" applyAlignment="1" applyProtection="1">
      <alignment vertical="center" wrapText="1"/>
      <protection locked="0"/>
    </xf>
    <xf numFmtId="0" fontId="17" fillId="0" borderId="63" xfId="209" applyFont="1" applyFill="1" applyBorder="1" applyAlignment="1" applyProtection="1">
      <alignment vertical="center" wrapText="1"/>
      <protection locked="0"/>
    </xf>
    <xf numFmtId="0" fontId="93" fillId="0" borderId="17" xfId="234" applyFont="1" applyFill="1" applyBorder="1" applyAlignment="1">
      <alignment horizontal="center" vertical="center" textRotation="90" wrapText="1"/>
    </xf>
    <xf numFmtId="0" fontId="93" fillId="0" borderId="148" xfId="234" applyFont="1" applyFill="1" applyBorder="1" applyAlignment="1">
      <alignment horizontal="center" vertical="center" textRotation="90" wrapText="1"/>
    </xf>
    <xf numFmtId="0" fontId="93" fillId="0" borderId="36" xfId="234" applyFont="1" applyFill="1" applyBorder="1" applyAlignment="1">
      <alignment horizontal="center" vertical="center" textRotation="90" wrapText="1"/>
    </xf>
    <xf numFmtId="0" fontId="102" fillId="0" borderId="41" xfId="209" applyFont="1" applyBorder="1" applyAlignment="1" applyProtection="1">
      <alignment horizontal="center" vertical="center" wrapText="1"/>
      <protection locked="0"/>
    </xf>
    <xf numFmtId="0" fontId="102" fillId="0" borderId="51" xfId="209" applyFont="1" applyBorder="1" applyAlignment="1" applyProtection="1">
      <alignment horizontal="center" vertical="center" wrapText="1"/>
      <protection locked="0"/>
    </xf>
    <xf numFmtId="0" fontId="77" fillId="0" borderId="49" xfId="128" applyFont="1" applyBorder="1" applyAlignment="1">
      <alignment horizontal="center" vertical="center" textRotation="90"/>
    </xf>
    <xf numFmtId="0" fontId="77" fillId="0" borderId="28" xfId="128" applyFont="1" applyBorder="1" applyAlignment="1">
      <alignment horizontal="center" vertical="center" textRotation="90"/>
    </xf>
    <xf numFmtId="0" fontId="77" fillId="0" borderId="24" xfId="128" applyFont="1" applyBorder="1" applyAlignment="1">
      <alignment horizontal="center" vertical="center" textRotation="90"/>
    </xf>
    <xf numFmtId="0" fontId="98" fillId="0" borderId="59" xfId="209" applyFont="1" applyBorder="1" applyAlignment="1" applyProtection="1">
      <alignment vertical="center" wrapText="1"/>
      <protection locked="0"/>
    </xf>
    <xf numFmtId="0" fontId="98" fillId="0" borderId="67" xfId="209" applyFont="1" applyBorder="1" applyAlignment="1" applyProtection="1">
      <alignment vertical="center" wrapText="1"/>
      <protection locked="0"/>
    </xf>
    <xf numFmtId="0" fontId="98" fillId="0" borderId="31" xfId="209" applyFont="1" applyBorder="1" applyAlignment="1" applyProtection="1">
      <alignment vertical="center" wrapText="1"/>
      <protection locked="0"/>
    </xf>
    <xf numFmtId="0" fontId="98" fillId="0" borderId="147" xfId="209" applyFont="1" applyBorder="1" applyAlignment="1" applyProtection="1">
      <alignment vertical="center" wrapText="1"/>
      <protection locked="0"/>
    </xf>
    <xf numFmtId="0" fontId="17" fillId="0" borderId="50" xfId="209" applyFont="1" applyFill="1" applyBorder="1" applyAlignment="1" applyProtection="1">
      <alignment vertical="center" wrapText="1"/>
      <protection locked="0"/>
    </xf>
    <xf numFmtId="0" fontId="17" fillId="0" borderId="150" xfId="209" applyFont="1" applyFill="1" applyBorder="1" applyAlignment="1" applyProtection="1">
      <alignment vertical="center" wrapText="1"/>
      <protection locked="0"/>
    </xf>
    <xf numFmtId="0" fontId="98" fillId="0" borderId="118" xfId="209" applyFont="1" applyBorder="1" applyAlignment="1" applyProtection="1">
      <alignment vertical="center" wrapText="1"/>
      <protection locked="0"/>
    </xf>
    <xf numFmtId="0" fontId="98" fillId="0" borderId="133" xfId="209" applyFont="1" applyBorder="1" applyAlignment="1" applyProtection="1">
      <alignment vertical="center" wrapText="1"/>
      <protection locked="0"/>
    </xf>
    <xf numFmtId="0" fontId="17" fillId="29" borderId="134" xfId="209" applyFont="1" applyFill="1" applyBorder="1" applyAlignment="1" applyProtection="1">
      <alignment vertical="center" wrapText="1"/>
      <protection locked="0"/>
    </xf>
    <xf numFmtId="0" fontId="17" fillId="29" borderId="150" xfId="209" applyFont="1" applyFill="1" applyBorder="1" applyAlignment="1" applyProtection="1">
      <alignment vertical="center" wrapText="1"/>
      <protection locked="0"/>
    </xf>
    <xf numFmtId="0" fontId="17" fillId="0" borderId="92" xfId="209" applyFont="1" applyFill="1" applyBorder="1" applyAlignment="1" applyProtection="1">
      <alignment vertical="center" wrapText="1"/>
      <protection locked="0"/>
    </xf>
    <xf numFmtId="0" fontId="93" fillId="0" borderId="59" xfId="234" applyFont="1" applyFill="1" applyBorder="1" applyAlignment="1">
      <alignment horizontal="center" vertical="center"/>
    </xf>
    <xf numFmtId="0" fontId="93" fillId="0" borderId="45" xfId="234" applyFont="1" applyFill="1" applyBorder="1" applyAlignment="1">
      <alignment horizontal="center" vertical="center"/>
    </xf>
    <xf numFmtId="0" fontId="93" fillId="0" borderId="49" xfId="234" applyFont="1" applyFill="1" applyBorder="1" applyAlignment="1">
      <alignment horizontal="center" vertical="center"/>
    </xf>
    <xf numFmtId="0" fontId="93" fillId="0" borderId="27" xfId="234" applyFont="1" applyFill="1" applyBorder="1" applyAlignment="1">
      <alignment horizontal="center" vertical="center"/>
    </xf>
    <xf numFmtId="0" fontId="93" fillId="0" borderId="0" xfId="234" applyFont="1" applyFill="1" applyBorder="1" applyAlignment="1">
      <alignment horizontal="center" vertical="center"/>
    </xf>
    <xf numFmtId="0" fontId="93" fillId="0" borderId="28" xfId="234" applyFont="1" applyFill="1" applyBorder="1" applyAlignment="1">
      <alignment horizontal="center" vertical="center"/>
    </xf>
    <xf numFmtId="0" fontId="93" fillId="0" borderId="43" xfId="234" applyFont="1" applyFill="1" applyBorder="1" applyAlignment="1">
      <alignment horizontal="center" vertical="center"/>
    </xf>
    <xf numFmtId="0" fontId="93" fillId="0" borderId="13" xfId="234" applyFont="1" applyFill="1" applyBorder="1" applyAlignment="1">
      <alignment horizontal="center" vertical="center"/>
    </xf>
    <xf numFmtId="0" fontId="93" fillId="0" borderId="24" xfId="234" applyFont="1" applyFill="1" applyBorder="1" applyAlignment="1">
      <alignment horizontal="center" vertical="center"/>
    </xf>
    <xf numFmtId="0" fontId="93" fillId="0" borderId="0" xfId="234" applyFont="1" applyBorder="1" applyAlignment="1">
      <alignment horizontal="center"/>
    </xf>
    <xf numFmtId="0" fontId="93" fillId="0" borderId="29" xfId="234" applyFont="1" applyFill="1" applyBorder="1" applyAlignment="1">
      <alignment horizontal="center" vertical="center" wrapText="1"/>
    </xf>
    <xf numFmtId="0" fontId="93" fillId="0" borderId="83" xfId="234" applyFont="1" applyFill="1" applyBorder="1" applyAlignment="1">
      <alignment horizontal="center" vertical="center" wrapText="1"/>
    </xf>
    <xf numFmtId="0" fontId="93" fillId="0" borderId="78" xfId="234" applyFont="1" applyFill="1" applyBorder="1" applyAlignment="1">
      <alignment horizontal="center" vertical="center" wrapText="1"/>
    </xf>
    <xf numFmtId="0" fontId="93" fillId="0" borderId="124" xfId="234" applyFont="1" applyFill="1" applyBorder="1" applyAlignment="1">
      <alignment horizontal="center" vertical="center" wrapText="1"/>
    </xf>
    <xf numFmtId="0" fontId="93" fillId="0" borderId="37" xfId="234" applyFont="1" applyFill="1" applyBorder="1" applyAlignment="1">
      <alignment horizontal="center" vertical="center" wrapText="1"/>
    </xf>
    <xf numFmtId="0" fontId="93" fillId="0" borderId="84" xfId="234" applyFont="1" applyFill="1" applyBorder="1" applyAlignment="1">
      <alignment horizontal="center" vertical="center" wrapText="1"/>
    </xf>
    <xf numFmtId="0" fontId="93" fillId="47" borderId="83" xfId="234" applyFont="1" applyFill="1" applyBorder="1" applyAlignment="1">
      <alignment horizontal="center" vertical="center"/>
    </xf>
    <xf numFmtId="0" fontId="93" fillId="47" borderId="84" xfId="234" applyFont="1" applyFill="1" applyBorder="1" applyAlignment="1">
      <alignment horizontal="center" vertical="center"/>
    </xf>
    <xf numFmtId="0" fontId="93" fillId="47" borderId="124" xfId="234" applyFont="1" applyFill="1" applyBorder="1" applyAlignment="1">
      <alignment horizontal="center" vertical="center"/>
    </xf>
    <xf numFmtId="0" fontId="17" fillId="47" borderId="134" xfId="209" applyFont="1" applyFill="1" applyBorder="1" applyAlignment="1" applyProtection="1">
      <alignment horizontal="center" vertical="center" wrapText="1"/>
      <protection locked="0"/>
    </xf>
    <xf numFmtId="0" fontId="17" fillId="47" borderId="150" xfId="209" applyFont="1" applyFill="1" applyBorder="1" applyAlignment="1" applyProtection="1">
      <alignment horizontal="center" vertical="center" wrapText="1"/>
      <protection locked="0"/>
    </xf>
    <xf numFmtId="0" fontId="98" fillId="0" borderId="118" xfId="209" applyFont="1" applyBorder="1" applyAlignment="1" applyProtection="1">
      <alignment horizontal="left" vertical="center" wrapText="1"/>
      <protection locked="0"/>
    </xf>
    <xf numFmtId="0" fontId="98" fillId="0" borderId="133" xfId="209" applyFont="1" applyBorder="1" applyAlignment="1" applyProtection="1">
      <alignment horizontal="left" vertical="center" wrapText="1"/>
      <protection locked="0"/>
    </xf>
    <xf numFmtId="0" fontId="98" fillId="0" borderId="27" xfId="209" applyFont="1" applyBorder="1" applyAlignment="1" applyProtection="1">
      <alignment horizontal="left" vertical="center" wrapText="1"/>
      <protection locked="0"/>
    </xf>
    <xf numFmtId="0" fontId="98" fillId="0" borderId="61" xfId="209" applyFont="1" applyBorder="1" applyAlignment="1" applyProtection="1">
      <alignment horizontal="left" vertical="center" wrapText="1"/>
      <protection locked="0"/>
    </xf>
    <xf numFmtId="0" fontId="98" fillId="0" borderId="43" xfId="209" applyFont="1" applyBorder="1" applyAlignment="1" applyProtection="1">
      <alignment horizontal="left" vertical="center" wrapText="1"/>
      <protection locked="0"/>
    </xf>
    <xf numFmtId="0" fontId="98" fillId="0" borderId="71" xfId="209" applyFont="1" applyBorder="1" applyAlignment="1" applyProtection="1">
      <alignment horizontal="left" vertical="center" wrapText="1"/>
      <protection locked="0"/>
    </xf>
    <xf numFmtId="0" fontId="98" fillId="0" borderId="31" xfId="209" applyFont="1" applyBorder="1" applyAlignment="1" applyProtection="1">
      <alignment horizontal="left" vertical="center" wrapText="1"/>
      <protection locked="0"/>
    </xf>
    <xf numFmtId="0" fontId="98" fillId="0" borderId="147" xfId="209" applyFont="1" applyBorder="1" applyAlignment="1" applyProtection="1">
      <alignment horizontal="left" vertical="center" wrapText="1"/>
      <protection locked="0"/>
    </xf>
    <xf numFmtId="0" fontId="17" fillId="28" borderId="134" xfId="209" applyFont="1" applyFill="1" applyBorder="1" applyAlignment="1" applyProtection="1">
      <alignment horizontal="center" vertical="center" wrapText="1"/>
      <protection locked="0"/>
    </xf>
    <xf numFmtId="0" fontId="17" fillId="28" borderId="150" xfId="209" applyFont="1" applyFill="1" applyBorder="1" applyAlignment="1" applyProtection="1">
      <alignment horizontal="center" vertical="center" wrapText="1"/>
      <protection locked="0"/>
    </xf>
    <xf numFmtId="0" fontId="17" fillId="49" borderId="134" xfId="209" applyFont="1" applyFill="1" applyBorder="1" applyAlignment="1" applyProtection="1">
      <alignment horizontal="center" vertical="center" wrapText="1"/>
      <protection locked="0"/>
    </xf>
    <xf numFmtId="0" fontId="17" fillId="49" borderId="150" xfId="209" applyFont="1" applyFill="1" applyBorder="1" applyAlignment="1" applyProtection="1">
      <alignment horizontal="center" vertical="center" wrapText="1"/>
      <protection locked="0"/>
    </xf>
    <xf numFmtId="1" fontId="100" fillId="47" borderId="122" xfId="234" applyNumberFormat="1" applyFont="1" applyFill="1" applyBorder="1" applyAlignment="1">
      <alignment horizontal="center" vertical="center"/>
    </xf>
    <xf numFmtId="1" fontId="100" fillId="47" borderId="125" xfId="234" applyNumberFormat="1" applyFont="1" applyFill="1" applyBorder="1" applyAlignment="1">
      <alignment horizontal="center" vertical="center"/>
    </xf>
    <xf numFmtId="1" fontId="100" fillId="47" borderId="123" xfId="234" applyNumberFormat="1" applyFont="1" applyFill="1" applyBorder="1" applyAlignment="1">
      <alignment horizontal="center" vertical="center"/>
    </xf>
    <xf numFmtId="0" fontId="17" fillId="47" borderId="50" xfId="209" applyFont="1" applyFill="1" applyBorder="1" applyAlignment="1" applyProtection="1">
      <alignment horizontal="center" vertical="center" wrapText="1"/>
      <protection locked="0"/>
    </xf>
    <xf numFmtId="0" fontId="93" fillId="0" borderId="27" xfId="234" applyFont="1" applyBorder="1" applyAlignment="1">
      <alignment horizontal="left" vertical="top"/>
    </xf>
    <xf numFmtId="0" fontId="93" fillId="0" borderId="0" xfId="234" applyFont="1" applyBorder="1" applyAlignment="1">
      <alignment horizontal="left" vertical="top"/>
    </xf>
    <xf numFmtId="0" fontId="93" fillId="0" borderId="28" xfId="234" applyFont="1" applyBorder="1" applyAlignment="1">
      <alignment horizontal="left" vertical="top"/>
    </xf>
    <xf numFmtId="0" fontId="101" fillId="0" borderId="79" xfId="234" applyFont="1" applyFill="1" applyBorder="1" applyAlignment="1">
      <alignment horizontal="center" vertical="center" wrapText="1"/>
    </xf>
    <xf numFmtId="0" fontId="101" fillId="0" borderId="80" xfId="234" applyFont="1" applyFill="1" applyBorder="1" applyAlignment="1">
      <alignment horizontal="center" vertical="center" wrapText="1"/>
    </xf>
    <xf numFmtId="0" fontId="101" fillId="0" borderId="16" xfId="234" applyFont="1" applyFill="1" applyBorder="1" applyAlignment="1">
      <alignment horizontal="center" vertical="center" wrapText="1"/>
    </xf>
    <xf numFmtId="172" fontId="80" fillId="26" borderId="119" xfId="0" applyNumberFormat="1" applyFont="1" applyFill="1" applyBorder="1" applyAlignment="1">
      <alignment horizontal="center" vertical="center"/>
    </xf>
    <xf numFmtId="172" fontId="80" fillId="26" borderId="72" xfId="0" applyNumberFormat="1" applyFont="1" applyFill="1" applyBorder="1" applyAlignment="1">
      <alignment horizontal="center" vertical="center"/>
    </xf>
    <xf numFmtId="0" fontId="26" fillId="0" borderId="88" xfId="0" applyFont="1" applyBorder="1" applyAlignment="1">
      <alignment horizontal="center"/>
    </xf>
    <xf numFmtId="0" fontId="26" fillId="0" borderId="97" xfId="0" applyFont="1" applyBorder="1" applyAlignment="1">
      <alignment horizontal="center"/>
    </xf>
    <xf numFmtId="0" fontId="26" fillId="0" borderId="66" xfId="0" applyFont="1" applyBorder="1" applyAlignment="1">
      <alignment horizontal="center"/>
    </xf>
    <xf numFmtId="0" fontId="26" fillId="0" borderId="41" xfId="0" applyFont="1" applyBorder="1" applyAlignment="1">
      <alignment horizontal="center" wrapText="1"/>
    </xf>
    <xf numFmtId="0" fontId="26" fillId="0" borderId="6" xfId="0" applyFont="1" applyBorder="1" applyAlignment="1">
      <alignment horizontal="center" wrapText="1"/>
    </xf>
    <xf numFmtId="0" fontId="26" fillId="0" borderId="81" xfId="0" applyFont="1" applyBorder="1" applyAlignment="1">
      <alignment horizontal="center"/>
    </xf>
    <xf numFmtId="0" fontId="26" fillId="0" borderId="125" xfId="0" applyFont="1" applyBorder="1" applyAlignment="1">
      <alignment horizontal="center"/>
    </xf>
    <xf numFmtId="0" fontId="26" fillId="0" borderId="123" xfId="0" applyFont="1" applyBorder="1" applyAlignment="1">
      <alignment horizontal="center"/>
    </xf>
    <xf numFmtId="0" fontId="26" fillId="0" borderId="116" xfId="0" applyFont="1" applyBorder="1" applyAlignment="1">
      <alignment horizontal="center"/>
    </xf>
    <xf numFmtId="172" fontId="80" fillId="30" borderId="119" xfId="0" applyNumberFormat="1" applyFont="1" applyFill="1" applyBorder="1" applyAlignment="1">
      <alignment horizontal="center" vertical="center"/>
    </xf>
    <xf numFmtId="172" fontId="80" fillId="30" borderId="72" xfId="0" applyNumberFormat="1" applyFont="1" applyFill="1" applyBorder="1" applyAlignment="1">
      <alignment horizontal="center" vertical="center"/>
    </xf>
    <xf numFmtId="0" fontId="87" fillId="42" borderId="0" xfId="0" applyFont="1" applyFill="1" applyBorder="1" applyAlignment="1">
      <alignment horizontal="center" vertical="center"/>
    </xf>
    <xf numFmtId="0" fontId="87" fillId="42" borderId="28" xfId="0" applyFont="1" applyFill="1" applyBorder="1" applyAlignment="1">
      <alignment horizontal="center" vertical="center"/>
    </xf>
    <xf numFmtId="0" fontId="0" fillId="50" borderId="49" xfId="0" applyFill="1" applyBorder="1" applyAlignment="1">
      <alignment horizontal="center"/>
    </xf>
    <xf numFmtId="0" fontId="0" fillId="50" borderId="28" xfId="0" applyFill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51" xfId="0" applyFont="1" applyBorder="1" applyAlignment="1">
      <alignment horizontal="center"/>
    </xf>
    <xf numFmtId="0" fontId="26" fillId="0" borderId="35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0" borderId="39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3" fillId="0" borderId="6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26" fillId="0" borderId="39" xfId="0" applyFont="1" applyBorder="1" applyAlignment="1">
      <alignment horizontal="center" wrapText="1"/>
    </xf>
    <xf numFmtId="0" fontId="23" fillId="0" borderId="65" xfId="0" applyFont="1" applyBorder="1" applyAlignment="1">
      <alignment horizontal="center"/>
    </xf>
    <xf numFmtId="0" fontId="23" fillId="0" borderId="71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99" fillId="29" borderId="122" xfId="0" applyFont="1" applyFill="1" applyBorder="1" applyAlignment="1">
      <alignment horizontal="center" vertical="center"/>
    </xf>
    <xf numFmtId="0" fontId="99" fillId="29" borderId="123" xfId="0" applyFont="1" applyFill="1" applyBorder="1" applyAlignment="1">
      <alignment horizontal="center" vertical="center"/>
    </xf>
    <xf numFmtId="0" fontId="20" fillId="26" borderId="122" xfId="0" applyFont="1" applyFill="1" applyBorder="1" applyAlignment="1">
      <alignment horizontal="center" vertical="center"/>
    </xf>
    <xf numFmtId="0" fontId="20" fillId="26" borderId="123" xfId="0" applyFont="1" applyFill="1" applyBorder="1" applyAlignment="1">
      <alignment horizontal="center" vertical="center"/>
    </xf>
    <xf numFmtId="2" fontId="20" fillId="26" borderId="122" xfId="0" applyNumberFormat="1" applyFont="1" applyFill="1" applyBorder="1" applyAlignment="1">
      <alignment horizontal="center"/>
    </xf>
    <xf numFmtId="2" fontId="20" fillId="26" borderId="123" xfId="0" applyNumberFormat="1" applyFont="1" applyFill="1" applyBorder="1" applyAlignment="1">
      <alignment horizontal="center"/>
    </xf>
    <xf numFmtId="202" fontId="20" fillId="26" borderId="122" xfId="0" applyNumberFormat="1" applyFont="1" applyFill="1" applyBorder="1" applyAlignment="1">
      <alignment horizontal="center"/>
    </xf>
    <xf numFmtId="202" fontId="20" fillId="26" borderId="123" xfId="0" applyNumberFormat="1" applyFont="1" applyFill="1" applyBorder="1" applyAlignment="1">
      <alignment horizontal="center"/>
    </xf>
    <xf numFmtId="2" fontId="0" fillId="0" borderId="110" xfId="0" applyNumberFormat="1" applyBorder="1" applyAlignment="1">
      <alignment horizontal="center"/>
    </xf>
    <xf numFmtId="2" fontId="0" fillId="0" borderId="123" xfId="0" applyNumberFormat="1" applyBorder="1" applyAlignment="1">
      <alignment horizontal="center"/>
    </xf>
    <xf numFmtId="2" fontId="26" fillId="0" borderId="41" xfId="0" applyNumberFormat="1" applyFont="1" applyBorder="1" applyAlignment="1"/>
    <xf numFmtId="2" fontId="26" fillId="0" borderId="39" xfId="0" applyNumberFormat="1" applyFont="1" applyBorder="1" applyAlignment="1"/>
    <xf numFmtId="0" fontId="0" fillId="26" borderId="41" xfId="0" applyFill="1" applyBorder="1" applyAlignment="1"/>
    <xf numFmtId="0" fontId="0" fillId="26" borderId="6" xfId="0" applyFill="1" applyBorder="1" applyAlignment="1"/>
    <xf numFmtId="0" fontId="0" fillId="26" borderId="39" xfId="0" applyFill="1" applyBorder="1" applyAlignment="1"/>
    <xf numFmtId="0" fontId="80" fillId="0" borderId="122" xfId="0" applyFont="1" applyBorder="1" applyAlignment="1">
      <alignment horizontal="center"/>
    </xf>
    <xf numFmtId="0" fontId="80" fillId="0" borderId="123" xfId="0" applyFont="1" applyBorder="1" applyAlignment="1">
      <alignment horizontal="center"/>
    </xf>
    <xf numFmtId="0" fontId="90" fillId="42" borderId="29" xfId="0" applyFont="1" applyFill="1" applyBorder="1" applyAlignment="1">
      <alignment horizontal="center"/>
    </xf>
    <xf numFmtId="0" fontId="90" fillId="42" borderId="25" xfId="0" applyFont="1" applyFill="1" applyBorder="1" applyAlignment="1">
      <alignment horizontal="center"/>
    </xf>
    <xf numFmtId="0" fontId="90" fillId="42" borderId="37" xfId="0" applyFont="1" applyFill="1" applyBorder="1" applyAlignment="1">
      <alignment horizontal="center"/>
    </xf>
    <xf numFmtId="0" fontId="26" fillId="0" borderId="79" xfId="0" applyFont="1" applyBorder="1" applyAlignment="1">
      <alignment horizontal="center" vertical="center" wrapText="1"/>
    </xf>
    <xf numFmtId="0" fontId="26" fillId="0" borderId="108" xfId="0" applyFont="1" applyBorder="1" applyAlignment="1">
      <alignment horizontal="center" vertical="center" wrapText="1"/>
    </xf>
    <xf numFmtId="172" fontId="20" fillId="0" borderId="122" xfId="0" applyNumberFormat="1" applyFont="1" applyBorder="1" applyAlignment="1">
      <alignment horizontal="center" vertical="center"/>
    </xf>
    <xf numFmtId="172" fontId="20" fillId="0" borderId="123" xfId="0" applyNumberFormat="1" applyFont="1" applyBorder="1" applyAlignment="1">
      <alignment horizontal="center" vertical="center"/>
    </xf>
    <xf numFmtId="172" fontId="20" fillId="41" borderId="122" xfId="0" applyNumberFormat="1" applyFont="1" applyFill="1" applyBorder="1" applyAlignment="1">
      <alignment horizontal="center"/>
    </xf>
    <xf numFmtId="172" fontId="20" fillId="41" borderId="123" xfId="0" applyNumberFormat="1" applyFont="1" applyFill="1" applyBorder="1" applyAlignment="1">
      <alignment horizontal="center"/>
    </xf>
    <xf numFmtId="172" fontId="20" fillId="0" borderId="122" xfId="0" applyNumberFormat="1" applyFont="1" applyBorder="1" applyAlignment="1">
      <alignment horizontal="center"/>
    </xf>
    <xf numFmtId="172" fontId="20" fillId="0" borderId="123" xfId="0" applyNumberFormat="1" applyFont="1" applyBorder="1" applyAlignment="1">
      <alignment horizontal="center"/>
    </xf>
    <xf numFmtId="0" fontId="89" fillId="42" borderId="59" xfId="0" applyFont="1" applyFill="1" applyBorder="1" applyAlignment="1">
      <alignment horizontal="center"/>
    </xf>
    <xf numFmtId="0" fontId="89" fillId="42" borderId="45" xfId="0" applyFont="1" applyFill="1" applyBorder="1" applyAlignment="1">
      <alignment horizontal="center"/>
    </xf>
    <xf numFmtId="0" fontId="89" fillId="42" borderId="49" xfId="0" applyFont="1" applyFill="1" applyBorder="1" applyAlignment="1">
      <alignment horizontal="center"/>
    </xf>
    <xf numFmtId="2" fontId="20" fillId="29" borderId="122" xfId="0" applyNumberFormat="1" applyFont="1" applyFill="1" applyBorder="1" applyAlignment="1" applyProtection="1">
      <alignment horizontal="center" vertical="center"/>
      <protection hidden="1"/>
    </xf>
    <xf numFmtId="2" fontId="20" fillId="29" borderId="123" xfId="0" applyNumberFormat="1" applyFont="1" applyFill="1" applyBorder="1" applyAlignment="1" applyProtection="1">
      <alignment horizontal="center" vertical="center"/>
      <protection hidden="1"/>
    </xf>
    <xf numFmtId="2" fontId="20" fillId="26" borderId="122" xfId="0" applyNumberFormat="1" applyFont="1" applyFill="1" applyBorder="1" applyAlignment="1">
      <alignment horizontal="center" vertical="center"/>
    </xf>
    <xf numFmtId="0" fontId="0" fillId="50" borderId="0" xfId="0" applyFill="1" applyAlignment="1">
      <alignment horizontal="center"/>
    </xf>
    <xf numFmtId="0" fontId="0" fillId="50" borderId="38" xfId="0" applyFill="1" applyBorder="1" applyAlignment="1">
      <alignment horizontal="center"/>
    </xf>
    <xf numFmtId="0" fontId="0" fillId="50" borderId="115" xfId="0" applyFill="1" applyBorder="1" applyAlignment="1">
      <alignment horizontal="center"/>
    </xf>
    <xf numFmtId="0" fontId="0" fillId="50" borderId="42" xfId="0" applyFill="1" applyBorder="1" applyAlignment="1">
      <alignment horizontal="center"/>
    </xf>
    <xf numFmtId="0" fontId="0" fillId="50" borderId="0" xfId="0" applyFill="1" applyBorder="1" applyAlignment="1">
      <alignment horizontal="center"/>
    </xf>
    <xf numFmtId="0" fontId="0" fillId="50" borderId="45" xfId="0" applyFill="1" applyBorder="1" applyAlignment="1">
      <alignment horizontal="center"/>
    </xf>
    <xf numFmtId="0" fontId="0" fillId="50" borderId="13" xfId="0" applyFill="1" applyBorder="1" applyAlignment="1">
      <alignment horizontal="center"/>
    </xf>
    <xf numFmtId="0" fontId="0" fillId="50" borderId="24" xfId="0" applyFill="1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172" fontId="0" fillId="0" borderId="94" xfId="0" applyNumberFormat="1" applyBorder="1" applyAlignment="1">
      <alignment horizontal="center"/>
    </xf>
    <xf numFmtId="172" fontId="0" fillId="0" borderId="95" xfId="0" applyNumberFormat="1" applyBorder="1" applyAlignment="1">
      <alignment horizontal="center"/>
    </xf>
    <xf numFmtId="0" fontId="0" fillId="29" borderId="94" xfId="0" applyFill="1" applyBorder="1" applyAlignment="1">
      <alignment horizontal="center"/>
    </xf>
    <xf numFmtId="0" fontId="0" fillId="29" borderId="95" xfId="0" applyFill="1" applyBorder="1" applyAlignment="1">
      <alignment horizontal="center"/>
    </xf>
    <xf numFmtId="0" fontId="80" fillId="0" borderId="94" xfId="0" applyFont="1" applyBorder="1" applyAlignment="1">
      <alignment horizontal="center"/>
    </xf>
    <xf numFmtId="0" fontId="80" fillId="0" borderId="95" xfId="0" applyFont="1" applyBorder="1" applyAlignment="1">
      <alignment horizontal="center"/>
    </xf>
    <xf numFmtId="0" fontId="26" fillId="0" borderId="26" xfId="0" applyFont="1" applyBorder="1" applyAlignment="1">
      <alignment horizontal="center" vertical="center"/>
    </xf>
    <xf numFmtId="0" fontId="26" fillId="0" borderId="108" xfId="0" applyFont="1" applyBorder="1" applyAlignment="1">
      <alignment horizontal="center" vertical="center"/>
    </xf>
    <xf numFmtId="0" fontId="23" fillId="0" borderId="103" xfId="0" applyFont="1" applyBorder="1" applyAlignment="1">
      <alignment horizontal="center"/>
    </xf>
    <xf numFmtId="0" fontId="17" fillId="50" borderId="38" xfId="0" applyFont="1" applyFill="1" applyBorder="1" applyAlignment="1">
      <alignment horizontal="center"/>
    </xf>
    <xf numFmtId="0" fontId="17" fillId="50" borderId="115" xfId="0" applyFont="1" applyFill="1" applyBorder="1" applyAlignment="1">
      <alignment horizontal="center"/>
    </xf>
    <xf numFmtId="0" fontId="17" fillId="50" borderId="42" xfId="0" applyFont="1" applyFill="1" applyBorder="1" applyAlignment="1">
      <alignment horizontal="center"/>
    </xf>
    <xf numFmtId="0" fontId="0" fillId="0" borderId="41" xfId="0" applyBorder="1" applyAlignment="1"/>
    <xf numFmtId="0" fontId="0" fillId="0" borderId="6" xfId="0" applyBorder="1" applyAlignment="1"/>
    <xf numFmtId="0" fontId="0" fillId="0" borderId="39" xfId="0" applyBorder="1" applyAlignment="1"/>
    <xf numFmtId="2" fontId="20" fillId="29" borderId="94" xfId="0" applyNumberFormat="1" applyFont="1" applyFill="1" applyBorder="1" applyAlignment="1" applyProtection="1">
      <alignment horizontal="center"/>
      <protection hidden="1"/>
    </xf>
    <xf numFmtId="2" fontId="20" fillId="29" borderId="95" xfId="0" applyNumberFormat="1" applyFont="1" applyFill="1" applyBorder="1" applyAlignment="1" applyProtection="1">
      <alignment horizontal="center"/>
      <protection hidden="1"/>
    </xf>
    <xf numFmtId="2" fontId="20" fillId="29" borderId="94" xfId="0" applyNumberFormat="1" applyFont="1" applyFill="1" applyBorder="1" applyAlignment="1">
      <alignment horizontal="center"/>
    </xf>
    <xf numFmtId="2" fontId="20" fillId="29" borderId="95" xfId="0" applyNumberFormat="1" applyFont="1" applyFill="1" applyBorder="1" applyAlignment="1">
      <alignment horizontal="center"/>
    </xf>
    <xf numFmtId="2" fontId="20" fillId="0" borderId="94" xfId="0" applyNumberFormat="1" applyFont="1" applyBorder="1" applyAlignment="1">
      <alignment horizontal="center"/>
    </xf>
    <xf numFmtId="2" fontId="20" fillId="0" borderId="95" xfId="0" applyNumberFormat="1" applyFont="1" applyBorder="1" applyAlignment="1">
      <alignment horizontal="center"/>
    </xf>
    <xf numFmtId="0" fontId="20" fillId="0" borderId="94" xfId="0" applyFont="1" applyBorder="1" applyAlignment="1">
      <alignment horizontal="center"/>
    </xf>
    <xf numFmtId="0" fontId="20" fillId="0" borderId="95" xfId="0" applyFont="1" applyBorder="1" applyAlignment="1">
      <alignment horizontal="center"/>
    </xf>
    <xf numFmtId="2" fontId="0" fillId="0" borderId="95" xfId="0" applyNumberFormat="1" applyBorder="1" applyAlignment="1">
      <alignment horizontal="center"/>
    </xf>
    <xf numFmtId="0" fontId="20" fillId="0" borderId="94" xfId="0" applyFont="1" applyBorder="1" applyAlignment="1">
      <alignment horizontal="center" vertical="center"/>
    </xf>
    <xf numFmtId="0" fontId="20" fillId="0" borderId="95" xfId="0" applyFont="1" applyBorder="1" applyAlignment="1">
      <alignment horizontal="center" vertical="center"/>
    </xf>
    <xf numFmtId="172" fontId="20" fillId="0" borderId="94" xfId="0" applyNumberFormat="1" applyFont="1" applyBorder="1" applyAlignment="1">
      <alignment horizontal="center"/>
    </xf>
    <xf numFmtId="172" fontId="20" fillId="0" borderId="95" xfId="0" applyNumberFormat="1" applyFont="1" applyBorder="1" applyAlignment="1">
      <alignment horizontal="center"/>
    </xf>
    <xf numFmtId="172" fontId="20" fillId="41" borderId="94" xfId="0" applyNumberFormat="1" applyFont="1" applyFill="1" applyBorder="1" applyAlignment="1">
      <alignment horizontal="center"/>
    </xf>
    <xf numFmtId="172" fontId="20" fillId="41" borderId="95" xfId="0" applyNumberFormat="1" applyFont="1" applyFill="1" applyBorder="1" applyAlignment="1">
      <alignment horizontal="center"/>
    </xf>
    <xf numFmtId="0" fontId="23" fillId="0" borderId="34" xfId="0" applyFont="1" applyBorder="1" applyAlignment="1">
      <alignment horizontal="center"/>
    </xf>
    <xf numFmtId="0" fontId="26" fillId="0" borderId="34" xfId="0" applyFont="1" applyBorder="1" applyAlignment="1">
      <alignment horizontal="center"/>
    </xf>
    <xf numFmtId="0" fontId="26" fillId="0" borderId="40" xfId="0" applyFont="1" applyBorder="1" applyAlignment="1">
      <alignment horizontal="center"/>
    </xf>
    <xf numFmtId="2" fontId="20" fillId="26" borderId="94" xfId="0" applyNumberFormat="1" applyFont="1" applyFill="1" applyBorder="1" applyAlignment="1">
      <alignment horizontal="center"/>
    </xf>
    <xf numFmtId="2" fontId="20" fillId="26" borderId="95" xfId="0" applyNumberFormat="1" applyFont="1" applyFill="1" applyBorder="1" applyAlignment="1">
      <alignment horizontal="center"/>
    </xf>
    <xf numFmtId="172" fontId="20" fillId="30" borderId="94" xfId="0" applyNumberFormat="1" applyFont="1" applyFill="1" applyBorder="1" applyAlignment="1">
      <alignment horizontal="center"/>
    </xf>
    <xf numFmtId="172" fontId="20" fillId="30" borderId="95" xfId="0" applyNumberFormat="1" applyFont="1" applyFill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66" xfId="0" applyNumberFormat="1" applyBorder="1" applyAlignment="1">
      <alignment horizontal="center"/>
    </xf>
    <xf numFmtId="0" fontId="28" fillId="0" borderId="41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2" fontId="0" fillId="0" borderId="94" xfId="0" applyNumberFormat="1" applyBorder="1" applyAlignment="1">
      <alignment horizontal="center"/>
    </xf>
    <xf numFmtId="0" fontId="86" fillId="0" borderId="59" xfId="0" applyFont="1" applyBorder="1" applyAlignment="1">
      <alignment horizontal="center"/>
    </xf>
    <xf numFmtId="0" fontId="86" fillId="0" borderId="45" xfId="0" applyFont="1" applyBorder="1" applyAlignment="1">
      <alignment horizontal="center"/>
    </xf>
    <xf numFmtId="0" fontId="86" fillId="0" borderId="49" xfId="0" applyFont="1" applyBorder="1" applyAlignment="1">
      <alignment horizontal="center"/>
    </xf>
    <xf numFmtId="0" fontId="0" fillId="30" borderId="41" xfId="0" applyFill="1" applyBorder="1" applyAlignment="1"/>
    <xf numFmtId="0" fontId="0" fillId="30" borderId="6" xfId="0" applyFill="1" applyBorder="1" applyAlignment="1"/>
    <xf numFmtId="0" fontId="0" fillId="30" borderId="39" xfId="0" applyFill="1" applyBorder="1" applyAlignment="1"/>
    <xf numFmtId="2" fontId="0" fillId="30" borderId="94" xfId="0" applyNumberFormat="1" applyFill="1" applyBorder="1" applyAlignment="1">
      <alignment horizontal="center"/>
    </xf>
    <xf numFmtId="2" fontId="0" fillId="30" borderId="95" xfId="0" applyNumberFormat="1" applyFill="1" applyBorder="1" applyAlignment="1">
      <alignment horizontal="center"/>
    </xf>
    <xf numFmtId="172" fontId="0" fillId="30" borderId="94" xfId="0" applyNumberFormat="1" applyFill="1" applyBorder="1" applyAlignment="1">
      <alignment horizontal="center"/>
    </xf>
    <xf numFmtId="172" fontId="0" fillId="30" borderId="95" xfId="0" applyNumberFormat="1" applyFill="1" applyBorder="1" applyAlignment="1">
      <alignment horizontal="center"/>
    </xf>
    <xf numFmtId="0" fontId="0" fillId="29" borderId="94" xfId="0" applyFill="1" applyBorder="1" applyAlignment="1">
      <alignment horizontal="center" vertical="center"/>
    </xf>
    <xf numFmtId="0" fontId="0" fillId="29" borderId="95" xfId="0" applyFill="1" applyBorder="1" applyAlignment="1">
      <alignment horizontal="center" vertical="center"/>
    </xf>
    <xf numFmtId="0" fontId="90" fillId="42" borderId="41" xfId="0" applyFont="1" applyFill="1" applyBorder="1" applyAlignment="1">
      <alignment horizontal="center"/>
    </xf>
    <xf numFmtId="0" fontId="90" fillId="42" borderId="6" xfId="0" applyFont="1" applyFill="1" applyBorder="1" applyAlignment="1">
      <alignment horizontal="center"/>
    </xf>
    <xf numFmtId="0" fontId="90" fillId="42" borderId="39" xfId="0" applyFont="1" applyFill="1" applyBorder="1" applyAlignment="1">
      <alignment horizontal="center"/>
    </xf>
    <xf numFmtId="0" fontId="26" fillId="0" borderId="25" xfId="0" applyFont="1" applyBorder="1" applyAlignment="1">
      <alignment horizontal="center" vertical="center"/>
    </xf>
    <xf numFmtId="2" fontId="20" fillId="29" borderId="96" xfId="0" applyNumberFormat="1" applyFont="1" applyFill="1" applyBorder="1" applyAlignment="1" applyProtection="1">
      <alignment horizontal="center"/>
      <protection hidden="1"/>
    </xf>
    <xf numFmtId="2" fontId="20" fillId="29" borderId="96" xfId="0" applyNumberFormat="1" applyFont="1" applyFill="1" applyBorder="1" applyAlignment="1">
      <alignment horizontal="center"/>
    </xf>
    <xf numFmtId="2" fontId="20" fillId="0" borderId="96" xfId="0" applyNumberFormat="1" applyFont="1" applyBorder="1" applyAlignment="1">
      <alignment horizontal="center"/>
    </xf>
    <xf numFmtId="0" fontId="20" fillId="0" borderId="96" xfId="0" applyFon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0" fontId="0" fillId="30" borderId="94" xfId="0" applyFill="1" applyBorder="1" applyAlignment="1">
      <alignment horizontal="center"/>
    </xf>
    <xf numFmtId="0" fontId="0" fillId="30" borderId="95" xfId="0" applyFill="1" applyBorder="1" applyAlignment="1">
      <alignment horizontal="center"/>
    </xf>
    <xf numFmtId="0" fontId="80" fillId="0" borderId="96" xfId="0" applyFont="1" applyBorder="1" applyAlignment="1">
      <alignment horizontal="center"/>
    </xf>
    <xf numFmtId="0" fontId="26" fillId="0" borderId="95" xfId="0" applyFont="1" applyBorder="1" applyAlignment="1">
      <alignment horizontal="center"/>
    </xf>
    <xf numFmtId="0" fontId="26" fillId="0" borderId="96" xfId="0" applyFont="1" applyBorder="1" applyAlignment="1">
      <alignment horizontal="center"/>
    </xf>
    <xf numFmtId="0" fontId="80" fillId="0" borderId="22" xfId="0" applyFont="1" applyBorder="1" applyAlignment="1">
      <alignment horizontal="center"/>
    </xf>
    <xf numFmtId="0" fontId="26" fillId="0" borderId="22" xfId="0" applyFont="1" applyBorder="1" applyAlignment="1">
      <alignment horizontal="center"/>
    </xf>
    <xf numFmtId="0" fontId="20" fillId="0" borderId="96" xfId="0" applyFont="1" applyBorder="1" applyAlignment="1">
      <alignment horizontal="center" vertical="center"/>
    </xf>
    <xf numFmtId="172" fontId="20" fillId="0" borderId="96" xfId="0" applyNumberFormat="1" applyFont="1" applyBorder="1" applyAlignment="1">
      <alignment horizontal="center"/>
    </xf>
    <xf numFmtId="172" fontId="20" fillId="41" borderId="96" xfId="0" applyNumberFormat="1" applyFont="1" applyFill="1" applyBorder="1" applyAlignment="1">
      <alignment horizontal="center"/>
    </xf>
    <xf numFmtId="0" fontId="89" fillId="42" borderId="14" xfId="0" applyFont="1" applyFill="1" applyBorder="1" applyAlignment="1">
      <alignment horizontal="center"/>
    </xf>
    <xf numFmtId="0" fontId="89" fillId="42" borderId="80" xfId="0" applyFont="1" applyFill="1" applyBorder="1" applyAlignment="1">
      <alignment horizontal="center"/>
    </xf>
    <xf numFmtId="0" fontId="89" fillId="42" borderId="16" xfId="0" applyFont="1" applyFill="1" applyBorder="1" applyAlignment="1">
      <alignment horizontal="center"/>
    </xf>
    <xf numFmtId="0" fontId="28" fillId="0" borderId="39" xfId="0" applyFont="1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9" xfId="0" applyBorder="1" applyAlignment="1">
      <alignment horizontal="left"/>
    </xf>
    <xf numFmtId="0" fontId="78" fillId="0" borderId="43" xfId="0" applyFont="1" applyBorder="1" applyAlignment="1">
      <alignment horizontal="center"/>
    </xf>
    <xf numFmtId="0" fontId="78" fillId="0" borderId="24" xfId="0" applyFont="1" applyBorder="1" applyAlignment="1">
      <alignment horizontal="center"/>
    </xf>
    <xf numFmtId="0" fontId="23" fillId="0" borderId="50" xfId="0" applyFont="1" applyBorder="1" applyAlignment="1">
      <alignment horizontal="center"/>
    </xf>
    <xf numFmtId="0" fontId="26" fillId="0" borderId="68" xfId="0" applyFont="1" applyBorder="1" applyAlignment="1">
      <alignment horizontal="center"/>
    </xf>
    <xf numFmtId="0" fontId="26" fillId="0" borderId="45" xfId="0" applyFont="1" applyBorder="1" applyAlignment="1">
      <alignment horizontal="center"/>
    </xf>
    <xf numFmtId="0" fontId="26" fillId="0" borderId="49" xfId="0" applyFont="1" applyBorder="1" applyAlignment="1">
      <alignment horizontal="center"/>
    </xf>
    <xf numFmtId="0" fontId="0" fillId="30" borderId="41" xfId="0" applyFill="1" applyBorder="1" applyAlignment="1">
      <alignment horizontal="left"/>
    </xf>
    <xf numFmtId="0" fontId="0" fillId="30" borderId="6" xfId="0" applyFill="1" applyBorder="1" applyAlignment="1">
      <alignment horizontal="left"/>
    </xf>
    <xf numFmtId="0" fontId="0" fillId="30" borderId="39" xfId="0" applyFill="1" applyBorder="1" applyAlignment="1">
      <alignment horizontal="left"/>
    </xf>
    <xf numFmtId="0" fontId="20" fillId="30" borderId="96" xfId="0" applyFont="1" applyFill="1" applyBorder="1" applyAlignment="1">
      <alignment horizontal="center" vertical="center"/>
    </xf>
    <xf numFmtId="172" fontId="20" fillId="30" borderId="96" xfId="0" applyNumberFormat="1" applyFont="1" applyFill="1" applyBorder="1" applyAlignment="1">
      <alignment horizontal="center"/>
    </xf>
    <xf numFmtId="2" fontId="20" fillId="30" borderId="96" xfId="0" applyNumberFormat="1" applyFont="1" applyFill="1" applyBorder="1" applyAlignment="1">
      <alignment horizontal="center"/>
    </xf>
    <xf numFmtId="2" fontId="20" fillId="30" borderId="96" xfId="0" applyNumberFormat="1" applyFont="1" applyFill="1" applyBorder="1" applyAlignment="1">
      <alignment horizontal="center" vertical="center"/>
    </xf>
    <xf numFmtId="0" fontId="20" fillId="30" borderId="94" xfId="0" applyFont="1" applyFill="1" applyBorder="1" applyAlignment="1">
      <alignment horizontal="center" vertical="center"/>
    </xf>
    <xf numFmtId="0" fontId="20" fillId="30" borderId="95" xfId="0" applyFont="1" applyFill="1" applyBorder="1" applyAlignment="1">
      <alignment horizontal="center" vertical="center"/>
    </xf>
    <xf numFmtId="0" fontId="86" fillId="0" borderId="64" xfId="235" applyFont="1" applyBorder="1" applyAlignment="1">
      <alignment horizontal="center" vertical="center" wrapText="1"/>
    </xf>
    <xf numFmtId="0" fontId="86" fillId="0" borderId="62" xfId="235" applyFont="1" applyBorder="1" applyAlignment="1">
      <alignment horizontal="center" vertical="center" wrapText="1"/>
    </xf>
    <xf numFmtId="0" fontId="86" fillId="0" borderId="87" xfId="235" applyFont="1" applyBorder="1" applyAlignment="1">
      <alignment horizontal="center" vertical="center" wrapText="1"/>
    </xf>
    <xf numFmtId="0" fontId="1" fillId="0" borderId="37" xfId="235" applyBorder="1" applyAlignment="1">
      <alignment horizontal="center" vertical="center" wrapText="1"/>
    </xf>
    <xf numFmtId="0" fontId="1" fillId="0" borderId="90" xfId="235" applyBorder="1" applyAlignment="1">
      <alignment horizontal="center" vertical="center" wrapText="1"/>
    </xf>
    <xf numFmtId="0" fontId="1" fillId="0" borderId="151" xfId="235" applyBorder="1" applyAlignment="1">
      <alignment horizontal="center" vertical="center" wrapText="1"/>
    </xf>
    <xf numFmtId="0" fontId="1" fillId="0" borderId="69" xfId="235" applyBorder="1" applyAlignment="1">
      <alignment horizontal="center" vertical="center" wrapText="1"/>
    </xf>
    <xf numFmtId="0" fontId="1" fillId="0" borderId="70" xfId="235" applyBorder="1" applyAlignment="1">
      <alignment horizontal="center" vertical="center" wrapText="1"/>
    </xf>
    <xf numFmtId="0" fontId="1" fillId="0" borderId="72" xfId="235" applyBorder="1" applyAlignment="1">
      <alignment horizontal="center" vertical="center" wrapText="1"/>
    </xf>
    <xf numFmtId="2" fontId="1" fillId="0" borderId="50" xfId="235" applyNumberFormat="1" applyBorder="1" applyAlignment="1">
      <alignment horizontal="center" vertical="center" wrapText="1"/>
    </xf>
    <xf numFmtId="2" fontId="1" fillId="0" borderId="63" xfId="235" applyNumberFormat="1" applyBorder="1" applyAlignment="1">
      <alignment horizontal="center" vertical="center" wrapText="1"/>
    </xf>
    <xf numFmtId="0" fontId="86" fillId="0" borderId="64" xfId="235" applyFont="1" applyFill="1" applyBorder="1" applyAlignment="1">
      <alignment horizontal="center" vertical="center" wrapText="1"/>
    </xf>
    <xf numFmtId="0" fontId="86" fillId="0" borderId="87" xfId="235" applyFont="1" applyFill="1" applyBorder="1" applyAlignment="1">
      <alignment horizontal="center" vertical="center" wrapText="1"/>
    </xf>
    <xf numFmtId="0" fontId="1" fillId="0" borderId="50" xfId="235" applyFill="1" applyBorder="1" applyAlignment="1">
      <alignment horizontal="center" vertical="center" wrapText="1"/>
    </xf>
    <xf numFmtId="0" fontId="1" fillId="0" borderId="63" xfId="235" applyFill="1" applyBorder="1" applyAlignment="1">
      <alignment horizontal="center" vertical="center" wrapText="1"/>
    </xf>
    <xf numFmtId="2" fontId="1" fillId="0" borderId="50" xfId="235" applyNumberFormat="1" applyFill="1" applyBorder="1" applyAlignment="1">
      <alignment horizontal="center" vertical="center" wrapText="1"/>
    </xf>
    <xf numFmtId="2" fontId="1" fillId="0" borderId="63" xfId="235" applyNumberFormat="1" applyFill="1" applyBorder="1" applyAlignment="1">
      <alignment horizontal="center" vertical="center" wrapText="1"/>
    </xf>
    <xf numFmtId="0" fontId="1" fillId="0" borderId="70" xfId="235" applyFill="1" applyBorder="1" applyAlignment="1">
      <alignment horizontal="center" vertical="center" wrapText="1"/>
    </xf>
    <xf numFmtId="0" fontId="1" fillId="0" borderId="72" xfId="235" applyFill="1" applyBorder="1" applyAlignment="1">
      <alignment horizontal="center" vertical="center" wrapText="1"/>
    </xf>
    <xf numFmtId="0" fontId="1" fillId="0" borderId="50" xfId="235" applyBorder="1" applyAlignment="1">
      <alignment horizontal="center" vertical="center" wrapText="1"/>
    </xf>
    <xf numFmtId="0" fontId="1" fillId="0" borderId="138" xfId="235" applyBorder="1" applyAlignment="1">
      <alignment horizontal="center" vertical="center" wrapText="1"/>
    </xf>
    <xf numFmtId="0" fontId="1" fillId="0" borderId="63" xfId="235" applyBorder="1" applyAlignment="1">
      <alignment horizontal="center" vertical="center" wrapText="1"/>
    </xf>
    <xf numFmtId="0" fontId="107" fillId="0" borderId="41" xfId="235" applyFont="1" applyFill="1" applyBorder="1" applyAlignment="1">
      <alignment horizontal="center" vertical="center" wrapText="1"/>
    </xf>
    <xf numFmtId="0" fontId="107" fillId="0" borderId="6" xfId="235" applyFont="1" applyFill="1" applyBorder="1" applyAlignment="1">
      <alignment horizontal="center" vertical="center" wrapText="1"/>
    </xf>
    <xf numFmtId="0" fontId="107" fillId="0" borderId="39" xfId="235" applyFont="1" applyFill="1" applyBorder="1" applyAlignment="1">
      <alignment horizontal="center" vertical="center" wrapText="1"/>
    </xf>
    <xf numFmtId="0" fontId="107" fillId="29" borderId="122" xfId="235" applyFont="1" applyFill="1" applyBorder="1" applyAlignment="1">
      <alignment horizontal="center" vertical="center" wrapText="1"/>
    </xf>
    <xf numFmtId="0" fontId="107" fillId="29" borderId="125" xfId="235" applyFont="1" applyFill="1" applyBorder="1" applyAlignment="1">
      <alignment horizontal="center" vertical="center" wrapText="1"/>
    </xf>
    <xf numFmtId="0" fontId="108" fillId="0" borderId="41" xfId="235" applyFont="1" applyBorder="1" applyAlignment="1">
      <alignment horizontal="center" vertical="center" wrapText="1"/>
    </xf>
    <xf numFmtId="0" fontId="108" fillId="0" borderId="6" xfId="235" applyFont="1" applyBorder="1" applyAlignment="1">
      <alignment horizontal="center" vertical="center" wrapText="1"/>
    </xf>
    <xf numFmtId="0" fontId="108" fillId="0" borderId="39" xfId="235" applyFont="1" applyBorder="1" applyAlignment="1">
      <alignment horizontal="center" vertical="center" wrapText="1"/>
    </xf>
    <xf numFmtId="0" fontId="111" fillId="2" borderId="59" xfId="217" applyFont="1" applyFill="1" applyBorder="1" applyAlignment="1">
      <alignment horizontal="center" vertical="center"/>
    </xf>
    <xf numFmtId="0" fontId="111" fillId="2" borderId="45" xfId="217" applyFont="1" applyFill="1" applyBorder="1" applyAlignment="1">
      <alignment horizontal="center" vertical="center"/>
    </xf>
    <xf numFmtId="0" fontId="111" fillId="2" borderId="49" xfId="217" applyFont="1" applyFill="1" applyBorder="1" applyAlignment="1">
      <alignment horizontal="center" vertical="center"/>
    </xf>
    <xf numFmtId="0" fontId="111" fillId="2" borderId="27" xfId="217" applyFont="1" applyFill="1" applyBorder="1" applyAlignment="1">
      <alignment horizontal="center" vertical="center"/>
    </xf>
    <xf numFmtId="0" fontId="111" fillId="2" borderId="0" xfId="217" applyFont="1" applyFill="1" applyBorder="1" applyAlignment="1">
      <alignment horizontal="center" vertical="center"/>
    </xf>
    <xf numFmtId="0" fontId="111" fillId="2" borderId="28" xfId="217" applyFont="1" applyFill="1" applyBorder="1" applyAlignment="1">
      <alignment horizontal="center" vertical="center"/>
    </xf>
    <xf numFmtId="0" fontId="111" fillId="2" borderId="43" xfId="217" applyFont="1" applyFill="1" applyBorder="1" applyAlignment="1">
      <alignment horizontal="center" vertical="center"/>
    </xf>
    <xf numFmtId="0" fontId="111" fillId="2" borderId="13" xfId="217" applyFont="1" applyFill="1" applyBorder="1" applyAlignment="1">
      <alignment horizontal="center" vertical="center"/>
    </xf>
    <xf numFmtId="0" fontId="111" fillId="2" borderId="24" xfId="217" applyFont="1" applyFill="1" applyBorder="1" applyAlignment="1">
      <alignment horizontal="center" vertical="center"/>
    </xf>
    <xf numFmtId="0" fontId="24" fillId="25" borderId="0" xfId="217" applyFill="1" applyBorder="1" applyAlignment="1">
      <alignment horizontal="center"/>
    </xf>
    <xf numFmtId="0" fontId="24" fillId="2" borderId="64" xfId="217" applyFont="1" applyFill="1" applyBorder="1" applyAlignment="1">
      <alignment horizontal="center" vertical="center" textRotation="90" wrapText="1"/>
    </xf>
    <xf numFmtId="0" fontId="24" fillId="2" borderId="62" xfId="217" applyFont="1" applyFill="1" applyBorder="1" applyAlignment="1">
      <alignment horizontal="center" vertical="center" textRotation="90" wrapText="1"/>
    </xf>
    <xf numFmtId="0" fontId="24" fillId="2" borderId="87" xfId="217" applyFont="1" applyFill="1" applyBorder="1" applyAlignment="1">
      <alignment horizontal="center" vertical="center" textRotation="90" wrapText="1"/>
    </xf>
    <xf numFmtId="0" fontId="24" fillId="0" borderId="64" xfId="217" applyFill="1" applyBorder="1" applyAlignment="1">
      <alignment horizontal="center" vertical="center" textRotation="90"/>
    </xf>
    <xf numFmtId="0" fontId="24" fillId="0" borderId="62" xfId="217" applyFill="1" applyBorder="1" applyAlignment="1">
      <alignment horizontal="center" vertical="center" textRotation="90"/>
    </xf>
    <xf numFmtId="0" fontId="24" fillId="0" borderId="87" xfId="217" applyFill="1" applyBorder="1" applyAlignment="1">
      <alignment horizontal="center" vertical="center" textRotation="90"/>
    </xf>
    <xf numFmtId="0" fontId="24" fillId="2" borderId="38" xfId="217" applyFill="1" applyBorder="1" applyAlignment="1">
      <alignment horizontal="center" textRotation="90" wrapText="1"/>
    </xf>
    <xf numFmtId="0" fontId="24" fillId="2" borderId="115" xfId="217" applyFill="1" applyBorder="1" applyAlignment="1">
      <alignment horizontal="center" textRotation="90" wrapText="1"/>
    </xf>
    <xf numFmtId="0" fontId="24" fillId="2" borderId="42" xfId="217" applyFill="1" applyBorder="1" applyAlignment="1">
      <alignment horizontal="center" textRotation="90" wrapText="1"/>
    </xf>
    <xf numFmtId="0" fontId="24" fillId="2" borderId="38" xfId="217" applyFill="1" applyBorder="1" applyAlignment="1">
      <alignment horizontal="center" vertical="center" textRotation="90" wrapText="1"/>
    </xf>
    <xf numFmtId="0" fontId="24" fillId="2" borderId="115" xfId="217" applyFill="1" applyBorder="1" applyAlignment="1">
      <alignment horizontal="center" vertical="center" textRotation="90" wrapText="1"/>
    </xf>
    <xf numFmtId="0" fontId="24" fillId="2" borderId="42" xfId="217" applyFill="1" applyBorder="1" applyAlignment="1">
      <alignment horizontal="center" vertical="center" textRotation="90" wrapText="1"/>
    </xf>
    <xf numFmtId="0" fontId="24" fillId="2" borderId="59" xfId="217" applyFill="1" applyBorder="1" applyAlignment="1">
      <alignment horizontal="center" textRotation="90" wrapText="1"/>
    </xf>
    <xf numFmtId="0" fontId="24" fillId="2" borderId="27" xfId="217" applyFill="1" applyBorder="1" applyAlignment="1">
      <alignment horizontal="center" textRotation="90" wrapText="1"/>
    </xf>
    <xf numFmtId="0" fontId="24" fillId="2" borderId="43" xfId="217" applyFill="1" applyBorder="1" applyAlignment="1">
      <alignment horizontal="center" textRotation="90" wrapText="1"/>
    </xf>
    <xf numFmtId="174" fontId="29" fillId="37" borderId="94" xfId="206" applyNumberFormat="1" applyFont="1" applyFill="1" applyBorder="1" applyAlignment="1" applyProtection="1">
      <alignment horizontal="center" vertical="center" wrapText="1"/>
      <protection locked="0"/>
    </xf>
    <xf numFmtId="174" fontId="29" fillId="37" borderId="95" xfId="206" applyNumberFormat="1" applyFont="1" applyFill="1" applyBorder="1" applyAlignment="1" applyProtection="1">
      <alignment horizontal="center" vertical="center" wrapText="1"/>
      <protection locked="0"/>
    </xf>
    <xf numFmtId="174" fontId="29" fillId="37" borderId="94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95" xfId="0" applyNumberFormat="1" applyFont="1" applyFill="1" applyBorder="1" applyAlignment="1" applyProtection="1">
      <alignment horizontal="center" vertical="center" wrapText="1"/>
      <protection locked="0"/>
    </xf>
    <xf numFmtId="174" fontId="29" fillId="37" borderId="96" xfId="0" applyNumberFormat="1" applyFont="1" applyFill="1" applyBorder="1" applyAlignment="1" applyProtection="1">
      <alignment horizontal="center" wrapText="1"/>
      <protection locked="0"/>
    </xf>
    <xf numFmtId="0" fontId="87" fillId="42" borderId="59" xfId="0" applyFont="1" applyFill="1" applyBorder="1" applyAlignment="1">
      <alignment horizontal="center" vertical="center"/>
    </xf>
    <xf numFmtId="0" fontId="87" fillId="42" borderId="45" xfId="0" applyFont="1" applyFill="1" applyBorder="1" applyAlignment="1">
      <alignment horizontal="center" vertical="center"/>
    </xf>
    <xf numFmtId="0" fontId="87" fillId="42" borderId="49" xfId="0" applyFont="1" applyFill="1" applyBorder="1" applyAlignment="1">
      <alignment horizontal="center" vertical="center"/>
    </xf>
    <xf numFmtId="0" fontId="87" fillId="42" borderId="27" xfId="0" applyFont="1" applyFill="1" applyBorder="1" applyAlignment="1">
      <alignment horizontal="center" vertical="center"/>
    </xf>
    <xf numFmtId="174" fontId="85" fillId="37" borderId="31" xfId="0" applyNumberFormat="1" applyFont="1" applyFill="1" applyBorder="1" applyAlignment="1" applyProtection="1">
      <alignment horizontal="center" vertical="center" wrapText="1"/>
      <protection locked="0"/>
    </xf>
    <xf numFmtId="174" fontId="85" fillId="37" borderId="100" xfId="0" applyNumberFormat="1" applyFont="1" applyFill="1" applyBorder="1" applyAlignment="1" applyProtection="1">
      <alignment horizontal="center" vertical="center" wrapText="1"/>
      <protection locked="0"/>
    </xf>
    <xf numFmtId="174" fontId="85" fillId="37" borderId="101" xfId="0" applyNumberFormat="1" applyFont="1" applyFill="1" applyBorder="1" applyAlignment="1" applyProtection="1">
      <alignment horizontal="center" vertical="center" wrapText="1"/>
      <protection locked="0"/>
    </xf>
    <xf numFmtId="0" fontId="26" fillId="0" borderId="25" xfId="0" applyFont="1" applyBorder="1" applyAlignment="1" applyProtection="1">
      <alignment horizontal="center"/>
      <protection locked="0"/>
    </xf>
    <xf numFmtId="0" fontId="24" fillId="28" borderId="11" xfId="0" applyFont="1" applyFill="1" applyBorder="1" applyAlignment="1" applyProtection="1">
      <alignment horizontal="center"/>
    </xf>
    <xf numFmtId="0" fontId="30" fillId="28" borderId="11" xfId="0" applyFont="1" applyFill="1" applyBorder="1" applyAlignment="1" applyProtection="1">
      <alignment horizontal="center"/>
    </xf>
    <xf numFmtId="175" fontId="70" fillId="0" borderId="38" xfId="125" applyNumberFormat="1" applyFont="1" applyFill="1" applyBorder="1" applyAlignment="1" applyProtection="1">
      <alignment horizontal="center" vertical="center" wrapText="1"/>
    </xf>
    <xf numFmtId="175" fontId="70" fillId="0" borderId="42" xfId="125" applyNumberFormat="1" applyFont="1" applyFill="1" applyBorder="1" applyAlignment="1" applyProtection="1">
      <alignment horizontal="center" vertical="center" wrapText="1"/>
    </xf>
  </cellXfs>
  <cellStyles count="236">
    <cellStyle name="          _x000d__x000a_shell=progman.exe_x000d__x000a_m" xfId="1"/>
    <cellStyle name="          _x000d__x000a_shell=progman.exe_x000d__x000a_m 2" xfId="2"/>
    <cellStyle name="          _x000d__x000a_shell=progman.exe_x000d__x000a_m 3" xfId="3"/>
    <cellStyle name="_x000a_mouse.drv=lm" xfId="4"/>
    <cellStyle name="_CTC Data May 2008 to auditor" xfId="5"/>
    <cellStyle name="_Prod.wise_sep_04" xfId="6"/>
    <cellStyle name="_SBT-Employee Budget 09-10" xfId="7"/>
    <cellStyle name="_SBT-Material Cost" xfId="8"/>
    <cellStyle name="_SBT-Sales Budget 2009-10 Board" xfId="9"/>
    <cellStyle name="_TACOIPD-CELL BILL - 2008-09" xfId="10"/>
    <cellStyle name="_Tier 1's" xfId="11"/>
    <cellStyle name="´Èv¾ŸŠ?j¼t“_x0018__x0004_¦?UÁ¨¤N@s?_x000c_A05307" xfId="12"/>
    <cellStyle name="´Èv¾ŸŠ?j¼t“_x0018__x0004_¦?UÁ¨¤N@s?_x000c_A05307      " xfId="13"/>
    <cellStyle name="=C:\WINNT\SYSTEM32\COMMAND.COM" xfId="14"/>
    <cellStyle name="=C:\WINNT\SYSTEM32\COMMAND.COM 2" xfId="15"/>
    <cellStyle name="20 % - Accent1" xfId="16"/>
    <cellStyle name="20 % - Accent1 2" xfId="17"/>
    <cellStyle name="20 % - Accent2" xfId="18"/>
    <cellStyle name="20 % - Accent2 2" xfId="19"/>
    <cellStyle name="20 % - Accent3" xfId="20"/>
    <cellStyle name="20 % - Accent3 2" xfId="21"/>
    <cellStyle name="20 % - Accent4" xfId="22"/>
    <cellStyle name="20 % - Accent4 2" xfId="23"/>
    <cellStyle name="20 % - Accent5" xfId="24"/>
    <cellStyle name="20 % - Accent5 2" xfId="25"/>
    <cellStyle name="20 % - Accent6" xfId="26"/>
    <cellStyle name="20 % - Accent6 2" xfId="27"/>
    <cellStyle name="40 % - Accent1" xfId="28"/>
    <cellStyle name="40 % - Accent1 2" xfId="29"/>
    <cellStyle name="40 % - Accent2" xfId="30"/>
    <cellStyle name="40 % - Accent2 2" xfId="31"/>
    <cellStyle name="40 % - Accent3" xfId="32"/>
    <cellStyle name="40 % - Accent3 2" xfId="33"/>
    <cellStyle name="40 % - Accent4" xfId="34"/>
    <cellStyle name="40 % - Accent4 2" xfId="35"/>
    <cellStyle name="40 % - Accent5" xfId="36"/>
    <cellStyle name="40 % - Accent5 2" xfId="37"/>
    <cellStyle name="40 % - Accent6" xfId="38"/>
    <cellStyle name="40 % - Accent6 2" xfId="39"/>
    <cellStyle name="60 % - Accent1" xfId="40"/>
    <cellStyle name="60 % - Accent2" xfId="41"/>
    <cellStyle name="60 % - Accent3" xfId="42"/>
    <cellStyle name="60 % - Accent4" xfId="43"/>
    <cellStyle name="60 % - Accent5" xfId="44"/>
    <cellStyle name="60 % - Accent6" xfId="45"/>
    <cellStyle name="AutoFormat-Optionen" xfId="46"/>
    <cellStyle name="AutoFormat-Optionen 2" xfId="47"/>
    <cellStyle name="Avertissement" xfId="48"/>
    <cellStyle name="Calc Currency (0)" xfId="49"/>
    <cellStyle name="Calc Currency (2)" xfId="50"/>
    <cellStyle name="Calc Percent (0)" xfId="51"/>
    <cellStyle name="Calc Percent (1)" xfId="52"/>
    <cellStyle name="Calc Percent (2)" xfId="53"/>
    <cellStyle name="Calc Units (0)" xfId="54"/>
    <cellStyle name="Calc Units (1)" xfId="55"/>
    <cellStyle name="Calc Units (2)" xfId="56"/>
    <cellStyle name="Calcul" xfId="57"/>
    <cellStyle name="Cellule liée" xfId="58"/>
    <cellStyle name="Comma" xfId="59" builtinId="3"/>
    <cellStyle name="Comma  - Style1" xfId="60"/>
    <cellStyle name="Comma  - Style2" xfId="61"/>
    <cellStyle name="Comma  - Style3" xfId="62"/>
    <cellStyle name="Comma  - Style4" xfId="63"/>
    <cellStyle name="Comma  - Style5" xfId="64"/>
    <cellStyle name="Comma  - Style6" xfId="65"/>
    <cellStyle name="Comma  - Style7" xfId="66"/>
    <cellStyle name="Comma  - Style8" xfId="67"/>
    <cellStyle name="Comma [0] 2" xfId="68"/>
    <cellStyle name="Comma [0] 2 2" xfId="69"/>
    <cellStyle name="Comma [0] 3" xfId="70"/>
    <cellStyle name="Comma [0] 4" xfId="71"/>
    <cellStyle name="Comma [0] 5" xfId="72"/>
    <cellStyle name="Comma [00]" xfId="73"/>
    <cellStyle name="Comma 10" xfId="74"/>
    <cellStyle name="Comma 11" xfId="75"/>
    <cellStyle name="Comma 12" xfId="76"/>
    <cellStyle name="Comma 17" xfId="77"/>
    <cellStyle name="Comma 17 2" xfId="212"/>
    <cellStyle name="Comma 2" xfId="78"/>
    <cellStyle name="Comma 2 2" xfId="79"/>
    <cellStyle name="Comma 2 3" xfId="80"/>
    <cellStyle name="Comma 2 3 2" xfId="81"/>
    <cellStyle name="Comma 2 3 2 2" xfId="82"/>
    <cellStyle name="Comma 3" xfId="83"/>
    <cellStyle name="Comma 4" xfId="84"/>
    <cellStyle name="Comma 5" xfId="85"/>
    <cellStyle name="Comma 6" xfId="86"/>
    <cellStyle name="Comma 6 2" xfId="87"/>
    <cellStyle name="Comma 7" xfId="88"/>
    <cellStyle name="Comma 7 2" xfId="89"/>
    <cellStyle name="Comma 8" xfId="90"/>
    <cellStyle name="Comma 8 2" xfId="214"/>
    <cellStyle name="Comma 9" xfId="91"/>
    <cellStyle name="Commentaire" xfId="92"/>
    <cellStyle name="Currency [00]" xfId="93"/>
    <cellStyle name="Date Short" xfId="94"/>
    <cellStyle name="Enter Currency (0)" xfId="95"/>
    <cellStyle name="Enter Currency (2)" xfId="96"/>
    <cellStyle name="Enter Units (0)" xfId="97"/>
    <cellStyle name="Enter Units (1)" xfId="98"/>
    <cellStyle name="Enter Units (2)" xfId="99"/>
    <cellStyle name="Entrée" xfId="100"/>
    <cellStyle name="Euro" xfId="101"/>
    <cellStyle name="Euro 2" xfId="102"/>
    <cellStyle name="Euro 3" xfId="103"/>
    <cellStyle name="Euro 4" xfId="104"/>
    <cellStyle name="Euro 5" xfId="105"/>
    <cellStyle name="Euro 6" xfId="106"/>
    <cellStyle name="Euro 7" xfId="107"/>
    <cellStyle name="Grey" xfId="108"/>
    <cellStyle name="Header1" xfId="109"/>
    <cellStyle name="Header2" xfId="110"/>
    <cellStyle name="Header2 2" xfId="215"/>
    <cellStyle name="Header2 3" xfId="213"/>
    <cellStyle name="Hyperlink" xfId="203" builtinId="8"/>
    <cellStyle name="Input [yellow]" xfId="111"/>
    <cellStyle name="Input [yellow] 2" xfId="216"/>
    <cellStyle name="Input [yellow] 3" xfId="211"/>
    <cellStyle name="Insatisfaisant" xfId="112"/>
    <cellStyle name="Link Currency (0)" xfId="113"/>
    <cellStyle name="Link Currency (2)" xfId="114"/>
    <cellStyle name="Link Units (0)" xfId="115"/>
    <cellStyle name="Link Units (1)" xfId="116"/>
    <cellStyle name="Link Units (2)" xfId="117"/>
    <cellStyle name="Milliers [0]_pldt" xfId="118"/>
    <cellStyle name="Milliers_pldt" xfId="119"/>
    <cellStyle name="Monétaire [0]_pldt" xfId="120"/>
    <cellStyle name="Monétaire_pldt" xfId="121"/>
    <cellStyle name="Neutre" xfId="122"/>
    <cellStyle name="Normal" xfId="0" builtinId="0"/>
    <cellStyle name="Normal - Style1" xfId="123"/>
    <cellStyle name="Normal 10" xfId="124"/>
    <cellStyle name="Normal 10 2" xfId="125"/>
    <cellStyle name="Normal 11" xfId="126"/>
    <cellStyle name="Normal 12" xfId="127"/>
    <cellStyle name="Normal 12 2" xfId="217"/>
    <cellStyle name="Normal 13" xfId="193"/>
    <cellStyle name="Normal 13 2" xfId="221"/>
    <cellStyle name="Normal 14" xfId="194"/>
    <cellStyle name="Normal 14 2" xfId="222"/>
    <cellStyle name="Normal 15" xfId="197"/>
    <cellStyle name="Normal 15 2" xfId="223"/>
    <cellStyle name="Normal 16" xfId="198"/>
    <cellStyle name="Normal 16 2" xfId="224"/>
    <cellStyle name="Normal 17" xfId="199"/>
    <cellStyle name="Normal 17 2" xfId="225"/>
    <cellStyle name="Normal 18" xfId="200"/>
    <cellStyle name="Normal 18 2" xfId="226"/>
    <cellStyle name="Normal 19" xfId="201"/>
    <cellStyle name="Normal 19 2" xfId="227"/>
    <cellStyle name="Normal 2" xfId="128"/>
    <cellStyle name="Normal 2 2" xfId="129"/>
    <cellStyle name="Normal 2 2 2" xfId="209"/>
    <cellStyle name="Normal 2 3" xfId="130"/>
    <cellStyle name="Normal 2 4" xfId="208"/>
    <cellStyle name="Normal 2 4 2" xfId="232"/>
    <cellStyle name="Normal 2 5" xfId="210"/>
    <cellStyle name="Normal 2 5 2" xfId="233"/>
    <cellStyle name="Normal 20" xfId="202"/>
    <cellStyle name="Normal 20 2" xfId="228"/>
    <cellStyle name="Normal 21" xfId="204"/>
    <cellStyle name="Normal 21 2" xfId="229"/>
    <cellStyle name="Normal 22" xfId="205"/>
    <cellStyle name="Normal 22 2" xfId="230"/>
    <cellStyle name="Normal 23" xfId="206"/>
    <cellStyle name="Normal 23 2" xfId="231"/>
    <cellStyle name="Normal 24" xfId="207"/>
    <cellStyle name="Normal 25" xfId="234"/>
    <cellStyle name="Normal 26" xfId="235"/>
    <cellStyle name="Normal 3" xfId="131"/>
    <cellStyle name="Normal 3 2" xfId="132"/>
    <cellStyle name="Normal 3 3" xfId="195"/>
    <cellStyle name="Normal 3 4" xfId="218"/>
    <cellStyle name="Normal 3_Support Centre Info" xfId="133"/>
    <cellStyle name="Normal 4" xfId="134"/>
    <cellStyle name="Normal 5" xfId="135"/>
    <cellStyle name="Normal 5 2" xfId="136"/>
    <cellStyle name="Normal 5 2 2" xfId="219"/>
    <cellStyle name="Normal 6" xfId="137"/>
    <cellStyle name="Normal 6 2" xfId="220"/>
    <cellStyle name="Normal 7" xfId="138"/>
    <cellStyle name="Normal 8" xfId="139"/>
    <cellStyle name="Normal 9" xfId="140"/>
    <cellStyle name="Normale_KM CF40" xfId="141"/>
    <cellStyle name="Normalny_08 2005" xfId="142"/>
    <cellStyle name="Œ…‹æØ‚è [0.00]_PRODUCT DETAIL Q1" xfId="143"/>
    <cellStyle name="Œ…‹æØ‚è_PRODUCT DETAIL Q1" xfId="144"/>
    <cellStyle name="Percent [0]" xfId="145"/>
    <cellStyle name="Percent [00]" xfId="146"/>
    <cellStyle name="Percent [2]" xfId="147"/>
    <cellStyle name="Percent 2" xfId="148"/>
    <cellStyle name="Percent 2 2" xfId="196"/>
    <cellStyle name="Percent 3" xfId="149"/>
    <cellStyle name="Percent 4" xfId="150"/>
    <cellStyle name="Pourcentage 2" xfId="151"/>
    <cellStyle name="Pourcentage 3" xfId="152"/>
    <cellStyle name="PrePop Currency (0)" xfId="153"/>
    <cellStyle name="PrePop Currency (2)" xfId="154"/>
    <cellStyle name="PrePop Units (0)" xfId="155"/>
    <cellStyle name="PrePop Units (1)" xfId="156"/>
    <cellStyle name="PrePop Units (2)" xfId="157"/>
    <cellStyle name="PSChar" xfId="158"/>
    <cellStyle name="PSDate" xfId="159"/>
    <cellStyle name="PSDec" xfId="160"/>
    <cellStyle name="PSHeading" xfId="161"/>
    <cellStyle name="PSInt" xfId="162"/>
    <cellStyle name="PSSpacer" xfId="163"/>
    <cellStyle name="Satisfaisant" xfId="164"/>
    <cellStyle name="Sortie" xfId="165"/>
    <cellStyle name="Standard_Anlage Action plan" xfId="166"/>
    <cellStyle name="STYL1 - Style1" xfId="167"/>
    <cellStyle name="STYL2 - Style2" xfId="168"/>
    <cellStyle name="STYL3 - Style3" xfId="169"/>
    <cellStyle name="STYL4 - Style4" xfId="170"/>
    <cellStyle name="STYL5 - Style5" xfId="171"/>
    <cellStyle name="Style 1" xfId="172"/>
    <cellStyle name="Style 1 2" xfId="173"/>
    <cellStyle name="Style 1 3" xfId="174"/>
    <cellStyle name="Text Indent A" xfId="175"/>
    <cellStyle name="Text Indent B" xfId="176"/>
    <cellStyle name="Text Indent C" xfId="177"/>
    <cellStyle name="Texte explicatif" xfId="178"/>
    <cellStyle name="Titre" xfId="179"/>
    <cellStyle name="Titre 1" xfId="180"/>
    <cellStyle name="Titre 2" xfId="181"/>
    <cellStyle name="Titre 3" xfId="182"/>
    <cellStyle name="Titre 4" xfId="183"/>
    <cellStyle name="Unit" xfId="184"/>
    <cellStyle name="Update" xfId="185"/>
    <cellStyle name="Valuta (0)_Cartel1" xfId="186"/>
    <cellStyle name="Valuta_VERA" xfId="187"/>
    <cellStyle name="Vérification" xfId="188"/>
    <cellStyle name="常规_Disc" xfId="189"/>
    <cellStyle name="標準_(PF-C)54560　5320A-7(N)" xfId="190"/>
    <cellStyle name="通貨 [0.00]_YTMIBS99" xfId="191"/>
    <cellStyle name="通貨_YTMIBS99" xfId="192"/>
  </cellStyles>
  <dxfs count="0"/>
  <tableStyles count="0" defaultTableStyle="TableStyleMedium9" defaultPivotStyle="PivotStyleLight16"/>
  <colors>
    <mruColors>
      <color rgb="FF0A1AB6"/>
      <color rgb="FFF0F8A4"/>
      <color rgb="FFFFCCFF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4</xdr:row>
      <xdr:rowOff>85725</xdr:rowOff>
    </xdr:from>
    <xdr:to>
      <xdr:col>7</xdr:col>
      <xdr:colOff>200025</xdr:colOff>
      <xdr:row>8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05000" y="657225"/>
          <a:ext cx="2028825" cy="504825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RFQ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from Customers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304800</xdr:colOff>
      <xdr:row>9</xdr:row>
      <xdr:rowOff>104775</xdr:rowOff>
    </xdr:from>
    <xdr:to>
      <xdr:col>7</xdr:col>
      <xdr:colOff>200025</xdr:colOff>
      <xdr:row>13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905000" y="1400175"/>
          <a:ext cx="2028825" cy="504825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RFCE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Filling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304800</xdr:colOff>
      <xdr:row>14</xdr:row>
      <xdr:rowOff>104775</xdr:rowOff>
    </xdr:from>
    <xdr:to>
      <xdr:col>7</xdr:col>
      <xdr:colOff>200025</xdr:colOff>
      <xdr:row>18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05000" y="2114550"/>
          <a:ext cx="2028825" cy="504825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D Techsheet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266700</xdr:colOff>
      <xdr:row>19</xdr:row>
      <xdr:rowOff>95250</xdr:rowOff>
    </xdr:from>
    <xdr:to>
      <xdr:col>4</xdr:col>
      <xdr:colOff>161925</xdr:colOff>
      <xdr:row>23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66700" y="2809875"/>
          <a:ext cx="2028825" cy="504825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BOP Costing</a:t>
          </a:r>
        </a:p>
      </xdr:txBody>
    </xdr:sp>
    <xdr:clientData/>
  </xdr:twoCellAnchor>
  <xdr:twoCellAnchor>
    <xdr:from>
      <xdr:col>6</xdr:col>
      <xdr:colOff>400050</xdr:colOff>
      <xdr:row>24</xdr:row>
      <xdr:rowOff>104775</xdr:rowOff>
    </xdr:from>
    <xdr:to>
      <xdr:col>10</xdr:col>
      <xdr:colOff>295275</xdr:colOff>
      <xdr:row>28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600450" y="3533775"/>
          <a:ext cx="2028825" cy="504825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Process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Costing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295275</xdr:colOff>
      <xdr:row>29</xdr:row>
      <xdr:rowOff>104775</xdr:rowOff>
    </xdr:from>
    <xdr:to>
      <xdr:col>7</xdr:col>
      <xdr:colOff>190500</xdr:colOff>
      <xdr:row>33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895475" y="4248150"/>
          <a:ext cx="2028825" cy="504825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Cost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Review with COO / PLANTHEAD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295275</xdr:colOff>
      <xdr:row>34</xdr:row>
      <xdr:rowOff>104775</xdr:rowOff>
    </xdr:from>
    <xdr:to>
      <xdr:col>7</xdr:col>
      <xdr:colOff>190500</xdr:colOff>
      <xdr:row>38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895475" y="4962525"/>
          <a:ext cx="2028825" cy="504825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Price Review with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CEO / COO</a:t>
          </a:r>
        </a:p>
      </xdr:txBody>
    </xdr:sp>
    <xdr:clientData/>
  </xdr:twoCellAnchor>
  <xdr:twoCellAnchor>
    <xdr:from>
      <xdr:col>3</xdr:col>
      <xdr:colOff>298835</xdr:colOff>
      <xdr:row>39</xdr:row>
      <xdr:rowOff>104775</xdr:rowOff>
    </xdr:from>
    <xdr:to>
      <xdr:col>7</xdr:col>
      <xdr:colOff>194060</xdr:colOff>
      <xdr:row>43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00291" y="5725572"/>
          <a:ext cx="2030500" cy="509012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Quote</a:t>
          </a:r>
        </a:p>
      </xdr:txBody>
    </xdr:sp>
    <xdr:clientData/>
  </xdr:twoCellAnchor>
  <xdr:twoCellAnchor>
    <xdr:from>
      <xdr:col>5</xdr:col>
      <xdr:colOff>252413</xdr:colOff>
      <xdr:row>8</xdr:row>
      <xdr:rowOff>19050</xdr:rowOff>
    </xdr:from>
    <xdr:to>
      <xdr:col>5</xdr:col>
      <xdr:colOff>252413</xdr:colOff>
      <xdr:row>9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3" idx="2"/>
          <a:endCxn id="4" idx="0"/>
        </xdr:cNvCxnSpPr>
      </xdr:nvCxnSpPr>
      <xdr:spPr bwMode="auto">
        <a:xfrm>
          <a:off x="2919413" y="1171575"/>
          <a:ext cx="0" cy="228600"/>
        </a:xfrm>
        <a:prstGeom prst="straightConnector1">
          <a:avLst/>
        </a:prstGeom>
        <a:solidFill>
          <a:srgbClr val="FFFFFF"/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252413</xdr:colOff>
      <xdr:row>13</xdr:row>
      <xdr:rowOff>38100</xdr:rowOff>
    </xdr:from>
    <xdr:to>
      <xdr:col>5</xdr:col>
      <xdr:colOff>252413</xdr:colOff>
      <xdr:row>14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4" idx="2"/>
          <a:endCxn id="5" idx="0"/>
        </xdr:cNvCxnSpPr>
      </xdr:nvCxnSpPr>
      <xdr:spPr bwMode="auto">
        <a:xfrm>
          <a:off x="2919413" y="1905000"/>
          <a:ext cx="0" cy="209550"/>
        </a:xfrm>
        <a:prstGeom prst="straightConnector1">
          <a:avLst/>
        </a:prstGeom>
        <a:solidFill>
          <a:srgbClr val="FFFFFF"/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214314</xdr:colOff>
      <xdr:row>16</xdr:row>
      <xdr:rowOff>71437</xdr:rowOff>
    </xdr:from>
    <xdr:to>
      <xdr:col>3</xdr:col>
      <xdr:colOff>304801</xdr:colOff>
      <xdr:row>19</xdr:row>
      <xdr:rowOff>95249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5" idx="1"/>
          <a:endCxn id="6" idx="0"/>
        </xdr:cNvCxnSpPr>
      </xdr:nvCxnSpPr>
      <xdr:spPr bwMode="auto">
        <a:xfrm rot="10800000" flipV="1">
          <a:off x="1281114" y="2366962"/>
          <a:ext cx="623887" cy="452437"/>
        </a:xfrm>
        <a:prstGeom prst="bentConnector2">
          <a:avLst/>
        </a:pr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200025</xdr:colOff>
      <xdr:row>16</xdr:row>
      <xdr:rowOff>71438</xdr:rowOff>
    </xdr:from>
    <xdr:to>
      <xdr:col>8</xdr:col>
      <xdr:colOff>347663</xdr:colOff>
      <xdr:row>24</xdr:row>
      <xdr:rowOff>104775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5" idx="3"/>
          <a:endCxn id="7" idx="0"/>
        </xdr:cNvCxnSpPr>
      </xdr:nvCxnSpPr>
      <xdr:spPr bwMode="auto">
        <a:xfrm>
          <a:off x="3933825" y="2366963"/>
          <a:ext cx="681038" cy="1176337"/>
        </a:xfrm>
        <a:prstGeom prst="bentConnector2">
          <a:avLst/>
        </a:pr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214314</xdr:colOff>
      <xdr:row>23</xdr:row>
      <xdr:rowOff>28574</xdr:rowOff>
    </xdr:from>
    <xdr:to>
      <xdr:col>3</xdr:col>
      <xdr:colOff>295276</xdr:colOff>
      <xdr:row>31</xdr:row>
      <xdr:rowOff>71437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6" idx="2"/>
          <a:endCxn id="8" idx="1"/>
        </xdr:cNvCxnSpPr>
      </xdr:nvCxnSpPr>
      <xdr:spPr bwMode="auto">
        <a:xfrm rot="16200000" flipH="1">
          <a:off x="995363" y="3609975"/>
          <a:ext cx="1185863" cy="614362"/>
        </a:xfrm>
        <a:prstGeom prst="bentConnector2">
          <a:avLst/>
        </a:pr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190501</xdr:colOff>
      <xdr:row>28</xdr:row>
      <xdr:rowOff>38100</xdr:rowOff>
    </xdr:from>
    <xdr:to>
      <xdr:col>8</xdr:col>
      <xdr:colOff>347664</xdr:colOff>
      <xdr:row>31</xdr:row>
      <xdr:rowOff>71438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7" idx="2"/>
          <a:endCxn id="8" idx="3"/>
        </xdr:cNvCxnSpPr>
      </xdr:nvCxnSpPr>
      <xdr:spPr bwMode="auto">
        <a:xfrm rot="5400000">
          <a:off x="4038601" y="3933825"/>
          <a:ext cx="461963" cy="690563"/>
        </a:xfrm>
        <a:prstGeom prst="bentConnector2">
          <a:avLst/>
        </a:prstGeom>
        <a:solidFill>
          <a:srgbClr val="FFFFFF"/>
        </a:solidFill>
        <a:ln w="285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242888</xdr:colOff>
      <xdr:row>33</xdr:row>
      <xdr:rowOff>38100</xdr:rowOff>
    </xdr:from>
    <xdr:to>
      <xdr:col>5</xdr:col>
      <xdr:colOff>242888</xdr:colOff>
      <xdr:row>34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8" idx="2"/>
          <a:endCxn id="9" idx="0"/>
        </xdr:cNvCxnSpPr>
      </xdr:nvCxnSpPr>
      <xdr:spPr bwMode="auto">
        <a:xfrm>
          <a:off x="2909888" y="4762500"/>
          <a:ext cx="0" cy="209550"/>
        </a:xfrm>
        <a:prstGeom prst="straightConnector1">
          <a:avLst/>
        </a:prstGeom>
        <a:solidFill>
          <a:srgbClr val="FFFFFF"/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242888</xdr:colOff>
      <xdr:row>38</xdr:row>
      <xdr:rowOff>38100</xdr:rowOff>
    </xdr:from>
    <xdr:to>
      <xdr:col>5</xdr:col>
      <xdr:colOff>246448</xdr:colOff>
      <xdr:row>39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9" idx="2"/>
          <a:endCxn id="10" idx="0"/>
        </xdr:cNvCxnSpPr>
      </xdr:nvCxnSpPr>
      <xdr:spPr bwMode="auto">
        <a:xfrm>
          <a:off x="2911981" y="5514975"/>
          <a:ext cx="3560" cy="210597"/>
        </a:xfrm>
        <a:prstGeom prst="straightConnector1">
          <a:avLst/>
        </a:prstGeom>
        <a:solidFill>
          <a:srgbClr val="FFFFFF"/>
        </a:solidFill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266701</xdr:colOff>
      <xdr:row>15</xdr:row>
      <xdr:rowOff>123826</xdr:rowOff>
    </xdr:from>
    <xdr:to>
      <xdr:col>2</xdr:col>
      <xdr:colOff>152401</xdr:colOff>
      <xdr:row>17</xdr:row>
      <xdr:rowOff>85726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66701" y="2276476"/>
          <a:ext cx="952500" cy="247650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elease 1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419101</xdr:colOff>
      <xdr:row>18</xdr:row>
      <xdr:rowOff>28576</xdr:rowOff>
    </xdr:from>
    <xdr:to>
      <xdr:col>10</xdr:col>
      <xdr:colOff>304801</xdr:colOff>
      <xdr:row>19</xdr:row>
      <xdr:rowOff>133351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686301" y="2609851"/>
          <a:ext cx="952500" cy="247650"/>
        </a:xfrm>
        <a:prstGeom prst="roundRect">
          <a:avLst/>
        </a:prstGeom>
        <a:solidFill>
          <a:srgbClr val="FFC000"/>
        </a:solidFill>
        <a:ln w="38100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elease 2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9293</xdr:colOff>
      <xdr:row>0</xdr:row>
      <xdr:rowOff>23231</xdr:rowOff>
    </xdr:from>
    <xdr:to>
      <xdr:col>1</xdr:col>
      <xdr:colOff>9479</xdr:colOff>
      <xdr:row>3</xdr:row>
      <xdr:rowOff>132363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3" y="23231"/>
          <a:ext cx="441158" cy="5412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70338</xdr:colOff>
      <xdr:row>0</xdr:row>
      <xdr:rowOff>55684</xdr:rowOff>
    </xdr:from>
    <xdr:to>
      <xdr:col>0</xdr:col>
      <xdr:colOff>458085</xdr:colOff>
      <xdr:row>0</xdr:row>
      <xdr:rowOff>538201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8" y="55684"/>
          <a:ext cx="387747" cy="4825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52821</xdr:colOff>
      <xdr:row>97</xdr:row>
      <xdr:rowOff>40698</xdr:rowOff>
    </xdr:from>
    <xdr:ext cx="447675" cy="549237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1" y="19133993"/>
          <a:ext cx="447675" cy="549237"/>
        </a:xfrm>
        <a:prstGeom prst="rect">
          <a:avLst/>
        </a:prstGeom>
      </xdr:spPr>
    </xdr:pic>
    <xdr:clientData/>
  </xdr:oneCellAnchor>
  <xdr:oneCellAnchor>
    <xdr:from>
      <xdr:col>0</xdr:col>
      <xdr:colOff>53687</xdr:colOff>
      <xdr:row>52</xdr:row>
      <xdr:rowOff>32041</xdr:rowOff>
    </xdr:from>
    <xdr:ext cx="447675" cy="549237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87" y="10682723"/>
          <a:ext cx="447675" cy="549237"/>
        </a:xfrm>
        <a:prstGeom prst="rect">
          <a:avLst/>
        </a:prstGeom>
      </xdr:spPr>
    </xdr:pic>
    <xdr:clientData/>
  </xdr:oneCellAnchor>
  <xdr:oneCellAnchor>
    <xdr:from>
      <xdr:col>0</xdr:col>
      <xdr:colOff>32903</xdr:colOff>
      <xdr:row>0</xdr:row>
      <xdr:rowOff>32907</xdr:rowOff>
    </xdr:from>
    <xdr:ext cx="447675" cy="549237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3" y="32907"/>
          <a:ext cx="447675" cy="549237"/>
        </a:xfrm>
        <a:prstGeom prst="rect">
          <a:avLst/>
        </a:prstGeom>
      </xdr:spPr>
    </xdr:pic>
    <xdr:clientData/>
  </xdr:oneCellAnchor>
  <xdr:oneCellAnchor>
    <xdr:from>
      <xdr:col>0</xdr:col>
      <xdr:colOff>52821</xdr:colOff>
      <xdr:row>147</xdr:row>
      <xdr:rowOff>40698</xdr:rowOff>
    </xdr:from>
    <xdr:ext cx="447675" cy="549237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1" y="18719223"/>
          <a:ext cx="447675" cy="54923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524301</xdr:colOff>
      <xdr:row>3</xdr:row>
      <xdr:rowOff>13761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4301" cy="5243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0</xdr:row>
      <xdr:rowOff>5953</xdr:rowOff>
    </xdr:from>
    <xdr:to>
      <xdr:col>1</xdr:col>
      <xdr:colOff>453064</xdr:colOff>
      <xdr:row>3</xdr:row>
      <xdr:rowOff>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265" y="5953"/>
          <a:ext cx="441158" cy="4167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18</xdr:row>
      <xdr:rowOff>76200</xdr:rowOff>
    </xdr:from>
    <xdr:to>
      <xdr:col>6</xdr:col>
      <xdr:colOff>38100</xdr:colOff>
      <xdr:row>25</xdr:row>
      <xdr:rowOff>57150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5953125" y="3000375"/>
          <a:ext cx="1123950" cy="11144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IN" sz="800" b="0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</a:p>
        <a:p>
          <a:pPr algn="l" rtl="1">
            <a:defRPr sz="1000"/>
          </a:pPr>
          <a:endParaRPr lang="en-IN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IN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IN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IN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561975</xdr:colOff>
      <xdr:row>19</xdr:row>
      <xdr:rowOff>85725</xdr:rowOff>
    </xdr:from>
    <xdr:to>
      <xdr:col>3</xdr:col>
      <xdr:colOff>561975</xdr:colOff>
      <xdr:row>24</xdr:row>
      <xdr:rowOff>104775</xdr:rowOff>
    </xdr:to>
    <xdr:sp macro="" textlink="">
      <xdr:nvSpPr>
        <xdr:cNvPr id="59782" name="Line 7">
          <a:extLst>
            <a:ext uri="{FF2B5EF4-FFF2-40B4-BE49-F238E27FC236}">
              <a16:creationId xmlns:a16="http://schemas.microsoft.com/office/drawing/2014/main" id="{00000000-0008-0000-0400-000086E90000}"/>
            </a:ext>
          </a:extLst>
        </xdr:cNvPr>
        <xdr:cNvSpPr>
          <a:spLocks noChangeShapeType="1"/>
        </xdr:cNvSpPr>
      </xdr:nvSpPr>
      <xdr:spPr bwMode="auto">
        <a:xfrm>
          <a:off x="5848350" y="3171825"/>
          <a:ext cx="0" cy="857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381000</xdr:colOff>
      <xdr:row>25</xdr:row>
      <xdr:rowOff>142875</xdr:rowOff>
    </xdr:from>
    <xdr:to>
      <xdr:col>5</xdr:col>
      <xdr:colOff>466725</xdr:colOff>
      <xdr:row>25</xdr:row>
      <xdr:rowOff>142875</xdr:rowOff>
    </xdr:to>
    <xdr:sp macro="" textlink="">
      <xdr:nvSpPr>
        <xdr:cNvPr id="59783" name="Line 8">
          <a:extLst>
            <a:ext uri="{FF2B5EF4-FFF2-40B4-BE49-F238E27FC236}">
              <a16:creationId xmlns:a16="http://schemas.microsoft.com/office/drawing/2014/main" id="{00000000-0008-0000-0400-000087E90000}"/>
            </a:ext>
          </a:extLst>
        </xdr:cNvPr>
        <xdr:cNvSpPr>
          <a:spLocks noChangeShapeType="1"/>
        </xdr:cNvSpPr>
      </xdr:nvSpPr>
      <xdr:spPr bwMode="auto">
        <a:xfrm>
          <a:off x="6276975" y="422910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438150</xdr:colOff>
      <xdr:row>26</xdr:row>
      <xdr:rowOff>28575</xdr:rowOff>
    </xdr:from>
    <xdr:to>
      <xdr:col>5</xdr:col>
      <xdr:colOff>285750</xdr:colOff>
      <xdr:row>28</xdr:row>
      <xdr:rowOff>95250</xdr:rowOff>
    </xdr:to>
    <xdr:sp macro="" textlink="">
      <xdr:nvSpPr>
        <xdr:cNvPr id="5" name="Oval 9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6257925" y="4248150"/>
          <a:ext cx="457200" cy="390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IN" sz="800" b="0" i="0" strike="noStrike">
              <a:solidFill>
                <a:srgbClr val="000000"/>
              </a:solidFill>
              <a:latin typeface="Arial"/>
              <a:cs typeface="Arial"/>
            </a:rPr>
            <a:t>OPER</a:t>
          </a:r>
        </a:p>
      </xdr:txBody>
    </xdr:sp>
    <xdr:clientData/>
  </xdr:twoCellAnchor>
  <xdr:twoCellAnchor>
    <xdr:from>
      <xdr:col>4</xdr:col>
      <xdr:colOff>304800</xdr:colOff>
      <xdr:row>23</xdr:row>
      <xdr:rowOff>85725</xdr:rowOff>
    </xdr:from>
    <xdr:to>
      <xdr:col>5</xdr:col>
      <xdr:colOff>514350</xdr:colOff>
      <xdr:row>23</xdr:row>
      <xdr:rowOff>85725</xdr:rowOff>
    </xdr:to>
    <xdr:sp macro="" textlink="">
      <xdr:nvSpPr>
        <xdr:cNvPr id="59785" name="Line 11">
          <a:extLst>
            <a:ext uri="{FF2B5EF4-FFF2-40B4-BE49-F238E27FC236}">
              <a16:creationId xmlns:a16="http://schemas.microsoft.com/office/drawing/2014/main" id="{00000000-0008-0000-0400-000089E90000}"/>
            </a:ext>
          </a:extLst>
        </xdr:cNvPr>
        <xdr:cNvSpPr>
          <a:spLocks noChangeShapeType="1"/>
        </xdr:cNvSpPr>
      </xdr:nvSpPr>
      <xdr:spPr bwMode="auto">
        <a:xfrm>
          <a:off x="6200775" y="3848100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304800</xdr:colOff>
      <xdr:row>22</xdr:row>
      <xdr:rowOff>142875</xdr:rowOff>
    </xdr:from>
    <xdr:to>
      <xdr:col>5</xdr:col>
      <xdr:colOff>514350</xdr:colOff>
      <xdr:row>22</xdr:row>
      <xdr:rowOff>142875</xdr:rowOff>
    </xdr:to>
    <xdr:sp macro="" textlink="">
      <xdr:nvSpPr>
        <xdr:cNvPr id="59786" name="Line 12">
          <a:extLst>
            <a:ext uri="{FF2B5EF4-FFF2-40B4-BE49-F238E27FC236}">
              <a16:creationId xmlns:a16="http://schemas.microsoft.com/office/drawing/2014/main" id="{00000000-0008-0000-0400-00008AE90000}"/>
            </a:ext>
          </a:extLst>
        </xdr:cNvPr>
        <xdr:cNvSpPr>
          <a:spLocks noChangeShapeType="1"/>
        </xdr:cNvSpPr>
      </xdr:nvSpPr>
      <xdr:spPr bwMode="auto">
        <a:xfrm>
          <a:off x="6200775" y="3743325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295275</xdr:colOff>
      <xdr:row>22</xdr:row>
      <xdr:rowOff>47625</xdr:rowOff>
    </xdr:from>
    <xdr:to>
      <xdr:col>5</xdr:col>
      <xdr:colOff>504825</xdr:colOff>
      <xdr:row>22</xdr:row>
      <xdr:rowOff>47625</xdr:rowOff>
    </xdr:to>
    <xdr:sp macro="" textlink="">
      <xdr:nvSpPr>
        <xdr:cNvPr id="59787" name="Line 13">
          <a:extLst>
            <a:ext uri="{FF2B5EF4-FFF2-40B4-BE49-F238E27FC236}">
              <a16:creationId xmlns:a16="http://schemas.microsoft.com/office/drawing/2014/main" id="{00000000-0008-0000-0400-00008BE90000}"/>
            </a:ext>
          </a:extLst>
        </xdr:cNvPr>
        <xdr:cNvSpPr>
          <a:spLocks noChangeShapeType="1"/>
        </xdr:cNvSpPr>
      </xdr:nvSpPr>
      <xdr:spPr bwMode="auto">
        <a:xfrm>
          <a:off x="6191250" y="3648075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314325</xdr:colOff>
      <xdr:row>18</xdr:row>
      <xdr:rowOff>38100</xdr:rowOff>
    </xdr:from>
    <xdr:ext cx="332335" cy="300490"/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6203950" y="2901950"/>
          <a:ext cx="332335" cy="258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IN" sz="800" b="0" i="0" strike="noStrike">
              <a:solidFill>
                <a:srgbClr val="000000"/>
              </a:solidFill>
              <a:latin typeface="Arial"/>
              <a:cs typeface="Arial"/>
            </a:rPr>
            <a:t>Length</a:t>
          </a:r>
        </a:p>
        <a:p>
          <a:pPr algn="l" rtl="1">
            <a:defRPr sz="1000"/>
          </a:pPr>
          <a:endParaRPr lang="en-IN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533400</xdr:colOff>
      <xdr:row>25</xdr:row>
      <xdr:rowOff>66675</xdr:rowOff>
    </xdr:from>
    <xdr:ext cx="280718" cy="307448"/>
    <xdr:sp macro="" textlink="">
      <xdr:nvSpPr>
        <xdr:cNvPr id="10" name="Text Box 15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6432550" y="4384675"/>
          <a:ext cx="280718" cy="258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IN" sz="800" b="0" i="0" strike="noStrike">
              <a:solidFill>
                <a:srgbClr val="000000"/>
              </a:solidFill>
              <a:latin typeface="Arial"/>
              <a:cs typeface="Arial"/>
            </a:rPr>
            <a:t>Width</a:t>
          </a:r>
        </a:p>
        <a:p>
          <a:pPr algn="l" rtl="1">
            <a:defRPr sz="1000"/>
          </a:pPr>
          <a:endParaRPr lang="en-IN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4</xdr:col>
      <xdr:colOff>323850</xdr:colOff>
      <xdr:row>21</xdr:row>
      <xdr:rowOff>95250</xdr:rowOff>
    </xdr:from>
    <xdr:to>
      <xdr:col>5</xdr:col>
      <xdr:colOff>533400</xdr:colOff>
      <xdr:row>21</xdr:row>
      <xdr:rowOff>95250</xdr:rowOff>
    </xdr:to>
    <xdr:sp macro="" textlink="">
      <xdr:nvSpPr>
        <xdr:cNvPr id="59790" name="Line 16">
          <a:extLst>
            <a:ext uri="{FF2B5EF4-FFF2-40B4-BE49-F238E27FC236}">
              <a16:creationId xmlns:a16="http://schemas.microsoft.com/office/drawing/2014/main" id="{00000000-0008-0000-0400-00008EE90000}"/>
            </a:ext>
          </a:extLst>
        </xdr:cNvPr>
        <xdr:cNvSpPr>
          <a:spLocks noChangeShapeType="1"/>
        </xdr:cNvSpPr>
      </xdr:nvSpPr>
      <xdr:spPr bwMode="auto">
        <a:xfrm>
          <a:off x="6219825" y="3533775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323850</xdr:colOff>
      <xdr:row>20</xdr:row>
      <xdr:rowOff>104775</xdr:rowOff>
    </xdr:from>
    <xdr:to>
      <xdr:col>5</xdr:col>
      <xdr:colOff>533400</xdr:colOff>
      <xdr:row>20</xdr:row>
      <xdr:rowOff>104775</xdr:rowOff>
    </xdr:to>
    <xdr:sp macro="" textlink="">
      <xdr:nvSpPr>
        <xdr:cNvPr id="59791" name="Line 17">
          <a:extLst>
            <a:ext uri="{FF2B5EF4-FFF2-40B4-BE49-F238E27FC236}">
              <a16:creationId xmlns:a16="http://schemas.microsoft.com/office/drawing/2014/main" id="{00000000-0008-0000-0400-00008FE90000}"/>
            </a:ext>
          </a:extLst>
        </xdr:cNvPr>
        <xdr:cNvSpPr>
          <a:spLocks noChangeShapeType="1"/>
        </xdr:cNvSpPr>
      </xdr:nvSpPr>
      <xdr:spPr bwMode="auto">
        <a:xfrm>
          <a:off x="6219825" y="3352800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447675</xdr:colOff>
      <xdr:row>19</xdr:row>
      <xdr:rowOff>152400</xdr:rowOff>
    </xdr:from>
    <xdr:to>
      <xdr:col>4</xdr:col>
      <xdr:colOff>447675</xdr:colOff>
      <xdr:row>24</xdr:row>
      <xdr:rowOff>28575</xdr:rowOff>
    </xdr:to>
    <xdr:sp macro="" textlink="">
      <xdr:nvSpPr>
        <xdr:cNvPr id="59792" name="Line 18">
          <a:extLst>
            <a:ext uri="{FF2B5EF4-FFF2-40B4-BE49-F238E27FC236}">
              <a16:creationId xmlns:a16="http://schemas.microsoft.com/office/drawing/2014/main" id="{00000000-0008-0000-0400-000090E90000}"/>
            </a:ext>
          </a:extLst>
        </xdr:cNvPr>
        <xdr:cNvSpPr>
          <a:spLocks noChangeShapeType="1"/>
        </xdr:cNvSpPr>
      </xdr:nvSpPr>
      <xdr:spPr bwMode="auto">
        <a:xfrm>
          <a:off x="6343650" y="3238500"/>
          <a:ext cx="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600075</xdr:colOff>
      <xdr:row>20</xdr:row>
      <xdr:rowOff>9525</xdr:rowOff>
    </xdr:from>
    <xdr:to>
      <xdr:col>4</xdr:col>
      <xdr:colOff>600075</xdr:colOff>
      <xdr:row>24</xdr:row>
      <xdr:rowOff>47625</xdr:rowOff>
    </xdr:to>
    <xdr:sp macro="" textlink="">
      <xdr:nvSpPr>
        <xdr:cNvPr id="59793" name="Line 19">
          <a:extLst>
            <a:ext uri="{FF2B5EF4-FFF2-40B4-BE49-F238E27FC236}">
              <a16:creationId xmlns:a16="http://schemas.microsoft.com/office/drawing/2014/main" id="{00000000-0008-0000-0400-000091E90000}"/>
            </a:ext>
          </a:extLst>
        </xdr:cNvPr>
        <xdr:cNvSpPr>
          <a:spLocks noChangeShapeType="1"/>
        </xdr:cNvSpPr>
      </xdr:nvSpPr>
      <xdr:spPr bwMode="auto">
        <a:xfrm>
          <a:off x="6496050" y="3257550"/>
          <a:ext cx="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180975</xdr:colOff>
      <xdr:row>19</xdr:row>
      <xdr:rowOff>142875</xdr:rowOff>
    </xdr:from>
    <xdr:to>
      <xdr:col>5</xdr:col>
      <xdr:colOff>180975</xdr:colOff>
      <xdr:row>24</xdr:row>
      <xdr:rowOff>19050</xdr:rowOff>
    </xdr:to>
    <xdr:sp macro="" textlink="">
      <xdr:nvSpPr>
        <xdr:cNvPr id="59794" name="Line 20">
          <a:extLst>
            <a:ext uri="{FF2B5EF4-FFF2-40B4-BE49-F238E27FC236}">
              <a16:creationId xmlns:a16="http://schemas.microsoft.com/office/drawing/2014/main" id="{00000000-0008-0000-0400-000092E90000}"/>
            </a:ext>
          </a:extLst>
        </xdr:cNvPr>
        <xdr:cNvSpPr>
          <a:spLocks noChangeShapeType="1"/>
        </xdr:cNvSpPr>
      </xdr:nvSpPr>
      <xdr:spPr bwMode="auto">
        <a:xfrm>
          <a:off x="6686550" y="3228975"/>
          <a:ext cx="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342900</xdr:colOff>
      <xdr:row>20</xdr:row>
      <xdr:rowOff>28575</xdr:rowOff>
    </xdr:from>
    <xdr:to>
      <xdr:col>5</xdr:col>
      <xdr:colOff>342900</xdr:colOff>
      <xdr:row>24</xdr:row>
      <xdr:rowOff>66675</xdr:rowOff>
    </xdr:to>
    <xdr:sp macro="" textlink="">
      <xdr:nvSpPr>
        <xdr:cNvPr id="59795" name="Line 21">
          <a:extLst>
            <a:ext uri="{FF2B5EF4-FFF2-40B4-BE49-F238E27FC236}">
              <a16:creationId xmlns:a16="http://schemas.microsoft.com/office/drawing/2014/main" id="{00000000-0008-0000-0400-000093E90000}"/>
            </a:ext>
          </a:extLst>
        </xdr:cNvPr>
        <xdr:cNvSpPr>
          <a:spLocks noChangeShapeType="1"/>
        </xdr:cNvSpPr>
      </xdr:nvSpPr>
      <xdr:spPr bwMode="auto">
        <a:xfrm>
          <a:off x="6848475" y="3276600"/>
          <a:ext cx="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552450</xdr:colOff>
      <xdr:row>21</xdr:row>
      <xdr:rowOff>47625</xdr:rowOff>
    </xdr:from>
    <xdr:to>
      <xdr:col>6</xdr:col>
      <xdr:colOff>314325</xdr:colOff>
      <xdr:row>21</xdr:row>
      <xdr:rowOff>152400</xdr:rowOff>
    </xdr:to>
    <xdr:sp macro="" textlink="">
      <xdr:nvSpPr>
        <xdr:cNvPr id="59796" name="Line 22">
          <a:extLst>
            <a:ext uri="{FF2B5EF4-FFF2-40B4-BE49-F238E27FC236}">
              <a16:creationId xmlns:a16="http://schemas.microsoft.com/office/drawing/2014/main" id="{00000000-0008-0000-0400-000094E90000}"/>
            </a:ext>
          </a:extLst>
        </xdr:cNvPr>
        <xdr:cNvSpPr>
          <a:spLocks noChangeShapeType="1"/>
        </xdr:cNvSpPr>
      </xdr:nvSpPr>
      <xdr:spPr bwMode="auto">
        <a:xfrm flipV="1">
          <a:off x="7058025" y="3486150"/>
          <a:ext cx="37147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266700</xdr:colOff>
      <xdr:row>19</xdr:row>
      <xdr:rowOff>123825</xdr:rowOff>
    </xdr:from>
    <xdr:ext cx="567973" cy="159801"/>
    <xdr:sp macro="" textlink="">
      <xdr:nvSpPr>
        <xdr:cNvPr id="18" name="Text Box 23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>
          <a:spLocks noChangeArrowheads="1"/>
        </xdr:cNvSpPr>
      </xdr:nvSpPr>
      <xdr:spPr bwMode="auto">
        <a:xfrm>
          <a:off x="7966075" y="3155950"/>
          <a:ext cx="548740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IN" sz="800" b="0" i="0" strike="noStrike">
              <a:solidFill>
                <a:srgbClr val="000000"/>
              </a:solidFill>
              <a:latin typeface="Arial"/>
              <a:cs typeface="Arial"/>
            </a:rPr>
            <a:t>No of Rows</a:t>
          </a:r>
        </a:p>
      </xdr:txBody>
    </xdr:sp>
    <xdr:clientData/>
  </xdr:oneCellAnchor>
  <xdr:oneCellAnchor>
    <xdr:from>
      <xdr:col>4</xdr:col>
      <xdr:colOff>457200</xdr:colOff>
      <xdr:row>16</xdr:row>
      <xdr:rowOff>114300</xdr:rowOff>
    </xdr:from>
    <xdr:ext cx="686902" cy="160356"/>
    <xdr:sp macro="" textlink="">
      <xdr:nvSpPr>
        <xdr:cNvPr id="19" name="Text Box 24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6950075" y="2670175"/>
          <a:ext cx="697050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IN" sz="800" b="0" i="0" strike="noStrike">
              <a:solidFill>
                <a:srgbClr val="000000"/>
              </a:solidFill>
              <a:latin typeface="Arial"/>
              <a:cs typeface="Arial"/>
            </a:rPr>
            <a:t>No of Columns</a:t>
          </a:r>
        </a:p>
      </xdr:txBody>
    </xdr:sp>
    <xdr:clientData/>
  </xdr:oneCellAnchor>
  <xdr:twoCellAnchor>
    <xdr:from>
      <xdr:col>5</xdr:col>
      <xdr:colOff>219075</xdr:colOff>
      <xdr:row>17</xdr:row>
      <xdr:rowOff>123825</xdr:rowOff>
    </xdr:from>
    <xdr:to>
      <xdr:col>5</xdr:col>
      <xdr:colOff>323850</xdr:colOff>
      <xdr:row>19</xdr:row>
      <xdr:rowOff>95250</xdr:rowOff>
    </xdr:to>
    <xdr:sp macro="" textlink="">
      <xdr:nvSpPr>
        <xdr:cNvPr id="59799" name="Line 25">
          <a:extLst>
            <a:ext uri="{FF2B5EF4-FFF2-40B4-BE49-F238E27FC236}">
              <a16:creationId xmlns:a16="http://schemas.microsoft.com/office/drawing/2014/main" id="{00000000-0008-0000-0400-000097E90000}"/>
            </a:ext>
          </a:extLst>
        </xdr:cNvPr>
        <xdr:cNvSpPr>
          <a:spLocks noChangeShapeType="1"/>
        </xdr:cNvSpPr>
      </xdr:nvSpPr>
      <xdr:spPr bwMode="auto">
        <a:xfrm flipH="1">
          <a:off x="6724650" y="2886075"/>
          <a:ext cx="104775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r'01-REVIS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RKETING\Users\yogeshwari.SUJAN2K\AppData\Local\Microsoft\Windows\Temporary%20Internet%20Files\Content.Outlook\U5IW3OCS\clients\Automobile\Sujan\Working\21%20Feb-Budget%20&amp;%20Cost%20Sheet\Budget&amp;Cost%20sheet\Documents%20and%20Settings\ti10318\Local%20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RC%20Template%20for%20system%20T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RKETING\Users\yogeshwari.SUJAN2K\AppData\Local\Microsoft\Windows\Temporary%20Internet%20Files\Content.Outlook\U5IW3OCS\clients\Automobile\Sujan\Working\21%20Feb-Budget%20&amp;%20Cost%20Sheet\Budget&amp;Cost%20sheet\IPD_EXT_Jun_07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r'01OD%20INT-REVISE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PT2KCONCR.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RKETING\Users\yogeshwari.SUJAN2K\AppData\Local\Microsoft\Windows\Temporary%20Internet%20Files\Content.Outlook\U5IW3OCS\Ravindra%20Documents\Quotation\Maruti\4%20Bushings%20quote\latest%20quotes%20given%20by%20Prashant\SBT0013-01I%20-J0-%20Maruti%20-%20Bushi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stomer%20Profile%20Form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RKETING\Users\yogeshwari.SUJAN2K\AppData\Local\Microsoft\Windows\Temporary%20Internet%20Files\Content.Outlook\U5IW3OCS\SPBT%20Quote%20Format-Bushing%20RFQ%202217_%2010-10-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ohit\accounts%20fin\WINDOWS\TEMP\Fixed%20Asset%20Registe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RKETING\Users\yogeshwari.SUJAN2K\AppData\Local\Microsoft\Windows\Temporary%20Internet%20Files\Content.Outlook\U5IW3OCS\clients\Automobile\Sujan\Working\21%20Feb-Budget%20&amp;%20Cost%20Sheet\Budget&amp;Cost%20sheet\clients\Sujan\Working\Budget&amp;Cost%20shee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t062000-REVISED-summary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proved%20budgets%20summ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ff.int.summary"/>
      <sheetName val="diff"/>
      <sheetName val="comp"/>
      <sheetName val="deb TDS"/>
      <sheetName val="deb"/>
      <sheetName val="rtl"/>
      <sheetName val="fcl"/>
      <sheetName val="rtl tds"/>
      <sheetName val="guar comm"/>
      <sheetName val="commitment "/>
      <sheetName val="intcmcdet"/>
      <sheetName val="cmc adv"/>
      <sheetName val="rftl hbi"/>
      <sheetName val="hbi ncd"/>
      <sheetName val="F&amp;S charges -2k-01"/>
      <sheetName val="Opening Balance"/>
      <sheetName val="Propane"/>
      <sheetName val="Future Value Table (Jan 18)"/>
      <sheetName val="Costs"/>
      <sheetName val="Mar'01-REVI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port"/>
      <sheetName val="Data"/>
      <sheetName val="Control Chart"/>
      <sheetName val="U_Instructions CFIAT"/>
      <sheetName val="U-1_SGA BLock Reconciliation"/>
      <sheetName val="U-2_SGA Inventory Tally"/>
      <sheetName val="U-3_Depreciation Reasonability"/>
      <sheetName val="U-4_Investments &amp; FD"/>
      <sheetName val="U-5_Raw Materials Tally"/>
      <sheetName val="U-6_Yield Analysis-RMPM"/>
      <sheetName val="U-7_Finished Goods Tally"/>
      <sheetName val="U-11_Finished Goods Excise Duty"/>
      <sheetName val="U-8_Schedule VI-FG Tally &amp; RM"/>
      <sheetName val="U-9_NRV Testing-FG"/>
      <sheetName val="U-10_Container Reconciliation"/>
      <sheetName val="U-12_Accrued Expenses Turnover"/>
      <sheetName val="U-13_Excise Duty Reasonability"/>
      <sheetName val="U-14_Sales Tax Reconciliation"/>
      <sheetName val="U-15_Sales Tax Incentive"/>
      <sheetName val="U-16_OAR-Balance Sheet"/>
      <sheetName val="U-17_GP Reconciliation"/>
      <sheetName val="U-18_Qty &amp; Rate Variance_GP, NP"/>
      <sheetName val="U-19_NP Reconciliation"/>
      <sheetName val="U-20_Payroll Expense"/>
      <sheetName val="U-22_OAR-P&amp;L Account"/>
      <sheetName val="U-21_Power &amp; Fuel Expense"/>
      <sheetName val="U-23_Contingent Liabilities"/>
      <sheetName val="U-24_Ratios Chart"/>
      <sheetName val="U-25_Balance Sheet_2004"/>
      <sheetName val="U-26_P&amp;L Account_2004"/>
      <sheetName val="U-27_Schedules_2004"/>
      <sheetName val="U-28_Ross TB_2004"/>
      <sheetName val="U-29_FA Schedule_2004"/>
      <sheetName val="U-30_Additional Info_2004"/>
      <sheetName val="U-31_Miscellaneous Info_2004"/>
      <sheetName val="U-32_Inter Unit Sales-FG_2004"/>
      <sheetName val="U-33_Balance Sheet_2003"/>
      <sheetName val="U-34_P&amp;L Account_2003"/>
      <sheetName val="U-35_Schedules_2003"/>
      <sheetName val="U-36_Ross TB_2003"/>
      <sheetName val="U-37_FA Schedule_2003"/>
      <sheetName val="U-38_Additional Info_2003"/>
      <sheetName val="U-39_Miscellaneous Info_2003"/>
    </sheetNames>
    <sheetDataSet>
      <sheetData sheetId="0"/>
      <sheetData sheetId="1"/>
      <sheetData sheetId="2" refreshError="1">
        <row r="2">
          <cell r="A2" t="str">
            <v>Description</v>
          </cell>
          <cell r="B2">
            <v>37987</v>
          </cell>
          <cell r="C2">
            <v>38018</v>
          </cell>
          <cell r="D2">
            <v>38047</v>
          </cell>
          <cell r="E2">
            <v>38078</v>
          </cell>
          <cell r="F2">
            <v>38108</v>
          </cell>
          <cell r="G2">
            <v>38139</v>
          </cell>
          <cell r="H2">
            <v>38169</v>
          </cell>
          <cell r="I2">
            <v>38200</v>
          </cell>
          <cell r="J2">
            <v>38231</v>
          </cell>
          <cell r="K2">
            <v>38261</v>
          </cell>
          <cell r="L2">
            <v>38292</v>
          </cell>
          <cell r="M2">
            <v>38322</v>
          </cell>
          <cell r="N2" t="str">
            <v>YTD 2004</v>
          </cell>
          <cell r="O2" t="str">
            <v>Q1 2004</v>
          </cell>
          <cell r="P2" t="str">
            <v>Q 2 2004</v>
          </cell>
          <cell r="Q2" t="str">
            <v>Q 3 2004</v>
          </cell>
          <cell r="R2" t="str">
            <v>Q 4 2004</v>
          </cell>
          <cell r="S2" t="str">
            <v>H1 2004</v>
          </cell>
          <cell r="T2" t="str">
            <v>H2 2004</v>
          </cell>
          <cell r="U2">
            <v>37987</v>
          </cell>
          <cell r="V2">
            <v>38018</v>
          </cell>
          <cell r="W2">
            <v>38047</v>
          </cell>
          <cell r="X2">
            <v>38078</v>
          </cell>
          <cell r="Y2">
            <v>38108</v>
          </cell>
          <cell r="Z2">
            <v>38139</v>
          </cell>
          <cell r="AA2">
            <v>38169</v>
          </cell>
          <cell r="AB2">
            <v>38200</v>
          </cell>
          <cell r="AC2">
            <v>38231</v>
          </cell>
          <cell r="AD2">
            <v>38261</v>
          </cell>
          <cell r="AE2">
            <v>38292</v>
          </cell>
          <cell r="AF2">
            <v>38322</v>
          </cell>
          <cell r="AG2" t="str">
            <v>YTD 2004</v>
          </cell>
          <cell r="AH2" t="str">
            <v>Q1 2004</v>
          </cell>
          <cell r="AI2" t="str">
            <v>Q 2 2004</v>
          </cell>
          <cell r="AJ2" t="str">
            <v>Q 3 2004</v>
          </cell>
          <cell r="AK2" t="str">
            <v>Q 4 2004</v>
          </cell>
          <cell r="AL2" t="str">
            <v>H1 2004</v>
          </cell>
          <cell r="AM2" t="str">
            <v>H2 2004</v>
          </cell>
          <cell r="AN2">
            <v>37987</v>
          </cell>
          <cell r="AO2">
            <v>38018</v>
          </cell>
          <cell r="AP2">
            <v>38047</v>
          </cell>
          <cell r="AQ2">
            <v>38078</v>
          </cell>
          <cell r="AR2">
            <v>38108</v>
          </cell>
          <cell r="AS2">
            <v>38139</v>
          </cell>
          <cell r="AT2">
            <v>38169</v>
          </cell>
          <cell r="AU2">
            <v>38200</v>
          </cell>
          <cell r="AV2">
            <v>38231</v>
          </cell>
          <cell r="AW2">
            <v>38261</v>
          </cell>
          <cell r="AX2">
            <v>38292</v>
          </cell>
          <cell r="AY2">
            <v>38322</v>
          </cell>
          <cell r="AZ2" t="str">
            <v>YTD 2004</v>
          </cell>
          <cell r="BA2" t="str">
            <v>Q1 2004</v>
          </cell>
          <cell r="BB2" t="str">
            <v>Q 2 2004</v>
          </cell>
          <cell r="BC2" t="str">
            <v>Q 3 2004</v>
          </cell>
          <cell r="BD2" t="str">
            <v>Q 4 2004</v>
          </cell>
          <cell r="BE2" t="str">
            <v>H1 2004</v>
          </cell>
          <cell r="BF2" t="str">
            <v>H2 2004</v>
          </cell>
        </row>
        <row r="3">
          <cell r="A3" t="str">
            <v xml:space="preserve">Volume (Phy Cases '000s) </v>
          </cell>
        </row>
        <row r="4">
          <cell r="A4" t="str">
            <v xml:space="preserve"> - Customer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</row>
        <row r="5">
          <cell r="A5" t="str">
            <v xml:space="preserve"> - Inter-Unit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</row>
        <row r="6">
          <cell r="A6" t="str">
            <v xml:space="preserve"> - Inter-Franchise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</row>
        <row r="8">
          <cell r="A8" t="str">
            <v xml:space="preserve">Volume (Unit Cases '000s) </v>
          </cell>
        </row>
        <row r="9">
          <cell r="A9" t="str">
            <v xml:space="preserve"> - Customer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</row>
        <row r="10">
          <cell r="A10" t="str">
            <v xml:space="preserve"> - Inter-Unit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</row>
        <row r="11">
          <cell r="A11" t="str">
            <v xml:space="preserve"> - Inter-Franchise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</row>
        <row r="13">
          <cell r="A13" t="str">
            <v>Volume (Phy Cases '000s) (Input reqd)</v>
          </cell>
        </row>
        <row r="14">
          <cell r="A14" t="str">
            <v xml:space="preserve"> - Manufactured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</row>
        <row r="15">
          <cell r="A15" t="str">
            <v xml:space="preserve"> - Sourced from CBOs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</row>
        <row r="16">
          <cell r="A16" t="str">
            <v xml:space="preserve"> - Sourced from FBOs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</row>
        <row r="18">
          <cell r="A18" t="str">
            <v>Gross Revenue</v>
          </cell>
        </row>
        <row r="19">
          <cell r="A19" t="str">
            <v xml:space="preserve"> - Customer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</row>
        <row r="20">
          <cell r="A20" t="str">
            <v xml:space="preserve"> - Inter-Unit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</row>
        <row r="21">
          <cell r="A21" t="str">
            <v xml:space="preserve"> - Inter-Franchise (Input reqd)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</row>
        <row r="23">
          <cell r="A23" t="str">
            <v>Deduction From Rev. (DFR)</v>
          </cell>
        </row>
        <row r="24">
          <cell r="A24" t="str">
            <v xml:space="preserve"> - Sales Tax/ Octroi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</row>
        <row r="25">
          <cell r="A25" t="str">
            <v xml:space="preserve"> - Sales Tax Incentive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</row>
        <row r="26">
          <cell r="A26" t="str">
            <v xml:space="preserve"> - Discounts EITF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</row>
        <row r="27">
          <cell r="A27" t="str">
            <v xml:space="preserve"> - Discounts 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</row>
        <row r="29">
          <cell r="A29" t="str">
            <v>Net Revenue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</row>
        <row r="30">
          <cell r="A30" t="str">
            <v>Variable COGS</v>
          </cell>
        </row>
        <row r="31">
          <cell r="A31" t="str">
            <v xml:space="preserve"> - Concentrate/Pulp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</row>
        <row r="32">
          <cell r="A32" t="str">
            <v xml:space="preserve"> - Royalty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</row>
        <row r="33">
          <cell r="A33" t="str">
            <v xml:space="preserve"> - Sugar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</row>
        <row r="34">
          <cell r="A34" t="str">
            <v xml:space="preserve"> - Crowns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</row>
        <row r="35">
          <cell r="A35" t="str">
            <v xml:space="preserve"> - Other Raw/ Pkg materials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</row>
        <row r="36">
          <cell r="A36" t="str">
            <v xml:space="preserve"> - Contract Packaging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</row>
        <row r="37">
          <cell r="A37" t="str">
            <v xml:space="preserve"> - Excise Duty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</row>
        <row r="38">
          <cell r="A38" t="str">
            <v xml:space="preserve"> - Product sourcing cost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</row>
        <row r="39">
          <cell r="A39" t="str">
            <v xml:space="preserve"> - Product sourcing Freight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</row>
        <row r="40">
          <cell r="A40" t="str">
            <v xml:space="preserve"> - Comp &amp; Benefits (Casual) Mfg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</row>
        <row r="41">
          <cell r="A41" t="str">
            <v xml:space="preserve"> - Power/ Fuel (Plant only)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</row>
        <row r="42">
          <cell r="A42" t="str">
            <v xml:space="preserve"> - Breakage (in plant)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</row>
        <row r="43">
          <cell r="A43" t="str">
            <v xml:space="preserve"> - Misc Consumables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</row>
        <row r="44">
          <cell r="A44" t="str">
            <v xml:space="preserve"> - Price Variance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</row>
        <row r="45">
          <cell r="A45" t="str">
            <v xml:space="preserve"> - Usage Variance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</row>
        <row r="47">
          <cell r="A47" t="str">
            <v>Gross Contribution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</row>
        <row r="48">
          <cell r="A48" t="str">
            <v>Fixed Mfg Expenses</v>
          </cell>
        </row>
        <row r="49">
          <cell r="A49" t="str">
            <v xml:space="preserve"> - Comp &amp; Benefits (Permanent) Mfg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</row>
        <row r="50">
          <cell r="A50" t="str">
            <v xml:space="preserve"> - Repairs &amp; Maint (Plant only)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</row>
        <row r="51">
          <cell r="A51" t="str">
            <v xml:space="preserve"> - Depreciation (Plant)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</row>
        <row r="52">
          <cell r="A52" t="str">
            <v xml:space="preserve"> - Amortization (Glass / Bottles)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</row>
        <row r="53">
          <cell r="A53" t="str">
            <v xml:space="preserve"> - Security Expenses - Mfg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</row>
        <row r="54">
          <cell r="A54" t="str">
            <v xml:space="preserve"> - Plant G&amp;A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</row>
        <row r="55">
          <cell r="A55" t="str">
            <v xml:space="preserve"> - Pallet Expenses - Mfg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</row>
        <row r="56">
          <cell r="A56" t="str">
            <v xml:space="preserve"> - Other Fixed Mfg Exps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</row>
        <row r="57">
          <cell r="A57" t="str">
            <v xml:space="preserve"> - Overheads loading on FG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</row>
        <row r="59">
          <cell r="A59" t="str">
            <v>Gross Profit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</row>
        <row r="60">
          <cell r="A60" t="str">
            <v>Selling &amp; Distribution Exps</v>
          </cell>
        </row>
        <row r="61">
          <cell r="A61" t="str">
            <v xml:space="preserve"> - Comp &amp; Benefits (Permanent) S&amp;D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</row>
        <row r="62">
          <cell r="A62" t="str">
            <v xml:space="preserve"> - Comp &amp; Benefits (Casual) S&amp;D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</row>
        <row r="63">
          <cell r="A63" t="str">
            <v xml:space="preserve"> - Warehousing Labour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</row>
        <row r="64">
          <cell r="A64" t="str">
            <v xml:space="preserve"> - Distributors commission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</row>
        <row r="65">
          <cell r="A65" t="str">
            <v xml:space="preserve"> - Freight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</row>
        <row r="66">
          <cell r="A66" t="str">
            <v xml:space="preserve"> - Rent,Rates &amp; Taxes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</row>
        <row r="67">
          <cell r="A67" t="str">
            <v xml:space="preserve"> - C &amp; F Agent's Charges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</row>
        <row r="68">
          <cell r="A68" t="str">
            <v xml:space="preserve"> - Loading / Unloading charges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</row>
        <row r="69">
          <cell r="A69" t="str">
            <v xml:space="preserve"> - Security Expenses - S&amp;D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</row>
        <row r="70">
          <cell r="A70" t="str">
            <v xml:space="preserve"> - Warehouse breakage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</row>
        <row r="71">
          <cell r="A71" t="str">
            <v xml:space="preserve"> - Staff Welfare S&amp;D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</row>
        <row r="72">
          <cell r="A72" t="str">
            <v xml:space="preserve"> - Salesmen Incentives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</row>
        <row r="73">
          <cell r="A73" t="str">
            <v xml:space="preserve"> - Oil &amp; Fuel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</row>
        <row r="74">
          <cell r="A74" t="str">
            <v xml:space="preserve"> - SGA Maintenance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</row>
        <row r="75">
          <cell r="A75" t="str">
            <v xml:space="preserve"> - Fleet maintainence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</row>
        <row r="76">
          <cell r="A76" t="str">
            <v xml:space="preserve"> - Driver's Shortages (if any)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</row>
        <row r="77">
          <cell r="A77" t="str">
            <v xml:space="preserve"> - Depreciation  (Trucks)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</row>
        <row r="78">
          <cell r="A78" t="str">
            <v xml:space="preserve"> - Depreciation (SGA)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</row>
        <row r="79">
          <cell r="A79" t="str">
            <v xml:space="preserve"> - Ice Chest write off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</row>
        <row r="80">
          <cell r="A80" t="str">
            <v xml:space="preserve"> - Travel S&amp;D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</row>
        <row r="81">
          <cell r="A81" t="str">
            <v xml:space="preserve"> - Utilities - S&amp;D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</row>
        <row r="82">
          <cell r="A82" t="str">
            <v xml:space="preserve"> - Bad Debts (Liquid)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</row>
        <row r="83">
          <cell r="A83" t="str">
            <v xml:space="preserve"> - Bad Debts (Glass)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</row>
        <row r="84">
          <cell r="A84" t="str">
            <v xml:space="preserve"> - Pallet Expenses - S&amp;D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</row>
        <row r="85">
          <cell r="A85" t="str">
            <v xml:space="preserve"> - Empty Exchange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</row>
        <row r="86">
          <cell r="A86" t="str">
            <v xml:space="preserve"> - Telecommunications - S&amp;D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</row>
        <row r="87">
          <cell r="A87" t="str">
            <v xml:space="preserve"> - Supplies - General - Stationary - S&amp;D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</row>
        <row r="88">
          <cell r="A88" t="str">
            <v xml:space="preserve"> - Other S&amp;D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</row>
        <row r="90">
          <cell r="A90" t="str">
            <v>Marketing Expenses</v>
          </cell>
        </row>
        <row r="91">
          <cell r="A91" t="str">
            <v xml:space="preserve"> - Direct Mktg Exps 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</row>
        <row r="92">
          <cell r="A92" t="str">
            <v xml:space="preserve">  - Other Marketing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</row>
        <row r="94">
          <cell r="A94" t="str">
            <v>Admin Expenses</v>
          </cell>
        </row>
        <row r="95">
          <cell r="A95" t="str">
            <v xml:space="preserve"> - Comp &amp; Benefits (Permanent) Admin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</row>
        <row r="96">
          <cell r="A96" t="str">
            <v xml:space="preserve"> - Comp &amp; Benefits (Casual) Admin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</row>
        <row r="97">
          <cell r="A97" t="str">
            <v xml:space="preserve"> - Recruitment, Relocation &amp; Training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</row>
        <row r="98">
          <cell r="A98" t="str">
            <v xml:space="preserve"> - Travel Admin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</row>
        <row r="99">
          <cell r="A99" t="str">
            <v xml:space="preserve"> - Communication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</row>
        <row r="100">
          <cell r="A100" t="str">
            <v xml:space="preserve"> - IS Expenses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</row>
        <row r="101">
          <cell r="A101" t="str">
            <v xml:space="preserve"> - Printing / Stationery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</row>
        <row r="102">
          <cell r="A102" t="str">
            <v xml:space="preserve"> - Meetings / Conferences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</row>
        <row r="103">
          <cell r="A103" t="str">
            <v xml:space="preserve"> - Consultancy / Services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</row>
        <row r="104">
          <cell r="A104" t="str">
            <v xml:space="preserve"> - Insurance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</row>
        <row r="105">
          <cell r="A105" t="str">
            <v xml:space="preserve"> - Staff Welfare Admin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</row>
        <row r="106">
          <cell r="A106" t="str">
            <v xml:space="preserve">  - Depreciation (Automobiles)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</row>
        <row r="107">
          <cell r="A107" t="str">
            <v xml:space="preserve">  - Depreciation (IS)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</row>
        <row r="108">
          <cell r="A108" t="str">
            <v xml:space="preserve">  - Depreciation (Furniture &amp; Fixtures)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</row>
        <row r="109">
          <cell r="A109" t="str">
            <v xml:space="preserve"> - G'will / Non compete Amortisation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</row>
        <row r="110">
          <cell r="A110" t="str">
            <v xml:space="preserve"> - Rents - Admn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</row>
        <row r="111">
          <cell r="A111" t="str">
            <v xml:space="preserve"> - Utilities - Admn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</row>
        <row r="112">
          <cell r="A112" t="str">
            <v xml:space="preserve"> - Security Expenses - Admn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</row>
        <row r="113">
          <cell r="A113" t="str">
            <v xml:space="preserve"> - CCI Chargeback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</row>
        <row r="114">
          <cell r="A114" t="str">
            <v xml:space="preserve"> - Others Admin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</row>
        <row r="115"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</row>
        <row r="116">
          <cell r="A116" t="str">
            <v>Other Expenses / (Income)</v>
          </cell>
        </row>
        <row r="117">
          <cell r="A117" t="str">
            <v xml:space="preserve"> - Working Capital Charge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</row>
        <row r="118">
          <cell r="A118" t="str">
            <v xml:space="preserve"> - Others Income/Exps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</row>
        <row r="119"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</row>
        <row r="120">
          <cell r="A120" t="str">
            <v>Profit Before Tax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</row>
        <row r="121">
          <cell r="A121" t="str">
            <v>Cash Operating Profit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heet2"/>
      <sheetName val="Book1"/>
      <sheetName val="SCS01915 SUPPORT COMP STRUT"/>
      <sheetName val="Sheet3"/>
      <sheetName val="Machine Hour Rate(25.02.2012)"/>
      <sheetName val="SCS01649_02 DYNAMIC INSUL FR RH"/>
      <sheetName val="27122016 cmfa+"/>
      <sheetName val="Master RM "/>
      <sheetName val="Review with Mr. Verma "/>
      <sheetName val="OPTION_3"/>
      <sheetName val="TECH SHEET"/>
      <sheetName val="TECH-SHEET"/>
      <sheetName val="Interest Rate Lead Time "/>
      <sheetName val="Sheet7 (2)"/>
      <sheetName val="Sheet1 (2)"/>
      <sheetName val="Sheet5"/>
      <sheetName val="Sheet6"/>
      <sheetName val="Sheet7"/>
      <sheetName val="Sheet8"/>
      <sheetName val="Sheet9"/>
      <sheetName val="Sheet9 (2)"/>
      <sheetName val="Sheet10"/>
      <sheetName val="Sheet11"/>
      <sheetName val="Sheet12"/>
      <sheetName val="Dampers-36%"/>
      <sheetName val="DEF"/>
    </sheetNames>
    <definedNames>
      <definedName name="BS"/>
      <definedName name="PNL"/>
    </defined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"/>
      <sheetName val="Identity"/>
      <sheetName val="SEC0-DropdownList"/>
      <sheetName val="DrowDownLists"/>
      <sheetName val="Sec1-Titles"/>
      <sheetName val="Main"/>
      <sheetName val="Cover"/>
      <sheetName val="Index"/>
      <sheetName val="Sec2-Inputs"/>
      <sheetName val="P&amp;L"/>
      <sheetName val="Profit Variance"/>
      <sheetName val="Overheads-Input"/>
      <sheetName val="Sales Variance FTM"/>
      <sheetName val="Sales Variance FTM Per BU  "/>
      <sheetName val="Sales Variance FTM Per Taco"/>
      <sheetName val="Sales Variance YTD Per BU "/>
      <sheetName val="Sales Variance YTD Per Taco "/>
      <sheetName val="Customer wise sales"/>
      <sheetName val="Export countrywise Details"/>
      <sheetName val="Export Details-Input"/>
      <sheetName val="Major Models Input"/>
      <sheetName val="Balance Sheet"/>
      <sheetName val="Working Capital"/>
      <sheetName val="Fund Flow"/>
      <sheetName val="Sheet1"/>
      <sheetName val="Inventory Ageing"/>
      <sheetName val="Debtors Ageing"/>
      <sheetName val="Inter-Co"/>
      <sheetName val="Cash Flow - Input"/>
      <sheetName val="Headcount"/>
      <sheetName val="Statutory Compliance Report"/>
      <sheetName val="NFE Status"/>
      <sheetName val="Marketing"/>
      <sheetName val="Operations"/>
      <sheetName val="Conso Results"/>
      <sheetName val="Input Conso Results"/>
      <sheetName val="Parent BU"/>
      <sheetName val="BU Std List"/>
      <sheetName val="Sec3-Outputs"/>
      <sheetName val="BU-P&amp;L"/>
      <sheetName val="BU-Mthly-P&amp;L"/>
      <sheetName val="JV summary"/>
      <sheetName val="BU-Mthly-Var"/>
      <sheetName val="Inventory Graph"/>
      <sheetName val="P &amp; L Graphs"/>
      <sheetName val="Sum Fin Sts"/>
      <sheetName val="Reasonwise-Analysis"/>
      <sheetName val="Performance Highlights"/>
      <sheetName val="TACO Group Summary"/>
      <sheetName val="TACO Legal Entity"/>
      <sheetName val="TACO Var"/>
      <sheetName val="Gross Sales"/>
      <sheetName val="Net Sales"/>
      <sheetName val="Exports"/>
      <sheetName val="Value addition"/>
      <sheetName val="Gross Margin"/>
      <sheetName val="EBITDA"/>
      <sheetName val="PBT"/>
      <sheetName val="PAT"/>
      <sheetName val="Cash Profit"/>
      <sheetName val="ASA"/>
      <sheetName val="Profit Reco Summary"/>
      <sheetName val="Profit Reco Details"/>
      <sheetName val="Sales var Summary"/>
      <sheetName val="Sales Variance Details"/>
      <sheetName val="Operations Graph"/>
      <sheetName val="Export countrywise-Output"/>
      <sheetName val="TACO+TAPS Conso BS"/>
      <sheetName val="Ratios"/>
      <sheetName val="Profit Reco - Output"/>
      <sheetName val="Cash Flow-Output"/>
      <sheetName val="highlight"/>
      <sheetName val="MIS Summary"/>
      <sheetName val="Gross Sales &amp; PAT"/>
      <sheetName val="Conco Results"/>
      <sheetName val="Major Models -Output Sheet"/>
      <sheetName val="Export Details-Output"/>
      <sheetName val="Overheads-Output"/>
      <sheetName val="Sec4-Discuss"/>
      <sheetName val="Sec5-NotRequired"/>
      <sheetName val="NotReqd-TACO Brk up"/>
      <sheetName val="NotReqd-Sales BH"/>
      <sheetName val="NotReqd-Profit Reconciliation"/>
      <sheetName val="NotReqd-Profit Analysis"/>
      <sheetName val="NotReqd-Cost Reduction"/>
      <sheetName val="NotReqd-TBEM, Shinohara"/>
      <sheetName val="NotReqd-Growth Plans"/>
      <sheetName val="NotReqd-Add for Engineering"/>
      <sheetName val="NotReqd-Additional for Retail"/>
      <sheetName val="NotReqd-Additional for SCM"/>
      <sheetName val="NotReqd-WD Report"/>
      <sheetName val="ORC Template for system TF"/>
    </sheetNames>
    <sheetDataSet>
      <sheetData sheetId="0" refreshError="1"/>
      <sheetData sheetId="1" refreshError="1"/>
      <sheetData sheetId="2" refreshError="1"/>
      <sheetData sheetId="3" refreshError="1">
        <row r="2">
          <cell r="Y2" t="str">
            <v xml:space="preserve">Indica </v>
          </cell>
        </row>
        <row r="3">
          <cell r="Y3" t="str">
            <v>Rover/Indica Export</v>
          </cell>
        </row>
        <row r="4">
          <cell r="Y4" t="str">
            <v>Indigo</v>
          </cell>
        </row>
        <row r="5">
          <cell r="Y5" t="str">
            <v>Marina</v>
          </cell>
        </row>
        <row r="6">
          <cell r="Y6" t="str">
            <v>X1/X3 (proto)-Indica</v>
          </cell>
        </row>
        <row r="7">
          <cell r="Y7" t="str">
            <v>X1/X3 (proto)-Small Car</v>
          </cell>
        </row>
        <row r="8">
          <cell r="Y8" t="str">
            <v>Indica CNG (Front seats)</v>
          </cell>
        </row>
        <row r="9">
          <cell r="Y9" t="str">
            <v>Merc. Benz</v>
          </cell>
        </row>
        <row r="10">
          <cell r="Y10" t="str">
            <v>Skoda</v>
          </cell>
        </row>
        <row r="11">
          <cell r="Y11" t="str">
            <v>Honda Civic (Flr.Console)</v>
          </cell>
        </row>
        <row r="12">
          <cell r="Y12" t="str">
            <v>Palio</v>
          </cell>
        </row>
        <row r="13">
          <cell r="Y13" t="str">
            <v>Siena/Weekend</v>
          </cell>
        </row>
        <row r="14">
          <cell r="Y14" t="str">
            <v>San Storm</v>
          </cell>
        </row>
        <row r="15">
          <cell r="Y15" t="str">
            <v>Ikon (C195)</v>
          </cell>
        </row>
        <row r="16">
          <cell r="Y16" t="str">
            <v>Fusion (B226)</v>
          </cell>
        </row>
        <row r="17">
          <cell r="Y17" t="str">
            <v>Fiesta (B376)</v>
          </cell>
        </row>
        <row r="18">
          <cell r="Y18" t="str">
            <v xml:space="preserve">Sumo </v>
          </cell>
        </row>
        <row r="19">
          <cell r="Y19" t="str">
            <v>Sumo 3 Row</v>
          </cell>
        </row>
        <row r="20">
          <cell r="Y20" t="str">
            <v>Safari</v>
          </cell>
        </row>
        <row r="21">
          <cell r="Y21" t="str">
            <v>Mobile/CrewCab (FS)</v>
          </cell>
        </row>
        <row r="22">
          <cell r="Y22" t="str">
            <v>Mobile/CrewCab</v>
          </cell>
        </row>
        <row r="23">
          <cell r="Y23" t="str">
            <v>Azadi (FS)</v>
          </cell>
        </row>
        <row r="24">
          <cell r="Y24" t="str">
            <v>Azadi</v>
          </cell>
        </row>
        <row r="25">
          <cell r="Y25" t="str">
            <v>LCV407-Lck</v>
          </cell>
        </row>
        <row r="26">
          <cell r="Y26" t="str">
            <v>LCV407-Pune</v>
          </cell>
        </row>
        <row r="27">
          <cell r="Y27" t="str">
            <v>HCV1109+Mod.Cab</v>
          </cell>
        </row>
        <row r="28">
          <cell r="Y28" t="str">
            <v>Piaggio</v>
          </cell>
        </row>
        <row r="29">
          <cell r="Y29" t="str">
            <v>Daewoo Novus/HCV2516</v>
          </cell>
        </row>
        <row r="30">
          <cell r="Y30" t="str">
            <v>Ace (Cub)</v>
          </cell>
        </row>
        <row r="31">
          <cell r="Y31" t="str">
            <v>Ace (Cub-Softtop)</v>
          </cell>
        </row>
        <row r="32">
          <cell r="Y32" t="str">
            <v>Panel Van</v>
          </cell>
        </row>
        <row r="33">
          <cell r="Y33" t="str">
            <v>Radiator</v>
          </cell>
        </row>
        <row r="34">
          <cell r="Y34" t="str">
            <v>Rad - Export</v>
          </cell>
        </row>
        <row r="35">
          <cell r="Y35" t="str">
            <v>Inter Cooler</v>
          </cell>
        </row>
        <row r="36">
          <cell r="Y36" t="str">
            <v>Heater Core</v>
          </cell>
        </row>
        <row r="37">
          <cell r="Y37" t="str">
            <v>Core - Export</v>
          </cell>
        </row>
        <row r="38">
          <cell r="Y38" t="str">
            <v>ECS</v>
          </cell>
        </row>
        <row r="39">
          <cell r="Y39" t="str">
            <v>EGR Cooler</v>
          </cell>
        </row>
        <row r="40">
          <cell r="Y40" t="str">
            <v>Honda</v>
          </cell>
        </row>
        <row r="41">
          <cell r="Y41" t="str">
            <v xml:space="preserve">YC </v>
          </cell>
        </row>
        <row r="42">
          <cell r="Y42" t="str">
            <v>YC  corolla</v>
          </cell>
        </row>
        <row r="43">
          <cell r="Y43" t="str">
            <v>Wingroad Van</v>
          </cell>
        </row>
        <row r="44">
          <cell r="Y44" t="str">
            <v>TKML</v>
          </cell>
        </row>
        <row r="45">
          <cell r="Y45" t="str">
            <v>GMI</v>
          </cell>
        </row>
        <row r="46">
          <cell r="Y46" t="str">
            <v>PCBU</v>
          </cell>
        </row>
        <row r="47">
          <cell r="Y47" t="str">
            <v>YSPO</v>
          </cell>
        </row>
        <row r="48">
          <cell r="Y48" t="str">
            <v>CVBU</v>
          </cell>
        </row>
        <row r="49">
          <cell r="Y49" t="str">
            <v>Other</v>
          </cell>
        </row>
        <row r="50">
          <cell r="Y50" t="str">
            <v>Behr</v>
          </cell>
        </row>
        <row r="51">
          <cell r="Y51" t="str">
            <v>Ficosa International France</v>
          </cell>
        </row>
        <row r="52">
          <cell r="Y52" t="str">
            <v>TML Jamshedpur</v>
          </cell>
        </row>
        <row r="53">
          <cell r="Y53" t="str">
            <v>YC</v>
          </cell>
        </row>
        <row r="54">
          <cell r="Y54" t="str">
            <v>Behr</v>
          </cell>
        </row>
        <row r="55">
          <cell r="Y55" t="str">
            <v>YSPO</v>
          </cell>
        </row>
        <row r="56">
          <cell r="Y56" t="str">
            <v>Tc Techson</v>
          </cell>
        </row>
        <row r="57">
          <cell r="Y57" t="str">
            <v>Tata Motors</v>
          </cell>
        </row>
        <row r="58">
          <cell r="Y58" t="str">
            <v>PVBU</v>
          </cell>
        </row>
        <row r="59">
          <cell r="Y59" t="str">
            <v>CVBU</v>
          </cell>
        </row>
        <row r="60">
          <cell r="Y60" t="str">
            <v>Others</v>
          </cell>
        </row>
        <row r="61">
          <cell r="Y61" t="str">
            <v>General Motots</v>
          </cell>
        </row>
        <row r="62">
          <cell r="Y62" t="str">
            <v>TKML</v>
          </cell>
        </row>
        <row r="63">
          <cell r="Y63" t="str">
            <v>Honda Siel</v>
          </cell>
        </row>
        <row r="64">
          <cell r="Y64" t="str">
            <v>TS Tech Sun India Ltd</v>
          </cell>
        </row>
        <row r="65">
          <cell r="Y65" t="str">
            <v>Others</v>
          </cell>
        </row>
        <row r="66">
          <cell r="Y66" t="str">
            <v>Exports</v>
          </cell>
        </row>
        <row r="67">
          <cell r="Y67" t="str">
            <v>Component Exports</v>
          </cell>
        </row>
        <row r="68">
          <cell r="Y68" t="str">
            <v>Scorpio</v>
          </cell>
        </row>
        <row r="69">
          <cell r="Y69" t="str">
            <v>Toyota</v>
          </cell>
        </row>
        <row r="70">
          <cell r="Y70" t="str">
            <v>BROSE</v>
          </cell>
        </row>
        <row r="71">
          <cell r="Y71" t="str">
            <v>L&amp;T TRACTORS</v>
          </cell>
        </row>
        <row r="72">
          <cell r="Y72" t="str">
            <v>FIAT</v>
          </cell>
        </row>
        <row r="73">
          <cell r="Y73" t="str">
            <v>Ford IKON</v>
          </cell>
        </row>
        <row r="74">
          <cell r="Y74" t="str">
            <v>HONDA NEW CITY</v>
          </cell>
        </row>
        <row r="75">
          <cell r="Y75" t="str">
            <v>M&amp;M RENAULT</v>
          </cell>
        </row>
        <row r="76">
          <cell r="Y76" t="str">
            <v>Engineering Services</v>
          </cell>
        </row>
        <row r="77">
          <cell r="Y77" t="str">
            <v>Indica</v>
          </cell>
        </row>
        <row r="78">
          <cell r="Y78" t="str">
            <v>Indigo</v>
          </cell>
        </row>
        <row r="79">
          <cell r="Y79" t="str">
            <v>DTA SALES</v>
          </cell>
        </row>
        <row r="80">
          <cell r="Y80" t="str">
            <v>HONDA UH</v>
          </cell>
        </row>
        <row r="81">
          <cell r="Y81" t="str">
            <v>Sumo</v>
          </cell>
        </row>
        <row r="82">
          <cell r="Y82" t="str">
            <v>Hindustan Motors</v>
          </cell>
        </row>
        <row r="83">
          <cell r="Y83" t="str">
            <v>General Motors</v>
          </cell>
        </row>
        <row r="84">
          <cell r="Y84" t="str">
            <v>Cub/ACE</v>
          </cell>
        </row>
        <row r="85">
          <cell r="Y85" t="str">
            <v>Spares</v>
          </cell>
        </row>
        <row r="86">
          <cell r="Y86" t="str">
            <v>TML LCV</v>
          </cell>
        </row>
        <row r="87">
          <cell r="Y87" t="str">
            <v>EOU</v>
          </cell>
        </row>
        <row r="88">
          <cell r="Y88" t="str">
            <v>TML Indica Fr Hard CS</v>
          </cell>
        </row>
        <row r="89">
          <cell r="Y89" t="str">
            <v>TML Indigo Fr CS</v>
          </cell>
        </row>
        <row r="90">
          <cell r="Y90" t="str">
            <v>TML Indigo Rr CS</v>
          </cell>
        </row>
        <row r="91">
          <cell r="Y91" t="str">
            <v>TML Sedan Fr CS</v>
          </cell>
        </row>
        <row r="92">
          <cell r="Y92" t="str">
            <v>TML Sedan Rr CS</v>
          </cell>
        </row>
        <row r="93">
          <cell r="Y93" t="str">
            <v>TML Marina Rr CS</v>
          </cell>
        </row>
        <row r="94">
          <cell r="Y94" t="str">
            <v>TML Sumo Specio CS</v>
          </cell>
        </row>
        <row r="95">
          <cell r="Y95" t="str">
            <v>TML Safari Softer CS</v>
          </cell>
        </row>
        <row r="96">
          <cell r="Y96" t="str">
            <v>TML Lucknow Flat Load Body CS</v>
          </cell>
        </row>
        <row r="97">
          <cell r="Y97" t="str">
            <v>Mahindra Scorpio Rr CS</v>
          </cell>
        </row>
        <row r="98">
          <cell r="Y98" t="str">
            <v>Mahindra Camper CS</v>
          </cell>
        </row>
        <row r="99">
          <cell r="Y99" t="str">
            <v xml:space="preserve">Fiat Palio CS </v>
          </cell>
        </row>
        <row r="100">
          <cell r="Y100" t="str">
            <v>Innova Fr CS</v>
          </cell>
        </row>
        <row r="101">
          <cell r="Y101" t="str">
            <v>Innova Rr CS</v>
          </cell>
        </row>
        <row r="102">
          <cell r="Y102" t="str">
            <v>Scorpio Torsion Bar</v>
          </cell>
        </row>
        <row r="103">
          <cell r="Y103" t="str">
            <v>SC/DC Torsion Bar</v>
          </cell>
        </row>
        <row r="104">
          <cell r="Y104" t="str">
            <v>GM Tavera TB</v>
          </cell>
        </row>
        <row r="105">
          <cell r="Y105" t="str">
            <v>TML Indigo Fr SB</v>
          </cell>
        </row>
        <row r="106">
          <cell r="Y106" t="str">
            <v>TML Indigo Rr SB</v>
          </cell>
        </row>
        <row r="107">
          <cell r="Y107" t="str">
            <v>TML Indica Tube SB</v>
          </cell>
        </row>
        <row r="108">
          <cell r="Y108" t="str">
            <v xml:space="preserve">Fiat Palio SB Rr </v>
          </cell>
        </row>
        <row r="109">
          <cell r="Y109" t="str">
            <v>M&amp;M Scorpio SB Fr</v>
          </cell>
        </row>
        <row r="110">
          <cell r="Y110" t="str">
            <v>M&amp;M Scorpio SB Rr</v>
          </cell>
        </row>
        <row r="111">
          <cell r="Y111" t="str">
            <v>TKML Corolla Fr SB</v>
          </cell>
        </row>
        <row r="112">
          <cell r="Y112" t="str">
            <v>TKML Corolla Rr SB</v>
          </cell>
        </row>
        <row r="113">
          <cell r="Y113" t="str">
            <v>TKML Innova Fr SB</v>
          </cell>
        </row>
        <row r="114">
          <cell r="Y114" t="str">
            <v>GM Tavera SB</v>
          </cell>
        </row>
        <row r="115">
          <cell r="Y115" t="str">
            <v>TKML Striker Seat</v>
          </cell>
        </row>
        <row r="116">
          <cell r="Y116" t="str">
            <v>GM Child Parts</v>
          </cell>
        </row>
        <row r="117">
          <cell r="Y117" t="str">
            <v>TML Indica Fr Soft CS</v>
          </cell>
        </row>
        <row r="118">
          <cell r="Y118" t="str">
            <v>TML Indica Rr Soft CS</v>
          </cell>
        </row>
        <row r="119">
          <cell r="Y119" t="str">
            <v>TML Indica Rr Hard CS</v>
          </cell>
        </row>
        <row r="120">
          <cell r="Y120" t="str">
            <v>TML Marina Fr CS</v>
          </cell>
        </row>
        <row r="121">
          <cell r="Y121" t="str">
            <v>TML Tilt Cab CS</v>
          </cell>
        </row>
        <row r="122">
          <cell r="Y122" t="str">
            <v>M&amp;M Scorpio Petrol CS</v>
          </cell>
        </row>
        <row r="123">
          <cell r="Y123" t="str">
            <v>M&amp;M Scorpio Diesel CS</v>
          </cell>
        </row>
        <row r="124">
          <cell r="Y124" t="str">
            <v>M&amp;M Bolero CS</v>
          </cell>
        </row>
        <row r="125">
          <cell r="Y125" t="str">
            <v>M&amp;M Maxx CS</v>
          </cell>
        </row>
        <row r="126">
          <cell r="Y126" t="str">
            <v>M&amp;M Champion CS</v>
          </cell>
        </row>
        <row r="127">
          <cell r="Y127" t="str">
            <v>Fiat Palio CS</v>
          </cell>
        </row>
        <row r="128">
          <cell r="Y128" t="str">
            <v>TKML Corolla Fr CS</v>
          </cell>
        </row>
        <row r="129">
          <cell r="Y129" t="str">
            <v>TKML Corolla Rr CS</v>
          </cell>
        </row>
        <row r="130">
          <cell r="Y130" t="str">
            <v>Force Minidoor CS</v>
          </cell>
        </row>
        <row r="131">
          <cell r="Y131" t="str">
            <v>Piaggio CS</v>
          </cell>
        </row>
        <row r="132">
          <cell r="Y132" t="str">
            <v>M&amp;M Champion TB</v>
          </cell>
        </row>
        <row r="133">
          <cell r="Y133" t="str">
            <v>Eicher TB</v>
          </cell>
        </row>
        <row r="134">
          <cell r="Y134" t="str">
            <v>TML ADD TB</v>
          </cell>
        </row>
        <row r="135">
          <cell r="Y135" t="str">
            <v>Force Motors TB</v>
          </cell>
        </row>
        <row r="136">
          <cell r="Y136" t="str">
            <v>Marina SB</v>
          </cell>
        </row>
        <row r="137">
          <cell r="Y137" t="str">
            <v>TML Sumo SB</v>
          </cell>
        </row>
        <row r="138">
          <cell r="Y138" t="str">
            <v xml:space="preserve">TML Sumo SB Rr </v>
          </cell>
        </row>
        <row r="139">
          <cell r="Y139" t="str">
            <v>M&amp;M Armada SB</v>
          </cell>
        </row>
        <row r="140">
          <cell r="Y140" t="str">
            <v>M&amp;M 540 SB</v>
          </cell>
        </row>
        <row r="141">
          <cell r="Y141" t="str">
            <v>M&amp;M Bolero Longer Rr SB</v>
          </cell>
        </row>
        <row r="142">
          <cell r="Y142" t="str">
            <v>M&amp;M Maxx Pick-up SB</v>
          </cell>
        </row>
        <row r="143">
          <cell r="Y143" t="str">
            <v>M&amp;M Cab King SB</v>
          </cell>
        </row>
        <row r="144">
          <cell r="Y144" t="str">
            <v>Ford SB</v>
          </cell>
        </row>
        <row r="145">
          <cell r="Y145" t="str">
            <v>Piaggio SB</v>
          </cell>
        </row>
        <row r="146">
          <cell r="Y146" t="str">
            <v>HMSI &amp; HH Spring Roller</v>
          </cell>
        </row>
        <row r="147">
          <cell r="Y147" t="str">
            <v>Tata Motors Limited Passenger Vehicles</v>
          </cell>
        </row>
        <row r="148">
          <cell r="Y148" t="str">
            <v>Tata Motors Limited Commercial Vehicles</v>
          </cell>
        </row>
        <row r="149">
          <cell r="Y149" t="str">
            <v>TML Comm. and Utility Vehicles( incl JSR)</v>
          </cell>
        </row>
        <row r="150">
          <cell r="Y150" t="str">
            <v>L&amp;T John Deere</v>
          </cell>
        </row>
        <row r="151">
          <cell r="Y151" t="str">
            <v>Mahindra &amp; Mahindra</v>
          </cell>
        </row>
        <row r="152">
          <cell r="Y152" t="str">
            <v>PGVIL</v>
          </cell>
        </row>
        <row r="153">
          <cell r="Y153" t="str">
            <v>Fiat</v>
          </cell>
        </row>
        <row r="154">
          <cell r="Y154" t="str">
            <v>Tata Toyo Radiators (Taco Group Company)</v>
          </cell>
        </row>
        <row r="155">
          <cell r="Y155" t="str">
            <v>General Motors</v>
          </cell>
        </row>
        <row r="156">
          <cell r="Y156" t="str">
            <v>Gujarat Setco</v>
          </cell>
        </row>
        <row r="157">
          <cell r="Y157" t="str">
            <v>Others</v>
          </cell>
        </row>
        <row r="158">
          <cell r="Y158" t="str">
            <v>Volvo</v>
          </cell>
        </row>
        <row r="159">
          <cell r="Y159" t="str">
            <v>Exports</v>
          </cell>
        </row>
        <row r="160">
          <cell r="Y160" t="str">
            <v>TSAL</v>
          </cell>
        </row>
        <row r="161">
          <cell r="Y161" t="str">
            <v>Safari PRC &amp; Bumper Guard</v>
          </cell>
        </row>
        <row r="162">
          <cell r="Y162" t="str">
            <v>Ashok Leyland Hoods</v>
          </cell>
        </row>
        <row r="163">
          <cell r="Y163" t="str">
            <v>LTJD Hoods</v>
          </cell>
        </row>
        <row r="164">
          <cell r="Y164" t="str">
            <v>PTL Front Mask &amp; BootomCover</v>
          </cell>
        </row>
        <row r="165">
          <cell r="Y165" t="str">
            <v>NHI Hoods</v>
          </cell>
        </row>
        <row r="166">
          <cell r="Y166" t="str">
            <v>EPCOS</v>
          </cell>
        </row>
        <row r="167">
          <cell r="Y167" t="str">
            <v>Alsthom</v>
          </cell>
        </row>
        <row r="168">
          <cell r="Y168" t="str">
            <v>Eicher Rocker Cover</v>
          </cell>
        </row>
        <row r="169">
          <cell r="Y169" t="str">
            <v>TML Sill Panels &amp; Spoilers</v>
          </cell>
        </row>
        <row r="170">
          <cell r="Y170" t="str">
            <v>TML LCV Hood</v>
          </cell>
        </row>
        <row r="171">
          <cell r="Y171" t="str">
            <v>TML 2515/4018 Hoods</v>
          </cell>
        </row>
        <row r="172">
          <cell r="Y172" t="str">
            <v>Product samples for TML</v>
          </cell>
        </row>
        <row r="173">
          <cell r="Y173" t="str">
            <v>Trading Sales</v>
          </cell>
        </row>
        <row r="174">
          <cell r="Y174" t="str">
            <v>HSCI UH Cover sales</v>
          </cell>
        </row>
        <row r="175">
          <cell r="Y175" t="str">
            <v>Design &amp; Development sales-TML</v>
          </cell>
        </row>
        <row r="176">
          <cell r="Y176" t="str">
            <v>Indica MPFI Silencer</v>
          </cell>
        </row>
        <row r="177">
          <cell r="Y177" t="str">
            <v>HSCI New City</v>
          </cell>
        </row>
        <row r="178">
          <cell r="Y178" t="str">
            <v>HSCI LK</v>
          </cell>
        </row>
        <row r="179">
          <cell r="Y179" t="str">
            <v>HHML -Core-II, KTNA</v>
          </cell>
        </row>
        <row r="180">
          <cell r="Y180" t="str">
            <v>HHML -Karizma- KRY</v>
          </cell>
        </row>
        <row r="181">
          <cell r="Y181" t="str">
            <v>TML CUB Pre-Silencer</v>
          </cell>
        </row>
        <row r="182">
          <cell r="Y182" t="str">
            <v>TML 8V CCC</v>
          </cell>
        </row>
        <row r="183">
          <cell r="Y183" t="str">
            <v>Indica Diesel Silencer</v>
          </cell>
        </row>
        <row r="184">
          <cell r="Y184" t="str">
            <v>HSCI New City</v>
          </cell>
        </row>
        <row r="185">
          <cell r="Y185" t="str">
            <v>TML 8V CCC</v>
          </cell>
        </row>
        <row r="186">
          <cell r="Y186" t="str">
            <v>Indica Diesel Silencer</v>
          </cell>
        </row>
        <row r="187">
          <cell r="Y187" t="str">
            <v>Indica 1.4L DICR</v>
          </cell>
        </row>
        <row r="188">
          <cell r="Y188" t="str">
            <v>TML 1.4L DICR (CC+UBC)</v>
          </cell>
        </row>
        <row r="189">
          <cell r="Y189" t="str">
            <v>PTL Silencer</v>
          </cell>
        </row>
        <row r="190">
          <cell r="Y190" t="str">
            <v>Indica Euro-IV- Exmani + CCC</v>
          </cell>
        </row>
        <row r="191">
          <cell r="Y191" t="str">
            <v>HHML- KTNA</v>
          </cell>
        </row>
        <row r="192">
          <cell r="Y192" t="str">
            <v>HHML- KRY</v>
          </cell>
        </row>
        <row r="193">
          <cell r="Y193" t="str">
            <v>HHML- Core-1, Offset</v>
          </cell>
        </row>
        <row r="194">
          <cell r="Y194" t="str">
            <v>Indica Diesel</v>
          </cell>
        </row>
        <row r="195">
          <cell r="Y195" t="str">
            <v>HMSI - Unicorn KSPA/ KSPF</v>
          </cell>
        </row>
        <row r="196">
          <cell r="Y196" t="str">
            <v>Indica 1.4L DICR</v>
          </cell>
        </row>
        <row r="197">
          <cell r="Y197" t="str">
            <v>TML CUB / Zeta Presilencer</v>
          </cell>
        </row>
        <row r="198">
          <cell r="Y198" t="str">
            <v>PTL Silencer</v>
          </cell>
        </row>
        <row r="199">
          <cell r="Y199" t="str">
            <v>BC</v>
          </cell>
        </row>
        <row r="200">
          <cell r="Y200" t="str">
            <v>SBA</v>
          </cell>
        </row>
        <row r="201">
          <cell r="Y201" t="str">
            <v>AD</v>
          </cell>
        </row>
        <row r="202">
          <cell r="Y202" t="str">
            <v>4CPV</v>
          </cell>
        </row>
        <row r="203">
          <cell r="Y203" t="str">
            <v>HBV</v>
          </cell>
        </row>
        <row r="204">
          <cell r="Y204" t="str">
            <v>RV</v>
          </cell>
        </row>
        <row r="205">
          <cell r="Y205" t="str">
            <v>QRV</v>
          </cell>
        </row>
        <row r="206">
          <cell r="Y206" t="str">
            <v>FBV</v>
          </cell>
        </row>
        <row r="207">
          <cell r="Y207" t="str">
            <v>ABS</v>
          </cell>
        </row>
        <row r="208">
          <cell r="Y208" t="str">
            <v>Other</v>
          </cell>
        </row>
        <row r="209">
          <cell r="Y209" t="str">
            <v>Telco - Safari</v>
          </cell>
        </row>
        <row r="210">
          <cell r="Y210" t="str">
            <v>L &amp; T - JD Tractors</v>
          </cell>
        </row>
        <row r="211">
          <cell r="Y211" t="str">
            <v>G.M. India</v>
          </cell>
        </row>
        <row r="212">
          <cell r="Y212" t="str">
            <v>Tata Toyo Radiators</v>
          </cell>
        </row>
        <row r="213">
          <cell r="Y213" t="str">
            <v>Tata Ficosa</v>
          </cell>
        </row>
        <row r="214">
          <cell r="Y214" t="str">
            <v>TKML ( INNOVA)</v>
          </cell>
        </row>
        <row r="215">
          <cell r="Y215" t="str">
            <v>Indigo</v>
          </cell>
        </row>
        <row r="216">
          <cell r="Y216" t="str">
            <v>ACSI Painted SMC Parts</v>
          </cell>
        </row>
        <row r="217">
          <cell r="Y217" t="str">
            <v>TML Cub</v>
          </cell>
        </row>
        <row r="218">
          <cell r="Y218" t="str">
            <v>CORROLA</v>
          </cell>
        </row>
        <row r="219">
          <cell r="Y219" t="str">
            <v>Ford India</v>
          </cell>
        </row>
        <row r="220">
          <cell r="Y220" t="str">
            <v>Tata Sumo Facelift</v>
          </cell>
        </row>
        <row r="221">
          <cell r="Y221" t="str">
            <v>Indica DLS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Identity"/>
      <sheetName val="DrowDownLists"/>
      <sheetName val="Main"/>
      <sheetName val="Cover"/>
      <sheetName val="P&amp;L"/>
      <sheetName val="TSAL_Grossing up"/>
      <sheetName val="Sales Var FTM per Taco"/>
      <sheetName val="Sales Var YTD per Taco"/>
      <sheetName val="Profit Variance"/>
      <sheetName val="Customer wise sales"/>
      <sheetName val="Export countrywise Details"/>
      <sheetName val="Export Details-Input"/>
      <sheetName val="Overheads-Input"/>
      <sheetName val="Balance Sheet"/>
      <sheetName val="Working Capital"/>
      <sheetName val="Fund Flow"/>
      <sheetName val="Inventory Ageing"/>
      <sheetName val="Debtors Ageing"/>
      <sheetName val="Inter-Co"/>
      <sheetName val="Headcount"/>
      <sheetName val="Statutory Compliance Report"/>
      <sheetName val="NFE Status"/>
      <sheetName val="Operations"/>
      <sheetName val="Forex"/>
      <sheetName val="Inventory Graph"/>
      <sheetName val="P &amp; L Graphs"/>
      <sheetName val="Performance Highlights"/>
      <sheetName val="Operations Graph"/>
      <sheetName val="Ratios"/>
      <sheetName val="Cost Reduction"/>
      <sheetName val="TBEM, Shinohara"/>
      <sheetName val="Growth Plans"/>
      <sheetName val="UD_Sheet1"/>
      <sheetName val="UD_Sheet2"/>
      <sheetName val="UD_Sheet3"/>
      <sheetName val="UD_Sheet4"/>
      <sheetName val="UD_Sheet5"/>
      <sheetName val="UD_Sheet6"/>
      <sheetName val="UD_Sheet7"/>
      <sheetName val="UD_Sheet8"/>
      <sheetName val="UD_Sheet9"/>
      <sheetName val="UD_Sheet10"/>
      <sheetName val="UD_Sheet11"/>
      <sheetName val="UD_Sheet12"/>
      <sheetName val="UD_Sheet13"/>
      <sheetName val="UD_Sheet14"/>
      <sheetName val="UD_Sheet15"/>
    </sheetNames>
    <sheetDataSet>
      <sheetData sheetId="0" refreshError="1"/>
      <sheetData sheetId="1" refreshError="1"/>
      <sheetData sheetId="2">
        <row r="2">
          <cell r="C2" t="str">
            <v>TML - PVBU</v>
          </cell>
        </row>
        <row r="3">
          <cell r="C3" t="str">
            <v>TML - CVBU</v>
          </cell>
        </row>
        <row r="4">
          <cell r="C4" t="str">
            <v>TML - SPD</v>
          </cell>
        </row>
        <row r="5">
          <cell r="C5" t="str">
            <v>TML - Others</v>
          </cell>
        </row>
        <row r="6">
          <cell r="C6" t="str">
            <v>Hyundai Motors</v>
          </cell>
        </row>
        <row r="7">
          <cell r="C7" t="str">
            <v>Toyota Kirloskar</v>
          </cell>
        </row>
        <row r="8">
          <cell r="C8" t="str">
            <v>Honda Siel</v>
          </cell>
        </row>
        <row r="9">
          <cell r="C9" t="str">
            <v>General Motors India</v>
          </cell>
        </row>
        <row r="10">
          <cell r="C10" t="str">
            <v xml:space="preserve">General Motors </v>
          </cell>
        </row>
        <row r="11">
          <cell r="C11" t="str">
            <v>Ford India</v>
          </cell>
        </row>
        <row r="12">
          <cell r="C12" t="str">
            <v>Fiat India</v>
          </cell>
        </row>
        <row r="13">
          <cell r="C13" t="str">
            <v>Daimler Crysler</v>
          </cell>
        </row>
        <row r="14">
          <cell r="C14" t="str">
            <v>Skoda Auto India</v>
          </cell>
        </row>
        <row r="15">
          <cell r="C15" t="str">
            <v>Hindustan Motors</v>
          </cell>
        </row>
        <row r="16">
          <cell r="C16" t="str">
            <v>Force Motors</v>
          </cell>
        </row>
        <row r="17">
          <cell r="C17" t="str">
            <v>Cummins India Ltd</v>
          </cell>
        </row>
        <row r="18">
          <cell r="C18" t="str">
            <v>Subros</v>
          </cell>
        </row>
        <row r="19">
          <cell r="C19" t="str">
            <v>Swaraj</v>
          </cell>
        </row>
        <row r="20">
          <cell r="C20" t="str">
            <v>Hwashin Automotive India Pvt Ltd.</v>
          </cell>
        </row>
        <row r="21">
          <cell r="C21" t="str">
            <v>Mahindra &amp; Mahindra</v>
          </cell>
        </row>
        <row r="22">
          <cell r="C22" t="str">
            <v>Ashok Leyland</v>
          </cell>
        </row>
        <row r="23">
          <cell r="C23" t="str">
            <v>John Deere India</v>
          </cell>
        </row>
        <row r="24">
          <cell r="C24" t="str">
            <v>Volks Wagan India</v>
          </cell>
        </row>
        <row r="25">
          <cell r="C25" t="str">
            <v>Piaggio Vehicles</v>
          </cell>
        </row>
        <row r="26">
          <cell r="C26" t="str">
            <v>New Holland Tractors</v>
          </cell>
        </row>
        <row r="27">
          <cell r="C27" t="str">
            <v>Punjab Tractors</v>
          </cell>
        </row>
        <row r="28">
          <cell r="C28" t="str">
            <v>Eicher Motors Ltd</v>
          </cell>
        </row>
        <row r="29">
          <cell r="C29" t="str">
            <v>JCI Australia</v>
          </cell>
        </row>
        <row r="30">
          <cell r="C30" t="str">
            <v>JCI China</v>
          </cell>
        </row>
        <row r="31">
          <cell r="C31" t="str">
            <v>JCI France</v>
          </cell>
        </row>
        <row r="32">
          <cell r="C32" t="str">
            <v>Ficosa France</v>
          </cell>
        </row>
        <row r="33">
          <cell r="C33" t="str">
            <v>Changan Ford Mazda</v>
          </cell>
        </row>
        <row r="34">
          <cell r="C34" t="str">
            <v>Others -Scrap Sale</v>
          </cell>
        </row>
        <row r="35">
          <cell r="C35" t="str">
            <v>Others</v>
          </cell>
        </row>
        <row r="36">
          <cell r="C36" t="str">
            <v>Tata Johnsons - Mfg</v>
          </cell>
        </row>
        <row r="37">
          <cell r="C37" t="str">
            <v>Tata Johnsons - Engg</v>
          </cell>
        </row>
        <row r="38">
          <cell r="C38" t="str">
            <v>Tata Toyo</v>
          </cell>
        </row>
        <row r="39">
          <cell r="C39" t="str">
            <v>Tata Yazaki</v>
          </cell>
        </row>
        <row r="40">
          <cell r="C40" t="str">
            <v>Tata Ficosa</v>
          </cell>
        </row>
        <row r="41">
          <cell r="C41" t="str">
            <v>T C Springs</v>
          </cell>
        </row>
        <row r="42">
          <cell r="C42" t="str">
            <v>Automotive Stampings</v>
          </cell>
        </row>
        <row r="43">
          <cell r="C43" t="str">
            <v>Technical Stampings</v>
          </cell>
        </row>
        <row r="44">
          <cell r="C44" t="str">
            <v>Automotive Composites</v>
          </cell>
        </row>
        <row r="45">
          <cell r="C45" t="str">
            <v>Knorr Bremse</v>
          </cell>
        </row>
        <row r="46">
          <cell r="C46" t="str">
            <v>TACO Faurecia</v>
          </cell>
        </row>
        <row r="47">
          <cell r="C47" t="str">
            <v>TMT</v>
          </cell>
        </row>
        <row r="48">
          <cell r="C48" t="str">
            <v>TACO Visteon Engg</v>
          </cell>
        </row>
        <row r="49">
          <cell r="C49" t="str">
            <v>TACO Visteon Lighting</v>
          </cell>
        </row>
        <row r="50">
          <cell r="C50" t="str">
            <v>TACO GYIN Batteries</v>
          </cell>
        </row>
        <row r="51">
          <cell r="C51" t="str">
            <v>TACO Hendrikson</v>
          </cell>
        </row>
        <row r="52">
          <cell r="C52" t="str">
            <v>TACO Kunstsofftechnik</v>
          </cell>
        </row>
        <row r="53">
          <cell r="C53" t="str">
            <v>TACO GW</v>
          </cell>
        </row>
        <row r="54">
          <cell r="C54" t="str">
            <v>TACO Sasken</v>
          </cell>
        </row>
        <row r="55">
          <cell r="C55" t="str">
            <v>TACO Stadco</v>
          </cell>
        </row>
        <row r="56">
          <cell r="C56" t="str">
            <v>China Office</v>
          </cell>
        </row>
        <row r="57">
          <cell r="C57" t="str">
            <v>Thailand Office</v>
          </cell>
        </row>
        <row r="58">
          <cell r="C58" t="str">
            <v>Tata Nifco</v>
          </cell>
        </row>
        <row r="59">
          <cell r="C59" t="str">
            <v>TACO Holding (Mauritius) Ltd</v>
          </cell>
        </row>
        <row r="60">
          <cell r="C60" t="str">
            <v>Tata AutoComp - Engineering</v>
          </cell>
        </row>
        <row r="61">
          <cell r="C61" t="str">
            <v>Tata AutoComp - SCM</v>
          </cell>
        </row>
        <row r="62">
          <cell r="C62" t="str">
            <v>Tata AutoComp - TTBU</v>
          </cell>
        </row>
        <row r="63">
          <cell r="C63" t="str">
            <v>Tata AutoComp - Corporate</v>
          </cell>
        </row>
        <row r="64">
          <cell r="C64" t="str">
            <v>Tata AutoComp - IPD</v>
          </cell>
        </row>
        <row r="65">
          <cell r="C65" t="str">
            <v>Borg Warner</v>
          </cell>
        </row>
        <row r="66">
          <cell r="C66" t="str">
            <v>General Electrical</v>
          </cell>
        </row>
        <row r="67">
          <cell r="C67" t="str">
            <v>Honeywell China</v>
          </cell>
        </row>
        <row r="68">
          <cell r="C68" t="str">
            <v>Honeywell Italy</v>
          </cell>
        </row>
        <row r="69">
          <cell r="C69" t="str">
            <v>Honeywell Romania</v>
          </cell>
        </row>
        <row r="70">
          <cell r="C70" t="str">
            <v>Honeywell UK</v>
          </cell>
        </row>
        <row r="71">
          <cell r="C71" t="str">
            <v>Husqvarna AB Sweden</v>
          </cell>
        </row>
        <row r="72">
          <cell r="C72" t="str">
            <v>Husqvarna Turf Care</v>
          </cell>
        </row>
        <row r="73">
          <cell r="C73" t="str">
            <v>Knorr Bremse</v>
          </cell>
        </row>
        <row r="74">
          <cell r="C74" t="str">
            <v>Lotus Cars Ltd</v>
          </cell>
        </row>
        <row r="75">
          <cell r="C75" t="str">
            <v>Modenas</v>
          </cell>
        </row>
        <row r="76">
          <cell r="C76" t="str">
            <v>SAAB Automotive</v>
          </cell>
        </row>
        <row r="77">
          <cell r="C77" t="str">
            <v>STIHL Ltd.</v>
          </cell>
        </row>
        <row r="78">
          <cell r="C78" t="str">
            <v>TR Fastners</v>
          </cell>
        </row>
        <row r="79">
          <cell r="C79" t="str">
            <v>Audi</v>
          </cell>
        </row>
        <row r="80">
          <cell r="C80" t="str">
            <v>Bentley (VW Group)</v>
          </cell>
        </row>
        <row r="81">
          <cell r="C81" t="str">
            <v>Faurecia</v>
          </cell>
        </row>
        <row r="82">
          <cell r="C82" t="str">
            <v>Faurecia Automotive Espana</v>
          </cell>
        </row>
        <row r="83">
          <cell r="C83" t="str">
            <v>Faurecia Bruessel N.V. Belgium</v>
          </cell>
        </row>
        <row r="84">
          <cell r="C84" t="str">
            <v>Faurecia Interieur Industrie France</v>
          </cell>
        </row>
        <row r="85">
          <cell r="C85" t="str">
            <v>Faurecia Interior Bohemia</v>
          </cell>
        </row>
        <row r="86">
          <cell r="C86" t="str">
            <v>Findlay Industries Mexico</v>
          </cell>
        </row>
        <row r="87">
          <cell r="C87" t="str">
            <v>Ford Europe</v>
          </cell>
        </row>
        <row r="88">
          <cell r="C88" t="str">
            <v>GM Europe</v>
          </cell>
        </row>
        <row r="89">
          <cell r="C89" t="str">
            <v>GM Manufacturing Gliwice Poland</v>
          </cell>
        </row>
        <row r="90">
          <cell r="C90" t="str">
            <v>Gräb Kunststofftechnik</v>
          </cell>
        </row>
        <row r="91">
          <cell r="C91" t="str">
            <v>Grupo Antolin Pune P.Ltd.</v>
          </cell>
        </row>
        <row r="92">
          <cell r="C92" t="str">
            <v>Grupo Antolin Mexico</v>
          </cell>
        </row>
        <row r="93">
          <cell r="C93" t="str">
            <v>Grupo Antolin South Africa</v>
          </cell>
        </row>
        <row r="94">
          <cell r="C94" t="str">
            <v>IAC Group Slovakia</v>
          </cell>
        </row>
        <row r="95">
          <cell r="C95" t="str">
            <v>Intier</v>
          </cell>
        </row>
        <row r="96">
          <cell r="C96" t="str">
            <v>Karmann</v>
          </cell>
        </row>
        <row r="97">
          <cell r="C97" t="str">
            <v>Lamborghini Italy</v>
          </cell>
        </row>
        <row r="98">
          <cell r="C98" t="str">
            <v>Lear</v>
          </cell>
        </row>
        <row r="99">
          <cell r="C99" t="str">
            <v>Lear Slovakia</v>
          </cell>
        </row>
        <row r="100">
          <cell r="C100" t="str">
            <v>Others</v>
          </cell>
        </row>
        <row r="101">
          <cell r="C101" t="str">
            <v>Peguform</v>
          </cell>
        </row>
        <row r="102">
          <cell r="C102" t="str">
            <v>Plastal</v>
          </cell>
        </row>
        <row r="103">
          <cell r="C103" t="str">
            <v>Reitter &amp; Schefenacker</v>
          </cell>
        </row>
        <row r="104">
          <cell r="C104" t="str">
            <v>SAS Automotive Belgium</v>
          </cell>
        </row>
        <row r="105">
          <cell r="C105" t="str">
            <v>Seat S.A. (VW Group)</v>
          </cell>
        </row>
        <row r="106">
          <cell r="C106" t="str">
            <v>Skoda Auto Czech Republik</v>
          </cell>
        </row>
        <row r="107">
          <cell r="C107" t="str">
            <v>Teclac Werner</v>
          </cell>
        </row>
        <row r="108">
          <cell r="C108" t="str">
            <v>Vibracoustic</v>
          </cell>
        </row>
        <row r="109">
          <cell r="C109" t="str">
            <v>Vogel Kunststofftechnik GmbH</v>
          </cell>
        </row>
        <row r="110">
          <cell r="C110" t="str">
            <v>VW Bruxelles S.A.</v>
          </cell>
        </row>
        <row r="111">
          <cell r="C111" t="str">
            <v>VW Do Brasil (VW Group)</v>
          </cell>
        </row>
        <row r="112">
          <cell r="C112" t="str">
            <v>VW Group</v>
          </cell>
        </row>
        <row r="113">
          <cell r="C113" t="str">
            <v>VW Navarra Portugal</v>
          </cell>
        </row>
        <row r="114">
          <cell r="C114" t="str">
            <v>VW Poznan</v>
          </cell>
        </row>
        <row r="115">
          <cell r="C115" t="str">
            <v>VW Slovakia</v>
          </cell>
        </row>
        <row r="116">
          <cell r="C116" t="str">
            <v>Zeibina Kunststofftechnik</v>
          </cell>
        </row>
        <row r="117">
          <cell r="C117" t="str">
            <v>Faurecia - Audincourt</v>
          </cell>
        </row>
        <row r="118">
          <cell r="C118" t="str">
            <v>Faurecia - Brieres</v>
          </cell>
        </row>
        <row r="119">
          <cell r="C119" t="str">
            <v>Faurecia - Germany</v>
          </cell>
        </row>
        <row r="120">
          <cell r="C120" t="str">
            <v>Faurecia - Meru</v>
          </cell>
        </row>
        <row r="121">
          <cell r="C121" t="str">
            <v>Faurecia - Mouzon</v>
          </cell>
        </row>
        <row r="122">
          <cell r="C122" t="str">
            <v>Faurecia - Neuburg</v>
          </cell>
        </row>
        <row r="123">
          <cell r="C123" t="str">
            <v>Faurecia - Nogent</v>
          </cell>
        </row>
        <row r="124">
          <cell r="C124" t="str">
            <v>Faurecia - Russelsheim</v>
          </cell>
        </row>
        <row r="125">
          <cell r="C125" t="str">
            <v>Faurecia - Spain</v>
          </cell>
        </row>
        <row r="126">
          <cell r="C126" t="str">
            <v>Faurecia - Stadthagen</v>
          </cell>
        </row>
        <row r="127">
          <cell r="C127" t="str">
            <v>Faurecia - Sweden</v>
          </cell>
        </row>
        <row r="128">
          <cell r="C128" t="str">
            <v>Faurecia - USA</v>
          </cell>
        </row>
        <row r="129">
          <cell r="C129" t="str">
            <v>Visteon Germany</v>
          </cell>
        </row>
        <row r="130">
          <cell r="C130" t="str">
            <v>Visteon India</v>
          </cell>
        </row>
        <row r="131">
          <cell r="C131" t="str">
            <v>Visteon UK</v>
          </cell>
        </row>
        <row r="132">
          <cell r="C132" t="str">
            <v>Visteon France</v>
          </cell>
        </row>
        <row r="133">
          <cell r="C133" t="str">
            <v>Visteon USA</v>
          </cell>
        </row>
        <row r="134">
          <cell r="C134" t="str">
            <v>JCI-Australia</v>
          </cell>
        </row>
        <row r="135">
          <cell r="C135" t="str">
            <v>JCI- Chemsford (Germany)</v>
          </cell>
        </row>
        <row r="136">
          <cell r="C136" t="str">
            <v>JCI-China (Changchun)</v>
          </cell>
        </row>
        <row r="137">
          <cell r="C137" t="str">
            <v>JCI-China (Shanghai)</v>
          </cell>
        </row>
        <row r="138">
          <cell r="C138" t="str">
            <v>JCI-China(Shanghai REP.OFF)</v>
          </cell>
        </row>
        <row r="139">
          <cell r="C139" t="str">
            <v>JCI-Creutzwald</v>
          </cell>
        </row>
        <row r="140">
          <cell r="C140" t="str">
            <v>JCI-France</v>
          </cell>
        </row>
        <row r="141">
          <cell r="C141" t="str">
            <v>JCI-France (Roth Sas)</v>
          </cell>
        </row>
        <row r="142">
          <cell r="C142" t="str">
            <v>JCI-France(Pontoise)</v>
          </cell>
        </row>
        <row r="143">
          <cell r="C143" t="str">
            <v>JCI-Germany (Bursch)</v>
          </cell>
        </row>
        <row r="144">
          <cell r="C144" t="str">
            <v>JCI-Germany (Grefrath)</v>
          </cell>
        </row>
        <row r="145">
          <cell r="C145" t="str">
            <v>JCI-Japan</v>
          </cell>
        </row>
        <row r="146">
          <cell r="C146" t="str">
            <v>JCI-Korea</v>
          </cell>
        </row>
        <row r="147">
          <cell r="C147" t="str">
            <v>JCI-Malaysia</v>
          </cell>
        </row>
        <row r="148">
          <cell r="C148" t="str">
            <v>JCI-Singapore</v>
          </cell>
        </row>
        <row r="149">
          <cell r="C149" t="str">
            <v>JCI-Sweden</v>
          </cell>
        </row>
        <row r="150">
          <cell r="C150" t="str">
            <v>JCI-Thailand (Rayong)</v>
          </cell>
        </row>
        <row r="151">
          <cell r="C151" t="str">
            <v>JCI-Toyota Burtun</v>
          </cell>
        </row>
        <row r="152">
          <cell r="C152" t="str">
            <v>JCI-Trencin</v>
          </cell>
        </row>
        <row r="153">
          <cell r="C153" t="str">
            <v>JCI-UK (Leamington Spa)</v>
          </cell>
        </row>
        <row r="154">
          <cell r="C154" t="str">
            <v>JCI-UK (Redditch)</v>
          </cell>
        </row>
        <row r="155">
          <cell r="C155" t="str">
            <v>JCI-UK (Sunderland)</v>
          </cell>
        </row>
        <row r="156">
          <cell r="C156" t="str">
            <v>JCI-USA (Holland-MI)</v>
          </cell>
        </row>
        <row r="157">
          <cell r="C157" t="str">
            <v>JCI-USA (Plymouth)</v>
          </cell>
        </row>
        <row r="158">
          <cell r="C158" t="str">
            <v>Intertec Systems, Michigan, USA</v>
          </cell>
        </row>
        <row r="159">
          <cell r="C159" t="str">
            <v>Irvan Automotive</v>
          </cell>
        </row>
        <row r="160">
          <cell r="C160" t="str">
            <v>Autoseat S.A.D.E.Cv-Mexico</v>
          </cell>
        </row>
        <row r="161">
          <cell r="C161" t="str">
            <v>Green Industrial Supply.Inc.</v>
          </cell>
        </row>
        <row r="162">
          <cell r="C162" t="str">
            <v>Australia Arrow Pty Ltd.</v>
          </cell>
        </row>
        <row r="163">
          <cell r="C163" t="str">
            <v>Automotive Lighting Rare Lamps, Italia</v>
          </cell>
        </row>
        <row r="164">
          <cell r="C164" t="str">
            <v>Calsonic Kansei</v>
          </cell>
        </row>
        <row r="165">
          <cell r="C165" t="str">
            <v>CERA - France</v>
          </cell>
        </row>
        <row r="166">
          <cell r="C166" t="str">
            <v>Faurecia Interiors</v>
          </cell>
        </row>
        <row r="167">
          <cell r="C167" t="str">
            <v>Faurecia Syst. D'echappt</v>
          </cell>
        </row>
        <row r="168">
          <cell r="C168" t="str">
            <v>Hill-Rom</v>
          </cell>
        </row>
        <row r="169">
          <cell r="C169" t="str">
            <v>HUF HULSBECK &amp; FURST GMBH &amp; CO. KG</v>
          </cell>
        </row>
        <row r="170">
          <cell r="C170" t="str">
            <v>Ichikoh Industries Ltd, Japan</v>
          </cell>
        </row>
        <row r="171">
          <cell r="C171" t="str">
            <v>Mecaprom Vps Italia SURL</v>
          </cell>
        </row>
        <row r="172">
          <cell r="C172" t="str">
            <v>Stadco-Uk</v>
          </cell>
        </row>
        <row r="173">
          <cell r="C173" t="str">
            <v>Tata Consultany Services</v>
          </cell>
        </row>
        <row r="174">
          <cell r="C174" t="str">
            <v>Valeo-Sylvania</v>
          </cell>
        </row>
        <row r="175">
          <cell r="C175" t="str">
            <v>Yazaki Corporation, Japan</v>
          </cell>
        </row>
        <row r="176">
          <cell r="C176" t="str">
            <v>Yazaki North America Inc.</v>
          </cell>
        </row>
        <row r="177">
          <cell r="C177" t="str">
            <v>YK Design Link, JAPAN</v>
          </cell>
        </row>
        <row r="178">
          <cell r="C178" t="str">
            <v>Borg Warner</v>
          </cell>
        </row>
        <row r="179">
          <cell r="C179" t="str">
            <v>General Electrical</v>
          </cell>
        </row>
        <row r="180">
          <cell r="C180" t="str">
            <v>Honeywell China</v>
          </cell>
        </row>
        <row r="181">
          <cell r="C181" t="str">
            <v>Honeywell Italy</v>
          </cell>
        </row>
        <row r="182">
          <cell r="C182" t="str">
            <v>Honeywell Romania</v>
          </cell>
        </row>
        <row r="183">
          <cell r="C183" t="str">
            <v>Honeywell UK</v>
          </cell>
        </row>
        <row r="184">
          <cell r="C184" t="str">
            <v>Husqvarna AB Sweden</v>
          </cell>
        </row>
        <row r="185">
          <cell r="C185" t="str">
            <v>Husqvarna Turf Care</v>
          </cell>
        </row>
        <row r="186">
          <cell r="C186" t="str">
            <v>Knorr Bremse</v>
          </cell>
        </row>
        <row r="187">
          <cell r="C187" t="str">
            <v>Lotus Cars Ltd</v>
          </cell>
        </row>
        <row r="188">
          <cell r="C188" t="str">
            <v>Modenas</v>
          </cell>
        </row>
        <row r="189">
          <cell r="C189" t="str">
            <v>SAAB Automotive</v>
          </cell>
        </row>
        <row r="190">
          <cell r="C190" t="str">
            <v>STIHL Ltd.</v>
          </cell>
        </row>
        <row r="191">
          <cell r="C191" t="str">
            <v>TR Fastners</v>
          </cell>
        </row>
        <row r="192">
          <cell r="C192" t="str">
            <v>Toyota Boshuka Auto P.Ltd. (Araco)</v>
          </cell>
        </row>
        <row r="193">
          <cell r="C193" t="str">
            <v>Royal Enfield Motors</v>
          </cell>
        </row>
        <row r="194">
          <cell r="C194" t="str">
            <v>Haworth (India) Pvt.Ltd.</v>
          </cell>
        </row>
        <row r="195">
          <cell r="C195" t="str">
            <v>San Motors Ltd.</v>
          </cell>
        </row>
        <row r="196">
          <cell r="C196" t="str">
            <v>Truck-Bodybuilders</v>
          </cell>
        </row>
        <row r="197">
          <cell r="C197" t="str">
            <v>Motherson Automotive Tech</v>
          </cell>
        </row>
        <row r="198">
          <cell r="C198" t="str">
            <v>John Deere Dubuque works</v>
          </cell>
        </row>
        <row r="199">
          <cell r="C199" t="str">
            <v>JCI-Pretoria(South Africa)</v>
          </cell>
        </row>
        <row r="200">
          <cell r="C200" t="str">
            <v>JCI-Mexico</v>
          </cell>
        </row>
        <row r="201">
          <cell r="C201" t="str">
            <v>Air International Pvt Ltd</v>
          </cell>
        </row>
        <row r="202">
          <cell r="C202" t="str">
            <v>Air International Thermal</v>
          </cell>
        </row>
        <row r="203">
          <cell r="C203" t="str">
            <v>Titan Worldwide Logistics</v>
          </cell>
        </row>
        <row r="204">
          <cell r="C204" t="str">
            <v>Cummins Power Generation</v>
          </cell>
        </row>
        <row r="205">
          <cell r="C205" t="str">
            <v>Hachiuma Seisakusyo Co Ltd</v>
          </cell>
        </row>
        <row r="206">
          <cell r="C206" t="str">
            <v>Rising Sun Heatexchanger</v>
          </cell>
        </row>
        <row r="207">
          <cell r="C207" t="str">
            <v>Tata Cummins Ltd.</v>
          </cell>
        </row>
        <row r="208">
          <cell r="C208" t="str">
            <v>Yazaki Corporation Sales A/c.</v>
          </cell>
        </row>
        <row r="209">
          <cell r="C209" t="str">
            <v>Yazaki Saltono De Portugal</v>
          </cell>
        </row>
        <row r="210">
          <cell r="C210" t="str">
            <v>Behr India Ltd. - Export Sales</v>
          </cell>
        </row>
        <row r="211">
          <cell r="C211" t="str">
            <v>Ficosa International</v>
          </cell>
        </row>
        <row r="212">
          <cell r="C212" t="str">
            <v>ADITYA AUTO (I) PVT LTD</v>
          </cell>
        </row>
        <row r="213">
          <cell r="C213" t="str">
            <v>Brose Canada</v>
          </cell>
        </row>
        <row r="214">
          <cell r="C214" t="str">
            <v>Renowned Auto Products</v>
          </cell>
        </row>
        <row r="215">
          <cell r="C215" t="str">
            <v>Gabriel India Ltd</v>
          </cell>
        </row>
        <row r="216">
          <cell r="C216" t="str">
            <v>Sharada Motors Industries Ltd</v>
          </cell>
        </row>
        <row r="217">
          <cell r="C217" t="str">
            <v>Honda Motorcycle &amp; Scooter India P Ltd</v>
          </cell>
        </row>
        <row r="218">
          <cell r="C218" t="str">
            <v>Testo Engg</v>
          </cell>
        </row>
        <row r="219">
          <cell r="C219" t="str">
            <v>Kinetic Engg</v>
          </cell>
        </row>
        <row r="220">
          <cell r="C220" t="str">
            <v>Volvo</v>
          </cell>
        </row>
        <row r="221">
          <cell r="C221" t="str">
            <v>Others</v>
          </cell>
        </row>
        <row r="222">
          <cell r="C222" t="str">
            <v>Setco Automotive</v>
          </cell>
        </row>
        <row r="223">
          <cell r="C223" t="str">
            <v>Trelleborg</v>
          </cell>
        </row>
        <row r="224">
          <cell r="C224" t="str">
            <v>R&amp;O</v>
          </cell>
        </row>
        <row r="225">
          <cell r="C225" t="str">
            <v>Asahi India Glass</v>
          </cell>
        </row>
        <row r="226">
          <cell r="C226" t="str">
            <v>Saint Gobain</v>
          </cell>
        </row>
        <row r="227">
          <cell r="C227" t="str">
            <v>Hanil lear india pvt ltd</v>
          </cell>
        </row>
        <row r="228">
          <cell r="C228" t="str">
            <v>Mobis</v>
          </cell>
        </row>
        <row r="229">
          <cell r="C229" t="str">
            <v>TI Metal</v>
          </cell>
        </row>
        <row r="230">
          <cell r="C230" t="str">
            <v>Bendix Spicer Foundation</v>
          </cell>
        </row>
        <row r="231">
          <cell r="C231" t="str">
            <v>KB SFN</v>
          </cell>
        </row>
        <row r="232">
          <cell r="C232" t="str">
            <v>Safexpress</v>
          </cell>
        </row>
        <row r="233">
          <cell r="C233" t="str">
            <v>BOC India Web</v>
          </cell>
        </row>
        <row r="234">
          <cell r="C234" t="str">
            <v>BPCL</v>
          </cell>
        </row>
        <row r="235">
          <cell r="C235" t="str">
            <v>AXA</v>
          </cell>
        </row>
        <row r="236">
          <cell r="C236" t="str">
            <v>Stadco-Uk</v>
          </cell>
        </row>
        <row r="237">
          <cell r="C237" t="str">
            <v>AAPL</v>
          </cell>
        </row>
        <row r="238">
          <cell r="C238" t="str">
            <v>GRAMMER</v>
          </cell>
        </row>
        <row r="239">
          <cell r="C239" t="str">
            <v>YNA</v>
          </cell>
        </row>
        <row r="240">
          <cell r="C240" t="str">
            <v>Ichikoh</v>
          </cell>
        </row>
        <row r="241">
          <cell r="C241" t="str">
            <v>Calsonic Kansei</v>
          </cell>
        </row>
        <row r="242">
          <cell r="C242" t="str">
            <v>Mecaprom Vps Italia SURL</v>
          </cell>
        </row>
        <row r="243">
          <cell r="C243" t="str">
            <v>YKDL, JAPAN</v>
          </cell>
        </row>
        <row r="244">
          <cell r="C244" t="str">
            <v>AL Lighting, Italy</v>
          </cell>
        </row>
        <row r="245">
          <cell r="C245" t="str">
            <v>TCS</v>
          </cell>
        </row>
        <row r="246">
          <cell r="C246" t="str">
            <v>WAGON</v>
          </cell>
        </row>
        <row r="247">
          <cell r="C247" t="str">
            <v>HUF Hulsbeck &amp; Furst GMBH &amp; CO. KG</v>
          </cell>
        </row>
        <row r="248">
          <cell r="C248" t="str">
            <v>CZ - Czech Republic</v>
          </cell>
        </row>
        <row r="249">
          <cell r="C249" t="str">
            <v>Bajaj Auto</v>
          </cell>
        </row>
        <row r="250">
          <cell r="C250" t="str">
            <v>Behr India Ltd</v>
          </cell>
        </row>
        <row r="251">
          <cell r="C251" t="str">
            <v>Minda HUF</v>
          </cell>
        </row>
        <row r="252">
          <cell r="C252" t="str">
            <v>Precision Pipes &amp; Profile</v>
          </cell>
        </row>
        <row r="253">
          <cell r="C253" t="str">
            <v>Adam Opel</v>
          </cell>
        </row>
        <row r="254">
          <cell r="C254" t="str">
            <v>ABC</v>
          </cell>
        </row>
        <row r="255">
          <cell r="C255" t="str">
            <v>BlackHawk</v>
          </cell>
        </row>
        <row r="256">
          <cell r="C256" t="str">
            <v>Holden</v>
          </cell>
        </row>
        <row r="257">
          <cell r="C257" t="str">
            <v>Mahindra Renault Ltd</v>
          </cell>
        </row>
        <row r="258">
          <cell r="C258" t="str">
            <v>Faureica Fliers</v>
          </cell>
        </row>
        <row r="259">
          <cell r="C259" t="str">
            <v>Faurecia Troy USA</v>
          </cell>
        </row>
        <row r="260">
          <cell r="C260" t="str">
            <v>Mahindra International</v>
          </cell>
        </row>
        <row r="261">
          <cell r="C261" t="str">
            <v>Faurecia China</v>
          </cell>
        </row>
        <row r="262">
          <cell r="C262" t="str">
            <v>Stock Transfer</v>
          </cell>
        </row>
        <row r="263">
          <cell r="C263" t="str">
            <v>T60</v>
          </cell>
        </row>
        <row r="264">
          <cell r="C264" t="str">
            <v>T61</v>
          </cell>
        </row>
        <row r="265">
          <cell r="C265" t="str">
            <v>T62</v>
          </cell>
        </row>
        <row r="266">
          <cell r="C266" t="str">
            <v>T63</v>
          </cell>
        </row>
        <row r="267">
          <cell r="C267" t="str">
            <v>T64</v>
          </cell>
        </row>
        <row r="268">
          <cell r="C268" t="str">
            <v>T65</v>
          </cell>
        </row>
        <row r="269">
          <cell r="C269" t="str">
            <v>T66</v>
          </cell>
        </row>
        <row r="270">
          <cell r="C270" t="str">
            <v>T67</v>
          </cell>
        </row>
        <row r="271">
          <cell r="C271" t="str">
            <v>T68</v>
          </cell>
        </row>
        <row r="272">
          <cell r="C272" t="str">
            <v>T69</v>
          </cell>
        </row>
        <row r="273">
          <cell r="C273" t="str">
            <v>T70</v>
          </cell>
        </row>
        <row r="274">
          <cell r="C274" t="str">
            <v>T71</v>
          </cell>
        </row>
        <row r="275">
          <cell r="C275" t="str">
            <v>T72</v>
          </cell>
        </row>
        <row r="276">
          <cell r="C276" t="str">
            <v>T73</v>
          </cell>
        </row>
        <row r="277">
          <cell r="C277" t="str">
            <v>T74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ff.int.summary"/>
      <sheetName val="diff"/>
      <sheetName val="comp"/>
      <sheetName val="deb TDS"/>
      <sheetName val="deb"/>
      <sheetName val="rtl"/>
      <sheetName val="fcl"/>
      <sheetName val="rtl tds"/>
      <sheetName val="guar comm"/>
      <sheetName val="commitment "/>
      <sheetName val="intcmcdet"/>
      <sheetName val="cmc adv"/>
      <sheetName val="rftl hbi"/>
      <sheetName val="hbi ncd"/>
      <sheetName val="F&amp;S charges -2k-01"/>
      <sheetName val="DrowDownLists"/>
      <sheetName val="Mar'01OD INT-REVI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 III, IV"/>
      <sheetName val="HBI,HRC&amp;CORP SUMM"/>
      <sheetName val="corp"/>
      <sheetName val="HBI NCD"/>
      <sheetName val="HBI RTL"/>
      <sheetName val="HBI WC"/>
      <sheetName val="HRC - NCD, RTL, WCDL"/>
      <sheetName val="ncd14%"/>
      <sheetName val="HBI &amp; HRC - FCL"/>
      <sheetName val="HBI &amp; HRC - FCL (2)"/>
      <sheetName val="HBI WC (2)"/>
      <sheetName val="fcl"/>
      <sheetName val="DrowDownLists"/>
      <sheetName val="Propa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"/>
      <sheetName val="Cost estimation"/>
      <sheetName val="Molding Validation"/>
      <sheetName val="Costs"/>
      <sheetName val="BOP Calculation Sheet"/>
      <sheetName val="Launch Review"/>
    </sheetNames>
    <sheetDataSet>
      <sheetData sheetId="0"/>
      <sheetData sheetId="1"/>
      <sheetData sheetId="2"/>
      <sheetData sheetId="3">
        <row r="3">
          <cell r="A3" t="str">
            <v>Cleaning PCE</v>
          </cell>
        </row>
        <row r="4">
          <cell r="A4" t="str">
            <v>Cleaning</v>
          </cell>
        </row>
        <row r="5">
          <cell r="A5" t="str">
            <v>Shot blasting</v>
          </cell>
        </row>
        <row r="6">
          <cell r="A6" t="str">
            <v>Phosphatation</v>
          </cell>
        </row>
        <row r="7">
          <cell r="A7" t="str">
            <v>Bonding</v>
          </cell>
        </row>
        <row r="8">
          <cell r="A8" t="str">
            <v>Moulding (400T)</v>
          </cell>
        </row>
        <row r="9">
          <cell r="A9" t="str">
            <v>Moulding (250T)</v>
          </cell>
        </row>
        <row r="10">
          <cell r="A10" t="str">
            <v>Moulding (160T)</v>
          </cell>
        </row>
        <row r="11">
          <cell r="A11" t="str">
            <v>Finishing/Deflashing</v>
          </cell>
        </row>
        <row r="12">
          <cell r="A12" t="str">
            <v>Painting</v>
          </cell>
        </row>
        <row r="13">
          <cell r="A13" t="str">
            <v>Assly</v>
          </cell>
        </row>
        <row r="14">
          <cell r="A14" t="str">
            <v>Swadging</v>
          </cell>
        </row>
        <row r="15">
          <cell r="A15" t="str">
            <v>Control (manual)</v>
          </cell>
        </row>
        <row r="16">
          <cell r="A16" t="str">
            <v>Control (product testing)</v>
          </cell>
        </row>
        <row r="17">
          <cell r="A17" t="str">
            <v>Manual oling</v>
          </cell>
        </row>
      </sheetData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Bajaj"/>
      <sheetName val="Bajaj OS"/>
      <sheetName val="Ford"/>
      <sheetName val="Yamaha"/>
      <sheetName val="volvo"/>
      <sheetName val="M&amp;M"/>
      <sheetName val="Hyundai"/>
      <sheetName val="honda motors"/>
      <sheetName val="honda siel"/>
      <sheetName val="Format"/>
      <sheetName val="TATA Engg"/>
      <sheetName val="TKML"/>
      <sheetName val="TKML-Supplier"/>
      <sheetName val="Fiat"/>
      <sheetName val="GM"/>
      <sheetName val="AL"/>
      <sheetName val="Bajaj1"/>
      <sheetName val="HBI NCD"/>
      <sheetName val="Costs"/>
      <sheetName val="fcl"/>
    </sheetNames>
    <sheetDataSet>
      <sheetData sheetId="0" refreshError="1"/>
      <sheetData sheetId="1" refreshError="1"/>
      <sheetData sheetId="2" refreshError="1">
        <row r="1">
          <cell r="A1" t="str">
            <v>Management Profile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"/>
      <sheetName val="Cost estimation"/>
      <sheetName val="Molding Validation"/>
      <sheetName val="Costs"/>
      <sheetName val="BOP Calculation Sheet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Cleaning</v>
          </cell>
        </row>
        <row r="4">
          <cell r="A4" t="str">
            <v>Shot blasting</v>
          </cell>
        </row>
        <row r="5">
          <cell r="A5" t="str">
            <v>Phosphatation</v>
          </cell>
        </row>
        <row r="6">
          <cell r="A6" t="str">
            <v>Bonding</v>
          </cell>
        </row>
        <row r="7">
          <cell r="A7" t="str">
            <v>Moulding (400T)</v>
          </cell>
        </row>
        <row r="8">
          <cell r="A8" t="str">
            <v>Moulding (250T)</v>
          </cell>
        </row>
        <row r="9">
          <cell r="A9" t="str">
            <v>Moulding (160T)</v>
          </cell>
        </row>
        <row r="10">
          <cell r="A10" t="str">
            <v>Finishing/Deflashing</v>
          </cell>
        </row>
        <row r="11">
          <cell r="A11" t="str">
            <v>Painting</v>
          </cell>
        </row>
        <row r="12">
          <cell r="A12" t="str">
            <v>Assly</v>
          </cell>
        </row>
        <row r="13">
          <cell r="A13" t="str">
            <v>Swaging</v>
          </cell>
        </row>
        <row r="14">
          <cell r="A14" t="str">
            <v>Control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 JV"/>
      <sheetName val="Opening Balance"/>
      <sheetName val="Depre on OP"/>
      <sheetName val="Additions 1998-99"/>
      <sheetName val="JV"/>
      <sheetName val="Depre Schedule"/>
      <sheetName val="Depre Schedule Land"/>
      <sheetName val="Depre Schedule Policy"/>
      <sheetName val="Land &amp; Cap WIP"/>
      <sheetName val="Land Sale"/>
      <sheetName val="Road Construction"/>
      <sheetName val="Sheet1"/>
      <sheetName val="Furniture"/>
      <sheetName val="Costs"/>
      <sheetName val="Bajaj O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ane"/>
      <sheetName val="Consumables-Mould"/>
      <sheetName val="PS-Area"/>
      <sheetName val="Material Cost"/>
    </sheetNames>
    <sheetDataSet>
      <sheetData sheetId="0">
        <row r="6">
          <cell r="E6" t="str">
            <v>Consumption</v>
          </cell>
          <cell r="F6" t="str">
            <v>Production</v>
          </cell>
        </row>
        <row r="7">
          <cell r="E7">
            <v>11552981</v>
          </cell>
          <cell r="F7">
            <v>12033550</v>
          </cell>
        </row>
        <row r="11">
          <cell r="E11">
            <v>11552981</v>
          </cell>
          <cell r="F11">
            <v>12033550</v>
          </cell>
        </row>
        <row r="16">
          <cell r="F16" t="str">
            <v>Month (Actual)</v>
          </cell>
        </row>
        <row r="17">
          <cell r="E17" t="str">
            <v>Sp. Cons</v>
          </cell>
          <cell r="F17" t="str">
            <v>Rate</v>
          </cell>
          <cell r="G17" t="str">
            <v xml:space="preserve">Cost </v>
          </cell>
          <cell r="H17" t="str">
            <v>Cost</v>
          </cell>
        </row>
        <row r="18">
          <cell r="E18" t="str">
            <v>per MT</v>
          </cell>
          <cell r="F18" t="str">
            <v>Rs. / UoM</v>
          </cell>
          <cell r="G18" t="str">
            <v>Rs. / Nm3</v>
          </cell>
          <cell r="H18" t="str">
            <v>Rs. Cr</v>
          </cell>
        </row>
        <row r="21">
          <cell r="E21">
            <v>0.77289462665093578</v>
          </cell>
          <cell r="F21">
            <v>4.0956603732074148</v>
          </cell>
          <cell r="G21">
            <v>3.1655138950391772</v>
          </cell>
          <cell r="H21">
            <v>3.657112188462361</v>
          </cell>
        </row>
        <row r="22">
          <cell r="E22">
            <v>2.1036538991785628E-3</v>
          </cell>
          <cell r="F22">
            <v>29.340210051479762</v>
          </cell>
          <cell r="G22">
            <v>6.1721647277513461E-2</v>
          </cell>
          <cell r="H22">
            <v>7.1306901828581473E-2</v>
          </cell>
        </row>
        <row r="23">
          <cell r="G23">
            <v>0.26963662891686507</v>
          </cell>
          <cell r="H23">
            <v>0.31151068507805929</v>
          </cell>
        </row>
        <row r="24">
          <cell r="G24">
            <v>8.3258069888333619E-2</v>
          </cell>
          <cell r="H24">
            <v>9.6187889951659042E-2</v>
          </cell>
        </row>
        <row r="25">
          <cell r="G25">
            <v>3.5801302411218892</v>
          </cell>
          <cell r="H25">
            <v>4.1361176653206604</v>
          </cell>
        </row>
        <row r="29">
          <cell r="E29" t="str">
            <v>Quantity Nm3</v>
          </cell>
          <cell r="F29" t="str">
            <v>Rate Rs.</v>
          </cell>
          <cell r="G29" t="str">
            <v>Rs. Cr</v>
          </cell>
        </row>
        <row r="30">
          <cell r="E30">
            <v>11552981</v>
          </cell>
          <cell r="F30">
            <v>3.5801302411218892</v>
          </cell>
          <cell r="G30">
            <v>4.1361176653206604</v>
          </cell>
        </row>
        <row r="31">
          <cell r="E31">
            <v>1455531.7</v>
          </cell>
          <cell r="F31">
            <v>13.177663543844494</v>
          </cell>
          <cell r="G31">
            <v>1.9180507019999999</v>
          </cell>
        </row>
        <row r="32">
          <cell r="E32">
            <v>13008512.699999999</v>
          </cell>
          <cell r="F32">
            <v>4.6540050403461271</v>
          </cell>
          <cell r="G32">
            <v>6.0541683673206599</v>
          </cell>
        </row>
        <row r="35">
          <cell r="E35" t="str">
            <v>Own</v>
          </cell>
          <cell r="F35" t="str">
            <v>Purchased</v>
          </cell>
          <cell r="G35" t="str">
            <v>Total</v>
          </cell>
        </row>
        <row r="36">
          <cell r="E36">
            <v>2441259.2999999998</v>
          </cell>
          <cell r="F36">
            <v>1455531.7</v>
          </cell>
          <cell r="G36">
            <v>3896791</v>
          </cell>
        </row>
        <row r="37">
          <cell r="E37">
            <v>8989721.6999999993</v>
          </cell>
          <cell r="F37">
            <v>0</v>
          </cell>
          <cell r="G37">
            <v>8989721.6999999993</v>
          </cell>
        </row>
        <row r="38">
          <cell r="E38">
            <v>116577</v>
          </cell>
          <cell r="G38">
            <v>116577</v>
          </cell>
        </row>
        <row r="39">
          <cell r="E39">
            <v>342700</v>
          </cell>
          <cell r="G39">
            <v>342700</v>
          </cell>
        </row>
        <row r="40">
          <cell r="E40">
            <v>721132.12</v>
          </cell>
          <cell r="G40">
            <v>721132.12</v>
          </cell>
        </row>
        <row r="41">
          <cell r="E41">
            <v>12611390.119999999</v>
          </cell>
          <cell r="F41">
            <v>1455531.7</v>
          </cell>
          <cell r="G41">
            <v>14066921.819999998</v>
          </cell>
        </row>
        <row r="43">
          <cell r="E43">
            <v>11552981</v>
          </cell>
        </row>
        <row r="44">
          <cell r="E44">
            <v>-1058409.1199999992</v>
          </cell>
        </row>
        <row r="45">
          <cell r="E45">
            <v>-1020058.3</v>
          </cell>
        </row>
        <row r="47">
          <cell r="E47" t="str">
            <v>Quantity Nm3</v>
          </cell>
          <cell r="F47" t="str">
            <v>Rate Rs.</v>
          </cell>
          <cell r="G47" t="str">
            <v>Rs. Cr</v>
          </cell>
        </row>
        <row r="48">
          <cell r="E48">
            <v>111455</v>
          </cell>
          <cell r="F48">
            <v>3.5801302411218892</v>
          </cell>
          <cell r="G48">
            <v>3.9902341602424014E-2</v>
          </cell>
        </row>
        <row r="49">
          <cell r="E49">
            <v>5122</v>
          </cell>
          <cell r="F49">
            <v>64.468141820857966</v>
          </cell>
          <cell r="G49">
            <v>3.3020582240643449E-2</v>
          </cell>
        </row>
        <row r="50">
          <cell r="E50">
            <v>116577</v>
          </cell>
          <cell r="F50">
            <v>6.2553440080862837</v>
          </cell>
          <cell r="G50">
            <v>7.2922923843067464E-2</v>
          </cell>
        </row>
      </sheetData>
      <sheetData sheetId="1"/>
      <sheetData sheetId="2"/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b (2)"/>
      <sheetName val="deb"/>
      <sheetName val="rtl"/>
      <sheetName val="fcl"/>
      <sheetName val="guar comm"/>
      <sheetName val="commitment "/>
      <sheetName val="cmc adv"/>
      <sheetName val="Propane"/>
      <sheetName val="HBI NCD"/>
    </sheetNames>
    <sheetDataSet>
      <sheetData sheetId="0"/>
      <sheetData sheetId="1"/>
      <sheetData sheetId="2" refreshError="1">
        <row r="46">
          <cell r="A46">
            <v>5</v>
          </cell>
          <cell r="B46" t="str">
            <v>Stabdard Chartered Bank</v>
          </cell>
          <cell r="G46">
            <v>-6081237</v>
          </cell>
        </row>
        <row r="47">
          <cell r="B47" t="str">
            <v>Final Settlement</v>
          </cell>
        </row>
        <row r="49">
          <cell r="B49" t="str">
            <v>Total</v>
          </cell>
          <cell r="C49">
            <v>11757784997</v>
          </cell>
          <cell r="G49">
            <v>415514633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tal"/>
      <sheetName val="TJC-M"/>
      <sheetName val="TJC - Total"/>
      <sheetName val="TAPS-M"/>
      <sheetName val="TAPS-Rev"/>
      <sheetName val="TAPS-Rev (2)"/>
      <sheetName val="TAPS Valuation"/>
      <sheetName val="TTR-M"/>
      <sheetName val="TYA-M"/>
      <sheetName val="TYA-Rev"/>
      <sheetName val="TF-M"/>
      <sheetName val="TCS-M"/>
      <sheetName val="ACSI-M"/>
      <sheetName val="ACSI-Rev"/>
      <sheetName val="JBM SW"/>
      <sheetName val="JBMT"/>
      <sheetName val="TACO Engg."/>
      <sheetName val="KJBM"/>
      <sheetName val="TYU"/>
      <sheetName val="TJCEngg"/>
      <sheetName val="ASA"/>
      <sheetName val="deb"/>
      <sheetName val="TJC _ Total"/>
      <sheetName val="3_Premises"/>
      <sheetName val="masop"/>
      <sheetName val="Rate table"/>
      <sheetName val="2. Def"/>
      <sheetName val="Cost_Redn"/>
      <sheetName val="cash flow-Uk"/>
      <sheetName val="Full PBD"/>
      <sheetName val="Setup"/>
      <sheetName val="DATA SPGR14"/>
      <sheetName val="52BG0017_CC (2)"/>
      <sheetName val="MOD ADD"/>
      <sheetName val="SOB"/>
      <sheetName val="Langues"/>
      <sheetName val="Volume Sensitivity"/>
      <sheetName val="(6) CBA Exec Summary"/>
      <sheetName val="Product Sep"/>
      <sheetName val="wkg_PB00(taspo)"/>
      <sheetName val="Declaration"/>
      <sheetName val="sap_Steelman1"/>
      <sheetName val="HALOL"/>
    </sheetNames>
    <sheetDataSet>
      <sheetData sheetId="0" refreshError="1"/>
      <sheetData sheetId="1" refreshError="1"/>
      <sheetData sheetId="2" refreshError="1"/>
      <sheetData sheetId="3" refreshError="1">
        <row r="172">
          <cell r="N172">
            <v>0.35699999999999998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s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44"/>
  <sheetViews>
    <sheetView zoomScale="125" zoomScaleNormal="85" workbookViewId="0">
      <selection activeCell="M49" sqref="M49"/>
    </sheetView>
  </sheetViews>
  <sheetFormatPr defaultColWidth="8.7109375" defaultRowHeight="10.199999999999999"/>
  <sheetData>
    <row r="1" spans="1:20">
      <c r="A1" s="821" t="s">
        <v>243</v>
      </c>
      <c r="B1" s="822"/>
      <c r="C1" s="822"/>
      <c r="D1" s="822"/>
      <c r="E1" s="822"/>
      <c r="F1" s="822"/>
      <c r="G1" s="822"/>
      <c r="H1" s="822"/>
      <c r="I1" s="822"/>
      <c r="J1" s="822"/>
      <c r="K1" s="823"/>
      <c r="L1" s="800" t="s">
        <v>234</v>
      </c>
      <c r="M1" s="827"/>
      <c r="N1" s="828"/>
      <c r="O1" s="800" t="s">
        <v>235</v>
      </c>
      <c r="P1" s="801"/>
      <c r="Q1" s="802"/>
      <c r="R1" s="800" t="s">
        <v>242</v>
      </c>
      <c r="S1" s="801"/>
      <c r="T1" s="802"/>
    </row>
    <row r="2" spans="1:20">
      <c r="A2" s="824"/>
      <c r="B2" s="825"/>
      <c r="C2" s="825"/>
      <c r="D2" s="825"/>
      <c r="E2" s="825"/>
      <c r="F2" s="825"/>
      <c r="G2" s="825"/>
      <c r="H2" s="825"/>
      <c r="I2" s="825"/>
      <c r="J2" s="825"/>
      <c r="K2" s="826"/>
      <c r="L2" s="829"/>
      <c r="M2" s="830"/>
      <c r="N2" s="831"/>
      <c r="O2" s="803"/>
      <c r="P2" s="804"/>
      <c r="Q2" s="805"/>
      <c r="R2" s="803"/>
      <c r="S2" s="804"/>
      <c r="T2" s="805"/>
    </row>
    <row r="3" spans="1:20">
      <c r="A3" s="824"/>
      <c r="B3" s="825"/>
      <c r="C3" s="825"/>
      <c r="D3" s="825"/>
      <c r="E3" s="825"/>
      <c r="F3" s="825"/>
      <c r="G3" s="825"/>
      <c r="H3" s="825"/>
      <c r="I3" s="825"/>
      <c r="J3" s="825"/>
      <c r="K3" s="826"/>
      <c r="L3" s="829"/>
      <c r="M3" s="830"/>
      <c r="N3" s="831"/>
      <c r="O3" s="803"/>
      <c r="P3" s="804"/>
      <c r="Q3" s="805"/>
      <c r="R3" s="803"/>
      <c r="S3" s="804"/>
      <c r="T3" s="805"/>
    </row>
    <row r="4" spans="1:20" ht="10.8" thickBot="1">
      <c r="A4" s="824"/>
      <c r="B4" s="825"/>
      <c r="C4" s="825"/>
      <c r="D4" s="825"/>
      <c r="E4" s="825"/>
      <c r="F4" s="825"/>
      <c r="G4" s="825"/>
      <c r="H4" s="825"/>
      <c r="I4" s="825"/>
      <c r="J4" s="825"/>
      <c r="K4" s="826"/>
      <c r="L4" s="832"/>
      <c r="M4" s="833"/>
      <c r="N4" s="834"/>
      <c r="O4" s="806"/>
      <c r="P4" s="807"/>
      <c r="Q4" s="808"/>
      <c r="R4" s="806"/>
      <c r="S4" s="807"/>
      <c r="T4" s="808"/>
    </row>
    <row r="5" spans="1:20" ht="11.25" customHeight="1">
      <c r="A5" s="835"/>
      <c r="B5" s="836"/>
      <c r="C5" s="836"/>
      <c r="D5" s="836"/>
      <c r="E5" s="836"/>
      <c r="F5" s="836"/>
      <c r="G5" s="836"/>
      <c r="H5" s="836"/>
      <c r="I5" s="836"/>
      <c r="J5" s="836"/>
      <c r="K5" s="837"/>
      <c r="L5" s="798" t="s">
        <v>236</v>
      </c>
      <c r="M5" s="798"/>
      <c r="N5" s="798"/>
      <c r="O5" s="797" t="s">
        <v>237</v>
      </c>
      <c r="P5" s="798"/>
      <c r="Q5" s="799"/>
      <c r="R5" s="794" t="s">
        <v>244</v>
      </c>
      <c r="S5" s="795"/>
      <c r="T5" s="796"/>
    </row>
    <row r="6" spans="1:20" ht="11.25" customHeight="1">
      <c r="A6" s="838"/>
      <c r="B6" s="839"/>
      <c r="C6" s="839"/>
      <c r="D6" s="839"/>
      <c r="E6" s="839"/>
      <c r="F6" s="839"/>
      <c r="G6" s="839"/>
      <c r="H6" s="839"/>
      <c r="I6" s="839"/>
      <c r="J6" s="839"/>
      <c r="K6" s="840"/>
      <c r="L6" s="798"/>
      <c r="M6" s="798"/>
      <c r="N6" s="798"/>
      <c r="O6" s="797"/>
      <c r="P6" s="798"/>
      <c r="Q6" s="799"/>
      <c r="R6" s="797"/>
      <c r="S6" s="798"/>
      <c r="T6" s="799"/>
    </row>
    <row r="7" spans="1:20" ht="11.25" customHeight="1">
      <c r="A7" s="838"/>
      <c r="B7" s="839"/>
      <c r="C7" s="839"/>
      <c r="D7" s="839"/>
      <c r="E7" s="839"/>
      <c r="F7" s="839"/>
      <c r="G7" s="839"/>
      <c r="H7" s="839"/>
      <c r="I7" s="839"/>
      <c r="J7" s="839"/>
      <c r="K7" s="840"/>
      <c r="L7" s="798"/>
      <c r="M7" s="798"/>
      <c r="N7" s="798"/>
      <c r="O7" s="797"/>
      <c r="P7" s="798"/>
      <c r="Q7" s="799"/>
      <c r="R7" s="797"/>
      <c r="S7" s="798"/>
      <c r="T7" s="799"/>
    </row>
    <row r="8" spans="1:20" ht="11.25" customHeight="1">
      <c r="A8" s="838"/>
      <c r="B8" s="839"/>
      <c r="C8" s="839"/>
      <c r="D8" s="839"/>
      <c r="E8" s="839"/>
      <c r="F8" s="839"/>
      <c r="G8" s="839"/>
      <c r="H8" s="839"/>
      <c r="I8" s="839"/>
      <c r="J8" s="839"/>
      <c r="K8" s="840"/>
      <c r="L8" s="798"/>
      <c r="M8" s="798"/>
      <c r="N8" s="798"/>
      <c r="O8" s="797"/>
      <c r="P8" s="798"/>
      <c r="Q8" s="799"/>
      <c r="R8" s="797"/>
      <c r="S8" s="798"/>
      <c r="T8" s="799"/>
    </row>
    <row r="9" spans="1:20" ht="11.25" customHeight="1">
      <c r="A9" s="841"/>
      <c r="B9" s="842"/>
      <c r="C9" s="842"/>
      <c r="D9" s="842"/>
      <c r="E9" s="842"/>
      <c r="F9" s="842"/>
      <c r="G9" s="842"/>
      <c r="H9" s="842"/>
      <c r="I9" s="842"/>
      <c r="J9" s="842"/>
      <c r="K9" s="843"/>
      <c r="L9" s="798"/>
      <c r="M9" s="798"/>
      <c r="N9" s="798"/>
      <c r="O9" s="797"/>
      <c r="P9" s="798"/>
      <c r="Q9" s="799"/>
      <c r="R9" s="797"/>
      <c r="S9" s="798"/>
      <c r="T9" s="799"/>
    </row>
    <row r="10" spans="1:20" ht="11.25" customHeight="1">
      <c r="A10" s="835"/>
      <c r="B10" s="836"/>
      <c r="C10" s="836"/>
      <c r="D10" s="836"/>
      <c r="E10" s="836"/>
      <c r="F10" s="836"/>
      <c r="G10" s="836"/>
      <c r="H10" s="836"/>
      <c r="I10" s="836"/>
      <c r="J10" s="836"/>
      <c r="K10" s="837"/>
      <c r="L10" s="798" t="s">
        <v>237</v>
      </c>
      <c r="M10" s="798"/>
      <c r="N10" s="798"/>
      <c r="O10" s="797" t="s">
        <v>236</v>
      </c>
      <c r="P10" s="798"/>
      <c r="Q10" s="799"/>
      <c r="R10" s="797"/>
      <c r="S10" s="798"/>
      <c r="T10" s="799"/>
    </row>
    <row r="11" spans="1:20" ht="11.25" customHeight="1">
      <c r="A11" s="838"/>
      <c r="B11" s="839"/>
      <c r="C11" s="839"/>
      <c r="D11" s="839"/>
      <c r="E11" s="839"/>
      <c r="F11" s="839"/>
      <c r="G11" s="839"/>
      <c r="H11" s="839"/>
      <c r="I11" s="839"/>
      <c r="J11" s="839"/>
      <c r="K11" s="840"/>
      <c r="L11" s="798"/>
      <c r="M11" s="798"/>
      <c r="N11" s="798"/>
      <c r="O11" s="797"/>
      <c r="P11" s="798"/>
      <c r="Q11" s="799"/>
      <c r="R11" s="797"/>
      <c r="S11" s="798"/>
      <c r="T11" s="799"/>
    </row>
    <row r="12" spans="1:20" ht="11.25" customHeight="1">
      <c r="A12" s="838"/>
      <c r="B12" s="839"/>
      <c r="C12" s="839"/>
      <c r="D12" s="839"/>
      <c r="E12" s="839"/>
      <c r="F12" s="839"/>
      <c r="G12" s="839"/>
      <c r="H12" s="839"/>
      <c r="I12" s="839"/>
      <c r="J12" s="839"/>
      <c r="K12" s="840"/>
      <c r="L12" s="798"/>
      <c r="M12" s="798"/>
      <c r="N12" s="798"/>
      <c r="O12" s="797"/>
      <c r="P12" s="798"/>
      <c r="Q12" s="799"/>
      <c r="R12" s="797"/>
      <c r="S12" s="798"/>
      <c r="T12" s="799"/>
    </row>
    <row r="13" spans="1:20" ht="11.25" customHeight="1">
      <c r="A13" s="838"/>
      <c r="B13" s="839"/>
      <c r="C13" s="839"/>
      <c r="D13" s="839"/>
      <c r="E13" s="839"/>
      <c r="F13" s="839"/>
      <c r="G13" s="839"/>
      <c r="H13" s="839"/>
      <c r="I13" s="839"/>
      <c r="J13" s="839"/>
      <c r="K13" s="840"/>
      <c r="L13" s="798"/>
      <c r="M13" s="798"/>
      <c r="N13" s="798"/>
      <c r="O13" s="797"/>
      <c r="P13" s="798"/>
      <c r="Q13" s="799"/>
      <c r="R13" s="797"/>
      <c r="S13" s="798"/>
      <c r="T13" s="799"/>
    </row>
    <row r="14" spans="1:20" ht="11.25" customHeight="1">
      <c r="A14" s="841"/>
      <c r="B14" s="842"/>
      <c r="C14" s="842"/>
      <c r="D14" s="842"/>
      <c r="E14" s="842"/>
      <c r="F14" s="842"/>
      <c r="G14" s="842"/>
      <c r="H14" s="842"/>
      <c r="I14" s="842"/>
      <c r="J14" s="842"/>
      <c r="K14" s="843"/>
      <c r="L14" s="798"/>
      <c r="M14" s="798"/>
      <c r="N14" s="798"/>
      <c r="O14" s="797"/>
      <c r="P14" s="798"/>
      <c r="Q14" s="799"/>
      <c r="R14" s="797"/>
      <c r="S14" s="798"/>
      <c r="T14" s="799"/>
    </row>
    <row r="15" spans="1:20">
      <c r="A15" s="835"/>
      <c r="B15" s="836"/>
      <c r="C15" s="836"/>
      <c r="D15" s="836"/>
      <c r="E15" s="836"/>
      <c r="F15" s="836"/>
      <c r="G15" s="836"/>
      <c r="H15" s="836"/>
      <c r="I15" s="836"/>
      <c r="J15" s="836"/>
      <c r="K15" s="837"/>
      <c r="L15" s="798" t="s">
        <v>238</v>
      </c>
      <c r="M15" s="798"/>
      <c r="N15" s="798"/>
      <c r="O15" s="809" t="s">
        <v>239</v>
      </c>
      <c r="P15" s="819"/>
      <c r="Q15" s="820"/>
      <c r="R15" s="797"/>
      <c r="S15" s="798"/>
      <c r="T15" s="799"/>
    </row>
    <row r="16" spans="1:20">
      <c r="A16" s="838"/>
      <c r="B16" s="839"/>
      <c r="C16" s="839"/>
      <c r="D16" s="839"/>
      <c r="E16" s="839"/>
      <c r="F16" s="839"/>
      <c r="G16" s="839"/>
      <c r="H16" s="839"/>
      <c r="I16" s="839"/>
      <c r="J16" s="839"/>
      <c r="K16" s="840"/>
      <c r="L16" s="798"/>
      <c r="M16" s="798"/>
      <c r="N16" s="798"/>
      <c r="O16" s="809"/>
      <c r="P16" s="819"/>
      <c r="Q16" s="820"/>
      <c r="R16" s="797"/>
      <c r="S16" s="798"/>
      <c r="T16" s="799"/>
    </row>
    <row r="17" spans="1:20">
      <c r="A17" s="838"/>
      <c r="B17" s="839"/>
      <c r="C17" s="839"/>
      <c r="D17" s="839"/>
      <c r="E17" s="839"/>
      <c r="F17" s="839"/>
      <c r="G17" s="839"/>
      <c r="H17" s="839"/>
      <c r="I17" s="839"/>
      <c r="J17" s="839"/>
      <c r="K17" s="840"/>
      <c r="L17" s="798"/>
      <c r="M17" s="798"/>
      <c r="N17" s="798"/>
      <c r="O17" s="809"/>
      <c r="P17" s="819"/>
      <c r="Q17" s="820"/>
      <c r="R17" s="797"/>
      <c r="S17" s="798"/>
      <c r="T17" s="799"/>
    </row>
    <row r="18" spans="1:20">
      <c r="A18" s="838"/>
      <c r="B18" s="839"/>
      <c r="C18" s="839"/>
      <c r="D18" s="839"/>
      <c r="E18" s="839"/>
      <c r="F18" s="839"/>
      <c r="G18" s="839"/>
      <c r="H18" s="839"/>
      <c r="I18" s="839"/>
      <c r="J18" s="839"/>
      <c r="K18" s="840"/>
      <c r="L18" s="798"/>
      <c r="M18" s="798"/>
      <c r="N18" s="798"/>
      <c r="O18" s="809"/>
      <c r="P18" s="819"/>
      <c r="Q18" s="820"/>
      <c r="R18" s="797"/>
      <c r="S18" s="798"/>
      <c r="T18" s="799"/>
    </row>
    <row r="19" spans="1:20">
      <c r="A19" s="841"/>
      <c r="B19" s="842"/>
      <c r="C19" s="842"/>
      <c r="D19" s="842"/>
      <c r="E19" s="842"/>
      <c r="F19" s="842"/>
      <c r="G19" s="842"/>
      <c r="H19" s="842"/>
      <c r="I19" s="842"/>
      <c r="J19" s="842"/>
      <c r="K19" s="843"/>
      <c r="L19" s="798"/>
      <c r="M19" s="798"/>
      <c r="N19" s="798"/>
      <c r="O19" s="809"/>
      <c r="P19" s="819"/>
      <c r="Q19" s="820"/>
      <c r="R19" s="797"/>
      <c r="S19" s="798"/>
      <c r="T19" s="799"/>
    </row>
    <row r="20" spans="1:20" ht="11.25" customHeight="1">
      <c r="A20" s="835"/>
      <c r="B20" s="836"/>
      <c r="C20" s="836"/>
      <c r="D20" s="836"/>
      <c r="E20" s="836"/>
      <c r="F20" s="836"/>
      <c r="G20" s="836"/>
      <c r="H20" s="836"/>
      <c r="I20" s="836"/>
      <c r="J20" s="836"/>
      <c r="K20" s="837"/>
      <c r="L20" s="819" t="s">
        <v>282</v>
      </c>
      <c r="M20" s="819"/>
      <c r="N20" s="819"/>
      <c r="O20" s="809" t="s">
        <v>239</v>
      </c>
      <c r="P20" s="819"/>
      <c r="Q20" s="820"/>
      <c r="R20" s="809" t="s">
        <v>283</v>
      </c>
      <c r="S20" s="798"/>
      <c r="T20" s="799"/>
    </row>
    <row r="21" spans="1:20" ht="11.25" customHeight="1">
      <c r="A21" s="838"/>
      <c r="B21" s="839"/>
      <c r="C21" s="839"/>
      <c r="D21" s="839"/>
      <c r="E21" s="839"/>
      <c r="F21" s="839"/>
      <c r="G21" s="839"/>
      <c r="H21" s="839"/>
      <c r="I21" s="839"/>
      <c r="J21" s="839"/>
      <c r="K21" s="840"/>
      <c r="L21" s="819"/>
      <c r="M21" s="819"/>
      <c r="N21" s="819"/>
      <c r="O21" s="809"/>
      <c r="P21" s="819"/>
      <c r="Q21" s="820"/>
      <c r="R21" s="797"/>
      <c r="S21" s="798"/>
      <c r="T21" s="799"/>
    </row>
    <row r="22" spans="1:20" ht="11.25" customHeight="1">
      <c r="A22" s="838"/>
      <c r="B22" s="839"/>
      <c r="C22" s="839"/>
      <c r="D22" s="839"/>
      <c r="E22" s="839"/>
      <c r="F22" s="839"/>
      <c r="G22" s="839"/>
      <c r="H22" s="839"/>
      <c r="I22" s="839"/>
      <c r="J22" s="839"/>
      <c r="K22" s="840"/>
      <c r="L22" s="819"/>
      <c r="M22" s="819"/>
      <c r="N22" s="819"/>
      <c r="O22" s="809"/>
      <c r="P22" s="819"/>
      <c r="Q22" s="820"/>
      <c r="R22" s="797"/>
      <c r="S22" s="798"/>
      <c r="T22" s="799"/>
    </row>
    <row r="23" spans="1:20" ht="11.25" customHeight="1">
      <c r="A23" s="838"/>
      <c r="B23" s="839"/>
      <c r="C23" s="839"/>
      <c r="D23" s="839"/>
      <c r="E23" s="839"/>
      <c r="F23" s="839"/>
      <c r="G23" s="839"/>
      <c r="H23" s="839"/>
      <c r="I23" s="839"/>
      <c r="J23" s="839"/>
      <c r="K23" s="840"/>
      <c r="L23" s="819"/>
      <c r="M23" s="819"/>
      <c r="N23" s="819"/>
      <c r="O23" s="809"/>
      <c r="P23" s="819"/>
      <c r="Q23" s="820"/>
      <c r="R23" s="797"/>
      <c r="S23" s="798"/>
      <c r="T23" s="799"/>
    </row>
    <row r="24" spans="1:20" ht="11.25" customHeight="1">
      <c r="A24" s="841"/>
      <c r="B24" s="842"/>
      <c r="C24" s="842"/>
      <c r="D24" s="842"/>
      <c r="E24" s="842"/>
      <c r="F24" s="842"/>
      <c r="G24" s="842"/>
      <c r="H24" s="842"/>
      <c r="I24" s="842"/>
      <c r="J24" s="842"/>
      <c r="K24" s="843"/>
      <c r="L24" s="819"/>
      <c r="M24" s="819"/>
      <c r="N24" s="819"/>
      <c r="O24" s="809"/>
      <c r="P24" s="819"/>
      <c r="Q24" s="820"/>
      <c r="R24" s="797"/>
      <c r="S24" s="798"/>
      <c r="T24" s="799"/>
    </row>
    <row r="25" spans="1:20" ht="11.25" customHeight="1">
      <c r="A25" s="835"/>
      <c r="B25" s="836"/>
      <c r="C25" s="836"/>
      <c r="D25" s="836"/>
      <c r="E25" s="836"/>
      <c r="F25" s="836"/>
      <c r="G25" s="836"/>
      <c r="H25" s="836"/>
      <c r="I25" s="836"/>
      <c r="J25" s="836"/>
      <c r="K25" s="837"/>
      <c r="L25" s="819" t="s">
        <v>284</v>
      </c>
      <c r="M25" s="819"/>
      <c r="N25" s="819"/>
      <c r="O25" s="809" t="s">
        <v>237</v>
      </c>
      <c r="P25" s="819"/>
      <c r="Q25" s="820"/>
      <c r="R25" s="797" t="s">
        <v>245</v>
      </c>
      <c r="S25" s="798"/>
      <c r="T25" s="799"/>
    </row>
    <row r="26" spans="1:20" ht="11.25" customHeight="1">
      <c r="A26" s="838"/>
      <c r="B26" s="839"/>
      <c r="C26" s="839"/>
      <c r="D26" s="839"/>
      <c r="E26" s="839"/>
      <c r="F26" s="839"/>
      <c r="G26" s="839"/>
      <c r="H26" s="839"/>
      <c r="I26" s="839"/>
      <c r="J26" s="839"/>
      <c r="K26" s="840"/>
      <c r="L26" s="819"/>
      <c r="M26" s="819"/>
      <c r="N26" s="819"/>
      <c r="O26" s="809"/>
      <c r="P26" s="819"/>
      <c r="Q26" s="820"/>
      <c r="R26" s="797"/>
      <c r="S26" s="798"/>
      <c r="T26" s="799"/>
    </row>
    <row r="27" spans="1:20" ht="11.25" customHeight="1">
      <c r="A27" s="838"/>
      <c r="B27" s="839"/>
      <c r="C27" s="839"/>
      <c r="D27" s="839"/>
      <c r="E27" s="839"/>
      <c r="F27" s="839"/>
      <c r="G27" s="839"/>
      <c r="H27" s="839"/>
      <c r="I27" s="839"/>
      <c r="J27" s="839"/>
      <c r="K27" s="840"/>
      <c r="L27" s="819"/>
      <c r="M27" s="819"/>
      <c r="N27" s="819"/>
      <c r="O27" s="809"/>
      <c r="P27" s="819"/>
      <c r="Q27" s="820"/>
      <c r="R27" s="797"/>
      <c r="S27" s="798"/>
      <c r="T27" s="799"/>
    </row>
    <row r="28" spans="1:20" ht="11.25" customHeight="1">
      <c r="A28" s="838"/>
      <c r="B28" s="839"/>
      <c r="C28" s="839"/>
      <c r="D28" s="839"/>
      <c r="E28" s="839"/>
      <c r="F28" s="839"/>
      <c r="G28" s="839"/>
      <c r="H28" s="839"/>
      <c r="I28" s="839"/>
      <c r="J28" s="839"/>
      <c r="K28" s="840"/>
      <c r="L28" s="819"/>
      <c r="M28" s="819"/>
      <c r="N28" s="819"/>
      <c r="O28" s="809"/>
      <c r="P28" s="819"/>
      <c r="Q28" s="820"/>
      <c r="R28" s="797"/>
      <c r="S28" s="798"/>
      <c r="T28" s="799"/>
    </row>
    <row r="29" spans="1:20" ht="11.25" customHeight="1">
      <c r="A29" s="841"/>
      <c r="B29" s="842"/>
      <c r="C29" s="842"/>
      <c r="D29" s="842"/>
      <c r="E29" s="842"/>
      <c r="F29" s="842"/>
      <c r="G29" s="842"/>
      <c r="H29" s="842"/>
      <c r="I29" s="842"/>
      <c r="J29" s="842"/>
      <c r="K29" s="843"/>
      <c r="L29" s="819"/>
      <c r="M29" s="819"/>
      <c r="N29" s="819"/>
      <c r="O29" s="809"/>
      <c r="P29" s="819"/>
      <c r="Q29" s="820"/>
      <c r="R29" s="797"/>
      <c r="S29" s="798"/>
      <c r="T29" s="799"/>
    </row>
    <row r="30" spans="1:20" ht="11.25" customHeight="1">
      <c r="A30" s="835"/>
      <c r="B30" s="836"/>
      <c r="C30" s="836"/>
      <c r="D30" s="836"/>
      <c r="E30" s="836"/>
      <c r="F30" s="836"/>
      <c r="G30" s="836"/>
      <c r="H30" s="836"/>
      <c r="I30" s="836"/>
      <c r="J30" s="836"/>
      <c r="K30" s="837"/>
      <c r="L30" s="798" t="s">
        <v>285</v>
      </c>
      <c r="M30" s="798"/>
      <c r="N30" s="798"/>
      <c r="O30" s="797" t="s">
        <v>236</v>
      </c>
      <c r="P30" s="798"/>
      <c r="Q30" s="799"/>
      <c r="R30" s="810" t="s">
        <v>286</v>
      </c>
      <c r="S30" s="811"/>
      <c r="T30" s="812"/>
    </row>
    <row r="31" spans="1:20" ht="11.25" customHeight="1">
      <c r="A31" s="838"/>
      <c r="B31" s="839"/>
      <c r="C31" s="839"/>
      <c r="D31" s="839"/>
      <c r="E31" s="839"/>
      <c r="F31" s="839"/>
      <c r="G31" s="839"/>
      <c r="H31" s="839"/>
      <c r="I31" s="839"/>
      <c r="J31" s="839"/>
      <c r="K31" s="840"/>
      <c r="L31" s="798"/>
      <c r="M31" s="798"/>
      <c r="N31" s="798"/>
      <c r="O31" s="797"/>
      <c r="P31" s="798"/>
      <c r="Q31" s="799"/>
      <c r="R31" s="810"/>
      <c r="S31" s="811"/>
      <c r="T31" s="812"/>
    </row>
    <row r="32" spans="1:20" ht="11.25" customHeight="1">
      <c r="A32" s="838"/>
      <c r="B32" s="839"/>
      <c r="C32" s="839"/>
      <c r="D32" s="839"/>
      <c r="E32" s="839"/>
      <c r="F32" s="839"/>
      <c r="G32" s="839"/>
      <c r="H32" s="839"/>
      <c r="I32" s="839"/>
      <c r="J32" s="839"/>
      <c r="K32" s="840"/>
      <c r="L32" s="798"/>
      <c r="M32" s="798"/>
      <c r="N32" s="798"/>
      <c r="O32" s="797"/>
      <c r="P32" s="798"/>
      <c r="Q32" s="799"/>
      <c r="R32" s="810"/>
      <c r="S32" s="811"/>
      <c r="T32" s="812"/>
    </row>
    <row r="33" spans="1:20" ht="11.25" customHeight="1">
      <c r="A33" s="838"/>
      <c r="B33" s="839"/>
      <c r="C33" s="839"/>
      <c r="D33" s="839"/>
      <c r="E33" s="839"/>
      <c r="F33" s="839"/>
      <c r="G33" s="839"/>
      <c r="H33" s="839"/>
      <c r="I33" s="839"/>
      <c r="J33" s="839"/>
      <c r="K33" s="840"/>
      <c r="L33" s="798"/>
      <c r="M33" s="798"/>
      <c r="N33" s="798"/>
      <c r="O33" s="797"/>
      <c r="P33" s="798"/>
      <c r="Q33" s="799"/>
      <c r="R33" s="810"/>
      <c r="S33" s="811"/>
      <c r="T33" s="812"/>
    </row>
    <row r="34" spans="1:20" ht="11.25" customHeight="1">
      <c r="A34" s="841"/>
      <c r="B34" s="842"/>
      <c r="C34" s="842"/>
      <c r="D34" s="842"/>
      <c r="E34" s="842"/>
      <c r="F34" s="842"/>
      <c r="G34" s="842"/>
      <c r="H34" s="842"/>
      <c r="I34" s="842"/>
      <c r="J34" s="842"/>
      <c r="K34" s="843"/>
      <c r="L34" s="798"/>
      <c r="M34" s="798"/>
      <c r="N34" s="798"/>
      <c r="O34" s="797"/>
      <c r="P34" s="798"/>
      <c r="Q34" s="799"/>
      <c r="R34" s="810"/>
      <c r="S34" s="811"/>
      <c r="T34" s="812"/>
    </row>
    <row r="35" spans="1:20" ht="11.25" customHeight="1">
      <c r="A35" s="844"/>
      <c r="B35" s="845"/>
      <c r="C35" s="845"/>
      <c r="D35" s="845"/>
      <c r="E35" s="845"/>
      <c r="F35" s="845"/>
      <c r="G35" s="845"/>
      <c r="H35" s="845"/>
      <c r="I35" s="845"/>
      <c r="J35" s="845"/>
      <c r="K35" s="846"/>
      <c r="L35" s="798" t="s">
        <v>240</v>
      </c>
      <c r="M35" s="798"/>
      <c r="N35" s="798"/>
      <c r="O35" s="797" t="s">
        <v>241</v>
      </c>
      <c r="P35" s="798"/>
      <c r="Q35" s="799"/>
      <c r="R35" s="810"/>
      <c r="S35" s="811"/>
      <c r="T35" s="812"/>
    </row>
    <row r="36" spans="1:20" ht="11.25" customHeight="1">
      <c r="A36" s="847"/>
      <c r="B36" s="848"/>
      <c r="C36" s="848"/>
      <c r="D36" s="848"/>
      <c r="E36" s="848"/>
      <c r="F36" s="848"/>
      <c r="G36" s="848"/>
      <c r="H36" s="848"/>
      <c r="I36" s="848"/>
      <c r="J36" s="848"/>
      <c r="K36" s="849"/>
      <c r="L36" s="798"/>
      <c r="M36" s="798"/>
      <c r="N36" s="798"/>
      <c r="O36" s="797"/>
      <c r="P36" s="798"/>
      <c r="Q36" s="799"/>
      <c r="R36" s="810"/>
      <c r="S36" s="811"/>
      <c r="T36" s="812"/>
    </row>
    <row r="37" spans="1:20" ht="11.25" customHeight="1">
      <c r="A37" s="847"/>
      <c r="B37" s="848"/>
      <c r="C37" s="848"/>
      <c r="D37" s="848"/>
      <c r="E37" s="848"/>
      <c r="F37" s="848"/>
      <c r="G37" s="848"/>
      <c r="H37" s="848"/>
      <c r="I37" s="848"/>
      <c r="J37" s="848"/>
      <c r="K37" s="849"/>
      <c r="L37" s="798"/>
      <c r="M37" s="798"/>
      <c r="N37" s="798"/>
      <c r="O37" s="797"/>
      <c r="P37" s="798"/>
      <c r="Q37" s="799"/>
      <c r="R37" s="810"/>
      <c r="S37" s="811"/>
      <c r="T37" s="812"/>
    </row>
    <row r="38" spans="1:20" ht="11.25" customHeight="1">
      <c r="A38" s="847"/>
      <c r="B38" s="848"/>
      <c r="C38" s="848"/>
      <c r="D38" s="848"/>
      <c r="E38" s="848"/>
      <c r="F38" s="848"/>
      <c r="G38" s="848"/>
      <c r="H38" s="848"/>
      <c r="I38" s="848"/>
      <c r="J38" s="848"/>
      <c r="K38" s="849"/>
      <c r="L38" s="798"/>
      <c r="M38" s="798"/>
      <c r="N38" s="798"/>
      <c r="O38" s="797"/>
      <c r="P38" s="798"/>
      <c r="Q38" s="799"/>
      <c r="R38" s="810"/>
      <c r="S38" s="811"/>
      <c r="T38" s="812"/>
    </row>
    <row r="39" spans="1:20" ht="11.25" customHeight="1">
      <c r="A39" s="850"/>
      <c r="B39" s="851"/>
      <c r="C39" s="851"/>
      <c r="D39" s="851"/>
      <c r="E39" s="851"/>
      <c r="F39" s="851"/>
      <c r="G39" s="851"/>
      <c r="H39" s="851"/>
      <c r="I39" s="851"/>
      <c r="J39" s="851"/>
      <c r="K39" s="852"/>
      <c r="L39" s="798"/>
      <c r="M39" s="798"/>
      <c r="N39" s="798"/>
      <c r="O39" s="797"/>
      <c r="P39" s="798"/>
      <c r="Q39" s="799"/>
      <c r="R39" s="810"/>
      <c r="S39" s="811"/>
      <c r="T39" s="812"/>
    </row>
    <row r="40" spans="1:20" ht="11.25" customHeight="1">
      <c r="A40" s="835"/>
      <c r="B40" s="836"/>
      <c r="C40" s="836"/>
      <c r="D40" s="836"/>
      <c r="E40" s="836"/>
      <c r="F40" s="836"/>
      <c r="G40" s="836"/>
      <c r="H40" s="836"/>
      <c r="I40" s="836"/>
      <c r="J40" s="836"/>
      <c r="K40" s="837"/>
      <c r="L40" s="798" t="s">
        <v>236</v>
      </c>
      <c r="M40" s="798"/>
      <c r="N40" s="798"/>
      <c r="O40" s="797" t="s">
        <v>237</v>
      </c>
      <c r="P40" s="798"/>
      <c r="Q40" s="799"/>
      <c r="R40" s="810"/>
      <c r="S40" s="811"/>
      <c r="T40" s="812"/>
    </row>
    <row r="41" spans="1:20" ht="11.25" customHeight="1">
      <c r="A41" s="838"/>
      <c r="B41" s="839"/>
      <c r="C41" s="839"/>
      <c r="D41" s="839"/>
      <c r="E41" s="839"/>
      <c r="F41" s="839"/>
      <c r="G41" s="839"/>
      <c r="H41" s="839"/>
      <c r="I41" s="839"/>
      <c r="J41" s="839"/>
      <c r="K41" s="840"/>
      <c r="L41" s="798"/>
      <c r="M41" s="798"/>
      <c r="N41" s="798"/>
      <c r="O41" s="797"/>
      <c r="P41" s="798"/>
      <c r="Q41" s="799"/>
      <c r="R41" s="810"/>
      <c r="S41" s="811"/>
      <c r="T41" s="812"/>
    </row>
    <row r="42" spans="1:20" ht="11.25" customHeight="1">
      <c r="A42" s="838"/>
      <c r="B42" s="839"/>
      <c r="C42" s="839"/>
      <c r="D42" s="839"/>
      <c r="E42" s="839"/>
      <c r="F42" s="839"/>
      <c r="G42" s="839"/>
      <c r="H42" s="839"/>
      <c r="I42" s="839"/>
      <c r="J42" s="839"/>
      <c r="K42" s="840"/>
      <c r="L42" s="798"/>
      <c r="M42" s="798"/>
      <c r="N42" s="798"/>
      <c r="O42" s="797"/>
      <c r="P42" s="798"/>
      <c r="Q42" s="799"/>
      <c r="R42" s="810"/>
      <c r="S42" s="811"/>
      <c r="T42" s="812"/>
    </row>
    <row r="43" spans="1:20" ht="11.25" customHeight="1">
      <c r="A43" s="838"/>
      <c r="B43" s="839"/>
      <c r="C43" s="839"/>
      <c r="D43" s="839"/>
      <c r="E43" s="839"/>
      <c r="F43" s="839"/>
      <c r="G43" s="839"/>
      <c r="H43" s="839"/>
      <c r="I43" s="839"/>
      <c r="J43" s="839"/>
      <c r="K43" s="840"/>
      <c r="L43" s="798"/>
      <c r="M43" s="798"/>
      <c r="N43" s="798"/>
      <c r="O43" s="797"/>
      <c r="P43" s="798"/>
      <c r="Q43" s="799"/>
      <c r="R43" s="810"/>
      <c r="S43" s="811"/>
      <c r="T43" s="812"/>
    </row>
    <row r="44" spans="1:20" ht="12" customHeight="1" thickBot="1">
      <c r="A44" s="841"/>
      <c r="B44" s="842"/>
      <c r="C44" s="842"/>
      <c r="D44" s="842"/>
      <c r="E44" s="842"/>
      <c r="F44" s="842"/>
      <c r="G44" s="842"/>
      <c r="H44" s="842"/>
      <c r="I44" s="842"/>
      <c r="J44" s="842"/>
      <c r="K44" s="843"/>
      <c r="L44" s="816"/>
      <c r="M44" s="816"/>
      <c r="N44" s="816"/>
      <c r="O44" s="817"/>
      <c r="P44" s="816"/>
      <c r="Q44" s="818"/>
      <c r="R44" s="813"/>
      <c r="S44" s="814"/>
      <c r="T44" s="815"/>
    </row>
  </sheetData>
  <mergeCells count="32">
    <mergeCell ref="A40:K44"/>
    <mergeCell ref="L5:N9"/>
    <mergeCell ref="O5:Q9"/>
    <mergeCell ref="L10:N14"/>
    <mergeCell ref="O10:Q14"/>
    <mergeCell ref="A15:K19"/>
    <mergeCell ref="A20:K24"/>
    <mergeCell ref="A25:K29"/>
    <mergeCell ref="A30:K34"/>
    <mergeCell ref="A35:K39"/>
    <mergeCell ref="L15:N19"/>
    <mergeCell ref="O15:Q19"/>
    <mergeCell ref="L20:N24"/>
    <mergeCell ref="O20:Q24"/>
    <mergeCell ref="L25:N29"/>
    <mergeCell ref="L30:N34"/>
    <mergeCell ref="A1:K4"/>
    <mergeCell ref="L1:N4"/>
    <mergeCell ref="O1:Q4"/>
    <mergeCell ref="A5:K9"/>
    <mergeCell ref="A10:K14"/>
    <mergeCell ref="L35:N39"/>
    <mergeCell ref="L40:N44"/>
    <mergeCell ref="O40:Q44"/>
    <mergeCell ref="O25:Q29"/>
    <mergeCell ref="O30:Q34"/>
    <mergeCell ref="R5:T19"/>
    <mergeCell ref="O35:Q39"/>
    <mergeCell ref="R1:T4"/>
    <mergeCell ref="R20:T24"/>
    <mergeCell ref="R25:T29"/>
    <mergeCell ref="R30:T44"/>
  </mergeCells>
  <pageMargins left="0.25" right="0.25" top="0.75" bottom="0.75" header="0.3" footer="0.3"/>
  <pageSetup paperSize="9" scale="6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95"/>
  <sheetViews>
    <sheetView zoomScaleNormal="100" workbookViewId="0">
      <selection activeCell="G18" sqref="G18"/>
    </sheetView>
  </sheetViews>
  <sheetFormatPr defaultColWidth="10.7109375" defaultRowHeight="10.199999999999999"/>
  <cols>
    <col min="1" max="1" width="32.7109375" style="355" customWidth="1"/>
    <col min="2" max="5" width="10" style="355" customWidth="1"/>
    <col min="6" max="6" width="3" style="355" customWidth="1"/>
    <col min="7" max="7" width="34.42578125" style="355" customWidth="1"/>
    <col min="8" max="8" width="15.85546875" style="355" customWidth="1"/>
    <col min="9" max="9" width="25.140625" style="355" customWidth="1"/>
    <col min="10" max="10" width="9.140625" style="355" customWidth="1"/>
    <col min="11" max="11" width="11.140625" style="355" bestFit="1" customWidth="1"/>
    <col min="12" max="16384" width="10.7109375" style="355"/>
  </cols>
  <sheetData>
    <row r="1" spans="1:11" ht="48" customHeight="1" thickBot="1">
      <c r="A1" s="853" t="s">
        <v>246</v>
      </c>
      <c r="B1" s="854"/>
      <c r="C1" s="854"/>
      <c r="D1" s="854"/>
      <c r="E1" s="854"/>
      <c r="F1" s="854"/>
      <c r="G1" s="854"/>
      <c r="H1" s="854"/>
      <c r="I1" s="855"/>
    </row>
    <row r="2" spans="1:11" ht="39" customHeight="1" thickBot="1">
      <c r="A2" s="907" t="s">
        <v>252</v>
      </c>
      <c r="B2" s="908"/>
      <c r="C2" s="908"/>
      <c r="D2" s="908"/>
      <c r="E2" s="908"/>
      <c r="F2" s="908"/>
      <c r="G2" s="908"/>
      <c r="H2" s="908"/>
      <c r="I2" s="909"/>
    </row>
    <row r="3" spans="1:11" ht="12.75" customHeight="1">
      <c r="A3" s="910" t="s">
        <v>77</v>
      </c>
      <c r="B3" s="911"/>
      <c r="C3" s="912"/>
      <c r="D3" s="919" t="s">
        <v>441</v>
      </c>
      <c r="E3" s="919"/>
      <c r="F3" s="919"/>
      <c r="G3" s="920"/>
      <c r="H3" s="563" t="s">
        <v>76</v>
      </c>
      <c r="I3" s="567" t="s">
        <v>443</v>
      </c>
    </row>
    <row r="4" spans="1:11" ht="12.75" customHeight="1">
      <c r="A4" s="913"/>
      <c r="B4" s="914"/>
      <c r="C4" s="915"/>
      <c r="D4" s="921"/>
      <c r="E4" s="921"/>
      <c r="F4" s="921"/>
      <c r="G4" s="922"/>
      <c r="H4" s="354" t="s">
        <v>78</v>
      </c>
      <c r="I4" s="568">
        <v>0</v>
      </c>
    </row>
    <row r="5" spans="1:11" ht="12.75" customHeight="1" thickBot="1">
      <c r="A5" s="916"/>
      <c r="B5" s="917"/>
      <c r="C5" s="918"/>
      <c r="D5" s="923"/>
      <c r="E5" s="923"/>
      <c r="F5" s="923"/>
      <c r="G5" s="924"/>
      <c r="H5" s="564" t="s">
        <v>79</v>
      </c>
      <c r="I5" s="569" t="s">
        <v>444</v>
      </c>
    </row>
    <row r="6" spans="1:11" ht="12.75" customHeight="1">
      <c r="A6" s="857" t="s">
        <v>80</v>
      </c>
      <c r="B6" s="858"/>
      <c r="C6" s="859"/>
      <c r="D6" s="889" t="s">
        <v>442</v>
      </c>
      <c r="E6" s="890"/>
      <c r="F6" s="890"/>
      <c r="G6" s="891"/>
      <c r="H6" s="563" t="s">
        <v>81</v>
      </c>
      <c r="I6" s="570"/>
    </row>
    <row r="7" spans="1:11" ht="12.75" customHeight="1">
      <c r="A7" s="860"/>
      <c r="B7" s="861"/>
      <c r="C7" s="862"/>
      <c r="D7" s="892"/>
      <c r="E7" s="893"/>
      <c r="F7" s="893"/>
      <c r="G7" s="894"/>
      <c r="H7" s="565" t="s">
        <v>82</v>
      </c>
      <c r="I7" s="571"/>
    </row>
    <row r="8" spans="1:11" ht="12.75" customHeight="1" thickBot="1">
      <c r="A8" s="863"/>
      <c r="B8" s="864"/>
      <c r="C8" s="865"/>
      <c r="D8" s="895"/>
      <c r="E8" s="896"/>
      <c r="F8" s="896"/>
      <c r="G8" s="897"/>
      <c r="H8" s="566" t="s">
        <v>83</v>
      </c>
      <c r="I8" s="572"/>
    </row>
    <row r="9" spans="1:11" ht="21.75" customHeight="1" thickBot="1">
      <c r="A9" s="866" t="s">
        <v>250</v>
      </c>
      <c r="B9" s="867"/>
      <c r="C9" s="867"/>
      <c r="D9" s="867"/>
      <c r="E9" s="867"/>
      <c r="F9" s="867"/>
      <c r="G9" s="867"/>
      <c r="H9" s="867"/>
      <c r="I9" s="868"/>
    </row>
    <row r="10" spans="1:11" ht="16.2" thickBot="1">
      <c r="A10" s="930"/>
      <c r="B10" s="931"/>
      <c r="C10" s="931"/>
      <c r="D10" s="931"/>
      <c r="E10" s="931"/>
      <c r="F10" s="931"/>
      <c r="G10" s="931"/>
      <c r="H10" s="931"/>
      <c r="I10" s="932"/>
    </row>
    <row r="11" spans="1:11" ht="16.5" customHeight="1">
      <c r="A11" s="575" t="s">
        <v>0</v>
      </c>
      <c r="B11" s="869"/>
      <c r="C11" s="870"/>
      <c r="D11" s="870"/>
      <c r="E11" s="871"/>
      <c r="F11" s="933"/>
      <c r="G11" s="596" t="s">
        <v>84</v>
      </c>
      <c r="H11" s="872"/>
      <c r="I11" s="873"/>
      <c r="K11" s="365"/>
    </row>
    <row r="12" spans="1:11" ht="16.5" customHeight="1">
      <c r="A12" s="576" t="s">
        <v>85</v>
      </c>
      <c r="B12" s="874"/>
      <c r="C12" s="875"/>
      <c r="D12" s="875"/>
      <c r="E12" s="876"/>
      <c r="F12" s="933"/>
      <c r="G12" s="597" t="s">
        <v>100</v>
      </c>
      <c r="H12" s="877">
        <v>150000</v>
      </c>
      <c r="I12" s="878"/>
      <c r="K12" s="364"/>
    </row>
    <row r="13" spans="1:11" ht="16.5" customHeight="1">
      <c r="A13" s="576" t="s">
        <v>86</v>
      </c>
      <c r="B13" s="879"/>
      <c r="C13" s="880"/>
      <c r="D13" s="880"/>
      <c r="E13" s="878"/>
      <c r="F13" s="933"/>
      <c r="G13" s="598" t="s">
        <v>87</v>
      </c>
      <c r="H13" s="901"/>
      <c r="I13" s="902"/>
    </row>
    <row r="14" spans="1:11" ht="16.5" customHeight="1" thickBot="1">
      <c r="A14" s="576" t="s">
        <v>88</v>
      </c>
      <c r="B14" s="903"/>
      <c r="C14" s="903"/>
      <c r="D14" s="903"/>
      <c r="E14" s="904"/>
      <c r="F14" s="933"/>
      <c r="G14" s="599" t="s">
        <v>89</v>
      </c>
      <c r="H14" s="905"/>
      <c r="I14" s="906"/>
    </row>
    <row r="15" spans="1:11" ht="16.5" customHeight="1" thickBot="1">
      <c r="A15" s="576" t="s">
        <v>90</v>
      </c>
      <c r="B15" s="879"/>
      <c r="C15" s="879"/>
      <c r="D15" s="879"/>
      <c r="E15" s="881"/>
      <c r="F15" s="933"/>
      <c r="G15" s="898" t="s">
        <v>91</v>
      </c>
      <c r="H15" s="899"/>
      <c r="I15" s="900"/>
    </row>
    <row r="16" spans="1:11" ht="16.5" customHeight="1">
      <c r="A16" s="577" t="s">
        <v>92</v>
      </c>
      <c r="B16" s="879"/>
      <c r="C16" s="879"/>
      <c r="D16" s="879"/>
      <c r="E16" s="881"/>
      <c r="F16" s="933"/>
      <c r="G16" s="882" t="s">
        <v>93</v>
      </c>
      <c r="H16" s="600" t="s">
        <v>94</v>
      </c>
      <c r="I16" s="594" t="s">
        <v>249</v>
      </c>
    </row>
    <row r="17" spans="1:9" ht="16.5" customHeight="1" thickBot="1">
      <c r="A17" s="578" t="s">
        <v>389</v>
      </c>
      <c r="B17" s="884"/>
      <c r="C17" s="884"/>
      <c r="D17" s="884"/>
      <c r="E17" s="885"/>
      <c r="F17" s="933"/>
      <c r="G17" s="883"/>
      <c r="H17" s="601" t="s">
        <v>95</v>
      </c>
      <c r="I17" s="591" t="s">
        <v>249</v>
      </c>
    </row>
    <row r="18" spans="1:9" ht="16.5" customHeight="1">
      <c r="A18" s="587" t="s">
        <v>58</v>
      </c>
      <c r="B18" s="583">
        <v>2018</v>
      </c>
      <c r="C18" s="117">
        <f>+B18+1</f>
        <v>2019</v>
      </c>
      <c r="D18" s="117">
        <f>+C18+1</f>
        <v>2020</v>
      </c>
      <c r="E18" s="118">
        <f>+D18+1</f>
        <v>2021</v>
      </c>
      <c r="F18" s="933"/>
      <c r="G18" s="605" t="s">
        <v>52</v>
      </c>
      <c r="H18" s="601" t="s">
        <v>96</v>
      </c>
      <c r="I18" s="592"/>
    </row>
    <row r="19" spans="1:9" ht="16.5" customHeight="1" thickBot="1">
      <c r="A19" s="588" t="s">
        <v>145</v>
      </c>
      <c r="B19" s="584"/>
      <c r="C19" s="581"/>
      <c r="D19" s="581"/>
      <c r="E19" s="582"/>
      <c r="F19" s="933"/>
      <c r="G19" s="605" t="s">
        <v>425</v>
      </c>
      <c r="H19" s="608"/>
      <c r="I19" s="591"/>
    </row>
    <row r="20" spans="1:9" ht="16.5" customHeight="1">
      <c r="A20" s="587" t="s">
        <v>58</v>
      </c>
      <c r="B20" s="583">
        <f>+E18+1</f>
        <v>2022</v>
      </c>
      <c r="C20" s="117">
        <f>+B20+1</f>
        <v>2023</v>
      </c>
      <c r="D20" s="117">
        <f>+C20+1</f>
        <v>2024</v>
      </c>
      <c r="E20" s="118">
        <f>+D20+1</f>
        <v>2025</v>
      </c>
      <c r="F20" s="933"/>
      <c r="G20" s="605" t="s">
        <v>97</v>
      </c>
      <c r="H20" s="602"/>
      <c r="I20" s="591"/>
    </row>
    <row r="21" spans="1:9" ht="16.5" customHeight="1" thickBot="1">
      <c r="A21" s="588" t="s">
        <v>145</v>
      </c>
      <c r="B21" s="584">
        <v>150000</v>
      </c>
      <c r="C21" s="581"/>
      <c r="D21" s="581"/>
      <c r="E21" s="574"/>
      <c r="F21" s="933"/>
      <c r="G21" s="605" t="s">
        <v>98</v>
      </c>
      <c r="H21" s="603" t="s">
        <v>99</v>
      </c>
      <c r="I21" s="593"/>
    </row>
    <row r="22" spans="1:9" ht="16.5" customHeight="1">
      <c r="A22" s="589" t="s">
        <v>58</v>
      </c>
      <c r="B22" s="585">
        <f>+E20+1</f>
        <v>2026</v>
      </c>
      <c r="C22" s="579">
        <f>+B22+1</f>
        <v>2027</v>
      </c>
      <c r="D22" s="579">
        <f>+C22+1</f>
        <v>2028</v>
      </c>
      <c r="E22" s="580">
        <f>+D22+1</f>
        <v>2029</v>
      </c>
      <c r="F22" s="933"/>
      <c r="G22" s="605"/>
      <c r="H22" s="603"/>
      <c r="I22" s="593"/>
    </row>
    <row r="23" spans="1:9" ht="16.5" customHeight="1" thickBot="1">
      <c r="A23" s="588" t="s">
        <v>145</v>
      </c>
      <c r="B23" s="586"/>
      <c r="C23" s="573"/>
      <c r="D23" s="573"/>
      <c r="E23" s="574"/>
      <c r="F23" s="933"/>
      <c r="G23" s="606"/>
      <c r="H23" s="604"/>
      <c r="I23" s="595"/>
    </row>
    <row r="24" spans="1:9" ht="16.5" customHeight="1" thickBot="1">
      <c r="A24" s="590" t="s">
        <v>161</v>
      </c>
      <c r="B24" s="925"/>
      <c r="C24" s="926"/>
      <c r="D24" s="926"/>
      <c r="E24" s="927"/>
      <c r="F24" s="933"/>
      <c r="G24" s="607" t="s">
        <v>247</v>
      </c>
      <c r="H24" s="928" t="s">
        <v>248</v>
      </c>
      <c r="I24" s="929"/>
    </row>
    <row r="25" spans="1:9" ht="16.5" customHeight="1" thickBot="1">
      <c r="A25" s="886"/>
      <c r="B25" s="887"/>
      <c r="C25" s="887"/>
      <c r="D25" s="887"/>
      <c r="E25" s="887"/>
      <c r="F25" s="887"/>
      <c r="G25" s="887"/>
      <c r="H25" s="887"/>
      <c r="I25" s="888"/>
    </row>
    <row r="27" spans="1:9" ht="9.9" customHeight="1"/>
    <row r="28" spans="1:9" ht="9.9" customHeight="1"/>
    <row r="29" spans="1:9" ht="9.9" customHeight="1"/>
    <row r="30" spans="1:9" ht="9.9" customHeight="1"/>
    <row r="31" spans="1:9" ht="9.9" customHeight="1"/>
    <row r="32" spans="1:9" ht="9.9" customHeight="1"/>
    <row r="33" ht="9.9" customHeight="1"/>
    <row r="34" ht="9.9" customHeight="1"/>
    <row r="35" ht="9.9" customHeight="1"/>
    <row r="36" ht="9.9" customHeight="1"/>
    <row r="37" ht="9.9" customHeight="1"/>
    <row r="38" ht="9.9" customHeight="1"/>
    <row r="39" ht="9.9" customHeight="1"/>
    <row r="40" ht="9.9" customHeight="1"/>
    <row r="41" ht="9.9" customHeight="1"/>
    <row r="42" ht="9.9" customHeight="1"/>
    <row r="43" ht="9.9" customHeight="1"/>
    <row r="44" ht="9.9" customHeight="1"/>
    <row r="45" ht="9.9" customHeight="1"/>
    <row r="46" ht="9.9" customHeight="1"/>
    <row r="47" ht="9.9" customHeight="1"/>
    <row r="48" ht="9.9" customHeight="1"/>
    <row r="49" spans="1:18" ht="9.9" customHeight="1"/>
    <row r="50" spans="1:18" ht="9.9" customHeight="1"/>
    <row r="51" spans="1:18" ht="9.9" customHeight="1"/>
    <row r="52" spans="1:18" ht="9.9" customHeight="1"/>
    <row r="53" spans="1:18" ht="9.9" customHeight="1"/>
    <row r="54" spans="1:18" ht="9.9" customHeight="1"/>
    <row r="55" spans="1:18" ht="9.9" customHeight="1"/>
    <row r="56" spans="1:18" ht="9.9" customHeight="1"/>
    <row r="57" spans="1:18" ht="9.9" customHeight="1"/>
    <row r="58" spans="1:18" ht="9.9" customHeight="1"/>
    <row r="59" spans="1:18" ht="9.9" customHeight="1"/>
    <row r="60" spans="1:18" ht="9.9" customHeight="1"/>
    <row r="61" spans="1:18" ht="9.9" customHeight="1">
      <c r="K61" s="356"/>
      <c r="L61" s="356"/>
      <c r="M61" s="356"/>
      <c r="N61" s="356"/>
      <c r="O61" s="356"/>
      <c r="P61" s="356"/>
      <c r="Q61" s="356"/>
      <c r="R61" s="356"/>
    </row>
    <row r="62" spans="1:18" s="358" customFormat="1" ht="9.9" customHeight="1">
      <c r="A62" s="355"/>
      <c r="B62" s="355"/>
      <c r="C62" s="355"/>
      <c r="D62" s="355"/>
      <c r="E62" s="355"/>
      <c r="F62" s="355"/>
      <c r="G62" s="355"/>
      <c r="H62" s="355"/>
      <c r="I62" s="355"/>
      <c r="J62" s="355"/>
      <c r="K62" s="357"/>
      <c r="L62" s="357"/>
      <c r="M62" s="357"/>
      <c r="N62" s="357"/>
      <c r="O62" s="357"/>
      <c r="P62" s="357"/>
      <c r="Q62" s="357"/>
      <c r="R62" s="357"/>
    </row>
    <row r="63" spans="1:18" s="358" customFormat="1" ht="9.9" customHeight="1">
      <c r="A63" s="355"/>
      <c r="B63" s="355"/>
      <c r="C63" s="355"/>
      <c r="D63" s="355"/>
      <c r="E63" s="355"/>
      <c r="F63" s="355"/>
      <c r="G63" s="355"/>
      <c r="H63" s="355"/>
      <c r="I63" s="355"/>
      <c r="J63" s="355"/>
      <c r="K63" s="356"/>
      <c r="L63" s="356"/>
      <c r="M63" s="356"/>
      <c r="N63" s="356"/>
      <c r="O63" s="356"/>
      <c r="P63" s="359"/>
      <c r="Q63" s="356"/>
      <c r="R63" s="357"/>
    </row>
    <row r="64" spans="1:18" s="358" customFormat="1" ht="9.9" customHeight="1">
      <c r="A64" s="355"/>
      <c r="B64" s="355"/>
      <c r="C64" s="355"/>
      <c r="D64" s="355"/>
      <c r="E64" s="355"/>
      <c r="F64" s="355"/>
      <c r="G64" s="355"/>
      <c r="H64" s="355"/>
      <c r="I64" s="355"/>
      <c r="J64" s="355"/>
      <c r="K64" s="356"/>
      <c r="L64" s="356"/>
      <c r="M64" s="360"/>
      <c r="N64" s="361"/>
      <c r="O64" s="360"/>
      <c r="P64" s="359"/>
      <c r="Q64" s="359"/>
      <c r="R64" s="357"/>
    </row>
    <row r="65" spans="1:18" s="358" customFormat="1" ht="9.9" customHeight="1">
      <c r="A65" s="355"/>
      <c r="B65" s="355"/>
      <c r="C65" s="355"/>
      <c r="D65" s="355"/>
      <c r="E65" s="355"/>
      <c r="F65" s="355"/>
      <c r="G65" s="355"/>
      <c r="H65" s="355"/>
      <c r="I65" s="355"/>
      <c r="J65" s="355"/>
      <c r="K65" s="856"/>
      <c r="L65" s="356"/>
      <c r="M65" s="360"/>
      <c r="N65" s="362"/>
      <c r="O65" s="360"/>
      <c r="P65" s="359"/>
      <c r="Q65" s="356"/>
      <c r="R65" s="357"/>
    </row>
    <row r="66" spans="1:18" s="358" customFormat="1" ht="9.9" customHeight="1">
      <c r="A66" s="355"/>
      <c r="B66" s="355"/>
      <c r="C66" s="355"/>
      <c r="D66" s="355"/>
      <c r="E66" s="355"/>
      <c r="F66" s="355"/>
      <c r="G66" s="355"/>
      <c r="H66" s="355"/>
      <c r="I66" s="355"/>
      <c r="J66" s="355"/>
      <c r="K66" s="856"/>
      <c r="L66" s="356"/>
      <c r="M66" s="363"/>
      <c r="N66" s="362"/>
      <c r="O66" s="360"/>
      <c r="P66" s="359"/>
      <c r="Q66" s="356"/>
      <c r="R66" s="357"/>
    </row>
    <row r="67" spans="1:18" s="358" customFormat="1" ht="9.9" customHeight="1">
      <c r="A67" s="355"/>
      <c r="B67" s="355"/>
      <c r="C67" s="355"/>
      <c r="D67" s="355"/>
      <c r="E67" s="355"/>
      <c r="F67" s="355"/>
      <c r="G67" s="355"/>
      <c r="H67" s="355"/>
      <c r="I67" s="355"/>
      <c r="J67" s="355"/>
      <c r="K67" s="363"/>
      <c r="L67" s="356"/>
      <c r="M67" s="363"/>
      <c r="N67" s="362"/>
      <c r="O67" s="360"/>
      <c r="P67" s="359"/>
      <c r="Q67" s="356"/>
      <c r="R67" s="357"/>
    </row>
    <row r="68" spans="1:18" s="358" customFormat="1" ht="9.9" customHeight="1">
      <c r="A68" s="355"/>
      <c r="B68" s="355"/>
      <c r="C68" s="355"/>
      <c r="D68" s="355"/>
      <c r="E68" s="355"/>
      <c r="F68" s="355"/>
      <c r="G68" s="355"/>
      <c r="H68" s="355"/>
      <c r="I68" s="355"/>
      <c r="J68" s="355"/>
      <c r="K68" s="856"/>
      <c r="L68" s="356"/>
      <c r="M68" s="363"/>
      <c r="N68" s="359"/>
      <c r="O68" s="359"/>
      <c r="P68" s="359"/>
      <c r="Q68" s="356"/>
      <c r="R68" s="357"/>
    </row>
    <row r="69" spans="1:18" s="358" customFormat="1" ht="9.9" customHeight="1">
      <c r="A69" s="355"/>
      <c r="B69" s="355"/>
      <c r="C69" s="355"/>
      <c r="D69" s="355"/>
      <c r="E69" s="355"/>
      <c r="F69" s="355"/>
      <c r="G69" s="355"/>
      <c r="H69" s="355"/>
      <c r="I69" s="355"/>
      <c r="J69" s="355"/>
      <c r="K69" s="856"/>
      <c r="L69" s="356"/>
      <c r="M69" s="363"/>
      <c r="N69" s="359"/>
      <c r="O69" s="359"/>
      <c r="P69" s="359"/>
      <c r="Q69" s="356"/>
      <c r="R69" s="357"/>
    </row>
    <row r="70" spans="1:18" s="358" customFormat="1" ht="9.9" customHeight="1">
      <c r="A70" s="355"/>
      <c r="B70" s="355"/>
      <c r="C70" s="355"/>
      <c r="D70" s="355"/>
      <c r="E70" s="355"/>
      <c r="F70" s="355"/>
      <c r="G70" s="355"/>
      <c r="H70" s="355"/>
      <c r="I70" s="355"/>
      <c r="J70" s="355"/>
      <c r="K70" s="356"/>
      <c r="L70" s="356"/>
      <c r="M70" s="356"/>
      <c r="N70" s="356"/>
      <c r="O70" s="356"/>
      <c r="P70" s="356"/>
      <c r="Q70" s="356"/>
      <c r="R70" s="357"/>
    </row>
    <row r="71" spans="1:18" s="358" customFormat="1" ht="9.9" customHeight="1">
      <c r="A71" s="355"/>
      <c r="B71" s="355"/>
      <c r="C71" s="355"/>
      <c r="D71" s="355"/>
      <c r="E71" s="355"/>
      <c r="F71" s="355"/>
      <c r="G71" s="355"/>
      <c r="H71" s="355"/>
      <c r="I71" s="355"/>
      <c r="J71" s="355"/>
      <c r="K71" s="356"/>
      <c r="L71" s="356"/>
      <c r="M71" s="356"/>
      <c r="N71" s="356"/>
      <c r="O71" s="356"/>
      <c r="P71" s="356"/>
      <c r="Q71" s="356"/>
      <c r="R71" s="357"/>
    </row>
    <row r="72" spans="1:18" s="358" customFormat="1" ht="9.9" customHeight="1">
      <c r="A72" s="355"/>
      <c r="B72" s="355"/>
      <c r="C72" s="355"/>
      <c r="D72" s="355"/>
      <c r="E72" s="355"/>
      <c r="F72" s="355"/>
      <c r="G72" s="355"/>
      <c r="H72" s="355"/>
      <c r="I72" s="355"/>
      <c r="J72" s="355"/>
      <c r="K72" s="356"/>
      <c r="L72" s="356"/>
      <c r="M72" s="356"/>
      <c r="N72" s="356"/>
      <c r="O72" s="356"/>
      <c r="P72" s="356"/>
      <c r="Q72" s="356"/>
      <c r="R72" s="357"/>
    </row>
    <row r="73" spans="1:18" s="358" customFormat="1" ht="9.9" customHeight="1">
      <c r="A73" s="355"/>
      <c r="B73" s="355"/>
      <c r="C73" s="355"/>
      <c r="D73" s="355"/>
      <c r="E73" s="355"/>
      <c r="F73" s="355"/>
      <c r="G73" s="355"/>
      <c r="H73" s="355"/>
      <c r="I73" s="355"/>
      <c r="J73" s="355"/>
      <c r="K73" s="356"/>
      <c r="L73" s="356"/>
      <c r="M73" s="356"/>
      <c r="N73" s="356"/>
      <c r="O73" s="356"/>
      <c r="P73" s="356"/>
      <c r="Q73" s="356"/>
      <c r="R73" s="357"/>
    </row>
    <row r="74" spans="1:18" s="358" customFormat="1" ht="9.9" customHeight="1">
      <c r="A74" s="355"/>
      <c r="B74" s="355"/>
      <c r="C74" s="355"/>
      <c r="D74" s="355"/>
      <c r="E74" s="355"/>
      <c r="F74" s="355"/>
      <c r="G74" s="355"/>
      <c r="H74" s="355"/>
      <c r="I74" s="355"/>
      <c r="J74" s="355"/>
    </row>
    <row r="75" spans="1:18" s="358" customFormat="1" ht="9.9" customHeight="1">
      <c r="A75" s="355"/>
      <c r="B75" s="355"/>
      <c r="C75" s="355"/>
      <c r="D75" s="355"/>
      <c r="E75" s="355"/>
      <c r="F75" s="355"/>
      <c r="G75" s="355"/>
      <c r="H75" s="355"/>
      <c r="I75" s="355"/>
      <c r="J75" s="355"/>
    </row>
    <row r="76" spans="1:18" s="358" customFormat="1" ht="9.9" customHeight="1">
      <c r="A76" s="355"/>
      <c r="B76" s="355"/>
      <c r="C76" s="355"/>
      <c r="D76" s="355"/>
      <c r="E76" s="355"/>
      <c r="F76" s="355"/>
      <c r="G76" s="355"/>
      <c r="H76" s="355"/>
      <c r="I76" s="355"/>
      <c r="J76" s="355"/>
    </row>
    <row r="77" spans="1:18" s="358" customFormat="1" ht="9.9" customHeight="1">
      <c r="A77" s="355"/>
      <c r="B77" s="355"/>
      <c r="C77" s="355"/>
      <c r="D77" s="355"/>
      <c r="E77" s="355"/>
      <c r="F77" s="355"/>
      <c r="G77" s="355"/>
      <c r="H77" s="355"/>
      <c r="I77" s="355"/>
      <c r="J77" s="355"/>
    </row>
    <row r="78" spans="1:18" s="358" customFormat="1" ht="9.9" customHeight="1">
      <c r="A78" s="355"/>
      <c r="B78" s="355"/>
      <c r="C78" s="355"/>
      <c r="D78" s="355"/>
      <c r="E78" s="355"/>
      <c r="F78" s="355"/>
      <c r="G78" s="355"/>
      <c r="H78" s="355"/>
      <c r="I78" s="355"/>
      <c r="J78" s="355"/>
    </row>
    <row r="79" spans="1:18" s="358" customFormat="1" ht="9.9" customHeight="1">
      <c r="A79" s="355"/>
      <c r="B79" s="355"/>
      <c r="C79" s="355"/>
      <c r="D79" s="355"/>
      <c r="E79" s="355"/>
      <c r="F79" s="355"/>
      <c r="G79" s="355"/>
      <c r="H79" s="355"/>
      <c r="I79" s="355"/>
      <c r="J79" s="355"/>
    </row>
    <row r="80" spans="1:18" s="358" customFormat="1" ht="9.9" customHeight="1">
      <c r="A80" s="355"/>
      <c r="B80" s="355"/>
      <c r="C80" s="355"/>
      <c r="D80" s="355"/>
      <c r="E80" s="355"/>
      <c r="F80" s="355"/>
      <c r="G80" s="355"/>
      <c r="H80" s="355"/>
      <c r="I80" s="355"/>
      <c r="J80" s="355"/>
    </row>
    <row r="81" spans="1:10" s="358" customFormat="1" ht="9.9" customHeight="1">
      <c r="A81" s="355"/>
      <c r="B81" s="355"/>
      <c r="C81" s="355"/>
      <c r="D81" s="355"/>
      <c r="E81" s="355"/>
      <c r="F81" s="355"/>
      <c r="G81" s="355"/>
      <c r="H81" s="355"/>
      <c r="I81" s="355"/>
      <c r="J81" s="355"/>
    </row>
    <row r="82" spans="1:10" s="358" customFormat="1" ht="9.9" customHeight="1">
      <c r="A82" s="355"/>
      <c r="B82" s="355"/>
      <c r="C82" s="355"/>
      <c r="D82" s="355"/>
      <c r="E82" s="355"/>
      <c r="F82" s="355"/>
      <c r="G82" s="355"/>
      <c r="H82" s="355"/>
      <c r="I82" s="355"/>
      <c r="J82" s="355"/>
    </row>
    <row r="83" spans="1:10" s="358" customFormat="1" ht="9.9" customHeight="1">
      <c r="A83" s="355"/>
      <c r="B83" s="355"/>
      <c r="C83" s="355"/>
      <c r="D83" s="355"/>
      <c r="E83" s="355"/>
      <c r="F83" s="355"/>
      <c r="G83" s="355"/>
      <c r="H83" s="355"/>
      <c r="I83" s="355"/>
      <c r="J83" s="355"/>
    </row>
    <row r="84" spans="1:10" s="358" customFormat="1" ht="9.9" customHeight="1">
      <c r="A84" s="355"/>
      <c r="B84" s="355"/>
      <c r="C84" s="355"/>
      <c r="D84" s="355"/>
      <c r="E84" s="355"/>
      <c r="F84" s="355"/>
      <c r="G84" s="355"/>
      <c r="H84" s="355"/>
      <c r="I84" s="355"/>
      <c r="J84" s="355"/>
    </row>
    <row r="85" spans="1:10" s="358" customFormat="1" ht="9.9" customHeight="1">
      <c r="A85" s="355"/>
      <c r="B85" s="355"/>
      <c r="C85" s="355"/>
      <c r="D85" s="355"/>
      <c r="E85" s="355"/>
      <c r="F85" s="355"/>
      <c r="G85" s="355"/>
      <c r="H85" s="355"/>
      <c r="I85" s="355"/>
      <c r="J85" s="355"/>
    </row>
    <row r="86" spans="1:10" s="358" customFormat="1" ht="9.9" customHeight="1">
      <c r="A86" s="355"/>
      <c r="B86" s="355"/>
      <c r="C86" s="355"/>
      <c r="D86" s="355"/>
      <c r="E86" s="355"/>
      <c r="F86" s="355"/>
      <c r="G86" s="355"/>
      <c r="H86" s="355"/>
      <c r="I86" s="355"/>
      <c r="J86" s="355"/>
    </row>
    <row r="87" spans="1:10" s="358" customFormat="1" ht="9.9" customHeight="1">
      <c r="A87" s="355"/>
      <c r="B87" s="355"/>
      <c r="C87" s="355"/>
      <c r="D87" s="355"/>
      <c r="E87" s="355"/>
      <c r="F87" s="355"/>
      <c r="G87" s="355"/>
      <c r="H87" s="355"/>
      <c r="I87" s="355"/>
      <c r="J87" s="355"/>
    </row>
    <row r="88" spans="1:10" s="358" customFormat="1" ht="9.9" customHeight="1">
      <c r="A88" s="355"/>
      <c r="B88" s="355"/>
      <c r="C88" s="355"/>
      <c r="D88" s="355"/>
      <c r="E88" s="355"/>
      <c r="F88" s="355"/>
      <c r="G88" s="355"/>
      <c r="H88" s="355"/>
      <c r="I88" s="355"/>
      <c r="J88" s="355"/>
    </row>
    <row r="89" spans="1:10" s="358" customFormat="1" ht="9.9" customHeight="1">
      <c r="A89" s="355"/>
      <c r="B89" s="355"/>
      <c r="C89" s="355"/>
      <c r="D89" s="355"/>
      <c r="E89" s="355"/>
      <c r="F89" s="355"/>
      <c r="G89" s="355"/>
      <c r="H89" s="355"/>
      <c r="I89" s="355"/>
      <c r="J89" s="355"/>
    </row>
    <row r="90" spans="1:10" s="358" customFormat="1" ht="9.9" customHeight="1">
      <c r="A90" s="355"/>
      <c r="B90" s="355"/>
      <c r="C90" s="355"/>
      <c r="D90" s="355"/>
      <c r="E90" s="355"/>
      <c r="F90" s="355"/>
      <c r="G90" s="355"/>
      <c r="H90" s="355"/>
      <c r="I90" s="355"/>
      <c r="J90" s="355"/>
    </row>
    <row r="91" spans="1:10" s="358" customFormat="1" ht="9.9" customHeight="1">
      <c r="A91" s="355"/>
      <c r="B91" s="355"/>
      <c r="C91" s="355"/>
      <c r="D91" s="355"/>
      <c r="E91" s="355"/>
      <c r="F91" s="355"/>
      <c r="G91" s="355"/>
      <c r="H91" s="355"/>
      <c r="I91" s="355"/>
      <c r="J91" s="355"/>
    </row>
    <row r="92" spans="1:10" s="358" customFormat="1" ht="9.9" customHeight="1">
      <c r="A92" s="355"/>
      <c r="B92" s="355"/>
      <c r="C92" s="355"/>
      <c r="D92" s="355"/>
      <c r="E92" s="355"/>
      <c r="F92" s="355"/>
      <c r="G92" s="355"/>
      <c r="H92" s="355"/>
      <c r="I92" s="355"/>
      <c r="J92" s="355"/>
    </row>
    <row r="93" spans="1:10" s="358" customFormat="1" ht="9.9" customHeight="1">
      <c r="A93" s="355"/>
      <c r="B93" s="355"/>
      <c r="C93" s="355"/>
      <c r="D93" s="355"/>
      <c r="E93" s="355"/>
      <c r="F93" s="355"/>
      <c r="G93" s="355"/>
      <c r="H93" s="355"/>
      <c r="I93" s="355"/>
      <c r="J93" s="355"/>
    </row>
    <row r="94" spans="1:10" s="358" customFormat="1" ht="9.9" customHeight="1">
      <c r="A94" s="355"/>
      <c r="B94" s="355"/>
      <c r="C94" s="355"/>
      <c r="D94" s="355"/>
      <c r="E94" s="355"/>
      <c r="F94" s="355"/>
      <c r="G94" s="355"/>
      <c r="H94" s="355"/>
      <c r="I94" s="355"/>
      <c r="J94" s="355"/>
    </row>
    <row r="95" spans="1:10" s="358" customFormat="1" ht="9.9" customHeight="1">
      <c r="A95" s="355"/>
      <c r="B95" s="355"/>
      <c r="C95" s="355"/>
      <c r="D95" s="355"/>
      <c r="E95" s="355"/>
      <c r="F95" s="355"/>
      <c r="G95" s="355"/>
      <c r="H95" s="355"/>
      <c r="I95" s="355"/>
      <c r="J95" s="355"/>
    </row>
  </sheetData>
  <mergeCells count="27">
    <mergeCell ref="K65:K66"/>
    <mergeCell ref="H13:I13"/>
    <mergeCell ref="B14:E14"/>
    <mergeCell ref="H14:I14"/>
    <mergeCell ref="A2:I2"/>
    <mergeCell ref="A3:C5"/>
    <mergeCell ref="D3:G5"/>
    <mergeCell ref="B24:E24"/>
    <mergeCell ref="H24:I24"/>
    <mergeCell ref="A10:I10"/>
    <mergeCell ref="F11:F24"/>
    <mergeCell ref="A1:I1"/>
    <mergeCell ref="K68:K69"/>
    <mergeCell ref="A6:C8"/>
    <mergeCell ref="A9:I9"/>
    <mergeCell ref="B11:E11"/>
    <mergeCell ref="H11:I11"/>
    <mergeCell ref="B12:E12"/>
    <mergeCell ref="H12:I12"/>
    <mergeCell ref="B13:E13"/>
    <mergeCell ref="B16:E16"/>
    <mergeCell ref="G16:G17"/>
    <mergeCell ref="B17:E17"/>
    <mergeCell ref="A25:I25"/>
    <mergeCell ref="D6:G8"/>
    <mergeCell ref="B15:E15"/>
    <mergeCell ref="G15:I15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6"/>
  <sheetViews>
    <sheetView topLeftCell="B43" zoomScaleNormal="100" workbookViewId="0">
      <selection activeCell="I64" sqref="I64"/>
    </sheetView>
  </sheetViews>
  <sheetFormatPr defaultColWidth="9.28515625" defaultRowHeight="14.4"/>
  <cols>
    <col min="1" max="1" width="21.140625" style="449" bestFit="1" customWidth="1"/>
    <col min="2" max="2" width="39.42578125" style="449" bestFit="1" customWidth="1"/>
    <col min="3" max="3" width="15.28515625" style="449" customWidth="1"/>
    <col min="4" max="4" width="14.7109375" style="449" customWidth="1"/>
    <col min="5" max="6" width="14.140625" style="449" customWidth="1"/>
    <col min="7" max="7" width="17.85546875" style="449" bestFit="1" customWidth="1"/>
    <col min="8" max="8" width="9.28515625" style="449"/>
    <col min="9" max="9" width="54" style="449" bestFit="1" customWidth="1"/>
    <col min="10" max="10" width="7" style="449" bestFit="1" customWidth="1"/>
    <col min="11" max="11" width="11.85546875" style="449" customWidth="1"/>
    <col min="12" max="12" width="12" style="449" customWidth="1"/>
    <col min="13" max="13" width="12.42578125" style="449" customWidth="1"/>
    <col min="14" max="14" width="12.7109375" style="449" customWidth="1"/>
    <col min="15" max="15" width="34.28515625" style="449" bestFit="1" customWidth="1"/>
    <col min="16" max="16" width="14.7109375" style="449" bestFit="1" customWidth="1"/>
    <col min="17" max="16384" width="9.28515625" style="449"/>
  </cols>
  <sheetData>
    <row r="1" spans="1:16" ht="15" thickBot="1">
      <c r="A1" s="963" t="s">
        <v>398</v>
      </c>
      <c r="B1" s="964"/>
      <c r="C1" s="942" t="s">
        <v>397</v>
      </c>
      <c r="D1" s="943"/>
      <c r="E1" s="943"/>
      <c r="F1" s="943"/>
      <c r="G1" s="944"/>
      <c r="H1" s="948" t="s">
        <v>323</v>
      </c>
      <c r="I1" s="949"/>
      <c r="J1" s="949"/>
      <c r="K1" s="949"/>
      <c r="L1" s="949"/>
      <c r="M1" s="949"/>
      <c r="N1" s="949"/>
      <c r="O1" s="949"/>
      <c r="P1" s="950"/>
    </row>
    <row r="2" spans="1:16" ht="15" thickBot="1">
      <c r="A2" s="965" t="s">
        <v>422</v>
      </c>
      <c r="B2" s="966"/>
      <c r="C2" s="945"/>
      <c r="D2" s="946"/>
      <c r="E2" s="946"/>
      <c r="F2" s="946"/>
      <c r="G2" s="947"/>
      <c r="H2" s="951"/>
      <c r="I2" s="952"/>
      <c r="J2" s="952"/>
      <c r="K2" s="952"/>
      <c r="L2" s="952"/>
      <c r="M2" s="952"/>
      <c r="N2" s="952"/>
      <c r="O2" s="952"/>
      <c r="P2" s="953"/>
    </row>
    <row r="3" spans="1:16">
      <c r="A3" s="965" t="s">
        <v>399</v>
      </c>
      <c r="B3" s="966"/>
      <c r="C3" s="942" t="s">
        <v>324</v>
      </c>
      <c r="D3" s="943"/>
      <c r="E3" s="943"/>
      <c r="F3" s="943"/>
      <c r="G3" s="944"/>
      <c r="H3" s="954"/>
      <c r="I3" s="955"/>
      <c r="J3" s="955"/>
      <c r="K3" s="955"/>
      <c r="L3" s="955"/>
      <c r="M3" s="955"/>
      <c r="N3" s="955"/>
      <c r="O3" s="955"/>
      <c r="P3" s="956"/>
    </row>
    <row r="4" spans="1:16" ht="15" thickBot="1">
      <c r="A4" s="965" t="s">
        <v>400</v>
      </c>
      <c r="B4" s="966"/>
      <c r="C4" s="1036"/>
      <c r="D4" s="1037"/>
      <c r="E4" s="1037"/>
      <c r="F4" s="1037"/>
      <c r="G4" s="1038"/>
      <c r="H4" s="954"/>
      <c r="I4" s="955"/>
      <c r="J4" s="955"/>
      <c r="K4" s="955"/>
      <c r="L4" s="955"/>
      <c r="M4" s="955"/>
      <c r="N4" s="955"/>
      <c r="O4" s="955"/>
      <c r="P4" s="956"/>
    </row>
    <row r="5" spans="1:16" ht="15" thickBot="1">
      <c r="A5" s="967" t="s">
        <v>427</v>
      </c>
      <c r="B5" s="968"/>
      <c r="C5" s="942" t="s">
        <v>424</v>
      </c>
      <c r="D5" s="943"/>
      <c r="E5" s="943"/>
      <c r="F5" s="943"/>
      <c r="G5" s="944"/>
      <c r="H5" s="954"/>
      <c r="I5" s="955"/>
      <c r="J5" s="955"/>
      <c r="K5" s="955"/>
      <c r="L5" s="955"/>
      <c r="M5" s="955"/>
      <c r="N5" s="955"/>
      <c r="O5" s="955"/>
      <c r="P5" s="956"/>
    </row>
    <row r="6" spans="1:16" ht="15" thickBot="1">
      <c r="A6" s="507"/>
      <c r="B6" s="551"/>
      <c r="C6" s="969" t="s">
        <v>326</v>
      </c>
      <c r="D6" s="969"/>
      <c r="E6" s="969"/>
      <c r="F6" s="970"/>
      <c r="G6" s="521" t="s">
        <v>394</v>
      </c>
      <c r="H6" s="954"/>
      <c r="I6" s="955"/>
      <c r="J6" s="955"/>
      <c r="K6" s="955"/>
      <c r="L6" s="955"/>
      <c r="M6" s="955"/>
      <c r="N6" s="955"/>
      <c r="O6" s="955"/>
      <c r="P6" s="956"/>
    </row>
    <row r="7" spans="1:16">
      <c r="A7" s="957" t="s">
        <v>445</v>
      </c>
      <c r="B7" s="550" t="s">
        <v>325</v>
      </c>
      <c r="C7" s="975"/>
      <c r="D7" s="975"/>
      <c r="E7" s="975"/>
      <c r="F7" s="976"/>
      <c r="G7" s="532"/>
      <c r="H7" s="954"/>
      <c r="I7" s="955"/>
      <c r="J7" s="955"/>
      <c r="K7" s="955"/>
      <c r="L7" s="955"/>
      <c r="M7" s="955"/>
      <c r="N7" s="955"/>
      <c r="O7" s="955"/>
      <c r="P7" s="956"/>
    </row>
    <row r="8" spans="1:16">
      <c r="A8" s="957"/>
      <c r="B8" s="533" t="s">
        <v>7</v>
      </c>
      <c r="C8" s="934">
        <v>1</v>
      </c>
      <c r="D8" s="934"/>
      <c r="E8" s="934"/>
      <c r="F8" s="935"/>
      <c r="G8" s="532"/>
      <c r="H8" s="954"/>
      <c r="I8" s="955"/>
      <c r="J8" s="955"/>
      <c r="K8" s="955"/>
      <c r="L8" s="955"/>
      <c r="M8" s="955"/>
      <c r="N8" s="955"/>
      <c r="O8" s="955"/>
      <c r="P8" s="956"/>
    </row>
    <row r="9" spans="1:16">
      <c r="A9" s="957"/>
      <c r="B9" s="533" t="s">
        <v>371</v>
      </c>
      <c r="C9" s="934"/>
      <c r="D9" s="934"/>
      <c r="E9" s="934"/>
      <c r="F9" s="935"/>
      <c r="G9" s="532"/>
      <c r="H9" s="954"/>
      <c r="I9" s="955"/>
      <c r="J9" s="955"/>
      <c r="K9" s="955"/>
      <c r="L9" s="955"/>
      <c r="M9" s="955"/>
      <c r="N9" s="955"/>
      <c r="O9" s="955"/>
      <c r="P9" s="956"/>
    </row>
    <row r="10" spans="1:16">
      <c r="A10" s="957"/>
      <c r="B10" s="533" t="s">
        <v>411</v>
      </c>
      <c r="C10" s="934"/>
      <c r="D10" s="934"/>
      <c r="E10" s="934"/>
      <c r="F10" s="935"/>
      <c r="G10" s="532"/>
      <c r="H10" s="954"/>
      <c r="I10" s="955"/>
      <c r="J10" s="955"/>
      <c r="K10" s="955"/>
      <c r="L10" s="955"/>
      <c r="M10" s="955"/>
      <c r="N10" s="955"/>
      <c r="O10" s="955"/>
      <c r="P10" s="956"/>
    </row>
    <row r="11" spans="1:16">
      <c r="A11" s="957"/>
      <c r="B11" s="533" t="s">
        <v>426</v>
      </c>
      <c r="C11" s="941"/>
      <c r="D11" s="934"/>
      <c r="E11" s="934"/>
      <c r="F11" s="935"/>
      <c r="G11" s="532"/>
      <c r="H11" s="954"/>
      <c r="I11" s="955"/>
      <c r="J11" s="955"/>
      <c r="K11" s="955"/>
      <c r="L11" s="955"/>
      <c r="M11" s="955"/>
      <c r="N11" s="955"/>
      <c r="O11" s="955"/>
      <c r="P11" s="956"/>
    </row>
    <row r="12" spans="1:16">
      <c r="A12" s="957"/>
      <c r="B12" s="533" t="s">
        <v>415</v>
      </c>
      <c r="C12" s="941"/>
      <c r="D12" s="934"/>
      <c r="E12" s="934"/>
      <c r="F12" s="935"/>
      <c r="G12" s="532"/>
      <c r="H12" s="954"/>
      <c r="I12" s="955"/>
      <c r="J12" s="955"/>
      <c r="K12" s="955"/>
      <c r="L12" s="955"/>
      <c r="M12" s="955"/>
      <c r="N12" s="955"/>
      <c r="O12" s="955"/>
      <c r="P12" s="956"/>
    </row>
    <row r="13" spans="1:16">
      <c r="A13" s="957"/>
      <c r="B13" s="533" t="s">
        <v>423</v>
      </c>
      <c r="C13" s="941"/>
      <c r="D13" s="934"/>
      <c r="E13" s="934"/>
      <c r="F13" s="935"/>
      <c r="G13" s="532"/>
      <c r="H13" s="954"/>
      <c r="I13" s="955"/>
      <c r="J13" s="955"/>
      <c r="K13" s="955"/>
      <c r="L13" s="955"/>
      <c r="M13" s="955"/>
      <c r="N13" s="955"/>
      <c r="O13" s="955"/>
      <c r="P13" s="956"/>
    </row>
    <row r="14" spans="1:16">
      <c r="A14" s="957"/>
      <c r="B14" s="533" t="s">
        <v>326</v>
      </c>
      <c r="C14" s="941"/>
      <c r="D14" s="934"/>
      <c r="E14" s="934"/>
      <c r="F14" s="935"/>
      <c r="G14" s="532"/>
      <c r="H14" s="954"/>
      <c r="I14" s="955"/>
      <c r="J14" s="955"/>
      <c r="K14" s="955"/>
      <c r="L14" s="955"/>
      <c r="M14" s="955"/>
      <c r="N14" s="955"/>
      <c r="O14" s="955"/>
      <c r="P14" s="956"/>
    </row>
    <row r="15" spans="1:16">
      <c r="A15" s="957"/>
      <c r="B15" s="533" t="s">
        <v>416</v>
      </c>
      <c r="C15" s="941"/>
      <c r="D15" s="934"/>
      <c r="E15" s="934"/>
      <c r="F15" s="935"/>
      <c r="G15" s="532"/>
      <c r="H15" s="954"/>
      <c r="I15" s="955"/>
      <c r="J15" s="955"/>
      <c r="K15" s="955"/>
      <c r="L15" s="955"/>
      <c r="M15" s="955"/>
      <c r="N15" s="955"/>
      <c r="O15" s="955"/>
      <c r="P15" s="956"/>
    </row>
    <row r="16" spans="1:16">
      <c r="A16" s="957"/>
      <c r="B16" s="533" t="s">
        <v>327</v>
      </c>
      <c r="C16" s="941"/>
      <c r="D16" s="934"/>
      <c r="E16" s="934"/>
      <c r="F16" s="935"/>
      <c r="G16" s="532"/>
      <c r="H16" s="954"/>
      <c r="I16" s="955"/>
      <c r="J16" s="955"/>
      <c r="K16" s="955"/>
      <c r="L16" s="955"/>
      <c r="M16" s="955"/>
      <c r="N16" s="955"/>
      <c r="O16" s="955"/>
      <c r="P16" s="956"/>
    </row>
    <row r="17" spans="1:19">
      <c r="A17" s="957"/>
      <c r="B17" s="533" t="s">
        <v>414</v>
      </c>
      <c r="C17" s="941"/>
      <c r="D17" s="934"/>
      <c r="E17" s="934"/>
      <c r="F17" s="935"/>
      <c r="G17" s="532"/>
      <c r="H17" s="954"/>
      <c r="I17" s="955"/>
      <c r="J17" s="955"/>
      <c r="K17" s="955"/>
      <c r="L17" s="955"/>
      <c r="M17" s="955"/>
      <c r="N17" s="955"/>
      <c r="O17" s="955"/>
      <c r="P17" s="956"/>
    </row>
    <row r="18" spans="1:19">
      <c r="A18" s="957"/>
      <c r="B18" s="533" t="s">
        <v>413</v>
      </c>
      <c r="C18" s="936"/>
      <c r="D18" s="934"/>
      <c r="E18" s="934"/>
      <c r="F18" s="935"/>
      <c r="G18" s="532"/>
      <c r="H18" s="954"/>
      <c r="I18" s="955"/>
      <c r="J18" s="955"/>
      <c r="K18" s="955"/>
      <c r="L18" s="955"/>
      <c r="M18" s="955"/>
      <c r="N18" s="955"/>
      <c r="O18" s="955"/>
      <c r="P18" s="956"/>
    </row>
    <row r="19" spans="1:19">
      <c r="A19" s="957"/>
      <c r="B19" s="533" t="s">
        <v>401</v>
      </c>
      <c r="C19" s="934">
        <v>7.85</v>
      </c>
      <c r="D19" s="934"/>
      <c r="E19" s="934"/>
      <c r="F19" s="935"/>
      <c r="G19" s="532"/>
      <c r="H19" s="954"/>
      <c r="I19" s="955"/>
      <c r="J19" s="955"/>
      <c r="K19" s="955"/>
      <c r="L19" s="955"/>
      <c r="M19" s="955"/>
      <c r="N19" s="955"/>
      <c r="O19" s="955"/>
      <c r="P19" s="956"/>
    </row>
    <row r="20" spans="1:19">
      <c r="A20" s="957"/>
      <c r="B20" s="533" t="s">
        <v>404</v>
      </c>
      <c r="C20" s="937">
        <v>117</v>
      </c>
      <c r="D20" s="937"/>
      <c r="E20" s="937"/>
      <c r="F20" s="938"/>
      <c r="G20" s="532"/>
      <c r="H20" s="954"/>
      <c r="I20" s="955"/>
      <c r="J20" s="955"/>
      <c r="K20" s="955"/>
      <c r="L20" s="955"/>
      <c r="M20" s="955"/>
      <c r="N20" s="955"/>
      <c r="O20" s="955"/>
      <c r="P20" s="956"/>
    </row>
    <row r="21" spans="1:19">
      <c r="A21" s="957"/>
      <c r="B21" s="533" t="s">
        <v>402</v>
      </c>
      <c r="C21" s="939">
        <f>1.1*C20</f>
        <v>128.70000000000002</v>
      </c>
      <c r="D21" s="939"/>
      <c r="E21" s="939"/>
      <c r="F21" s="940"/>
      <c r="G21" s="532"/>
      <c r="H21" s="954"/>
      <c r="I21" s="955"/>
      <c r="J21" s="955"/>
      <c r="K21" s="955"/>
      <c r="L21" s="955"/>
      <c r="M21" s="955"/>
      <c r="N21" s="955"/>
      <c r="O21" s="955"/>
      <c r="P21" s="956"/>
    </row>
    <row r="22" spans="1:19">
      <c r="A22" s="957"/>
      <c r="B22" s="533" t="s">
        <v>403</v>
      </c>
      <c r="C22" s="959">
        <f>C20</f>
        <v>117</v>
      </c>
      <c r="D22" s="959"/>
      <c r="E22" s="959"/>
      <c r="F22" s="960"/>
      <c r="G22" s="532"/>
      <c r="H22" s="954"/>
      <c r="I22" s="955"/>
      <c r="J22" s="955"/>
      <c r="K22" s="955"/>
      <c r="L22" s="955"/>
      <c r="M22" s="955"/>
      <c r="N22" s="955"/>
      <c r="O22" s="955"/>
      <c r="P22" s="956"/>
    </row>
    <row r="23" spans="1:19" ht="15" thickBot="1">
      <c r="A23" s="958"/>
      <c r="B23" s="522" t="s">
        <v>412</v>
      </c>
      <c r="C23" s="961">
        <v>1</v>
      </c>
      <c r="D23" s="961"/>
      <c r="E23" s="961"/>
      <c r="F23" s="962"/>
      <c r="G23" s="532"/>
      <c r="H23" s="954"/>
      <c r="I23" s="955"/>
      <c r="J23" s="955"/>
      <c r="K23" s="955"/>
      <c r="L23" s="955"/>
      <c r="M23" s="955"/>
      <c r="N23" s="955"/>
      <c r="O23" s="955"/>
      <c r="P23" s="956"/>
    </row>
    <row r="24" spans="1:19">
      <c r="A24" s="552"/>
      <c r="B24" s="553"/>
      <c r="C24" s="554" t="s">
        <v>328</v>
      </c>
      <c r="D24" s="1039"/>
      <c r="E24" s="1040"/>
      <c r="F24" s="1041"/>
      <c r="G24" s="555" t="s">
        <v>329</v>
      </c>
      <c r="H24" s="954"/>
      <c r="I24" s="955"/>
      <c r="J24" s="955"/>
      <c r="K24" s="955"/>
      <c r="L24" s="955"/>
      <c r="M24" s="955"/>
      <c r="N24" s="955"/>
      <c r="O24" s="955"/>
      <c r="P24" s="956"/>
    </row>
    <row r="25" spans="1:19">
      <c r="A25" s="974" t="s">
        <v>330</v>
      </c>
      <c r="B25" s="556" t="s">
        <v>410</v>
      </c>
      <c r="C25" s="971" t="s">
        <v>431</v>
      </c>
      <c r="D25" s="972"/>
      <c r="E25" s="972"/>
      <c r="F25" s="973"/>
      <c r="G25" s="557"/>
      <c r="H25" s="955"/>
      <c r="I25" s="955"/>
      <c r="J25" s="955"/>
      <c r="K25" s="955"/>
      <c r="L25" s="955"/>
      <c r="M25" s="955"/>
      <c r="N25" s="955"/>
      <c r="O25" s="955"/>
      <c r="P25" s="956"/>
    </row>
    <row r="26" spans="1:19">
      <c r="A26" s="974"/>
      <c r="B26" s="536" t="s">
        <v>405</v>
      </c>
      <c r="C26" s="609" t="s">
        <v>331</v>
      </c>
      <c r="D26" s="1032" t="s">
        <v>428</v>
      </c>
      <c r="E26" s="1033"/>
      <c r="F26" s="1034"/>
      <c r="G26" s="537"/>
      <c r="H26" s="954"/>
      <c r="I26" s="955"/>
      <c r="J26" s="955"/>
      <c r="K26" s="955"/>
      <c r="L26" s="955"/>
      <c r="M26" s="955"/>
      <c r="N26" s="955"/>
      <c r="O26" s="955"/>
      <c r="P26" s="956"/>
    </row>
    <row r="27" spans="1:19">
      <c r="A27" s="974"/>
      <c r="B27" s="527" t="s">
        <v>395</v>
      </c>
      <c r="C27" s="520" t="s">
        <v>331</v>
      </c>
      <c r="D27" s="1032" t="s">
        <v>428</v>
      </c>
      <c r="E27" s="1033"/>
      <c r="F27" s="1034"/>
      <c r="G27" s="538"/>
      <c r="H27" s="954"/>
      <c r="I27" s="955"/>
      <c r="J27" s="955"/>
      <c r="K27" s="955"/>
      <c r="L27" s="955"/>
      <c r="M27" s="955"/>
      <c r="N27" s="955"/>
      <c r="O27" s="955"/>
      <c r="P27" s="956"/>
    </row>
    <row r="28" spans="1:19">
      <c r="A28" s="974"/>
      <c r="B28" s="527" t="s">
        <v>390</v>
      </c>
      <c r="C28" s="520" t="s">
        <v>331</v>
      </c>
      <c r="D28" s="1032" t="s">
        <v>428</v>
      </c>
      <c r="E28" s="1033"/>
      <c r="F28" s="1034"/>
      <c r="G28" s="538"/>
      <c r="H28" s="954"/>
      <c r="I28" s="955"/>
      <c r="J28" s="955"/>
      <c r="K28" s="955"/>
      <c r="L28" s="955"/>
      <c r="M28" s="955"/>
      <c r="N28" s="955"/>
      <c r="O28" s="955"/>
      <c r="P28" s="956"/>
    </row>
    <row r="29" spans="1:19">
      <c r="A29" s="974"/>
      <c r="B29" s="527" t="s">
        <v>406</v>
      </c>
      <c r="C29" s="520" t="s">
        <v>331</v>
      </c>
      <c r="D29" s="1032" t="s">
        <v>428</v>
      </c>
      <c r="E29" s="1033"/>
      <c r="F29" s="1034"/>
      <c r="G29" s="538"/>
      <c r="H29" s="954"/>
      <c r="I29" s="955"/>
      <c r="J29" s="955"/>
      <c r="K29" s="955"/>
      <c r="L29" s="955"/>
      <c r="M29" s="955"/>
      <c r="N29" s="955"/>
      <c r="O29" s="955"/>
      <c r="P29" s="956"/>
    </row>
    <row r="30" spans="1:19">
      <c r="A30" s="974"/>
      <c r="B30" s="525" t="s">
        <v>417</v>
      </c>
      <c r="C30" s="520" t="s">
        <v>331</v>
      </c>
      <c r="D30" s="1032" t="s">
        <v>428</v>
      </c>
      <c r="E30" s="1033"/>
      <c r="F30" s="1034"/>
      <c r="G30" s="538"/>
      <c r="H30" s="954"/>
      <c r="I30" s="955"/>
      <c r="J30" s="955"/>
      <c r="K30" s="955"/>
      <c r="L30" s="955"/>
      <c r="M30" s="955"/>
      <c r="N30" s="955"/>
      <c r="O30" s="955"/>
      <c r="P30" s="956"/>
    </row>
    <row r="31" spans="1:19">
      <c r="A31" s="974"/>
      <c r="B31" s="525" t="s">
        <v>30</v>
      </c>
      <c r="C31" s="520" t="s">
        <v>429</v>
      </c>
      <c r="D31" s="1032" t="s">
        <v>428</v>
      </c>
      <c r="E31" s="1033"/>
      <c r="F31" s="1034"/>
      <c r="G31" s="539">
        <f>C72</f>
        <v>0</v>
      </c>
      <c r="H31" s="954"/>
      <c r="I31" s="955"/>
      <c r="J31" s="955"/>
      <c r="K31" s="955"/>
      <c r="L31" s="955"/>
      <c r="M31" s="955"/>
      <c r="N31" s="955"/>
      <c r="O31" s="955"/>
      <c r="P31" s="956"/>
    </row>
    <row r="32" spans="1:19">
      <c r="A32" s="974"/>
      <c r="B32" s="525" t="s">
        <v>407</v>
      </c>
      <c r="C32" s="520" t="s">
        <v>331</v>
      </c>
      <c r="D32" s="1032" t="s">
        <v>428</v>
      </c>
      <c r="E32" s="1033"/>
      <c r="F32" s="1034"/>
      <c r="G32" s="538"/>
      <c r="H32" s="954"/>
      <c r="I32" s="955"/>
      <c r="J32" s="955"/>
      <c r="K32" s="955"/>
      <c r="L32" s="955"/>
      <c r="M32" s="955"/>
      <c r="N32" s="955"/>
      <c r="O32" s="955"/>
      <c r="P32" s="956"/>
      <c r="S32" s="451" t="s">
        <v>373</v>
      </c>
    </row>
    <row r="33" spans="1:19">
      <c r="A33" s="974"/>
      <c r="B33" s="525" t="s">
        <v>408</v>
      </c>
      <c r="C33" s="520" t="s">
        <v>331</v>
      </c>
      <c r="D33" s="1032" t="s">
        <v>428</v>
      </c>
      <c r="E33" s="1033"/>
      <c r="F33" s="1034"/>
      <c r="G33" s="538"/>
      <c r="H33" s="954"/>
      <c r="I33" s="955"/>
      <c r="J33" s="955"/>
      <c r="K33" s="955"/>
      <c r="L33" s="955"/>
      <c r="M33" s="955"/>
      <c r="N33" s="955"/>
      <c r="O33" s="955"/>
      <c r="P33" s="956"/>
      <c r="S33" s="451" t="s">
        <v>374</v>
      </c>
    </row>
    <row r="34" spans="1:19">
      <c r="A34" s="974"/>
      <c r="B34" s="525" t="s">
        <v>30</v>
      </c>
      <c r="C34" s="520" t="s">
        <v>429</v>
      </c>
      <c r="D34" s="1032" t="s">
        <v>428</v>
      </c>
      <c r="E34" s="1033"/>
      <c r="F34" s="1034"/>
      <c r="G34" s="538"/>
      <c r="H34" s="954"/>
      <c r="I34" s="955"/>
      <c r="J34" s="955"/>
      <c r="K34" s="955"/>
      <c r="L34" s="955"/>
      <c r="M34" s="955"/>
      <c r="N34" s="955"/>
      <c r="O34" s="955"/>
      <c r="P34" s="956"/>
      <c r="S34" s="451" t="s">
        <v>375</v>
      </c>
    </row>
    <row r="35" spans="1:19">
      <c r="A35" s="974"/>
      <c r="B35" s="527" t="s">
        <v>409</v>
      </c>
      <c r="C35" s="520" t="s">
        <v>331</v>
      </c>
      <c r="D35" s="1032" t="s">
        <v>428</v>
      </c>
      <c r="E35" s="1033"/>
      <c r="F35" s="1034"/>
      <c r="G35" s="538"/>
      <c r="H35" s="954"/>
      <c r="I35" s="955"/>
      <c r="J35" s="955"/>
      <c r="K35" s="955"/>
      <c r="L35" s="955"/>
      <c r="M35" s="955"/>
      <c r="N35" s="955"/>
      <c r="O35" s="955"/>
      <c r="P35" s="956"/>
      <c r="S35" s="451" t="s">
        <v>376</v>
      </c>
    </row>
    <row r="36" spans="1:19">
      <c r="A36" s="974"/>
      <c r="B36" s="536" t="s">
        <v>9</v>
      </c>
      <c r="C36" s="609"/>
      <c r="D36" s="1032" t="s">
        <v>430</v>
      </c>
      <c r="E36" s="1033"/>
      <c r="F36" s="1034"/>
      <c r="G36" s="537"/>
      <c r="H36" s="954"/>
      <c r="I36" s="955"/>
      <c r="J36" s="955"/>
      <c r="K36" s="955"/>
      <c r="L36" s="955"/>
      <c r="M36" s="955"/>
      <c r="N36" s="955"/>
      <c r="O36" s="955"/>
      <c r="P36" s="956"/>
      <c r="S36" s="451"/>
    </row>
    <row r="37" spans="1:19" ht="15" thickBot="1">
      <c r="A37" s="974"/>
      <c r="B37" s="536" t="s">
        <v>332</v>
      </c>
      <c r="C37" s="609"/>
      <c r="D37" s="1032" t="s">
        <v>428</v>
      </c>
      <c r="E37" s="1033"/>
      <c r="F37" s="1034"/>
      <c r="G37" s="537"/>
      <c r="H37" s="954"/>
      <c r="I37" s="955"/>
      <c r="J37" s="955"/>
      <c r="K37" s="955"/>
      <c r="L37" s="955"/>
      <c r="M37" s="955"/>
      <c r="N37" s="955"/>
      <c r="O37" s="955"/>
      <c r="P37" s="956"/>
      <c r="S37" s="451"/>
    </row>
    <row r="38" spans="1:19" ht="25.8" thickBot="1">
      <c r="A38" s="980" t="s">
        <v>333</v>
      </c>
      <c r="B38" s="523"/>
      <c r="C38" s="534" t="s">
        <v>334</v>
      </c>
      <c r="D38" s="534" t="s">
        <v>335</v>
      </c>
      <c r="E38" s="534" t="s">
        <v>45</v>
      </c>
      <c r="F38" s="534" t="s">
        <v>1</v>
      </c>
      <c r="G38" s="535" t="s">
        <v>329</v>
      </c>
      <c r="H38" s="452"/>
      <c r="I38" s="983" t="s">
        <v>336</v>
      </c>
      <c r="J38" s="984"/>
      <c r="K38" s="453" t="s">
        <v>337</v>
      </c>
      <c r="L38" s="454" t="s">
        <v>338</v>
      </c>
      <c r="M38" s="454" t="s">
        <v>339</v>
      </c>
      <c r="N38" s="454" t="s">
        <v>340</v>
      </c>
      <c r="O38" s="454" t="s">
        <v>341</v>
      </c>
      <c r="P38" s="455" t="s">
        <v>342</v>
      </c>
    </row>
    <row r="39" spans="1:19" ht="20.399999999999999">
      <c r="A39" s="981"/>
      <c r="B39" s="524" t="s">
        <v>432</v>
      </c>
      <c r="C39" s="615"/>
      <c r="D39" s="615"/>
      <c r="E39" s="610">
        <f>650*2</f>
        <v>1300</v>
      </c>
      <c r="F39" s="503">
        <f>(C39+D39)*E39</f>
        <v>0</v>
      </c>
      <c r="G39" s="537"/>
      <c r="H39" s="508"/>
      <c r="I39" s="456"/>
      <c r="J39" s="457"/>
      <c r="K39" s="458"/>
      <c r="L39" s="458"/>
      <c r="M39" s="458"/>
      <c r="N39" s="458"/>
      <c r="O39" s="459"/>
      <c r="P39" s="460"/>
    </row>
    <row r="40" spans="1:19" ht="15" thickBot="1">
      <c r="A40" s="981"/>
      <c r="B40" s="525" t="s">
        <v>433</v>
      </c>
      <c r="C40" s="616"/>
      <c r="D40" s="616"/>
      <c r="E40" s="610">
        <f>(200+600)*3</f>
        <v>2400</v>
      </c>
      <c r="F40" s="503">
        <f t="shared" ref="F40:F43" si="0">(C40+D40)*E40</f>
        <v>0</v>
      </c>
      <c r="G40" s="538"/>
      <c r="H40" s="461"/>
      <c r="I40" s="528" t="s">
        <v>343</v>
      </c>
      <c r="J40" s="462"/>
      <c r="K40" s="462"/>
      <c r="L40" s="462"/>
      <c r="M40" s="462"/>
      <c r="N40" s="462"/>
      <c r="O40" s="463"/>
      <c r="P40" s="529"/>
    </row>
    <row r="41" spans="1:19">
      <c r="A41" s="981"/>
      <c r="B41" s="525" t="s">
        <v>434</v>
      </c>
      <c r="C41" s="616"/>
      <c r="D41" s="616"/>
      <c r="E41" s="610">
        <f>700*1</f>
        <v>700</v>
      </c>
      <c r="F41" s="503">
        <f t="shared" si="0"/>
        <v>0</v>
      </c>
      <c r="G41" s="538"/>
      <c r="H41" s="985" t="s">
        <v>344</v>
      </c>
      <c r="I41" s="988" t="s">
        <v>418</v>
      </c>
      <c r="J41" s="989"/>
      <c r="K41" s="1035" t="s">
        <v>345</v>
      </c>
      <c r="L41" s="558"/>
      <c r="M41" s="559"/>
      <c r="N41" s="560"/>
      <c r="O41" s="992" t="s">
        <v>438</v>
      </c>
      <c r="P41" s="465"/>
    </row>
    <row r="42" spans="1:19">
      <c r="A42" s="981"/>
      <c r="B42" s="525" t="s">
        <v>435</v>
      </c>
      <c r="C42" s="616"/>
      <c r="D42" s="616"/>
      <c r="E42" s="610">
        <f>600*3</f>
        <v>1800</v>
      </c>
      <c r="F42" s="503">
        <f t="shared" si="0"/>
        <v>0</v>
      </c>
      <c r="G42" s="538"/>
      <c r="H42" s="986"/>
      <c r="I42" s="990"/>
      <c r="J42" s="991"/>
      <c r="K42" s="1019"/>
      <c r="L42" s="611"/>
      <c r="M42" s="612"/>
      <c r="N42" s="613"/>
      <c r="O42" s="993"/>
      <c r="P42" s="469"/>
    </row>
    <row r="43" spans="1:19">
      <c r="A43" s="981"/>
      <c r="B43" s="525" t="s">
        <v>436</v>
      </c>
      <c r="C43" s="616"/>
      <c r="D43" s="616"/>
      <c r="E43" s="610">
        <v>200</v>
      </c>
      <c r="F43" s="503">
        <f t="shared" si="0"/>
        <v>0</v>
      </c>
      <c r="G43" s="538"/>
      <c r="H43" s="986"/>
      <c r="I43" s="994" t="s">
        <v>419</v>
      </c>
      <c r="J43" s="995"/>
      <c r="K43" s="1018" t="s">
        <v>345</v>
      </c>
      <c r="L43" s="561"/>
      <c r="M43" s="1030"/>
      <c r="N43" s="1028"/>
      <c r="O43" s="977" t="s">
        <v>438</v>
      </c>
      <c r="P43" s="473"/>
    </row>
    <row r="44" spans="1:19">
      <c r="A44" s="981"/>
      <c r="B44" s="525" t="s">
        <v>437</v>
      </c>
      <c r="C44" s="616"/>
      <c r="D44" s="616"/>
      <c r="E44" s="502"/>
      <c r="F44" s="503"/>
      <c r="G44" s="538"/>
      <c r="H44" s="986"/>
      <c r="I44" s="990"/>
      <c r="J44" s="991"/>
      <c r="K44" s="1019"/>
      <c r="L44" s="611"/>
      <c r="M44" s="1031"/>
      <c r="N44" s="1029"/>
      <c r="O44" s="993"/>
      <c r="P44" s="469"/>
    </row>
    <row r="45" spans="1:19" ht="15.75" customHeight="1" thickBot="1">
      <c r="A45" s="982"/>
      <c r="B45" s="526"/>
      <c r="C45" s="617"/>
      <c r="D45" s="617"/>
      <c r="E45" s="541"/>
      <c r="F45" s="542"/>
      <c r="G45" s="540"/>
      <c r="H45" s="986"/>
      <c r="I45" s="994" t="s">
        <v>420</v>
      </c>
      <c r="J45" s="995"/>
      <c r="K45" s="1018" t="s">
        <v>345</v>
      </c>
      <c r="L45" s="561"/>
      <c r="M45" s="1030"/>
      <c r="N45" s="1028"/>
      <c r="O45" s="996" t="s">
        <v>439</v>
      </c>
      <c r="P45" s="473"/>
    </row>
    <row r="46" spans="1:19" ht="15" thickBot="1">
      <c r="A46" s="543"/>
      <c r="B46" s="543"/>
      <c r="C46" s="544"/>
      <c r="D46" s="543"/>
      <c r="E46" s="543"/>
      <c r="F46" s="543"/>
      <c r="G46" s="543"/>
      <c r="H46" s="986"/>
      <c r="I46" s="990"/>
      <c r="J46" s="991"/>
      <c r="K46" s="1019"/>
      <c r="L46" s="611"/>
      <c r="M46" s="1031"/>
      <c r="N46" s="1029"/>
      <c r="O46" s="997"/>
      <c r="P46" s="469"/>
    </row>
    <row r="47" spans="1:19" ht="15" customHeight="1">
      <c r="A47" s="999" t="s">
        <v>377</v>
      </c>
      <c r="B47" s="1000"/>
      <c r="C47" s="1000"/>
      <c r="D47" s="1001"/>
      <c r="E47" s="999" t="s">
        <v>391</v>
      </c>
      <c r="F47" s="1000"/>
      <c r="G47" s="1001"/>
      <c r="H47" s="986"/>
      <c r="I47" s="994" t="s">
        <v>9</v>
      </c>
      <c r="J47" s="995"/>
      <c r="K47" s="1018" t="s">
        <v>345</v>
      </c>
      <c r="L47" s="561"/>
      <c r="M47" s="1030"/>
      <c r="N47" s="1028"/>
      <c r="O47" s="977" t="s">
        <v>440</v>
      </c>
      <c r="P47" s="473"/>
    </row>
    <row r="48" spans="1:19" ht="15" thickBot="1">
      <c r="A48" s="1002"/>
      <c r="B48" s="1003"/>
      <c r="C48" s="1003"/>
      <c r="D48" s="1004"/>
      <c r="E48" s="1005"/>
      <c r="F48" s="1006"/>
      <c r="G48" s="1007"/>
      <c r="H48" s="986"/>
      <c r="I48" s="990"/>
      <c r="J48" s="991"/>
      <c r="K48" s="1019"/>
      <c r="L48" s="611"/>
      <c r="M48" s="1031"/>
      <c r="N48" s="1029"/>
      <c r="O48" s="993"/>
      <c r="P48" s="469"/>
    </row>
    <row r="49" spans="1:16">
      <c r="A49" s="1002"/>
      <c r="B49" s="1003"/>
      <c r="C49" s="1003"/>
      <c r="D49" s="1004"/>
      <c r="E49" s="999" t="s">
        <v>396</v>
      </c>
      <c r="F49" s="1000"/>
      <c r="G49" s="1001"/>
      <c r="H49" s="986"/>
      <c r="I49" s="994" t="s">
        <v>421</v>
      </c>
      <c r="J49" s="995"/>
      <c r="K49" s="1018"/>
      <c r="L49" s="561"/>
      <c r="M49" s="1030"/>
      <c r="N49" s="1028" t="s">
        <v>345</v>
      </c>
      <c r="O49" s="977" t="s">
        <v>176</v>
      </c>
      <c r="P49" s="473"/>
    </row>
    <row r="50" spans="1:16" ht="15" thickBot="1">
      <c r="A50" s="1002"/>
      <c r="B50" s="1003"/>
      <c r="C50" s="1003"/>
      <c r="D50" s="1003"/>
      <c r="E50" s="1002"/>
      <c r="F50" s="1003"/>
      <c r="G50" s="1004"/>
      <c r="H50" s="986"/>
      <c r="I50" s="990"/>
      <c r="J50" s="991"/>
      <c r="K50" s="1019"/>
      <c r="L50" s="611"/>
      <c r="M50" s="1031"/>
      <c r="N50" s="1029"/>
      <c r="O50" s="993"/>
      <c r="P50" s="469"/>
    </row>
    <row r="51" spans="1:16">
      <c r="A51" s="1002"/>
      <c r="B51" s="1003"/>
      <c r="C51" s="1003"/>
      <c r="D51" s="1003"/>
      <c r="E51" s="1009" t="s">
        <v>372</v>
      </c>
      <c r="F51" s="1011" t="s">
        <v>392</v>
      </c>
      <c r="G51" s="1013" t="s">
        <v>393</v>
      </c>
      <c r="H51" s="986"/>
      <c r="I51" s="1020"/>
      <c r="J51" s="1021"/>
      <c r="K51" s="464"/>
      <c r="L51" s="470"/>
      <c r="M51" s="1030"/>
      <c r="N51" s="472"/>
      <c r="O51" s="977"/>
      <c r="P51" s="473"/>
    </row>
    <row r="52" spans="1:16" ht="29.4" customHeight="1">
      <c r="A52" s="1002"/>
      <c r="B52" s="1003"/>
      <c r="C52" s="1003"/>
      <c r="D52" s="1003"/>
      <c r="E52" s="1010"/>
      <c r="F52" s="1012"/>
      <c r="G52" s="1014"/>
      <c r="H52" s="986"/>
      <c r="I52" s="1026"/>
      <c r="J52" s="1027"/>
      <c r="K52" s="466"/>
      <c r="L52" s="467"/>
      <c r="M52" s="1031"/>
      <c r="N52" s="468"/>
      <c r="O52" s="998"/>
      <c r="P52" s="469"/>
    </row>
    <row r="53" spans="1:16">
      <c r="A53" s="1002"/>
      <c r="B53" s="1003"/>
      <c r="C53" s="1003"/>
      <c r="D53" s="1003"/>
      <c r="E53" s="1015"/>
      <c r="F53" s="1017">
        <v>1260</v>
      </c>
      <c r="G53" s="1016">
        <v>10000</v>
      </c>
      <c r="H53" s="986"/>
      <c r="I53" s="1020"/>
      <c r="J53" s="1021"/>
      <c r="K53" s="464"/>
      <c r="L53" s="470"/>
      <c r="M53" s="471"/>
      <c r="N53" s="472"/>
      <c r="O53" s="977"/>
      <c r="P53" s="473"/>
    </row>
    <row r="54" spans="1:16">
      <c r="A54" s="1002"/>
      <c r="B54" s="1003"/>
      <c r="C54" s="1003"/>
      <c r="D54" s="1003"/>
      <c r="E54" s="1015"/>
      <c r="F54" s="1017"/>
      <c r="G54" s="1016"/>
      <c r="H54" s="986"/>
      <c r="I54" s="1022"/>
      <c r="J54" s="1023"/>
      <c r="K54" s="475"/>
      <c r="L54" s="476"/>
      <c r="M54" s="477"/>
      <c r="N54" s="478"/>
      <c r="O54" s="978"/>
      <c r="P54" s="479"/>
    </row>
    <row r="55" spans="1:16" ht="15" thickBot="1">
      <c r="A55" s="1002"/>
      <c r="B55" s="1003"/>
      <c r="C55" s="1003"/>
      <c r="D55" s="1003"/>
      <c r="E55" s="1015"/>
      <c r="F55" s="1017"/>
      <c r="G55" s="1016"/>
      <c r="H55" s="987"/>
      <c r="I55" s="1024"/>
      <c r="J55" s="1025"/>
      <c r="K55" s="480"/>
      <c r="L55" s="481"/>
      <c r="M55" s="482"/>
      <c r="N55" s="483"/>
      <c r="O55" s="979"/>
      <c r="P55" s="484"/>
    </row>
    <row r="56" spans="1:16" ht="15" thickBot="1">
      <c r="A56" s="1002"/>
      <c r="B56" s="1003"/>
      <c r="C56" s="1003"/>
      <c r="D56" s="1003"/>
      <c r="E56" s="618"/>
      <c r="F56" s="619"/>
      <c r="G56" s="620"/>
      <c r="H56" s="485"/>
      <c r="I56" s="485"/>
      <c r="J56" s="485"/>
      <c r="K56" s="485"/>
      <c r="L56" s="485"/>
      <c r="M56" s="485"/>
      <c r="N56" s="485"/>
      <c r="O56" s="545"/>
      <c r="P56" s="486"/>
    </row>
    <row r="57" spans="1:16">
      <c r="A57" s="1002"/>
      <c r="B57" s="1003"/>
      <c r="C57" s="1003"/>
      <c r="D57" s="1003"/>
      <c r="E57" s="621"/>
      <c r="F57" s="622"/>
      <c r="G57" s="623"/>
      <c r="H57" s="487" t="s">
        <v>346</v>
      </c>
      <c r="I57" s="487"/>
      <c r="J57" s="487"/>
      <c r="K57" s="487"/>
      <c r="L57" s="487"/>
      <c r="M57" s="487"/>
      <c r="N57" s="487"/>
      <c r="O57" s="546"/>
      <c r="P57" s="488"/>
    </row>
    <row r="58" spans="1:16">
      <c r="A58" s="1002"/>
      <c r="B58" s="1003"/>
      <c r="C58" s="1003"/>
      <c r="D58" s="1003"/>
      <c r="E58" s="621"/>
      <c r="F58" s="622"/>
      <c r="G58" s="623"/>
      <c r="H58" s="489" t="s">
        <v>347</v>
      </c>
      <c r="I58" s="489"/>
      <c r="J58" s="489"/>
      <c r="K58" s="489"/>
      <c r="L58" s="489"/>
      <c r="M58" s="489"/>
      <c r="N58" s="489"/>
      <c r="O58" s="489"/>
      <c r="P58" s="490"/>
    </row>
    <row r="59" spans="1:16">
      <c r="A59" s="1002"/>
      <c r="B59" s="1003"/>
      <c r="C59" s="1003"/>
      <c r="D59" s="1003"/>
      <c r="E59" s="624"/>
      <c r="F59" s="625"/>
      <c r="G59" s="626"/>
      <c r="H59" s="530"/>
      <c r="I59" s="491"/>
      <c r="J59" s="491"/>
      <c r="K59" s="491"/>
      <c r="L59" s="491"/>
      <c r="M59" s="491"/>
      <c r="N59" s="491"/>
      <c r="O59" s="491"/>
      <c r="P59" s="492"/>
    </row>
    <row r="60" spans="1:16">
      <c r="A60" s="1002"/>
      <c r="B60" s="1003"/>
      <c r="C60" s="1003"/>
      <c r="D60" s="1003"/>
      <c r="E60" s="624"/>
      <c r="F60" s="625"/>
      <c r="G60" s="626"/>
      <c r="H60" s="489" t="s">
        <v>348</v>
      </c>
      <c r="I60" s="489"/>
      <c r="J60" s="489"/>
      <c r="K60" s="489"/>
      <c r="L60" s="489"/>
      <c r="M60" s="489"/>
      <c r="N60" s="489"/>
      <c r="O60" s="489"/>
      <c r="P60" s="490"/>
    </row>
    <row r="61" spans="1:16" ht="15" thickBot="1">
      <c r="A61" s="1005"/>
      <c r="B61" s="1006"/>
      <c r="C61" s="1006"/>
      <c r="D61" s="1006"/>
      <c r="E61" s="627"/>
      <c r="F61" s="628"/>
      <c r="G61" s="629"/>
      <c r="H61" s="493"/>
      <c r="I61" s="493"/>
      <c r="J61" s="493"/>
      <c r="K61" s="493"/>
      <c r="L61" s="493"/>
      <c r="M61" s="493"/>
      <c r="N61" s="493"/>
      <c r="O61" s="493"/>
      <c r="P61" s="494"/>
    </row>
    <row r="62" spans="1:16">
      <c r="A62" s="498"/>
      <c r="B62" s="498"/>
      <c r="C62" s="501"/>
      <c r="D62" s="498"/>
      <c r="E62" s="498"/>
      <c r="F62" s="498"/>
      <c r="G62" s="450"/>
      <c r="H62" s="450"/>
      <c r="I62" s="450"/>
      <c r="J62" s="450"/>
      <c r="K62" s="450"/>
      <c r="L62" s="450"/>
      <c r="M62" s="450"/>
      <c r="N62" s="450"/>
      <c r="O62" s="450"/>
      <c r="P62" s="450"/>
    </row>
    <row r="63" spans="1:16">
      <c r="A63" s="1008"/>
      <c r="B63" s="1008"/>
      <c r="C63" s="1008"/>
      <c r="D63" s="504"/>
      <c r="E63" s="504"/>
      <c r="F63" s="498"/>
      <c r="G63" s="450"/>
      <c r="H63" s="450"/>
      <c r="I63" s="955"/>
      <c r="J63" s="955"/>
      <c r="K63" s="504"/>
      <c r="L63" s="504"/>
      <c r="M63" s="504"/>
      <c r="N63" s="504"/>
      <c r="O63" s="498"/>
      <c r="P63" s="450"/>
    </row>
    <row r="64" spans="1:16">
      <c r="A64" s="496"/>
      <c r="B64" s="497"/>
      <c r="C64" s="614"/>
      <c r="D64" s="495"/>
      <c r="E64" s="495"/>
      <c r="F64" s="450"/>
      <c r="G64" s="450"/>
      <c r="H64" s="450"/>
      <c r="I64" s="495"/>
      <c r="J64" s="495"/>
      <c r="K64" s="495"/>
      <c r="L64" s="495"/>
      <c r="M64" s="495"/>
      <c r="N64" s="495"/>
      <c r="O64" s="498"/>
      <c r="P64" s="450"/>
    </row>
    <row r="65" spans="1:16">
      <c r="A65" s="496"/>
      <c r="B65" s="497"/>
      <c r="C65" s="630"/>
      <c r="D65" s="495"/>
      <c r="E65" s="496"/>
      <c r="F65" s="450"/>
      <c r="G65" s="450"/>
      <c r="H65" s="450"/>
      <c r="I65" s="495"/>
      <c r="J65" s="495"/>
      <c r="K65" s="495"/>
      <c r="L65" s="495"/>
      <c r="M65" s="495"/>
      <c r="N65" s="495"/>
      <c r="O65" s="498"/>
      <c r="P65" s="450"/>
    </row>
    <row r="66" spans="1:16">
      <c r="A66" s="496"/>
      <c r="B66" s="497"/>
      <c r="C66" s="630"/>
      <c r="D66" s="495"/>
      <c r="E66" s="496"/>
      <c r="F66" s="450"/>
      <c r="G66" s="450"/>
      <c r="H66" s="450"/>
      <c r="I66" s="495"/>
      <c r="J66" s="495"/>
      <c r="K66" s="495"/>
      <c r="L66" s="495"/>
      <c r="M66" s="495"/>
      <c r="N66" s="495"/>
      <c r="O66" s="498"/>
      <c r="P66" s="450"/>
    </row>
    <row r="67" spans="1:16">
      <c r="A67" s="496"/>
      <c r="B67" s="497"/>
      <c r="C67" s="630"/>
      <c r="D67" s="497"/>
      <c r="E67" s="496"/>
      <c r="F67" s="496"/>
      <c r="G67" s="450"/>
      <c r="H67" s="450"/>
      <c r="I67" s="498"/>
      <c r="J67" s="498"/>
      <c r="K67" s="498"/>
      <c r="L67" s="498"/>
      <c r="M67" s="498"/>
      <c r="N67" s="498"/>
      <c r="O67" s="498"/>
      <c r="P67" s="450"/>
    </row>
    <row r="68" spans="1:16">
      <c r="A68" s="496"/>
      <c r="B68" s="497"/>
      <c r="C68" s="630"/>
      <c r="D68" s="497"/>
      <c r="E68" s="496"/>
      <c r="F68" s="496"/>
      <c r="G68" s="450"/>
      <c r="H68" s="450"/>
      <c r="I68" s="497"/>
      <c r="J68" s="496"/>
      <c r="K68" s="497"/>
      <c r="L68" s="497"/>
      <c r="M68" s="498"/>
      <c r="N68" s="496"/>
      <c r="O68" s="498"/>
      <c r="P68" s="450"/>
    </row>
    <row r="69" spans="1:16">
      <c r="A69" s="496"/>
      <c r="B69" s="497"/>
      <c r="C69" s="630"/>
      <c r="D69" s="497"/>
      <c r="E69" s="496"/>
      <c r="F69" s="496"/>
      <c r="G69" s="450"/>
      <c r="H69" s="450"/>
      <c r="I69" s="497"/>
      <c r="J69" s="496"/>
      <c r="K69" s="497"/>
      <c r="L69" s="497"/>
      <c r="M69" s="498"/>
      <c r="N69" s="496"/>
      <c r="O69" s="498"/>
      <c r="P69" s="450"/>
    </row>
    <row r="70" spans="1:16">
      <c r="A70" s="496"/>
      <c r="B70" s="497"/>
      <c r="C70" s="630"/>
      <c r="D70" s="497"/>
      <c r="E70" s="496"/>
      <c r="F70" s="496"/>
      <c r="G70" s="450"/>
      <c r="H70" s="450"/>
      <c r="I70" s="497"/>
      <c r="J70" s="496"/>
      <c r="K70" s="497"/>
      <c r="L70" s="497"/>
      <c r="M70" s="498"/>
      <c r="N70" s="496"/>
      <c r="O70" s="498"/>
      <c r="P70" s="450"/>
    </row>
    <row r="71" spans="1:16">
      <c r="A71" s="496"/>
      <c r="B71" s="497"/>
      <c r="C71" s="630"/>
      <c r="D71" s="497"/>
      <c r="E71" s="496"/>
      <c r="F71" s="496"/>
      <c r="G71" s="450"/>
      <c r="H71" s="450"/>
      <c r="I71" s="497"/>
      <c r="J71" s="496"/>
      <c r="K71" s="497"/>
      <c r="L71" s="497"/>
      <c r="M71" s="498"/>
      <c r="N71" s="496"/>
      <c r="O71" s="498"/>
      <c r="P71" s="450"/>
    </row>
    <row r="72" spans="1:16">
      <c r="A72" s="498"/>
      <c r="B72" s="631"/>
      <c r="C72" s="632"/>
      <c r="D72" s="498"/>
      <c r="E72" s="499"/>
      <c r="F72" s="499"/>
      <c r="G72" s="450"/>
      <c r="H72" s="543"/>
      <c r="I72" s="506"/>
      <c r="J72" s="505"/>
      <c r="K72" s="506"/>
      <c r="L72" s="497"/>
      <c r="M72" s="505"/>
      <c r="N72" s="505"/>
      <c r="O72" s="505"/>
      <c r="P72" s="450"/>
    </row>
    <row r="73" spans="1:16">
      <c r="A73" s="450"/>
      <c r="B73" s="450"/>
      <c r="C73" s="474"/>
      <c r="D73" s="450"/>
      <c r="E73" s="450"/>
      <c r="F73" s="499"/>
      <c r="G73" s="450"/>
      <c r="H73" s="543"/>
      <c r="I73" s="562"/>
      <c r="J73" s="505"/>
      <c r="K73" s="506"/>
      <c r="L73" s="497"/>
      <c r="M73" s="498"/>
      <c r="N73" s="498"/>
      <c r="O73" s="498"/>
      <c r="P73" s="450"/>
    </row>
    <row r="74" spans="1:16">
      <c r="A74" s="450"/>
      <c r="B74" s="450"/>
      <c r="C74" s="474"/>
      <c r="D74" s="450"/>
      <c r="E74" s="450"/>
      <c r="F74" s="450"/>
      <c r="G74" s="450"/>
      <c r="H74" s="543"/>
      <c r="I74" s="506"/>
      <c r="J74" s="505"/>
      <c r="K74" s="506"/>
      <c r="L74" s="497"/>
      <c r="M74" s="498"/>
      <c r="N74" s="498"/>
      <c r="O74" s="498"/>
      <c r="P74" s="450"/>
    </row>
    <row r="75" spans="1:16">
      <c r="A75" s="450"/>
      <c r="B75" s="504"/>
      <c r="C75" s="504"/>
      <c r="D75" s="504"/>
      <c r="E75" s="504"/>
      <c r="F75" s="450"/>
      <c r="G75" s="450"/>
      <c r="H75" s="543"/>
      <c r="I75" s="562"/>
      <c r="J75" s="505"/>
      <c r="K75" s="506"/>
      <c r="L75" s="497"/>
      <c r="M75" s="498"/>
      <c r="N75" s="498"/>
      <c r="O75" s="498"/>
      <c r="P75" s="450"/>
    </row>
    <row r="76" spans="1:16">
      <c r="A76" s="450"/>
      <c r="B76" s="500"/>
      <c r="C76" s="501"/>
      <c r="D76" s="498"/>
      <c r="E76" s="499"/>
      <c r="F76" s="450"/>
      <c r="G76" s="450"/>
      <c r="H76" s="543"/>
      <c r="I76" s="505"/>
      <c r="J76" s="505"/>
      <c r="K76" s="543"/>
      <c r="L76" s="498"/>
      <c r="M76" s="498"/>
      <c r="N76" s="498"/>
      <c r="O76" s="498"/>
      <c r="P76" s="450"/>
    </row>
    <row r="77" spans="1:16">
      <c r="A77" s="498"/>
      <c r="B77" s="500"/>
      <c r="C77" s="501"/>
      <c r="D77" s="498"/>
      <c r="E77" s="499"/>
      <c r="F77" s="498"/>
      <c r="G77" s="498"/>
      <c r="H77" s="450"/>
      <c r="I77" s="450"/>
      <c r="J77" s="450"/>
      <c r="K77" s="450"/>
      <c r="L77" s="450"/>
      <c r="M77" s="450"/>
      <c r="N77" s="450"/>
      <c r="O77" s="450"/>
      <c r="P77" s="450"/>
    </row>
    <row r="78" spans="1:16">
      <c r="A78" s="498"/>
      <c r="B78" s="500"/>
      <c r="C78" s="501"/>
      <c r="D78" s="498"/>
      <c r="E78" s="499"/>
      <c r="F78" s="498"/>
      <c r="G78" s="498"/>
      <c r="H78" s="450"/>
      <c r="I78" s="450"/>
      <c r="J78" s="450"/>
      <c r="K78" s="450"/>
      <c r="L78" s="450"/>
      <c r="M78" s="450"/>
      <c r="N78" s="450"/>
      <c r="O78" s="450"/>
      <c r="P78" s="450"/>
    </row>
    <row r="79" spans="1:16">
      <c r="A79" s="498"/>
      <c r="B79" s="549"/>
      <c r="C79" s="549"/>
      <c r="D79" s="549"/>
      <c r="E79" s="498"/>
      <c r="F79" s="498"/>
      <c r="G79" s="498"/>
      <c r="H79" s="450"/>
      <c r="I79" s="450"/>
      <c r="J79" s="450"/>
      <c r="K79" s="450"/>
      <c r="L79" s="450"/>
      <c r="M79" s="450"/>
      <c r="N79" s="450"/>
      <c r="O79" s="450"/>
      <c r="P79" s="450"/>
    </row>
    <row r="80" spans="1:16">
      <c r="A80" s="498"/>
      <c r="B80" s="531"/>
      <c r="C80" s="547"/>
      <c r="D80" s="531"/>
      <c r="E80" s="498"/>
      <c r="F80" s="498"/>
      <c r="G80" s="498"/>
      <c r="H80" s="450"/>
      <c r="I80" s="450"/>
      <c r="J80" s="450"/>
      <c r="K80" s="450"/>
      <c r="L80" s="450"/>
      <c r="M80" s="450"/>
      <c r="N80" s="450"/>
      <c r="O80" s="450"/>
      <c r="P80" s="450"/>
    </row>
    <row r="81" spans="1:16">
      <c r="A81" s="498"/>
      <c r="B81" s="497"/>
      <c r="C81" s="548"/>
      <c r="D81" s="496"/>
      <c r="E81" s="498"/>
      <c r="F81" s="498"/>
      <c r="G81" s="498"/>
      <c r="H81" s="450"/>
      <c r="I81" s="450"/>
      <c r="J81" s="450"/>
      <c r="K81" s="450"/>
      <c r="L81" s="450"/>
      <c r="M81" s="450"/>
      <c r="N81" s="450"/>
      <c r="O81" s="450"/>
      <c r="P81" s="450"/>
    </row>
    <row r="82" spans="1:16">
      <c r="A82" s="498"/>
      <c r="B82" s="497"/>
      <c r="C82" s="548"/>
      <c r="D82" s="496"/>
      <c r="E82" s="498"/>
      <c r="F82" s="498"/>
      <c r="G82" s="498"/>
      <c r="H82" s="450"/>
      <c r="I82" s="450"/>
      <c r="J82" s="450"/>
      <c r="K82" s="450"/>
      <c r="L82" s="450"/>
      <c r="M82" s="450"/>
      <c r="N82" s="450"/>
      <c r="O82" s="450"/>
      <c r="P82" s="450"/>
    </row>
    <row r="83" spans="1:16">
      <c r="A83" s="498"/>
      <c r="B83" s="497"/>
      <c r="C83" s="548"/>
      <c r="D83" s="496"/>
      <c r="E83" s="498"/>
      <c r="F83" s="498"/>
      <c r="G83" s="498"/>
      <c r="H83" s="450"/>
      <c r="I83" s="450"/>
      <c r="J83" s="450"/>
      <c r="K83" s="450"/>
      <c r="L83" s="450"/>
      <c r="M83" s="450"/>
      <c r="N83" s="450"/>
      <c r="O83" s="450"/>
      <c r="P83" s="450"/>
    </row>
    <row r="84" spans="1:16">
      <c r="A84" s="500"/>
      <c r="B84" s="500"/>
      <c r="C84" s="500"/>
      <c r="D84" s="500"/>
      <c r="E84" s="500"/>
      <c r="F84" s="500"/>
      <c r="G84" s="500"/>
    </row>
    <row r="85" spans="1:16">
      <c r="A85" s="500"/>
      <c r="B85" s="500"/>
      <c r="C85" s="500"/>
      <c r="D85" s="500"/>
      <c r="E85" s="500"/>
      <c r="F85" s="500"/>
      <c r="G85" s="500"/>
    </row>
    <row r="86" spans="1:16">
      <c r="A86" s="500"/>
      <c r="B86" s="500"/>
      <c r="C86" s="500"/>
      <c r="D86" s="500"/>
      <c r="E86" s="500"/>
      <c r="F86" s="500"/>
      <c r="G86" s="500"/>
    </row>
  </sheetData>
  <mergeCells count="86">
    <mergeCell ref="C3:G4"/>
    <mergeCell ref="C5:G5"/>
    <mergeCell ref="C15:F15"/>
    <mergeCell ref="M51:M52"/>
    <mergeCell ref="D24:F24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K45:K46"/>
    <mergeCell ref="K47:K48"/>
    <mergeCell ref="K41:K42"/>
    <mergeCell ref="K43:K44"/>
    <mergeCell ref="N49:N50"/>
    <mergeCell ref="N47:N48"/>
    <mergeCell ref="N43:N44"/>
    <mergeCell ref="N45:N46"/>
    <mergeCell ref="M43:M44"/>
    <mergeCell ref="M45:M46"/>
    <mergeCell ref="M47:M48"/>
    <mergeCell ref="M49:M50"/>
    <mergeCell ref="K49:K50"/>
    <mergeCell ref="I47:J48"/>
    <mergeCell ref="I53:J55"/>
    <mergeCell ref="I51:J52"/>
    <mergeCell ref="A47:D61"/>
    <mergeCell ref="A63:C63"/>
    <mergeCell ref="I63:J63"/>
    <mergeCell ref="E51:E52"/>
    <mergeCell ref="F51:F52"/>
    <mergeCell ref="G51:G52"/>
    <mergeCell ref="E53:E55"/>
    <mergeCell ref="G53:G55"/>
    <mergeCell ref="F53:F55"/>
    <mergeCell ref="O53:O55"/>
    <mergeCell ref="A38:A45"/>
    <mergeCell ref="I38:J38"/>
    <mergeCell ref="H41:H55"/>
    <mergeCell ref="I41:J42"/>
    <mergeCell ref="O41:O42"/>
    <mergeCell ref="I43:J44"/>
    <mergeCell ref="O43:O44"/>
    <mergeCell ref="I45:J46"/>
    <mergeCell ref="O45:O46"/>
    <mergeCell ref="O51:O52"/>
    <mergeCell ref="O47:O48"/>
    <mergeCell ref="I49:J50"/>
    <mergeCell ref="O49:O50"/>
    <mergeCell ref="E49:G50"/>
    <mergeCell ref="E47:G48"/>
    <mergeCell ref="C1:G2"/>
    <mergeCell ref="H1:P1"/>
    <mergeCell ref="H2:P37"/>
    <mergeCell ref="A7:A23"/>
    <mergeCell ref="C22:F22"/>
    <mergeCell ref="C23:F23"/>
    <mergeCell ref="A1:B1"/>
    <mergeCell ref="A2:B2"/>
    <mergeCell ref="A3:B3"/>
    <mergeCell ref="A4:B4"/>
    <mergeCell ref="A5:B5"/>
    <mergeCell ref="C6:F6"/>
    <mergeCell ref="C25:F25"/>
    <mergeCell ref="C17:F17"/>
    <mergeCell ref="A25:A37"/>
    <mergeCell ref="C7:F7"/>
    <mergeCell ref="C19:F19"/>
    <mergeCell ref="C18:F18"/>
    <mergeCell ref="C20:F20"/>
    <mergeCell ref="C21:F21"/>
    <mergeCell ref="C8:F8"/>
    <mergeCell ref="C9:F9"/>
    <mergeCell ref="C10:F10"/>
    <mergeCell ref="C14:F14"/>
    <mergeCell ref="C16:F16"/>
    <mergeCell ref="C12:F12"/>
    <mergeCell ref="C11:F11"/>
    <mergeCell ref="C13:F13"/>
  </mergeCells>
  <dataValidations count="1">
    <dataValidation type="list" allowBlank="1" showInputMessage="1" showErrorMessage="1" sqref="C26:C37">
      <formula1>"Manual,Automatic mc"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N199"/>
  <sheetViews>
    <sheetView zoomScaleNormal="100" workbookViewId="0">
      <selection activeCell="C5" sqref="C5:D5"/>
    </sheetView>
  </sheetViews>
  <sheetFormatPr defaultColWidth="8.7109375" defaultRowHeight="10.199999999999999"/>
  <cols>
    <col min="2" max="2" width="30.7109375" bestFit="1" customWidth="1"/>
    <col min="5" max="5" width="11" customWidth="1"/>
    <col min="6" max="6" width="14" customWidth="1"/>
    <col min="7" max="7" width="11.7109375" bestFit="1" customWidth="1"/>
    <col min="8" max="10" width="13.140625" customWidth="1"/>
    <col min="12" max="12" width="31" bestFit="1" customWidth="1"/>
    <col min="16" max="16" width="13.140625" customWidth="1"/>
    <col min="17" max="17" width="11.7109375" bestFit="1" customWidth="1"/>
    <col min="18" max="18" width="8.7109375" bestFit="1" customWidth="1"/>
    <col min="19" max="19" width="12" bestFit="1" customWidth="1"/>
    <col min="20" max="20" width="12.7109375" customWidth="1"/>
    <col min="22" max="22" width="31" bestFit="1" customWidth="1"/>
    <col min="24" max="24" width="9" customWidth="1"/>
    <col min="26" max="26" width="12.140625" bestFit="1" customWidth="1"/>
    <col min="27" max="27" width="11.7109375" bestFit="1" customWidth="1"/>
    <col min="28" max="28" width="8.7109375" bestFit="1" customWidth="1"/>
    <col min="29" max="29" width="12" bestFit="1" customWidth="1"/>
    <col min="30" max="30" width="10.7109375" customWidth="1"/>
    <col min="32" max="32" width="31" bestFit="1" customWidth="1"/>
    <col min="35" max="35" width="9.42578125" bestFit="1" customWidth="1"/>
    <col min="36" max="36" width="12.140625" bestFit="1" customWidth="1"/>
    <col min="37" max="37" width="11.7109375" bestFit="1" customWidth="1"/>
    <col min="38" max="38" width="8.7109375" bestFit="1" customWidth="1"/>
    <col min="39" max="39" width="12" bestFit="1" customWidth="1"/>
    <col min="40" max="40" width="12.140625" customWidth="1"/>
  </cols>
  <sheetData>
    <row r="1" spans="1:40" ht="11.25" customHeight="1">
      <c r="A1" s="1055" t="s">
        <v>271</v>
      </c>
      <c r="B1" s="1055"/>
      <c r="C1" s="1055"/>
      <c r="D1" s="1055"/>
      <c r="E1" s="1055"/>
      <c r="F1" s="1055"/>
      <c r="G1" s="1055"/>
      <c r="H1" s="1055"/>
      <c r="I1" s="1055"/>
      <c r="J1" s="1055"/>
      <c r="K1" s="1055"/>
      <c r="L1" s="1055"/>
      <c r="M1" s="1055"/>
      <c r="N1" s="1055"/>
      <c r="O1" s="1055"/>
      <c r="P1" s="1055"/>
      <c r="Q1" s="1055"/>
      <c r="R1" s="1055"/>
      <c r="S1" s="1055"/>
      <c r="T1" s="1055"/>
      <c r="U1" s="1055"/>
      <c r="V1" s="1055"/>
      <c r="W1" s="1055"/>
      <c r="X1" s="1055"/>
      <c r="Y1" s="1055"/>
      <c r="Z1" s="1055"/>
      <c r="AA1" s="1055"/>
      <c r="AB1" s="1055"/>
      <c r="AC1" s="1055"/>
      <c r="AD1" s="1055"/>
      <c r="AE1" s="1055"/>
      <c r="AF1" s="1055"/>
      <c r="AG1" s="1055"/>
      <c r="AH1" s="1055"/>
      <c r="AI1" s="1055"/>
      <c r="AJ1" s="1055"/>
      <c r="AK1" s="1055"/>
      <c r="AL1" s="1055"/>
      <c r="AM1" s="1055"/>
      <c r="AN1" s="1056"/>
    </row>
    <row r="2" spans="1:40" ht="11.25" customHeight="1">
      <c r="A2" s="1055"/>
      <c r="B2" s="1055"/>
      <c r="C2" s="1055"/>
      <c r="D2" s="1055"/>
      <c r="E2" s="1055"/>
      <c r="F2" s="1055"/>
      <c r="G2" s="1055"/>
      <c r="H2" s="1055"/>
      <c r="I2" s="1055"/>
      <c r="J2" s="1055"/>
      <c r="K2" s="1055"/>
      <c r="L2" s="1055"/>
      <c r="M2" s="1055"/>
      <c r="N2" s="1055"/>
      <c r="O2" s="1055"/>
      <c r="P2" s="1055"/>
      <c r="Q2" s="1055"/>
      <c r="R2" s="1055"/>
      <c r="S2" s="1055"/>
      <c r="T2" s="1055"/>
      <c r="U2" s="1055"/>
      <c r="V2" s="1055"/>
      <c r="W2" s="1055"/>
      <c r="X2" s="1055"/>
      <c r="Y2" s="1055"/>
      <c r="Z2" s="1055"/>
      <c r="AA2" s="1055"/>
      <c r="AB2" s="1055"/>
      <c r="AC2" s="1055"/>
      <c r="AD2" s="1055"/>
      <c r="AE2" s="1055"/>
      <c r="AF2" s="1055"/>
      <c r="AG2" s="1055"/>
      <c r="AH2" s="1055"/>
      <c r="AI2" s="1055"/>
      <c r="AJ2" s="1055"/>
      <c r="AK2" s="1055"/>
      <c r="AL2" s="1055"/>
      <c r="AM2" s="1055"/>
      <c r="AN2" s="1056"/>
    </row>
    <row r="3" spans="1:40" ht="11.25" customHeight="1">
      <c r="A3" s="1055"/>
      <c r="B3" s="1055"/>
      <c r="C3" s="1055"/>
      <c r="D3" s="1055"/>
      <c r="E3" s="1055"/>
      <c r="F3" s="1055"/>
      <c r="G3" s="1055"/>
      <c r="H3" s="1055"/>
      <c r="I3" s="1055"/>
      <c r="J3" s="1055"/>
      <c r="K3" s="1055"/>
      <c r="L3" s="1055"/>
      <c r="M3" s="1055"/>
      <c r="N3" s="1055"/>
      <c r="O3" s="1055"/>
      <c r="P3" s="1055"/>
      <c r="Q3" s="1055"/>
      <c r="R3" s="1055"/>
      <c r="S3" s="1055"/>
      <c r="T3" s="1055"/>
      <c r="U3" s="1055"/>
      <c r="V3" s="1055"/>
      <c r="W3" s="1055"/>
      <c r="X3" s="1055"/>
      <c r="Y3" s="1055"/>
      <c r="Z3" s="1055"/>
      <c r="AA3" s="1055"/>
      <c r="AB3" s="1055"/>
      <c r="AC3" s="1055"/>
      <c r="AD3" s="1055"/>
      <c r="AE3" s="1055"/>
      <c r="AF3" s="1055"/>
      <c r="AG3" s="1055"/>
      <c r="AH3" s="1055"/>
      <c r="AI3" s="1055"/>
      <c r="AJ3" s="1055"/>
      <c r="AK3" s="1055"/>
      <c r="AL3" s="1055"/>
      <c r="AM3" s="1055"/>
      <c r="AN3" s="1056"/>
    </row>
    <row r="4" spans="1:40" ht="12" customHeight="1" thickBot="1">
      <c r="A4" s="1055"/>
      <c r="B4" s="1055"/>
      <c r="C4" s="1055"/>
      <c r="D4" s="1055"/>
      <c r="E4" s="1055"/>
      <c r="F4" s="1055"/>
      <c r="G4" s="1055"/>
      <c r="H4" s="1055"/>
      <c r="I4" s="1055"/>
      <c r="J4" s="1055"/>
      <c r="K4" s="1055"/>
      <c r="L4" s="1055"/>
      <c r="M4" s="1055"/>
      <c r="N4" s="1055"/>
      <c r="O4" s="1055"/>
      <c r="P4" s="1055"/>
      <c r="Q4" s="1055"/>
      <c r="R4" s="1055"/>
      <c r="S4" s="1055"/>
      <c r="T4" s="1055"/>
      <c r="U4" s="1055"/>
      <c r="V4" s="1055"/>
      <c r="W4" s="1055"/>
      <c r="X4" s="1055"/>
      <c r="Y4" s="1055"/>
      <c r="Z4" s="1055"/>
      <c r="AA4" s="1055"/>
      <c r="AB4" s="1055"/>
      <c r="AC4" s="1055"/>
      <c r="AD4" s="1055"/>
      <c r="AE4" s="1055"/>
      <c r="AF4" s="1055"/>
      <c r="AG4" s="1055"/>
      <c r="AH4" s="1055"/>
      <c r="AI4" s="1055"/>
      <c r="AJ4" s="1055"/>
      <c r="AK4" s="1055"/>
      <c r="AL4" s="1055"/>
      <c r="AM4" s="1055"/>
      <c r="AN4" s="1056"/>
    </row>
    <row r="5" spans="1:40" ht="16.2" thickBot="1">
      <c r="A5" s="1113"/>
      <c r="B5" s="198" t="s">
        <v>195</v>
      </c>
      <c r="C5" s="1202" t="str">
        <f>RFCE!D6</f>
        <v>SI20224468</v>
      </c>
      <c r="D5" s="1202"/>
      <c r="E5" s="1203" t="s">
        <v>268</v>
      </c>
      <c r="F5" s="1204"/>
      <c r="G5" s="1204"/>
      <c r="H5" s="1204"/>
      <c r="I5" s="1204"/>
      <c r="J5" s="1205"/>
      <c r="K5" s="1111"/>
      <c r="L5" s="198"/>
      <c r="M5" s="1202"/>
      <c r="N5" s="1202"/>
      <c r="O5" s="1203"/>
      <c r="P5" s="1204"/>
      <c r="Q5" s="1204"/>
      <c r="R5" s="1204"/>
      <c r="S5" s="1204"/>
      <c r="T5" s="1205"/>
      <c r="U5" s="1111"/>
      <c r="V5" s="198"/>
      <c r="W5" s="1202"/>
      <c r="X5" s="1202"/>
      <c r="Y5" s="1203"/>
      <c r="Z5" s="1204"/>
      <c r="AA5" s="1204"/>
      <c r="AB5" s="1204"/>
      <c r="AC5" s="1204"/>
      <c r="AD5" s="1205"/>
      <c r="AE5" s="1111"/>
      <c r="AF5" s="198"/>
      <c r="AG5" s="1202"/>
      <c r="AH5" s="1202"/>
      <c r="AI5" s="1203"/>
      <c r="AJ5" s="1204"/>
      <c r="AK5" s="1204"/>
      <c r="AL5" s="1204"/>
      <c r="AM5" s="1204"/>
      <c r="AN5" s="1205"/>
    </row>
    <row r="6" spans="1:40" ht="27.75" customHeight="1" thickBot="1">
      <c r="A6" s="1113"/>
      <c r="B6" s="200" t="s">
        <v>5</v>
      </c>
      <c r="C6" s="1059"/>
      <c r="D6" s="1064"/>
      <c r="E6" s="1064"/>
      <c r="F6" s="1064"/>
      <c r="G6" s="1064"/>
      <c r="H6" s="1064"/>
      <c r="I6" s="1064"/>
      <c r="J6" s="1065"/>
      <c r="K6" s="1111"/>
      <c r="L6" s="200"/>
      <c r="M6" s="1059"/>
      <c r="N6" s="1064"/>
      <c r="O6" s="1064"/>
      <c r="P6" s="1064"/>
      <c r="Q6" s="1064"/>
      <c r="R6" s="1064"/>
      <c r="S6" s="1064"/>
      <c r="T6" s="1065"/>
      <c r="U6" s="1111"/>
      <c r="V6" s="200"/>
      <c r="W6" s="1059"/>
      <c r="X6" s="1064"/>
      <c r="Y6" s="1064"/>
      <c r="Z6" s="1064"/>
      <c r="AA6" s="1064"/>
      <c r="AB6" s="1064"/>
      <c r="AC6" s="1064"/>
      <c r="AD6" s="1065"/>
      <c r="AE6" s="1111"/>
      <c r="AF6" s="200"/>
      <c r="AG6" s="1059"/>
      <c r="AH6" s="1064"/>
      <c r="AI6" s="1064"/>
      <c r="AJ6" s="1064"/>
      <c r="AK6" s="1064"/>
      <c r="AL6" s="1064"/>
      <c r="AM6" s="1064"/>
      <c r="AN6" s="1065"/>
    </row>
    <row r="7" spans="1:40" ht="16.2" thickBot="1">
      <c r="A7" s="1113"/>
      <c r="B7" s="199" t="s">
        <v>269</v>
      </c>
      <c r="C7" s="1066"/>
      <c r="D7" s="1067"/>
      <c r="E7" s="1067"/>
      <c r="F7" s="1067"/>
      <c r="G7" s="1067"/>
      <c r="H7" s="1067"/>
      <c r="I7" s="1067"/>
      <c r="J7" s="1068"/>
      <c r="K7" s="1111"/>
      <c r="L7" s="199"/>
      <c r="M7" s="1127"/>
      <c r="N7" s="1067"/>
      <c r="O7" s="1067"/>
      <c r="P7" s="1067"/>
      <c r="Q7" s="1067"/>
      <c r="R7" s="1067"/>
      <c r="S7" s="1067"/>
      <c r="T7" s="1068"/>
      <c r="U7" s="1111"/>
      <c r="V7" s="199"/>
      <c r="W7" s="1127"/>
      <c r="X7" s="1067"/>
      <c r="Y7" s="1067"/>
      <c r="Z7" s="1067"/>
      <c r="AA7" s="1067"/>
      <c r="AB7" s="1067"/>
      <c r="AC7" s="1067"/>
      <c r="AD7" s="1068"/>
      <c r="AE7" s="1111"/>
      <c r="AF7" s="199"/>
      <c r="AG7" s="1127"/>
      <c r="AH7" s="1067"/>
      <c r="AI7" s="1067"/>
      <c r="AJ7" s="1067"/>
      <c r="AK7" s="1067"/>
      <c r="AL7" s="1067"/>
      <c r="AM7" s="1067"/>
      <c r="AN7" s="1068"/>
    </row>
    <row r="8" spans="1:40" ht="10.8" thickBot="1">
      <c r="A8" s="1113"/>
      <c r="B8" s="1047" t="s">
        <v>52</v>
      </c>
      <c r="C8" s="1048"/>
      <c r="D8" s="1048"/>
      <c r="E8" s="1048"/>
      <c r="F8" s="1048"/>
      <c r="G8" s="1048"/>
      <c r="H8" s="1048"/>
      <c r="I8" s="1048"/>
      <c r="J8" s="1069"/>
      <c r="K8" s="1111"/>
      <c r="L8" s="1047"/>
      <c r="M8" s="1048"/>
      <c r="N8" s="1048"/>
      <c r="O8" s="1048"/>
      <c r="P8" s="1048"/>
      <c r="Q8" s="1048"/>
      <c r="R8" s="1048"/>
      <c r="S8" s="1048"/>
      <c r="T8" s="1069"/>
      <c r="U8" s="1111"/>
      <c r="V8" s="1047"/>
      <c r="W8" s="1048"/>
      <c r="X8" s="1048"/>
      <c r="Y8" s="1048"/>
      <c r="Z8" s="1048"/>
      <c r="AA8" s="1048"/>
      <c r="AB8" s="1048"/>
      <c r="AC8" s="1048"/>
      <c r="AD8" s="1069"/>
      <c r="AE8" s="1111"/>
      <c r="AF8" s="1047"/>
      <c r="AG8" s="1048"/>
      <c r="AH8" s="1048"/>
      <c r="AI8" s="1048"/>
      <c r="AJ8" s="1048"/>
      <c r="AK8" s="1048"/>
      <c r="AL8" s="1048"/>
      <c r="AM8" s="1048"/>
      <c r="AN8" s="1069"/>
    </row>
    <row r="9" spans="1:40" ht="27.75" customHeight="1" thickBot="1">
      <c r="A9" s="1113"/>
      <c r="B9" s="202" t="s">
        <v>51</v>
      </c>
      <c r="C9" s="1149"/>
      <c r="D9" s="1149"/>
      <c r="E9" s="349" t="s">
        <v>50</v>
      </c>
      <c r="F9" s="1059"/>
      <c r="G9" s="1064"/>
      <c r="H9" s="1064"/>
      <c r="I9" s="1064"/>
      <c r="J9" s="1065"/>
      <c r="K9" s="1111"/>
      <c r="L9" s="202"/>
      <c r="M9" s="1149"/>
      <c r="N9" s="1149"/>
      <c r="O9" s="201"/>
      <c r="P9" s="1059"/>
      <c r="Q9" s="1064"/>
      <c r="R9" s="1064"/>
      <c r="S9" s="1064"/>
      <c r="T9" s="1065"/>
      <c r="U9" s="1111"/>
      <c r="V9" s="202"/>
      <c r="W9" s="1149"/>
      <c r="X9" s="1149"/>
      <c r="Y9" s="201"/>
      <c r="Z9" s="1059"/>
      <c r="AA9" s="1064"/>
      <c r="AB9" s="1064"/>
      <c r="AC9" s="1064"/>
      <c r="AD9" s="1065"/>
      <c r="AE9" s="1111"/>
      <c r="AF9" s="202"/>
      <c r="AG9" s="1149"/>
      <c r="AH9" s="1149"/>
      <c r="AI9" s="201"/>
      <c r="AJ9" s="1059"/>
      <c r="AK9" s="1064"/>
      <c r="AL9" s="1064"/>
      <c r="AM9" s="1064"/>
      <c r="AN9" s="1065"/>
    </row>
    <row r="10" spans="1:40" ht="13.2">
      <c r="A10" s="1113"/>
      <c r="B10" s="152" t="s">
        <v>196</v>
      </c>
      <c r="C10" s="1073"/>
      <c r="D10" s="1073"/>
      <c r="E10" s="1073"/>
      <c r="F10" s="1073"/>
      <c r="G10" s="1073"/>
      <c r="H10" s="1073"/>
      <c r="I10" s="1073"/>
      <c r="J10" s="1074"/>
      <c r="K10" s="1111"/>
      <c r="L10" s="152"/>
      <c r="M10" s="1073"/>
      <c r="N10" s="1073"/>
      <c r="O10" s="1073"/>
      <c r="P10" s="1073"/>
      <c r="Q10" s="1073"/>
      <c r="R10" s="1073"/>
      <c r="S10" s="1073"/>
      <c r="T10" s="1074"/>
      <c r="U10" s="1111"/>
      <c r="V10" s="152"/>
      <c r="W10" s="1073"/>
      <c r="X10" s="1073"/>
      <c r="Y10" s="1073"/>
      <c r="Z10" s="1073"/>
      <c r="AA10" s="1073"/>
      <c r="AB10" s="1073"/>
      <c r="AC10" s="1073"/>
      <c r="AD10" s="1074"/>
      <c r="AE10" s="1111"/>
      <c r="AF10" s="152"/>
      <c r="AG10" s="1073"/>
      <c r="AH10" s="1073"/>
      <c r="AI10" s="1073"/>
      <c r="AJ10" s="1073"/>
      <c r="AK10" s="1073"/>
      <c r="AL10" s="1073"/>
      <c r="AM10" s="1073"/>
      <c r="AN10" s="1074"/>
    </row>
    <row r="11" spans="1:40" ht="48">
      <c r="A11" s="1113"/>
      <c r="B11" s="254" t="s">
        <v>48</v>
      </c>
      <c r="C11" s="408"/>
      <c r="D11" s="408"/>
      <c r="E11" s="235" t="s">
        <v>197</v>
      </c>
      <c r="F11" s="235" t="s">
        <v>198</v>
      </c>
      <c r="G11" s="235" t="s">
        <v>199</v>
      </c>
      <c r="H11" s="236" t="s">
        <v>200</v>
      </c>
      <c r="I11" s="279" t="s">
        <v>201</v>
      </c>
      <c r="J11" s="237"/>
      <c r="K11" s="1111"/>
      <c r="L11" s="254"/>
      <c r="M11" s="234"/>
      <c r="N11" s="234"/>
      <c r="O11" s="235"/>
      <c r="P11" s="235"/>
      <c r="Q11" s="235"/>
      <c r="R11" s="236"/>
      <c r="S11" s="279"/>
      <c r="T11" s="237"/>
      <c r="U11" s="1111"/>
      <c r="V11" s="254"/>
      <c r="W11" s="234"/>
      <c r="X11" s="234"/>
      <c r="Y11" s="235"/>
      <c r="Z11" s="235"/>
      <c r="AA11" s="235"/>
      <c r="AB11" s="236"/>
      <c r="AC11" s="279"/>
      <c r="AD11" s="237"/>
      <c r="AE11" s="1111"/>
      <c r="AF11" s="254"/>
      <c r="AG11" s="234"/>
      <c r="AH11" s="234"/>
      <c r="AI11" s="235"/>
      <c r="AJ11" s="235"/>
      <c r="AK11" s="235"/>
      <c r="AL11" s="236"/>
      <c r="AM11" s="279"/>
      <c r="AN11" s="237"/>
    </row>
    <row r="12" spans="1:40">
      <c r="A12" s="1113"/>
      <c r="B12" s="238" t="s">
        <v>202</v>
      </c>
      <c r="C12" s="1209">
        <f>+H12*I12</f>
        <v>0</v>
      </c>
      <c r="D12" s="1209"/>
      <c r="E12" s="282">
        <v>1250</v>
      </c>
      <c r="F12" s="239">
        <v>2500</v>
      </c>
      <c r="G12" s="240"/>
      <c r="H12" s="407">
        <f>IFERROR((TRUNC(E12/C11)),0)</f>
        <v>0</v>
      </c>
      <c r="I12" s="407">
        <f>IFERROR((TRUNC(F12/D11)),0)</f>
        <v>0</v>
      </c>
      <c r="J12" s="242"/>
      <c r="K12" s="1111"/>
      <c r="L12" s="238"/>
      <c r="M12" s="1190"/>
      <c r="N12" s="1190"/>
      <c r="O12" s="282"/>
      <c r="P12" s="239"/>
      <c r="Q12" s="240"/>
      <c r="R12" s="241"/>
      <c r="S12" s="241"/>
      <c r="T12" s="242"/>
      <c r="U12" s="1111"/>
      <c r="V12" s="238"/>
      <c r="W12" s="1190"/>
      <c r="X12" s="1190"/>
      <c r="Y12" s="282"/>
      <c r="Z12" s="239"/>
      <c r="AA12" s="240"/>
      <c r="AB12" s="241"/>
      <c r="AC12" s="241"/>
      <c r="AD12" s="242"/>
      <c r="AE12" s="1111"/>
      <c r="AF12" s="238"/>
      <c r="AG12" s="1190"/>
      <c r="AH12" s="1190"/>
      <c r="AI12" s="282"/>
      <c r="AJ12" s="239"/>
      <c r="AK12" s="240"/>
      <c r="AL12" s="241"/>
      <c r="AM12" s="241"/>
      <c r="AN12" s="242"/>
    </row>
    <row r="13" spans="1:40">
      <c r="A13" s="1113"/>
      <c r="B13" s="280" t="s">
        <v>203</v>
      </c>
      <c r="C13" s="1210">
        <v>50</v>
      </c>
      <c r="D13" s="1210"/>
      <c r="E13" s="142"/>
      <c r="F13" s="142"/>
      <c r="G13" s="142"/>
      <c r="H13" s="142"/>
      <c r="I13" s="142"/>
      <c r="J13" s="281"/>
      <c r="K13" s="1111"/>
      <c r="L13" s="280"/>
      <c r="M13" s="1191"/>
      <c r="N13" s="1191"/>
      <c r="O13" s="142"/>
      <c r="P13" s="142"/>
      <c r="Q13" s="142"/>
      <c r="R13" s="142"/>
      <c r="S13" s="142"/>
      <c r="T13" s="281"/>
      <c r="U13" s="1111"/>
      <c r="V13" s="280"/>
      <c r="W13" s="1191"/>
      <c r="X13" s="1191"/>
      <c r="Y13" s="142"/>
      <c r="Z13" s="142"/>
      <c r="AA13" s="142"/>
      <c r="AB13" s="142"/>
      <c r="AC13" s="142"/>
      <c r="AD13" s="281"/>
      <c r="AE13" s="1111"/>
      <c r="AF13" s="280"/>
      <c r="AG13" s="1191"/>
      <c r="AH13" s="1191"/>
      <c r="AI13" s="142"/>
      <c r="AJ13" s="142"/>
      <c r="AK13" s="142"/>
      <c r="AL13" s="142"/>
      <c r="AM13" s="142"/>
      <c r="AN13" s="281"/>
    </row>
    <row r="14" spans="1:40" ht="10.8" thickBot="1">
      <c r="A14" s="1113"/>
      <c r="B14" s="206" t="s">
        <v>204</v>
      </c>
      <c r="C14" s="1192">
        <v>40</v>
      </c>
      <c r="D14" s="1192"/>
      <c r="E14" s="146" t="s">
        <v>205</v>
      </c>
      <c r="F14" s="418">
        <f>IFERROR((C14/G12/7.85*2)*C19,0)</f>
        <v>0</v>
      </c>
      <c r="G14" s="148" t="s">
        <v>206</v>
      </c>
      <c r="H14" s="149"/>
      <c r="I14" s="255"/>
      <c r="J14" s="275"/>
      <c r="K14" s="1111"/>
      <c r="L14" s="206"/>
      <c r="M14" s="1192"/>
      <c r="N14" s="1192"/>
      <c r="O14" s="146"/>
      <c r="P14" s="147"/>
      <c r="Q14" s="148"/>
      <c r="R14" s="149"/>
      <c r="S14" s="255"/>
      <c r="T14" s="275"/>
      <c r="U14" s="1111"/>
      <c r="V14" s="206"/>
      <c r="W14" s="1192"/>
      <c r="X14" s="1192"/>
      <c r="Y14" s="146"/>
      <c r="Z14" s="147"/>
      <c r="AA14" s="148"/>
      <c r="AB14" s="149"/>
      <c r="AC14" s="255"/>
      <c r="AD14" s="275"/>
      <c r="AE14" s="1111"/>
      <c r="AF14" s="206"/>
      <c r="AG14" s="1192"/>
      <c r="AH14" s="1192"/>
      <c r="AI14" s="146"/>
      <c r="AJ14" s="147"/>
      <c r="AK14" s="148"/>
      <c r="AL14" s="149"/>
      <c r="AM14" s="255"/>
      <c r="AN14" s="275"/>
    </row>
    <row r="15" spans="1:40" ht="15">
      <c r="A15" s="1113"/>
      <c r="B15" s="206" t="s">
        <v>207</v>
      </c>
      <c r="C15" s="1210">
        <f>+C13-C14</f>
        <v>10</v>
      </c>
      <c r="D15" s="1210"/>
      <c r="E15" s="142"/>
      <c r="F15" s="1193" t="s">
        <v>274</v>
      </c>
      <c r="G15" s="1194"/>
      <c r="H15" s="1194"/>
      <c r="I15" s="1194"/>
      <c r="J15" s="1195"/>
      <c r="K15" s="1111"/>
      <c r="L15" s="206"/>
      <c r="M15" s="1191"/>
      <c r="N15" s="1191"/>
      <c r="O15" s="142"/>
      <c r="P15" s="1193"/>
      <c r="Q15" s="1194"/>
      <c r="R15" s="1194"/>
      <c r="S15" s="1194"/>
      <c r="T15" s="1195"/>
      <c r="U15" s="1111"/>
      <c r="V15" s="206"/>
      <c r="W15" s="1191"/>
      <c r="X15" s="1191"/>
      <c r="Y15" s="142"/>
      <c r="Z15" s="1193"/>
      <c r="AA15" s="1194"/>
      <c r="AB15" s="1194"/>
      <c r="AC15" s="1194"/>
      <c r="AD15" s="1195"/>
      <c r="AE15" s="1111"/>
      <c r="AF15" s="206"/>
      <c r="AG15" s="1191"/>
      <c r="AH15" s="1191"/>
      <c r="AI15" s="142"/>
      <c r="AJ15" s="1193"/>
      <c r="AK15" s="1194"/>
      <c r="AL15" s="1194"/>
      <c r="AM15" s="1194"/>
      <c r="AN15" s="1195"/>
    </row>
    <row r="16" spans="1:40" ht="20.399999999999999">
      <c r="A16" s="1113"/>
      <c r="B16" s="206" t="s">
        <v>208</v>
      </c>
      <c r="C16" s="1177"/>
      <c r="D16" s="1177"/>
      <c r="E16" s="142"/>
      <c r="F16" s="253" t="s">
        <v>2</v>
      </c>
      <c r="G16" s="250" t="s">
        <v>6</v>
      </c>
      <c r="H16" s="251" t="s">
        <v>1</v>
      </c>
      <c r="I16" s="252" t="s">
        <v>275</v>
      </c>
      <c r="J16" s="249" t="s">
        <v>276</v>
      </c>
      <c r="K16" s="1111"/>
      <c r="L16" s="206"/>
      <c r="M16" s="1177"/>
      <c r="N16" s="1177"/>
      <c r="O16" s="142"/>
      <c r="P16" s="253"/>
      <c r="Q16" s="250"/>
      <c r="R16" s="251"/>
      <c r="S16" s="252"/>
      <c r="T16" s="249"/>
      <c r="U16" s="1111"/>
      <c r="V16" s="206"/>
      <c r="W16" s="1177"/>
      <c r="X16" s="1177"/>
      <c r="Y16" s="142"/>
      <c r="Z16" s="253"/>
      <c r="AA16" s="250"/>
      <c r="AB16" s="251"/>
      <c r="AC16" s="252"/>
      <c r="AD16" s="249"/>
      <c r="AE16" s="1111"/>
      <c r="AF16" s="206"/>
      <c r="AG16" s="1177"/>
      <c r="AH16" s="1177"/>
      <c r="AI16" s="142"/>
      <c r="AJ16" s="253"/>
      <c r="AK16" s="250"/>
      <c r="AL16" s="251"/>
      <c r="AM16" s="252"/>
      <c r="AN16" s="249"/>
    </row>
    <row r="17" spans="1:40">
      <c r="A17" s="1113"/>
      <c r="B17" s="206" t="s">
        <v>209</v>
      </c>
      <c r="C17" s="1178">
        <v>25</v>
      </c>
      <c r="D17" s="1178"/>
      <c r="E17" s="142"/>
      <c r="F17" s="257"/>
      <c r="G17" s="259"/>
      <c r="H17" s="259"/>
      <c r="I17" s="258"/>
      <c r="J17" s="260"/>
      <c r="K17" s="1111"/>
      <c r="L17" s="206"/>
      <c r="M17" s="1178"/>
      <c r="N17" s="1178"/>
      <c r="O17" s="142"/>
      <c r="P17" s="257"/>
      <c r="Q17" s="258"/>
      <c r="R17" s="259"/>
      <c r="S17" s="258"/>
      <c r="T17" s="260"/>
      <c r="U17" s="1111"/>
      <c r="V17" s="206"/>
      <c r="W17" s="1178"/>
      <c r="X17" s="1178"/>
      <c r="Y17" s="142"/>
      <c r="Z17" s="257"/>
      <c r="AA17" s="258"/>
      <c r="AB17" s="259"/>
      <c r="AC17" s="258"/>
      <c r="AD17" s="260"/>
      <c r="AE17" s="1111"/>
      <c r="AF17" s="206"/>
      <c r="AG17" s="1178"/>
      <c r="AH17" s="1178"/>
      <c r="AI17" s="142"/>
      <c r="AJ17" s="257"/>
      <c r="AK17" s="258"/>
      <c r="AL17" s="259"/>
      <c r="AM17" s="258"/>
      <c r="AN17" s="260"/>
    </row>
    <row r="18" spans="1:40" ht="23.25" customHeight="1">
      <c r="A18" s="1113"/>
      <c r="B18" s="206" t="s">
        <v>210</v>
      </c>
      <c r="C18" s="1212">
        <f>C13*C16-C15*C17</f>
        <v>-250</v>
      </c>
      <c r="D18" s="1212"/>
      <c r="E18" s="142"/>
      <c r="F18" s="257"/>
      <c r="G18" s="258"/>
      <c r="H18" s="258"/>
      <c r="I18" s="258"/>
      <c r="J18" s="260"/>
      <c r="K18" s="1111"/>
      <c r="L18" s="206"/>
      <c r="M18" s="1179"/>
      <c r="N18" s="1179"/>
      <c r="O18" s="142"/>
      <c r="P18" s="257"/>
      <c r="Q18" s="258"/>
      <c r="R18" s="258"/>
      <c r="S18" s="258"/>
      <c r="T18" s="260"/>
      <c r="U18" s="1111"/>
      <c r="V18" s="206"/>
      <c r="W18" s="1179"/>
      <c r="X18" s="1179"/>
      <c r="Y18" s="142"/>
      <c r="Z18" s="257"/>
      <c r="AA18" s="258"/>
      <c r="AB18" s="258"/>
      <c r="AC18" s="258"/>
      <c r="AD18" s="260"/>
      <c r="AE18" s="1111"/>
      <c r="AF18" s="206"/>
      <c r="AG18" s="1179"/>
      <c r="AH18" s="1179"/>
      <c r="AI18" s="142"/>
      <c r="AJ18" s="257"/>
      <c r="AK18" s="258"/>
      <c r="AL18" s="258"/>
      <c r="AM18" s="258"/>
      <c r="AN18" s="260"/>
    </row>
    <row r="19" spans="1:40">
      <c r="A19" s="1113"/>
      <c r="B19" s="206"/>
      <c r="C19" s="1180"/>
      <c r="D19" s="1180"/>
      <c r="E19" s="142"/>
      <c r="F19" s="257"/>
      <c r="G19" s="258"/>
      <c r="H19" s="258"/>
      <c r="I19" s="258"/>
      <c r="J19" s="260"/>
      <c r="K19" s="1111"/>
      <c r="L19" s="206"/>
      <c r="M19" s="1180"/>
      <c r="N19" s="1180"/>
      <c r="O19" s="142"/>
      <c r="P19" s="257"/>
      <c r="Q19" s="258"/>
      <c r="R19" s="258"/>
      <c r="S19" s="258"/>
      <c r="T19" s="260"/>
      <c r="U19" s="1111"/>
      <c r="V19" s="206"/>
      <c r="W19" s="1180"/>
      <c r="X19" s="1180"/>
      <c r="Y19" s="142"/>
      <c r="Z19" s="257"/>
      <c r="AA19" s="258"/>
      <c r="AB19" s="258"/>
      <c r="AC19" s="258"/>
      <c r="AD19" s="260"/>
      <c r="AE19" s="1111"/>
      <c r="AF19" s="206"/>
      <c r="AG19" s="1180"/>
      <c r="AH19" s="1180"/>
      <c r="AI19" s="142"/>
      <c r="AJ19" s="257"/>
      <c r="AK19" s="258"/>
      <c r="AL19" s="258"/>
      <c r="AM19" s="258"/>
      <c r="AN19" s="260"/>
    </row>
    <row r="20" spans="1:40">
      <c r="A20" s="1113"/>
      <c r="B20" s="206" t="s">
        <v>211</v>
      </c>
      <c r="C20" s="1211">
        <f>C19*C18</f>
        <v>0</v>
      </c>
      <c r="D20" s="1211"/>
      <c r="E20" s="142"/>
      <c r="F20" s="257"/>
      <c r="G20" s="258"/>
      <c r="H20" s="258"/>
      <c r="I20" s="258"/>
      <c r="J20" s="260"/>
      <c r="K20" s="1111"/>
      <c r="L20" s="206"/>
      <c r="M20" s="1179"/>
      <c r="N20" s="1179"/>
      <c r="O20" s="142"/>
      <c r="P20" s="257"/>
      <c r="Q20" s="258"/>
      <c r="R20" s="258"/>
      <c r="S20" s="258"/>
      <c r="T20" s="260"/>
      <c r="U20" s="1111"/>
      <c r="V20" s="206"/>
      <c r="W20" s="1179"/>
      <c r="X20" s="1179"/>
      <c r="Y20" s="142"/>
      <c r="Z20" s="257"/>
      <c r="AA20" s="258"/>
      <c r="AB20" s="258"/>
      <c r="AC20" s="258"/>
      <c r="AD20" s="260"/>
      <c r="AE20" s="1111"/>
      <c r="AF20" s="206"/>
      <c r="AG20" s="1179"/>
      <c r="AH20" s="1179"/>
      <c r="AI20" s="142"/>
      <c r="AJ20" s="257"/>
      <c r="AK20" s="258"/>
      <c r="AL20" s="258"/>
      <c r="AM20" s="258"/>
      <c r="AN20" s="260"/>
    </row>
    <row r="21" spans="1:40" ht="10.8" thickBot="1">
      <c r="A21" s="1113"/>
      <c r="B21" s="203"/>
      <c r="C21" s="204"/>
      <c r="D21" s="204"/>
      <c r="E21" s="142"/>
      <c r="F21" s="278"/>
      <c r="G21" s="276"/>
      <c r="H21" s="276"/>
      <c r="I21" s="276"/>
      <c r="J21" s="366"/>
      <c r="K21" s="1111"/>
      <c r="L21" s="203"/>
      <c r="M21" s="204"/>
      <c r="N21" s="204"/>
      <c r="O21" s="142"/>
      <c r="P21" s="278"/>
      <c r="Q21" s="276"/>
      <c r="R21" s="276"/>
      <c r="S21" s="276"/>
      <c r="T21" s="277"/>
      <c r="U21" s="1111"/>
      <c r="V21" s="203"/>
      <c r="W21" s="204"/>
      <c r="X21" s="204"/>
      <c r="Y21" s="142"/>
      <c r="Z21" s="278"/>
      <c r="AA21" s="276"/>
      <c r="AB21" s="276"/>
      <c r="AC21" s="276"/>
      <c r="AD21" s="277"/>
      <c r="AE21" s="1111"/>
      <c r="AF21" s="203"/>
      <c r="AG21" s="204"/>
      <c r="AH21" s="204"/>
      <c r="AI21" s="142"/>
      <c r="AJ21" s="278"/>
      <c r="AK21" s="276"/>
      <c r="AL21" s="276"/>
      <c r="AM21" s="276"/>
      <c r="AN21" s="277"/>
    </row>
    <row r="22" spans="1:40" ht="10.8" thickBot="1">
      <c r="A22" s="1113"/>
      <c r="B22" s="256" t="s">
        <v>270</v>
      </c>
      <c r="C22" s="1181"/>
      <c r="D22" s="1182"/>
      <c r="E22" s="142"/>
      <c r="F22" s="1085" t="s">
        <v>277</v>
      </c>
      <c r="G22" s="1086"/>
      <c r="H22" s="1206">
        <f>SUM(H17:H21)</f>
        <v>0</v>
      </c>
      <c r="I22" s="1207"/>
      <c r="J22" s="1208"/>
      <c r="K22" s="1111"/>
      <c r="L22" s="256"/>
      <c r="M22" s="1181"/>
      <c r="N22" s="1182"/>
      <c r="O22" s="142"/>
      <c r="P22" s="1085"/>
      <c r="Q22" s="1086"/>
      <c r="R22" s="1197"/>
      <c r="S22" s="1198"/>
      <c r="T22" s="1199"/>
      <c r="U22" s="1111"/>
      <c r="V22" s="256"/>
      <c r="W22" s="1181"/>
      <c r="X22" s="1182"/>
      <c r="Y22" s="142"/>
      <c r="Z22" s="1085"/>
      <c r="AA22" s="1086"/>
      <c r="AB22" s="1197"/>
      <c r="AC22" s="1198"/>
      <c r="AD22" s="1199"/>
      <c r="AE22" s="1111"/>
      <c r="AF22" s="256"/>
      <c r="AG22" s="1181"/>
      <c r="AH22" s="1182"/>
      <c r="AI22" s="142"/>
      <c r="AJ22" s="1085"/>
      <c r="AK22" s="1086"/>
      <c r="AL22" s="1197"/>
      <c r="AM22" s="1198"/>
      <c r="AN22" s="1199"/>
    </row>
    <row r="23" spans="1:40" ht="12.6" thickBot="1">
      <c r="A23" s="1113"/>
      <c r="B23" s="1200" t="s">
        <v>212</v>
      </c>
      <c r="C23" s="1201"/>
      <c r="D23" s="151"/>
      <c r="E23" s="283"/>
      <c r="F23" s="142"/>
      <c r="G23" s="142"/>
      <c r="H23" s="142"/>
      <c r="I23" s="142"/>
      <c r="J23" s="145"/>
      <c r="K23" s="1111"/>
      <c r="L23" s="1200"/>
      <c r="M23" s="1201"/>
      <c r="N23" s="151"/>
      <c r="O23" s="283"/>
      <c r="P23" s="142"/>
      <c r="Q23" s="142"/>
      <c r="R23" s="142"/>
      <c r="S23" s="142"/>
      <c r="T23" s="145"/>
      <c r="U23" s="1111"/>
      <c r="V23" s="1200"/>
      <c r="W23" s="1201"/>
      <c r="X23" s="151"/>
      <c r="Y23" s="283"/>
      <c r="Z23" s="142"/>
      <c r="AA23" s="142"/>
      <c r="AB23" s="142"/>
      <c r="AC23" s="142"/>
      <c r="AD23" s="145"/>
      <c r="AE23" s="1111"/>
      <c r="AF23" s="1200"/>
      <c r="AG23" s="1201"/>
      <c r="AH23" s="151"/>
      <c r="AI23" s="283"/>
      <c r="AJ23" s="142"/>
      <c r="AK23" s="142"/>
      <c r="AL23" s="142"/>
      <c r="AM23" s="142"/>
      <c r="AN23" s="145"/>
    </row>
    <row r="24" spans="1:40" ht="13.8" thickBot="1">
      <c r="A24" s="1113"/>
      <c r="B24" s="152"/>
      <c r="C24" s="153"/>
      <c r="D24" s="153"/>
      <c r="E24" s="142"/>
      <c r="F24" s="142"/>
      <c r="G24" s="142"/>
      <c r="H24" s="142"/>
      <c r="I24" s="142"/>
      <c r="J24" s="145"/>
      <c r="K24" s="1111"/>
      <c r="L24" s="152"/>
      <c r="M24" s="153"/>
      <c r="N24" s="153"/>
      <c r="O24" s="142"/>
      <c r="P24" s="142"/>
      <c r="Q24" s="142"/>
      <c r="R24" s="142"/>
      <c r="S24" s="142"/>
      <c r="T24" s="145"/>
      <c r="U24" s="1111"/>
      <c r="V24" s="152"/>
      <c r="W24" s="153"/>
      <c r="X24" s="153"/>
      <c r="Y24" s="142"/>
      <c r="Z24" s="142"/>
      <c r="AA24" s="142"/>
      <c r="AB24" s="142"/>
      <c r="AC24" s="142"/>
      <c r="AD24" s="145"/>
      <c r="AE24" s="1111"/>
      <c r="AF24" s="152"/>
      <c r="AG24" s="153"/>
      <c r="AH24" s="153"/>
      <c r="AI24" s="142"/>
      <c r="AJ24" s="142"/>
      <c r="AK24" s="142"/>
      <c r="AL24" s="142"/>
      <c r="AM24" s="142"/>
      <c r="AN24" s="145"/>
    </row>
    <row r="25" spans="1:40" ht="13.8" thickBot="1">
      <c r="A25" s="1113"/>
      <c r="B25" s="1158" t="s">
        <v>213</v>
      </c>
      <c r="C25" s="1196"/>
      <c r="D25" s="142"/>
      <c r="E25" s="142"/>
      <c r="F25" s="142"/>
      <c r="G25" s="142"/>
      <c r="H25" s="142"/>
      <c r="I25" s="142"/>
      <c r="J25" s="145"/>
      <c r="K25" s="1111"/>
      <c r="L25" s="1158"/>
      <c r="M25" s="1196"/>
      <c r="N25" s="142"/>
      <c r="O25" s="142"/>
      <c r="P25" s="142"/>
      <c r="Q25" s="142"/>
      <c r="R25" s="142"/>
      <c r="S25" s="142"/>
      <c r="T25" s="145"/>
      <c r="U25" s="1111"/>
      <c r="V25" s="1158"/>
      <c r="W25" s="1196"/>
      <c r="X25" s="142"/>
      <c r="Y25" s="142"/>
      <c r="Z25" s="142"/>
      <c r="AA25" s="142"/>
      <c r="AB25" s="142"/>
      <c r="AC25" s="142"/>
      <c r="AD25" s="145"/>
      <c r="AE25" s="1111"/>
      <c r="AF25" s="1158"/>
      <c r="AG25" s="1196"/>
      <c r="AH25" s="142"/>
      <c r="AI25" s="142"/>
      <c r="AJ25" s="142"/>
      <c r="AK25" s="142"/>
      <c r="AL25" s="142"/>
      <c r="AM25" s="142"/>
      <c r="AN25" s="145"/>
    </row>
    <row r="26" spans="1:40" ht="12.6" thickBot="1">
      <c r="A26" s="1113"/>
      <c r="B26" s="154"/>
      <c r="C26" s="155"/>
      <c r="D26" s="155"/>
      <c r="E26" s="142"/>
      <c r="F26" s="142"/>
      <c r="G26" s="142"/>
      <c r="H26" s="1173" t="s">
        <v>54</v>
      </c>
      <c r="I26" s="1174"/>
      <c r="J26" s="1175"/>
      <c r="K26" s="1111"/>
      <c r="L26" s="154"/>
      <c r="M26" s="155"/>
      <c r="N26" s="155"/>
      <c r="O26" s="142"/>
      <c r="P26" s="142"/>
      <c r="Q26" s="142"/>
      <c r="R26" s="1173"/>
      <c r="S26" s="1174"/>
      <c r="T26" s="1175"/>
      <c r="U26" s="1111"/>
      <c r="V26" s="154"/>
      <c r="W26" s="155"/>
      <c r="X26" s="155"/>
      <c r="Y26" s="142"/>
      <c r="Z26" s="142"/>
      <c r="AA26" s="142"/>
      <c r="AB26" s="1173"/>
      <c r="AC26" s="1174"/>
      <c r="AD26" s="1175"/>
      <c r="AE26" s="1111"/>
      <c r="AF26" s="154"/>
      <c r="AG26" s="155"/>
      <c r="AH26" s="155"/>
      <c r="AI26" s="142"/>
      <c r="AJ26" s="142"/>
      <c r="AK26" s="142"/>
      <c r="AL26" s="1173"/>
      <c r="AM26" s="1174"/>
      <c r="AN26" s="1175"/>
    </row>
    <row r="27" spans="1:40" ht="40.799999999999997">
      <c r="A27" s="1113"/>
      <c r="B27" s="274" t="s">
        <v>214</v>
      </c>
      <c r="C27" s="1176" t="s">
        <v>215</v>
      </c>
      <c r="D27" s="1176"/>
      <c r="E27" s="221" t="s">
        <v>216</v>
      </c>
      <c r="F27" s="156" t="s">
        <v>217</v>
      </c>
      <c r="G27" s="261" t="s">
        <v>218</v>
      </c>
      <c r="H27" s="266" t="s">
        <v>53</v>
      </c>
      <c r="I27" s="267" t="s">
        <v>55</v>
      </c>
      <c r="J27" s="268" t="s">
        <v>75</v>
      </c>
      <c r="K27" s="1111"/>
      <c r="L27" s="274"/>
      <c r="M27" s="1176"/>
      <c r="N27" s="1176"/>
      <c r="O27" s="221"/>
      <c r="P27" s="156"/>
      <c r="Q27" s="261"/>
      <c r="R27" s="266"/>
      <c r="S27" s="267"/>
      <c r="T27" s="268"/>
      <c r="U27" s="1111"/>
      <c r="V27" s="274"/>
      <c r="W27" s="1176"/>
      <c r="X27" s="1176"/>
      <c r="Y27" s="221"/>
      <c r="Z27" s="156"/>
      <c r="AA27" s="261"/>
      <c r="AB27" s="266"/>
      <c r="AC27" s="267"/>
      <c r="AD27" s="268"/>
      <c r="AE27" s="1111"/>
      <c r="AF27" s="274"/>
      <c r="AG27" s="1176"/>
      <c r="AH27" s="1176"/>
      <c r="AI27" s="221"/>
      <c r="AJ27" s="156"/>
      <c r="AK27" s="261"/>
      <c r="AL27" s="266"/>
      <c r="AM27" s="267"/>
      <c r="AN27" s="268"/>
    </row>
    <row r="28" spans="1:40">
      <c r="A28" s="1113"/>
      <c r="B28" s="209"/>
      <c r="C28" s="1185"/>
      <c r="D28" s="1185"/>
      <c r="E28" s="222"/>
      <c r="F28" s="223"/>
      <c r="G28" s="435">
        <f>F28*E28</f>
        <v>0</v>
      </c>
      <c r="H28" s="269"/>
      <c r="I28" s="205"/>
      <c r="J28" s="270"/>
      <c r="K28" s="1111"/>
      <c r="L28" s="209"/>
      <c r="M28" s="1185"/>
      <c r="N28" s="1185"/>
      <c r="O28" s="222"/>
      <c r="P28" s="223"/>
      <c r="Q28" s="262"/>
      <c r="R28" s="269"/>
      <c r="S28" s="205"/>
      <c r="T28" s="270"/>
      <c r="U28" s="1111"/>
      <c r="V28" s="209"/>
      <c r="W28" s="1185"/>
      <c r="X28" s="1185"/>
      <c r="Y28" s="222"/>
      <c r="Z28" s="223"/>
      <c r="AA28" s="262"/>
      <c r="AB28" s="269"/>
      <c r="AC28" s="205"/>
      <c r="AD28" s="270"/>
      <c r="AE28" s="1111"/>
      <c r="AF28" s="209"/>
      <c r="AG28" s="1185"/>
      <c r="AH28" s="1185"/>
      <c r="AI28" s="222"/>
      <c r="AJ28" s="223"/>
      <c r="AK28" s="262"/>
      <c r="AL28" s="269"/>
      <c r="AM28" s="205"/>
      <c r="AN28" s="270"/>
    </row>
    <row r="29" spans="1:40">
      <c r="A29" s="1113"/>
      <c r="B29" s="209"/>
      <c r="C29" s="1185"/>
      <c r="D29" s="1185"/>
      <c r="E29" s="224"/>
      <c r="F29" s="211"/>
      <c r="G29" s="435">
        <f>F29*E29</f>
        <v>0</v>
      </c>
      <c r="H29" s="269"/>
      <c r="I29" s="205"/>
      <c r="J29" s="270"/>
      <c r="K29" s="1111"/>
      <c r="L29" s="209"/>
      <c r="M29" s="1185"/>
      <c r="N29" s="1185"/>
      <c r="O29" s="224"/>
      <c r="P29" s="211"/>
      <c r="Q29" s="262"/>
      <c r="R29" s="269"/>
      <c r="S29" s="205"/>
      <c r="T29" s="270"/>
      <c r="U29" s="1111"/>
      <c r="V29" s="209"/>
      <c r="W29" s="1185"/>
      <c r="X29" s="1185"/>
      <c r="Y29" s="224"/>
      <c r="Z29" s="211"/>
      <c r="AA29" s="262"/>
      <c r="AB29" s="269"/>
      <c r="AC29" s="205"/>
      <c r="AD29" s="270"/>
      <c r="AE29" s="1111"/>
      <c r="AF29" s="209"/>
      <c r="AG29" s="1185"/>
      <c r="AH29" s="1185"/>
      <c r="AI29" s="224"/>
      <c r="AJ29" s="211"/>
      <c r="AK29" s="262"/>
      <c r="AL29" s="269"/>
      <c r="AM29" s="205"/>
      <c r="AN29" s="270"/>
    </row>
    <row r="30" spans="1:40">
      <c r="A30" s="1113"/>
      <c r="B30" s="209"/>
      <c r="C30" s="1185"/>
      <c r="D30" s="1185"/>
      <c r="E30" s="224"/>
      <c r="F30" s="211"/>
      <c r="G30" s="435">
        <f>F30*E30</f>
        <v>0</v>
      </c>
      <c r="H30" s="269"/>
      <c r="I30" s="205"/>
      <c r="J30" s="270"/>
      <c r="K30" s="1111"/>
      <c r="L30" s="209"/>
      <c r="M30" s="1185"/>
      <c r="N30" s="1185"/>
      <c r="O30" s="224"/>
      <c r="P30" s="211"/>
      <c r="Q30" s="262"/>
      <c r="R30" s="269"/>
      <c r="S30" s="205"/>
      <c r="T30" s="270"/>
      <c r="U30" s="1111"/>
      <c r="V30" s="209"/>
      <c r="W30" s="1185"/>
      <c r="X30" s="1185"/>
      <c r="Y30" s="224"/>
      <c r="Z30" s="211"/>
      <c r="AA30" s="262"/>
      <c r="AB30" s="269"/>
      <c r="AC30" s="205"/>
      <c r="AD30" s="270"/>
      <c r="AE30" s="1111"/>
      <c r="AF30" s="209"/>
      <c r="AG30" s="1185"/>
      <c r="AH30" s="1185"/>
      <c r="AI30" s="224"/>
      <c r="AJ30" s="211"/>
      <c r="AK30" s="262"/>
      <c r="AL30" s="269"/>
      <c r="AM30" s="205"/>
      <c r="AN30" s="270"/>
    </row>
    <row r="31" spans="1:40">
      <c r="A31" s="1113"/>
      <c r="B31" s="209"/>
      <c r="C31" s="1185"/>
      <c r="D31" s="1185"/>
      <c r="E31" s="224"/>
      <c r="F31" s="211"/>
      <c r="G31" s="435">
        <f>F31*E31</f>
        <v>0</v>
      </c>
      <c r="H31" s="269"/>
      <c r="I31" s="205"/>
      <c r="J31" s="270"/>
      <c r="K31" s="1111"/>
      <c r="L31" s="209"/>
      <c r="M31" s="1185"/>
      <c r="N31" s="1185"/>
      <c r="O31" s="224"/>
      <c r="P31" s="211"/>
      <c r="Q31" s="262"/>
      <c r="R31" s="269"/>
      <c r="S31" s="205"/>
      <c r="T31" s="270"/>
      <c r="U31" s="1111"/>
      <c r="V31" s="209"/>
      <c r="W31" s="1185"/>
      <c r="X31" s="1185"/>
      <c r="Y31" s="224"/>
      <c r="Z31" s="211"/>
      <c r="AA31" s="262"/>
      <c r="AB31" s="269"/>
      <c r="AC31" s="205"/>
      <c r="AD31" s="270"/>
      <c r="AE31" s="1111"/>
      <c r="AF31" s="209"/>
      <c r="AG31" s="1185"/>
      <c r="AH31" s="1185"/>
      <c r="AI31" s="224"/>
      <c r="AJ31" s="211"/>
      <c r="AK31" s="262"/>
      <c r="AL31" s="269"/>
      <c r="AM31" s="205"/>
      <c r="AN31" s="270"/>
    </row>
    <row r="32" spans="1:40">
      <c r="A32" s="1113"/>
      <c r="B32" s="1049" t="s">
        <v>219</v>
      </c>
      <c r="C32" s="1050"/>
      <c r="D32" s="1050"/>
      <c r="E32" s="1050"/>
      <c r="F32" s="1051"/>
      <c r="G32" s="1053">
        <f>SUM(G28:G31)</f>
        <v>0</v>
      </c>
      <c r="H32" s="269"/>
      <c r="I32" s="205"/>
      <c r="J32" s="270"/>
      <c r="K32" s="1111"/>
      <c r="L32" s="225"/>
      <c r="M32" s="1185"/>
      <c r="N32" s="1185"/>
      <c r="O32" s="1186"/>
      <c r="P32" s="1187"/>
      <c r="Q32" s="263"/>
      <c r="R32" s="269"/>
      <c r="S32" s="205"/>
      <c r="T32" s="270"/>
      <c r="U32" s="1111"/>
      <c r="V32" s="225"/>
      <c r="W32" s="1185"/>
      <c r="X32" s="1185"/>
      <c r="Y32" s="1186"/>
      <c r="Z32" s="1187"/>
      <c r="AA32" s="263"/>
      <c r="AB32" s="269"/>
      <c r="AC32" s="205"/>
      <c r="AD32" s="270"/>
      <c r="AE32" s="1111"/>
      <c r="AF32" s="225"/>
      <c r="AG32" s="1185"/>
      <c r="AH32" s="1185"/>
      <c r="AI32" s="1186"/>
      <c r="AJ32" s="1187"/>
      <c r="AK32" s="263"/>
      <c r="AL32" s="269"/>
      <c r="AM32" s="205"/>
      <c r="AN32" s="270"/>
    </row>
    <row r="33" spans="1:40" ht="10.8" thickBot="1">
      <c r="A33" s="1113"/>
      <c r="B33" s="1044" t="s">
        <v>220</v>
      </c>
      <c r="C33" s="1045"/>
      <c r="D33" s="1045"/>
      <c r="E33" s="1045"/>
      <c r="F33" s="1046"/>
      <c r="G33" s="1054"/>
      <c r="H33" s="415">
        <f>SUM(H28:H32)</f>
        <v>0</v>
      </c>
      <c r="I33" s="436">
        <f>SUM(I28:I32)</f>
        <v>0</v>
      </c>
      <c r="J33" s="367"/>
      <c r="K33" s="1111"/>
      <c r="L33" s="180"/>
      <c r="M33" s="1188"/>
      <c r="N33" s="1188"/>
      <c r="O33" s="1046"/>
      <c r="P33" s="1189"/>
      <c r="Q33" s="264"/>
      <c r="R33" s="271"/>
      <c r="S33" s="272"/>
      <c r="T33" s="273"/>
      <c r="U33" s="1111"/>
      <c r="V33" s="180"/>
      <c r="W33" s="1188"/>
      <c r="X33" s="1188"/>
      <c r="Y33" s="1046"/>
      <c r="Z33" s="1189"/>
      <c r="AA33" s="264"/>
      <c r="AB33" s="271"/>
      <c r="AC33" s="272"/>
      <c r="AD33" s="273"/>
      <c r="AE33" s="1111"/>
      <c r="AF33" s="180"/>
      <c r="AG33" s="1188"/>
      <c r="AH33" s="1188"/>
      <c r="AI33" s="1046"/>
      <c r="AJ33" s="1189"/>
      <c r="AK33" s="264"/>
      <c r="AL33" s="271"/>
      <c r="AM33" s="272"/>
      <c r="AN33" s="273"/>
    </row>
    <row r="34" spans="1:40" ht="10.8" thickBot="1">
      <c r="A34" s="1113"/>
      <c r="B34" s="154"/>
      <c r="C34" s="155"/>
      <c r="D34" s="155"/>
      <c r="E34" s="142"/>
      <c r="F34" s="159"/>
      <c r="G34" s="155"/>
      <c r="H34" s="155"/>
      <c r="I34" s="151"/>
      <c r="J34" s="158"/>
      <c r="K34" s="1111"/>
      <c r="L34" s="154"/>
      <c r="M34" s="155"/>
      <c r="N34" s="155"/>
      <c r="O34" s="142"/>
      <c r="P34" s="159"/>
      <c r="Q34" s="155"/>
      <c r="R34" s="155"/>
      <c r="S34" s="151"/>
      <c r="T34" s="158"/>
      <c r="U34" s="1111"/>
      <c r="V34" s="154"/>
      <c r="W34" s="155"/>
      <c r="X34" s="155"/>
      <c r="Y34" s="142"/>
      <c r="Z34" s="159"/>
      <c r="AA34" s="155"/>
      <c r="AB34" s="155"/>
      <c r="AC34" s="151"/>
      <c r="AD34" s="158"/>
      <c r="AE34" s="1111"/>
      <c r="AF34" s="154"/>
      <c r="AG34" s="155"/>
      <c r="AH34" s="155"/>
      <c r="AI34" s="142"/>
      <c r="AJ34" s="159"/>
      <c r="AK34" s="155"/>
      <c r="AL34" s="155"/>
      <c r="AM34" s="151"/>
      <c r="AN34" s="158"/>
    </row>
    <row r="35" spans="1:40" ht="40.799999999999997">
      <c r="A35" s="1113"/>
      <c r="B35" s="182" t="s">
        <v>221</v>
      </c>
      <c r="C35" s="221" t="s">
        <v>222</v>
      </c>
      <c r="D35" s="221"/>
      <c r="E35" s="221" t="s">
        <v>216</v>
      </c>
      <c r="F35" s="243" t="s">
        <v>217</v>
      </c>
      <c r="G35" s="183" t="s">
        <v>218</v>
      </c>
      <c r="H35" s="142"/>
      <c r="I35" s="155"/>
      <c r="J35" s="160"/>
      <c r="K35" s="1111"/>
      <c r="L35" s="182"/>
      <c r="M35" s="221"/>
      <c r="N35" s="221"/>
      <c r="O35" s="221"/>
      <c r="P35" s="243"/>
      <c r="Q35" s="183"/>
      <c r="R35" s="142"/>
      <c r="S35" s="155"/>
      <c r="T35" s="160"/>
      <c r="U35" s="1111"/>
      <c r="V35" s="182"/>
      <c r="W35" s="221"/>
      <c r="X35" s="221"/>
      <c r="Y35" s="221"/>
      <c r="Z35" s="243"/>
      <c r="AA35" s="183"/>
      <c r="AB35" s="142"/>
      <c r="AC35" s="155"/>
      <c r="AD35" s="160"/>
      <c r="AE35" s="1111"/>
      <c r="AF35" s="182"/>
      <c r="AG35" s="221"/>
      <c r="AH35" s="221"/>
      <c r="AI35" s="221"/>
      <c r="AJ35" s="243"/>
      <c r="AK35" s="183"/>
      <c r="AL35" s="142"/>
      <c r="AM35" s="155"/>
      <c r="AN35" s="160"/>
    </row>
    <row r="36" spans="1:40">
      <c r="A36" s="1113"/>
      <c r="B36" s="206"/>
      <c r="C36" s="350"/>
      <c r="D36" s="350"/>
      <c r="E36" s="244"/>
      <c r="F36" s="245"/>
      <c r="G36" s="433">
        <f>E36*F36</f>
        <v>0</v>
      </c>
      <c r="H36" s="142"/>
      <c r="I36" s="155"/>
      <c r="J36" s="160"/>
      <c r="K36" s="1111"/>
      <c r="L36" s="206"/>
      <c r="M36" s="210"/>
      <c r="N36" s="210"/>
      <c r="O36" s="244"/>
      <c r="P36" s="245"/>
      <c r="Q36" s="246"/>
      <c r="R36" s="142"/>
      <c r="S36" s="155"/>
      <c r="T36" s="160"/>
      <c r="U36" s="1111"/>
      <c r="V36" s="206"/>
      <c r="W36" s="210"/>
      <c r="X36" s="210"/>
      <c r="Y36" s="244"/>
      <c r="Z36" s="245"/>
      <c r="AA36" s="246"/>
      <c r="AB36" s="142"/>
      <c r="AC36" s="155"/>
      <c r="AD36" s="160"/>
      <c r="AE36" s="1111"/>
      <c r="AF36" s="206"/>
      <c r="AG36" s="210"/>
      <c r="AH36" s="210"/>
      <c r="AI36" s="244"/>
      <c r="AJ36" s="245"/>
      <c r="AK36" s="246"/>
      <c r="AL36" s="142"/>
      <c r="AM36" s="155"/>
      <c r="AN36" s="160"/>
    </row>
    <row r="37" spans="1:40">
      <c r="A37" s="1113"/>
      <c r="B37" s="206"/>
      <c r="C37" s="350"/>
      <c r="D37" s="350"/>
      <c r="E37" s="244"/>
      <c r="F37" s="245"/>
      <c r="G37" s="433">
        <f>E37*F37</f>
        <v>0</v>
      </c>
      <c r="H37" s="142"/>
      <c r="I37" s="155"/>
      <c r="J37" s="160"/>
      <c r="K37" s="1111"/>
      <c r="L37" s="206"/>
      <c r="M37" s="210"/>
      <c r="N37" s="210"/>
      <c r="O37" s="244"/>
      <c r="P37" s="245"/>
      <c r="Q37" s="246"/>
      <c r="R37" s="142"/>
      <c r="S37" s="155"/>
      <c r="T37" s="160"/>
      <c r="U37" s="1111"/>
      <c r="V37" s="206"/>
      <c r="W37" s="210"/>
      <c r="X37" s="210"/>
      <c r="Y37" s="244"/>
      <c r="Z37" s="245"/>
      <c r="AA37" s="246"/>
      <c r="AB37" s="142"/>
      <c r="AC37" s="155"/>
      <c r="AD37" s="160"/>
      <c r="AE37" s="1111"/>
      <c r="AF37" s="206"/>
      <c r="AG37" s="210"/>
      <c r="AH37" s="210"/>
      <c r="AI37" s="244"/>
      <c r="AJ37" s="245"/>
      <c r="AK37" s="246"/>
      <c r="AL37" s="142"/>
      <c r="AM37" s="155"/>
      <c r="AN37" s="160"/>
    </row>
    <row r="38" spans="1:40" ht="10.8" thickBot="1">
      <c r="A38" s="1113"/>
      <c r="B38" s="184" t="s">
        <v>223</v>
      </c>
      <c r="C38" s="368"/>
      <c r="D38" s="368"/>
      <c r="E38" s="369"/>
      <c r="F38" s="370"/>
      <c r="G38" s="434">
        <f>SUM(G36:G37)</f>
        <v>0</v>
      </c>
      <c r="H38" s="150"/>
      <c r="I38" s="155"/>
      <c r="J38" s="160"/>
      <c r="K38" s="1111"/>
      <c r="L38" s="184"/>
      <c r="M38" s="185"/>
      <c r="N38" s="185"/>
      <c r="O38" s="186"/>
      <c r="P38" s="187"/>
      <c r="Q38" s="188"/>
      <c r="R38" s="150"/>
      <c r="S38" s="155"/>
      <c r="T38" s="160"/>
      <c r="U38" s="1111"/>
      <c r="V38" s="184"/>
      <c r="W38" s="185"/>
      <c r="X38" s="185"/>
      <c r="Y38" s="186"/>
      <c r="Z38" s="187"/>
      <c r="AA38" s="188"/>
      <c r="AB38" s="150"/>
      <c r="AC38" s="155"/>
      <c r="AD38" s="160"/>
      <c r="AE38" s="1111"/>
      <c r="AF38" s="184"/>
      <c r="AG38" s="185"/>
      <c r="AH38" s="185"/>
      <c r="AI38" s="186"/>
      <c r="AJ38" s="187"/>
      <c r="AK38" s="188"/>
      <c r="AL38" s="150"/>
      <c r="AM38" s="155"/>
      <c r="AN38" s="160"/>
    </row>
    <row r="39" spans="1:40" ht="10.8" thickBot="1">
      <c r="A39" s="1113"/>
      <c r="B39" s="192"/>
      <c r="C39" s="155"/>
      <c r="D39" s="155"/>
      <c r="E39" s="142"/>
      <c r="F39" s="159"/>
      <c r="G39" s="155"/>
      <c r="H39" s="142"/>
      <c r="I39" s="155"/>
      <c r="J39" s="160"/>
      <c r="K39" s="1111"/>
      <c r="L39" s="192"/>
      <c r="M39" s="155"/>
      <c r="N39" s="155"/>
      <c r="O39" s="142"/>
      <c r="P39" s="159"/>
      <c r="Q39" s="155"/>
      <c r="R39" s="142"/>
      <c r="S39" s="155"/>
      <c r="T39" s="160"/>
      <c r="U39" s="1111"/>
      <c r="V39" s="192"/>
      <c r="W39" s="155"/>
      <c r="X39" s="155"/>
      <c r="Y39" s="142"/>
      <c r="Z39" s="159"/>
      <c r="AA39" s="155"/>
      <c r="AB39" s="142"/>
      <c r="AC39" s="155"/>
      <c r="AD39" s="160"/>
      <c r="AE39" s="1111"/>
      <c r="AF39" s="192"/>
      <c r="AG39" s="155"/>
      <c r="AH39" s="155"/>
      <c r="AI39" s="142"/>
      <c r="AJ39" s="159"/>
      <c r="AK39" s="155"/>
      <c r="AL39" s="142"/>
      <c r="AM39" s="155"/>
      <c r="AN39" s="160"/>
    </row>
    <row r="40" spans="1:40" ht="13.8">
      <c r="A40" s="1113"/>
      <c r="B40" s="189" t="s">
        <v>224</v>
      </c>
      <c r="C40" s="419">
        <f>+C20</f>
        <v>0</v>
      </c>
      <c r="D40" s="161"/>
      <c r="E40" s="142"/>
      <c r="F40" s="159"/>
      <c r="G40" s="155"/>
      <c r="H40" s="142"/>
      <c r="I40" s="151">
        <f>'BOP New'!C192</f>
        <v>0</v>
      </c>
      <c r="J40" s="160"/>
      <c r="K40" s="1111"/>
      <c r="L40" s="189"/>
      <c r="M40" s="190"/>
      <c r="N40" s="161"/>
      <c r="O40" s="142"/>
      <c r="P40" s="159"/>
      <c r="Q40" s="155"/>
      <c r="R40" s="142"/>
      <c r="S40" s="155"/>
      <c r="T40" s="160"/>
      <c r="U40" s="1111"/>
      <c r="V40" s="189"/>
      <c r="W40" s="190"/>
      <c r="X40" s="161"/>
      <c r="Y40" s="142"/>
      <c r="Z40" s="159"/>
      <c r="AA40" s="155"/>
      <c r="AB40" s="142"/>
      <c r="AC40" s="155"/>
      <c r="AD40" s="160"/>
      <c r="AE40" s="1111"/>
      <c r="AF40" s="189"/>
      <c r="AG40" s="190"/>
      <c r="AH40" s="161"/>
      <c r="AI40" s="142"/>
      <c r="AJ40" s="159"/>
      <c r="AK40" s="155"/>
      <c r="AL40" s="142"/>
      <c r="AM40" s="155"/>
      <c r="AN40" s="160"/>
    </row>
    <row r="41" spans="1:40" ht="16.2">
      <c r="A41" s="1113"/>
      <c r="B41" s="207" t="s">
        <v>225</v>
      </c>
      <c r="C41" s="420">
        <f>(G38+G33)</f>
        <v>0</v>
      </c>
      <c r="D41" s="161"/>
      <c r="E41" s="142"/>
      <c r="F41" s="162"/>
      <c r="G41" s="155"/>
      <c r="H41" s="142"/>
      <c r="I41" s="155"/>
      <c r="J41" s="160"/>
      <c r="K41" s="1111"/>
      <c r="L41" s="207"/>
      <c r="M41" s="208"/>
      <c r="N41" s="161"/>
      <c r="O41" s="142"/>
      <c r="P41" s="162"/>
      <c r="Q41" s="155"/>
      <c r="R41" s="142"/>
      <c r="S41" s="155"/>
      <c r="T41" s="160"/>
      <c r="U41" s="1111"/>
      <c r="V41" s="207"/>
      <c r="W41" s="208"/>
      <c r="X41" s="161"/>
      <c r="Y41" s="142"/>
      <c r="Z41" s="162"/>
      <c r="AA41" s="155"/>
      <c r="AB41" s="142"/>
      <c r="AC41" s="155"/>
      <c r="AD41" s="160"/>
      <c r="AE41" s="1111"/>
      <c r="AF41" s="207"/>
      <c r="AG41" s="208"/>
      <c r="AH41" s="161"/>
      <c r="AI41" s="142"/>
      <c r="AJ41" s="162"/>
      <c r="AK41" s="155"/>
      <c r="AL41" s="142"/>
      <c r="AM41" s="155"/>
      <c r="AN41" s="160"/>
    </row>
    <row r="42" spans="1:40" ht="16.2">
      <c r="A42" s="1113"/>
      <c r="B42" s="207" t="s">
        <v>226</v>
      </c>
      <c r="C42" s="420">
        <f>C40/100*1.5</f>
        <v>0</v>
      </c>
      <c r="D42" s="161"/>
      <c r="E42" s="142"/>
      <c r="F42" s="162"/>
      <c r="G42" s="155"/>
      <c r="H42" s="142"/>
      <c r="I42" s="155"/>
      <c r="J42" s="160"/>
      <c r="K42" s="1111"/>
      <c r="L42" s="207"/>
      <c r="M42" s="208"/>
      <c r="N42" s="161"/>
      <c r="O42" s="142"/>
      <c r="P42" s="162"/>
      <c r="Q42" s="155"/>
      <c r="R42" s="142"/>
      <c r="S42" s="155"/>
      <c r="T42" s="160"/>
      <c r="U42" s="1111"/>
      <c r="V42" s="207"/>
      <c r="W42" s="208"/>
      <c r="X42" s="161"/>
      <c r="Y42" s="142"/>
      <c r="Z42" s="162"/>
      <c r="AA42" s="155"/>
      <c r="AB42" s="142"/>
      <c r="AC42" s="155"/>
      <c r="AD42" s="160"/>
      <c r="AE42" s="1111"/>
      <c r="AF42" s="207"/>
      <c r="AG42" s="208"/>
      <c r="AH42" s="161"/>
      <c r="AI42" s="142"/>
      <c r="AJ42" s="162"/>
      <c r="AK42" s="155"/>
      <c r="AL42" s="142"/>
      <c r="AM42" s="155"/>
      <c r="AN42" s="160"/>
    </row>
    <row r="43" spans="1:40" ht="16.2">
      <c r="A43" s="1113"/>
      <c r="B43" s="207" t="s">
        <v>270</v>
      </c>
      <c r="C43" s="420">
        <f>C22</f>
        <v>0</v>
      </c>
      <c r="D43" s="161"/>
      <c r="E43" s="142"/>
      <c r="F43" s="162"/>
      <c r="G43" s="155"/>
      <c r="H43" s="142"/>
      <c r="I43" s="155"/>
      <c r="J43" s="160"/>
      <c r="K43" s="1111"/>
      <c r="L43" s="207"/>
      <c r="M43" s="208"/>
      <c r="N43" s="161"/>
      <c r="O43" s="142"/>
      <c r="P43" s="162"/>
      <c r="Q43" s="155"/>
      <c r="R43" s="142"/>
      <c r="S43" s="155"/>
      <c r="T43" s="160"/>
      <c r="U43" s="1111"/>
      <c r="V43" s="207"/>
      <c r="W43" s="208"/>
      <c r="X43" s="161"/>
      <c r="Y43" s="142"/>
      <c r="Z43" s="162"/>
      <c r="AA43" s="155"/>
      <c r="AB43" s="142"/>
      <c r="AC43" s="155"/>
      <c r="AD43" s="160"/>
      <c r="AE43" s="1111"/>
      <c r="AF43" s="207"/>
      <c r="AG43" s="208"/>
      <c r="AH43" s="161"/>
      <c r="AI43" s="142"/>
      <c r="AJ43" s="162"/>
      <c r="AK43" s="155"/>
      <c r="AL43" s="142"/>
      <c r="AM43" s="155"/>
      <c r="AN43" s="160"/>
    </row>
    <row r="44" spans="1:40" ht="16.2">
      <c r="A44" s="1113"/>
      <c r="B44" s="207" t="s">
        <v>278</v>
      </c>
      <c r="C44" s="420">
        <f>H22</f>
        <v>0</v>
      </c>
      <c r="D44" s="161"/>
      <c r="E44" s="142"/>
      <c r="F44" s="162"/>
      <c r="G44" s="155"/>
      <c r="H44" s="142"/>
      <c r="I44" s="155"/>
      <c r="J44" s="160"/>
      <c r="K44" s="1111"/>
      <c r="L44" s="207"/>
      <c r="M44" s="208"/>
      <c r="N44" s="161"/>
      <c r="O44" s="142"/>
      <c r="P44" s="162"/>
      <c r="Q44" s="155"/>
      <c r="R44" s="142"/>
      <c r="S44" s="155"/>
      <c r="T44" s="160"/>
      <c r="U44" s="1111"/>
      <c r="V44" s="207"/>
      <c r="W44" s="208"/>
      <c r="X44" s="161"/>
      <c r="Y44" s="142"/>
      <c r="Z44" s="162"/>
      <c r="AA44" s="155"/>
      <c r="AB44" s="142"/>
      <c r="AC44" s="155"/>
      <c r="AD44" s="160"/>
      <c r="AE44" s="1111"/>
      <c r="AF44" s="207"/>
      <c r="AG44" s="208"/>
      <c r="AH44" s="161"/>
      <c r="AI44" s="142"/>
      <c r="AJ44" s="162"/>
      <c r="AK44" s="155"/>
      <c r="AL44" s="142"/>
      <c r="AM44" s="155"/>
      <c r="AN44" s="160"/>
    </row>
    <row r="45" spans="1:40" ht="16.2">
      <c r="A45" s="1113"/>
      <c r="B45" s="207" t="s">
        <v>53</v>
      </c>
      <c r="C45" s="420">
        <f>H33</f>
        <v>0</v>
      </c>
      <c r="D45" s="161"/>
      <c r="E45" s="142"/>
      <c r="F45" s="162"/>
      <c r="G45" s="155"/>
      <c r="H45" s="142"/>
      <c r="I45" s="155"/>
      <c r="J45" s="160"/>
      <c r="K45" s="1111"/>
      <c r="L45" s="207"/>
      <c r="M45" s="208"/>
      <c r="N45" s="161"/>
      <c r="O45" s="142"/>
      <c r="P45" s="162"/>
      <c r="Q45" s="155"/>
      <c r="R45" s="142"/>
      <c r="S45" s="155"/>
      <c r="T45" s="160"/>
      <c r="U45" s="1111"/>
      <c r="V45" s="207"/>
      <c r="W45" s="208"/>
      <c r="X45" s="161"/>
      <c r="Y45" s="142"/>
      <c r="Z45" s="162"/>
      <c r="AA45" s="155"/>
      <c r="AB45" s="142"/>
      <c r="AC45" s="155"/>
      <c r="AD45" s="160"/>
      <c r="AE45" s="1111"/>
      <c r="AF45" s="207"/>
      <c r="AG45" s="208"/>
      <c r="AH45" s="161"/>
      <c r="AI45" s="142"/>
      <c r="AJ45" s="162"/>
      <c r="AK45" s="155"/>
      <c r="AL45" s="142"/>
      <c r="AM45" s="155"/>
      <c r="AN45" s="160"/>
    </row>
    <row r="46" spans="1:40" ht="16.2">
      <c r="A46" s="1113"/>
      <c r="B46" s="207" t="s">
        <v>279</v>
      </c>
      <c r="C46" s="420">
        <f>I33</f>
        <v>0</v>
      </c>
      <c r="D46" s="161"/>
      <c r="E46" s="142"/>
      <c r="F46" s="162"/>
      <c r="G46" s="155"/>
      <c r="H46" s="142"/>
      <c r="I46" s="155"/>
      <c r="J46" s="160"/>
      <c r="K46" s="1111"/>
      <c r="L46" s="207"/>
      <c r="M46" s="208"/>
      <c r="N46" s="161"/>
      <c r="O46" s="142"/>
      <c r="P46" s="162"/>
      <c r="Q46" s="155"/>
      <c r="R46" s="142"/>
      <c r="S46" s="155"/>
      <c r="T46" s="160"/>
      <c r="U46" s="1111"/>
      <c r="V46" s="207"/>
      <c r="W46" s="208"/>
      <c r="X46" s="161"/>
      <c r="Y46" s="142"/>
      <c r="Z46" s="162"/>
      <c r="AA46" s="155"/>
      <c r="AB46" s="142"/>
      <c r="AC46" s="155"/>
      <c r="AD46" s="160"/>
      <c r="AE46" s="1111"/>
      <c r="AF46" s="207"/>
      <c r="AG46" s="208"/>
      <c r="AH46" s="161"/>
      <c r="AI46" s="142"/>
      <c r="AJ46" s="162"/>
      <c r="AK46" s="155"/>
      <c r="AL46" s="142"/>
      <c r="AM46" s="155"/>
      <c r="AN46" s="160"/>
    </row>
    <row r="47" spans="1:40" ht="16.2">
      <c r="A47" s="1113"/>
      <c r="B47" s="207" t="s">
        <v>227</v>
      </c>
      <c r="C47" s="420">
        <f>(C40+C41)/100*2</f>
        <v>0</v>
      </c>
      <c r="D47" s="161"/>
      <c r="E47" s="142"/>
      <c r="F47" s="162"/>
      <c r="G47" s="155"/>
      <c r="H47" s="142"/>
      <c r="I47" s="155"/>
      <c r="J47" s="160"/>
      <c r="K47" s="1111"/>
      <c r="L47" s="207"/>
      <c r="M47" s="208"/>
      <c r="N47" s="161"/>
      <c r="O47" s="142"/>
      <c r="P47" s="162"/>
      <c r="Q47" s="155"/>
      <c r="R47" s="142"/>
      <c r="S47" s="155"/>
      <c r="T47" s="160"/>
      <c r="U47" s="1111"/>
      <c r="V47" s="207"/>
      <c r="W47" s="208"/>
      <c r="X47" s="161"/>
      <c r="Y47" s="142"/>
      <c r="Z47" s="162"/>
      <c r="AA47" s="155"/>
      <c r="AB47" s="142"/>
      <c r="AC47" s="155"/>
      <c r="AD47" s="160"/>
      <c r="AE47" s="1111"/>
      <c r="AF47" s="207"/>
      <c r="AG47" s="208"/>
      <c r="AH47" s="161"/>
      <c r="AI47" s="142"/>
      <c r="AJ47" s="162"/>
      <c r="AK47" s="155"/>
      <c r="AL47" s="142"/>
      <c r="AM47" s="155"/>
      <c r="AN47" s="160"/>
    </row>
    <row r="48" spans="1:40" ht="13.8">
      <c r="A48" s="1113"/>
      <c r="B48" s="231" t="s">
        <v>228</v>
      </c>
      <c r="C48" s="420">
        <f>C41*5%</f>
        <v>0</v>
      </c>
      <c r="D48" s="161"/>
      <c r="E48" s="142"/>
      <c r="F48" s="159"/>
      <c r="G48" s="155"/>
      <c r="H48" s="142"/>
      <c r="I48" s="155"/>
      <c r="J48" s="160"/>
      <c r="K48" s="1111"/>
      <c r="L48" s="231"/>
      <c r="M48" s="208"/>
      <c r="N48" s="161"/>
      <c r="O48" s="142"/>
      <c r="P48" s="159"/>
      <c r="Q48" s="155"/>
      <c r="R48" s="142"/>
      <c r="S48" s="155"/>
      <c r="T48" s="160"/>
      <c r="U48" s="1111"/>
      <c r="V48" s="231"/>
      <c r="W48" s="208"/>
      <c r="X48" s="161"/>
      <c r="Y48" s="142"/>
      <c r="Z48" s="159"/>
      <c r="AA48" s="155"/>
      <c r="AB48" s="142"/>
      <c r="AC48" s="155"/>
      <c r="AD48" s="160"/>
      <c r="AE48" s="1111"/>
      <c r="AF48" s="231"/>
      <c r="AG48" s="208"/>
      <c r="AH48" s="161"/>
      <c r="AI48" s="142"/>
      <c r="AJ48" s="159"/>
      <c r="AK48" s="155"/>
      <c r="AL48" s="142"/>
      <c r="AM48" s="155"/>
      <c r="AN48" s="160"/>
    </row>
    <row r="49" spans="1:40" ht="13.8">
      <c r="A49" s="1113"/>
      <c r="B49" s="231" t="s">
        <v>229</v>
      </c>
      <c r="C49" s="420">
        <f>(C41+C40)*10%</f>
        <v>0</v>
      </c>
      <c r="D49" s="161"/>
      <c r="E49" s="142"/>
      <c r="F49" s="159"/>
      <c r="G49" s="155"/>
      <c r="H49" s="142"/>
      <c r="I49" s="155"/>
      <c r="J49" s="160"/>
      <c r="K49" s="1111"/>
      <c r="L49" s="231"/>
      <c r="M49" s="208"/>
      <c r="N49" s="161"/>
      <c r="O49" s="142"/>
      <c r="P49" s="159"/>
      <c r="Q49" s="155"/>
      <c r="R49" s="142"/>
      <c r="S49" s="155"/>
      <c r="T49" s="160"/>
      <c r="U49" s="1111"/>
      <c r="V49" s="231"/>
      <c r="W49" s="208"/>
      <c r="X49" s="161"/>
      <c r="Y49" s="142"/>
      <c r="Z49" s="159"/>
      <c r="AA49" s="155"/>
      <c r="AB49" s="142"/>
      <c r="AC49" s="155"/>
      <c r="AD49" s="160"/>
      <c r="AE49" s="1111"/>
      <c r="AF49" s="231"/>
      <c r="AG49" s="208"/>
      <c r="AH49" s="161"/>
      <c r="AI49" s="142"/>
      <c r="AJ49" s="159"/>
      <c r="AK49" s="155"/>
      <c r="AL49" s="142"/>
      <c r="AM49" s="155"/>
      <c r="AN49" s="160"/>
    </row>
    <row r="50" spans="1:40" ht="18" thickBot="1">
      <c r="A50" s="1113"/>
      <c r="B50" s="173" t="s">
        <v>223</v>
      </c>
      <c r="C50" s="421">
        <f>SUM(C40:C49)</f>
        <v>0</v>
      </c>
      <c r="D50" s="163"/>
      <c r="E50" s="164"/>
      <c r="F50" s="164"/>
      <c r="G50" s="165"/>
      <c r="H50" s="166"/>
      <c r="I50" s="165"/>
      <c r="J50" s="167"/>
      <c r="K50" s="1112"/>
      <c r="L50" s="173"/>
      <c r="M50" s="191"/>
      <c r="N50" s="163"/>
      <c r="O50" s="164"/>
      <c r="P50" s="164"/>
      <c r="Q50" s="165"/>
      <c r="R50" s="166"/>
      <c r="S50" s="165"/>
      <c r="T50" s="167"/>
      <c r="U50" s="1112"/>
      <c r="V50" s="173"/>
      <c r="W50" s="191"/>
      <c r="X50" s="163"/>
      <c r="Y50" s="164"/>
      <c r="Z50" s="164"/>
      <c r="AA50" s="165"/>
      <c r="AB50" s="166"/>
      <c r="AC50" s="165"/>
      <c r="AD50" s="167"/>
      <c r="AE50" s="1112"/>
      <c r="AF50" s="173"/>
      <c r="AG50" s="191"/>
      <c r="AH50" s="163"/>
      <c r="AI50" s="164"/>
      <c r="AJ50" s="164"/>
      <c r="AK50" s="165"/>
      <c r="AL50" s="166"/>
      <c r="AM50" s="165"/>
      <c r="AN50" s="167"/>
    </row>
    <row r="51" spans="1:40">
      <c r="A51" s="1113"/>
      <c r="B51" s="1114"/>
      <c r="C51" s="1114"/>
      <c r="D51" s="1114"/>
      <c r="E51" s="1114"/>
      <c r="F51" s="1114"/>
      <c r="G51" s="1114"/>
      <c r="H51" s="1114"/>
      <c r="I51" s="1114"/>
      <c r="J51" s="1114"/>
      <c r="K51" s="1114"/>
      <c r="L51" s="1114"/>
      <c r="M51" s="1114"/>
      <c r="N51" s="1114"/>
      <c r="O51" s="1114"/>
      <c r="P51" s="1114"/>
      <c r="Q51" s="1114"/>
      <c r="R51" s="1114"/>
      <c r="S51" s="1114"/>
      <c r="T51" s="1114"/>
      <c r="U51" s="1114"/>
      <c r="V51" s="1114"/>
      <c r="W51" s="1114"/>
      <c r="X51" s="1114"/>
      <c r="Y51" s="1114"/>
      <c r="Z51" s="1114"/>
      <c r="AA51" s="1114"/>
      <c r="AB51" s="1114"/>
      <c r="AC51" s="1114"/>
      <c r="AD51" s="1114"/>
      <c r="AE51" s="1114"/>
      <c r="AF51" s="1114"/>
      <c r="AG51" s="1114"/>
      <c r="AH51" s="1114"/>
      <c r="AI51" s="1114"/>
      <c r="AJ51" s="1114"/>
      <c r="AK51" s="1114"/>
      <c r="AL51" s="1114"/>
      <c r="AM51" s="1114"/>
      <c r="AN51" s="1057"/>
    </row>
    <row r="52" spans="1:40" ht="10.8" thickBot="1">
      <c r="A52" s="1113"/>
      <c r="B52" s="1115"/>
      <c r="C52" s="1115"/>
      <c r="D52" s="1115"/>
      <c r="E52" s="1115"/>
      <c r="F52" s="1115"/>
      <c r="G52" s="1115"/>
      <c r="H52" s="1115"/>
      <c r="I52" s="1115"/>
      <c r="J52" s="1115"/>
      <c r="K52" s="1115"/>
      <c r="L52" s="1115"/>
      <c r="M52" s="1115"/>
      <c r="N52" s="1115"/>
      <c r="O52" s="1115"/>
      <c r="P52" s="1115"/>
      <c r="Q52" s="1115"/>
      <c r="R52" s="1115"/>
      <c r="S52" s="1115"/>
      <c r="T52" s="1115"/>
      <c r="U52" s="1115"/>
      <c r="V52" s="1115"/>
      <c r="W52" s="1115"/>
      <c r="X52" s="1115"/>
      <c r="Y52" s="1115"/>
      <c r="Z52" s="1115"/>
      <c r="AA52" s="1115"/>
      <c r="AB52" s="1115"/>
      <c r="AC52" s="1115"/>
      <c r="AD52" s="1115"/>
      <c r="AE52" s="1115"/>
      <c r="AF52" s="1115"/>
      <c r="AG52" s="1115"/>
      <c r="AH52" s="1115"/>
      <c r="AI52" s="1115"/>
      <c r="AJ52" s="1115"/>
      <c r="AK52" s="1115"/>
      <c r="AL52" s="1115"/>
      <c r="AM52" s="1115"/>
      <c r="AN52" s="1116"/>
    </row>
    <row r="53" spans="1:40" ht="11.25" customHeight="1">
      <c r="A53" s="1055" t="s">
        <v>272</v>
      </c>
      <c r="B53" s="1055"/>
      <c r="C53" s="1055"/>
      <c r="D53" s="1055"/>
      <c r="E53" s="1055"/>
      <c r="F53" s="1055"/>
      <c r="G53" s="1055"/>
      <c r="H53" s="1055"/>
      <c r="I53" s="1055"/>
      <c r="J53" s="1055"/>
      <c r="K53" s="1055"/>
      <c r="L53" s="1055"/>
      <c r="M53" s="1055"/>
      <c r="N53" s="1055"/>
      <c r="O53" s="1055"/>
      <c r="P53" s="1055"/>
      <c r="Q53" s="1055"/>
      <c r="R53" s="1055"/>
      <c r="S53" s="1055"/>
      <c r="T53" s="1055"/>
      <c r="U53" s="1055"/>
      <c r="V53" s="1055"/>
      <c r="W53" s="1055"/>
      <c r="X53" s="1055"/>
      <c r="Y53" s="1055"/>
      <c r="Z53" s="1055"/>
      <c r="AA53" s="1055"/>
      <c r="AB53" s="1055"/>
      <c r="AC53" s="1055"/>
      <c r="AD53" s="1055"/>
      <c r="AE53" s="1055"/>
      <c r="AF53" s="1055"/>
      <c r="AG53" s="1055"/>
      <c r="AH53" s="1055"/>
      <c r="AI53" s="1055"/>
      <c r="AJ53" s="1055"/>
      <c r="AK53" s="1055"/>
      <c r="AL53" s="1055"/>
      <c r="AM53" s="1055"/>
      <c r="AN53" s="1056"/>
    </row>
    <row r="54" spans="1:40" ht="11.25" customHeight="1">
      <c r="A54" s="1055"/>
      <c r="B54" s="1055"/>
      <c r="C54" s="1055"/>
      <c r="D54" s="1055"/>
      <c r="E54" s="1055"/>
      <c r="F54" s="1055"/>
      <c r="G54" s="1055"/>
      <c r="H54" s="1055"/>
      <c r="I54" s="1055"/>
      <c r="J54" s="1055"/>
      <c r="K54" s="1055"/>
      <c r="L54" s="1055"/>
      <c r="M54" s="1055"/>
      <c r="N54" s="1055"/>
      <c r="O54" s="1055"/>
      <c r="P54" s="1055"/>
      <c r="Q54" s="1055"/>
      <c r="R54" s="1055"/>
      <c r="S54" s="1055"/>
      <c r="T54" s="1055"/>
      <c r="U54" s="1055"/>
      <c r="V54" s="1055"/>
      <c r="W54" s="1055"/>
      <c r="X54" s="1055"/>
      <c r="Y54" s="1055"/>
      <c r="Z54" s="1055"/>
      <c r="AA54" s="1055"/>
      <c r="AB54" s="1055"/>
      <c r="AC54" s="1055"/>
      <c r="AD54" s="1055"/>
      <c r="AE54" s="1055"/>
      <c r="AF54" s="1055"/>
      <c r="AG54" s="1055"/>
      <c r="AH54" s="1055"/>
      <c r="AI54" s="1055"/>
      <c r="AJ54" s="1055"/>
      <c r="AK54" s="1055"/>
      <c r="AL54" s="1055"/>
      <c r="AM54" s="1055"/>
      <c r="AN54" s="1056"/>
    </row>
    <row r="55" spans="1:40" ht="11.25" customHeight="1">
      <c r="A55" s="1055"/>
      <c r="B55" s="1055"/>
      <c r="C55" s="1055"/>
      <c r="D55" s="1055"/>
      <c r="E55" s="1055"/>
      <c r="F55" s="1055"/>
      <c r="G55" s="1055"/>
      <c r="H55" s="1055"/>
      <c r="I55" s="1055"/>
      <c r="J55" s="1055"/>
      <c r="K55" s="1055"/>
      <c r="L55" s="1055"/>
      <c r="M55" s="1055"/>
      <c r="N55" s="1055"/>
      <c r="O55" s="1055"/>
      <c r="P55" s="1055"/>
      <c r="Q55" s="1055"/>
      <c r="R55" s="1055"/>
      <c r="S55" s="1055"/>
      <c r="T55" s="1055"/>
      <c r="U55" s="1055"/>
      <c r="V55" s="1055"/>
      <c r="W55" s="1055"/>
      <c r="X55" s="1055"/>
      <c r="Y55" s="1055"/>
      <c r="Z55" s="1055"/>
      <c r="AA55" s="1055"/>
      <c r="AB55" s="1055"/>
      <c r="AC55" s="1055"/>
      <c r="AD55" s="1055"/>
      <c r="AE55" s="1055"/>
      <c r="AF55" s="1055"/>
      <c r="AG55" s="1055"/>
      <c r="AH55" s="1055"/>
      <c r="AI55" s="1055"/>
      <c r="AJ55" s="1055"/>
      <c r="AK55" s="1055"/>
      <c r="AL55" s="1055"/>
      <c r="AM55" s="1055"/>
      <c r="AN55" s="1056"/>
    </row>
    <row r="56" spans="1:40" ht="11.25" customHeight="1" thickBot="1">
      <c r="A56" s="1055"/>
      <c r="B56" s="1055"/>
      <c r="C56" s="1055"/>
      <c r="D56" s="1055"/>
      <c r="E56" s="1055"/>
      <c r="F56" s="1055"/>
      <c r="G56" s="1055"/>
      <c r="H56" s="1055"/>
      <c r="I56" s="1055"/>
      <c r="J56" s="1055"/>
      <c r="K56" s="1055"/>
      <c r="L56" s="1055"/>
      <c r="M56" s="1055"/>
      <c r="N56" s="1055"/>
      <c r="O56" s="1055"/>
      <c r="P56" s="1055"/>
      <c r="Q56" s="1055"/>
      <c r="R56" s="1055"/>
      <c r="S56" s="1055"/>
      <c r="T56" s="1055"/>
      <c r="U56" s="1055"/>
      <c r="V56" s="1055"/>
      <c r="W56" s="1055"/>
      <c r="X56" s="1055"/>
      <c r="Y56" s="1055"/>
      <c r="Z56" s="1055"/>
      <c r="AA56" s="1055"/>
      <c r="AB56" s="1055"/>
      <c r="AC56" s="1055"/>
      <c r="AD56" s="1055"/>
      <c r="AE56" s="1055"/>
      <c r="AF56" s="1055"/>
      <c r="AG56" s="1055"/>
      <c r="AH56" s="1055"/>
      <c r="AI56" s="1055"/>
      <c r="AJ56" s="1055"/>
      <c r="AK56" s="1055"/>
      <c r="AL56" s="1055"/>
      <c r="AM56" s="1055"/>
      <c r="AN56" s="1056"/>
    </row>
    <row r="57" spans="1:40" ht="15" thickBot="1">
      <c r="A57" s="1058"/>
      <c r="B57" s="1161" t="s">
        <v>253</v>
      </c>
      <c r="C57" s="1162"/>
      <c r="D57" s="1162"/>
      <c r="E57" s="1162"/>
      <c r="F57" s="1162"/>
      <c r="G57" s="1162"/>
      <c r="H57" s="1162"/>
      <c r="I57" s="1162"/>
      <c r="J57" s="1163"/>
      <c r="K57" s="1110"/>
      <c r="L57" s="1161"/>
      <c r="M57" s="1162"/>
      <c r="N57" s="1162"/>
      <c r="O57" s="1162"/>
      <c r="P57" s="1162"/>
      <c r="Q57" s="1162"/>
      <c r="R57" s="1162"/>
      <c r="S57" s="1162"/>
      <c r="T57" s="1163"/>
      <c r="U57" s="1110"/>
      <c r="V57" s="1161"/>
      <c r="W57" s="1162"/>
      <c r="X57" s="1162"/>
      <c r="Y57" s="1162"/>
      <c r="Z57" s="1162"/>
      <c r="AA57" s="1162"/>
      <c r="AB57" s="1162"/>
      <c r="AC57" s="1162"/>
      <c r="AD57" s="1163"/>
      <c r="AE57" s="1110"/>
      <c r="AF57" s="1161"/>
      <c r="AG57" s="1162"/>
      <c r="AH57" s="1162"/>
      <c r="AI57" s="1162"/>
      <c r="AJ57" s="1162"/>
      <c r="AK57" s="1162"/>
      <c r="AL57" s="1162"/>
      <c r="AM57" s="1162"/>
      <c r="AN57" s="1163"/>
    </row>
    <row r="58" spans="1:40" ht="22.2" thickBot="1">
      <c r="A58" s="1058"/>
      <c r="B58" s="200" t="s">
        <v>5</v>
      </c>
      <c r="C58" s="1059"/>
      <c r="D58" s="1064"/>
      <c r="E58" s="1064"/>
      <c r="F58" s="1064"/>
      <c r="G58" s="1064"/>
      <c r="H58" s="1064"/>
      <c r="I58" s="1064"/>
      <c r="J58" s="1065"/>
      <c r="K58" s="1111"/>
      <c r="L58" s="200"/>
      <c r="M58" s="1059"/>
      <c r="N58" s="1064"/>
      <c r="O58" s="1064"/>
      <c r="P58" s="1064"/>
      <c r="Q58" s="1064"/>
      <c r="R58" s="1064"/>
      <c r="S58" s="1064"/>
      <c r="T58" s="1065"/>
      <c r="U58" s="1111"/>
      <c r="V58" s="200"/>
      <c r="W58" s="1059"/>
      <c r="X58" s="1064"/>
      <c r="Y58" s="1064"/>
      <c r="Z58" s="1064"/>
      <c r="AA58" s="1064"/>
      <c r="AB58" s="1064"/>
      <c r="AC58" s="1064"/>
      <c r="AD58" s="1065"/>
      <c r="AE58" s="1111"/>
      <c r="AF58" s="200"/>
      <c r="AG58" s="1059"/>
      <c r="AH58" s="1064"/>
      <c r="AI58" s="1064"/>
      <c r="AJ58" s="1064"/>
      <c r="AK58" s="1064"/>
      <c r="AL58" s="1064"/>
      <c r="AM58" s="1064"/>
      <c r="AN58" s="1065"/>
    </row>
    <row r="59" spans="1:40" ht="16.2" thickBot="1">
      <c r="A59" s="1058"/>
      <c r="B59" s="200" t="s">
        <v>269</v>
      </c>
      <c r="C59" s="1059"/>
      <c r="D59" s="1064"/>
      <c r="E59" s="1064"/>
      <c r="F59" s="1064"/>
      <c r="G59" s="1064"/>
      <c r="H59" s="1064"/>
      <c r="I59" s="1064"/>
      <c r="J59" s="1065"/>
      <c r="K59" s="1111"/>
      <c r="L59" s="200"/>
      <c r="M59" s="1059"/>
      <c r="N59" s="1064"/>
      <c r="O59" s="1064"/>
      <c r="P59" s="1064"/>
      <c r="Q59" s="1064"/>
      <c r="R59" s="1064"/>
      <c r="S59" s="1064"/>
      <c r="T59" s="1065"/>
      <c r="U59" s="1111"/>
      <c r="V59" s="200"/>
      <c r="W59" s="1059"/>
      <c r="X59" s="1064"/>
      <c r="Y59" s="1064"/>
      <c r="Z59" s="1064"/>
      <c r="AA59" s="1064"/>
      <c r="AB59" s="1064"/>
      <c r="AC59" s="1064"/>
      <c r="AD59" s="1065"/>
      <c r="AE59" s="1111"/>
      <c r="AF59" s="200"/>
      <c r="AG59" s="1059"/>
      <c r="AH59" s="1064"/>
      <c r="AI59" s="1064"/>
      <c r="AJ59" s="1064"/>
      <c r="AK59" s="1064"/>
      <c r="AL59" s="1064"/>
      <c r="AM59" s="1064"/>
      <c r="AN59" s="1065"/>
    </row>
    <row r="60" spans="1:40" ht="10.8" thickBot="1">
      <c r="A60" s="1058"/>
      <c r="B60" s="1047" t="s">
        <v>52</v>
      </c>
      <c r="C60" s="1048"/>
      <c r="D60" s="1048"/>
      <c r="E60" s="1048"/>
      <c r="F60" s="1048"/>
      <c r="G60" s="1048"/>
      <c r="H60" s="1048"/>
      <c r="I60" s="1048"/>
      <c r="J60" s="1069"/>
      <c r="K60" s="1111"/>
      <c r="L60" s="1047"/>
      <c r="M60" s="1048"/>
      <c r="N60" s="1048"/>
      <c r="O60" s="1048"/>
      <c r="P60" s="1048"/>
      <c r="Q60" s="1048"/>
      <c r="R60" s="1048"/>
      <c r="S60" s="1048"/>
      <c r="T60" s="1069"/>
      <c r="U60" s="1111"/>
      <c r="V60" s="1047"/>
      <c r="W60" s="1048"/>
      <c r="X60" s="1048"/>
      <c r="Y60" s="1048"/>
      <c r="Z60" s="1048"/>
      <c r="AA60" s="1048"/>
      <c r="AB60" s="1048"/>
      <c r="AC60" s="1048"/>
      <c r="AD60" s="1069"/>
      <c r="AE60" s="1111"/>
      <c r="AF60" s="1047"/>
      <c r="AG60" s="1048"/>
      <c r="AH60" s="1048"/>
      <c r="AI60" s="1048"/>
      <c r="AJ60" s="1048"/>
      <c r="AK60" s="1048"/>
      <c r="AL60" s="1048"/>
      <c r="AM60" s="1048"/>
      <c r="AN60" s="1069"/>
    </row>
    <row r="61" spans="1:40" ht="16.2" thickBot="1">
      <c r="A61" s="1058"/>
      <c r="B61" s="287" t="s">
        <v>51</v>
      </c>
      <c r="C61" s="1070"/>
      <c r="D61" s="1071"/>
      <c r="E61" s="288" t="s">
        <v>50</v>
      </c>
      <c r="F61" s="1127"/>
      <c r="G61" s="1067"/>
      <c r="H61" s="1067"/>
      <c r="I61" s="1067"/>
      <c r="J61" s="1068"/>
      <c r="K61" s="1111"/>
      <c r="L61" s="287"/>
      <c r="M61" s="1070"/>
      <c r="N61" s="1071"/>
      <c r="O61" s="288"/>
      <c r="P61" s="1127"/>
      <c r="Q61" s="1067"/>
      <c r="R61" s="1067"/>
      <c r="S61" s="1067"/>
      <c r="T61" s="1068"/>
      <c r="U61" s="1111"/>
      <c r="V61" s="287"/>
      <c r="W61" s="1070"/>
      <c r="X61" s="1071"/>
      <c r="Y61" s="288"/>
      <c r="Z61" s="1127"/>
      <c r="AA61" s="1067"/>
      <c r="AB61" s="1067"/>
      <c r="AC61" s="1067"/>
      <c r="AD61" s="1068"/>
      <c r="AE61" s="1111"/>
      <c r="AF61" s="287"/>
      <c r="AG61" s="1070"/>
      <c r="AH61" s="1071"/>
      <c r="AI61" s="288"/>
      <c r="AJ61" s="1127"/>
      <c r="AK61" s="1067"/>
      <c r="AL61" s="1067"/>
      <c r="AM61" s="1067"/>
      <c r="AN61" s="1068"/>
    </row>
    <row r="62" spans="1:40" ht="24">
      <c r="A62" s="1058"/>
      <c r="B62" s="254" t="s">
        <v>48</v>
      </c>
      <c r="C62" s="213" t="s">
        <v>254</v>
      </c>
      <c r="D62" s="213" t="s">
        <v>255</v>
      </c>
      <c r="E62" s="213" t="s">
        <v>256</v>
      </c>
      <c r="F62" s="214" t="s">
        <v>257</v>
      </c>
      <c r="G62" s="214" t="s">
        <v>258</v>
      </c>
      <c r="H62" s="214" t="s">
        <v>259</v>
      </c>
      <c r="I62" s="214"/>
      <c r="J62" s="175"/>
      <c r="K62" s="1111"/>
      <c r="L62" s="254"/>
      <c r="M62" s="213"/>
      <c r="N62" s="213"/>
      <c r="O62" s="213"/>
      <c r="P62" s="214"/>
      <c r="Q62" s="214"/>
      <c r="R62" s="214"/>
      <c r="S62" s="214"/>
      <c r="T62" s="175"/>
      <c r="U62" s="1111"/>
      <c r="V62" s="254"/>
      <c r="W62" s="213"/>
      <c r="X62" s="213"/>
      <c r="Y62" s="213"/>
      <c r="Z62" s="214"/>
      <c r="AA62" s="214"/>
      <c r="AB62" s="214"/>
      <c r="AC62" s="214"/>
      <c r="AD62" s="175"/>
      <c r="AE62" s="1111"/>
      <c r="AF62" s="254"/>
      <c r="AG62" s="213"/>
      <c r="AH62" s="213"/>
      <c r="AI62" s="213"/>
      <c r="AJ62" s="214"/>
      <c r="AK62" s="214"/>
      <c r="AL62" s="214"/>
      <c r="AM62" s="214"/>
      <c r="AN62" s="175"/>
    </row>
    <row r="63" spans="1:40">
      <c r="A63" s="1058"/>
      <c r="B63" s="176"/>
      <c r="C63" s="215"/>
      <c r="D63" s="215">
        <v>3</v>
      </c>
      <c r="E63" s="216">
        <v>3000</v>
      </c>
      <c r="F63" s="215">
        <v>10</v>
      </c>
      <c r="G63" s="215">
        <v>2</v>
      </c>
      <c r="H63" s="409">
        <f>IFERROR((TRUNC(E63/SUM(C63+D63))),0)</f>
        <v>1000</v>
      </c>
      <c r="I63" s="217"/>
      <c r="J63" s="218"/>
      <c r="K63" s="1111"/>
      <c r="L63" s="176"/>
      <c r="M63" s="215"/>
      <c r="N63" s="215"/>
      <c r="O63" s="216"/>
      <c r="P63" s="215"/>
      <c r="Q63" s="215"/>
      <c r="R63" s="217"/>
      <c r="S63" s="217"/>
      <c r="T63" s="218"/>
      <c r="U63" s="1111"/>
      <c r="V63" s="176"/>
      <c r="W63" s="215"/>
      <c r="X63" s="215"/>
      <c r="Y63" s="216"/>
      <c r="Z63" s="215"/>
      <c r="AA63" s="215"/>
      <c r="AB63" s="217"/>
      <c r="AC63" s="217"/>
      <c r="AD63" s="218"/>
      <c r="AE63" s="1111"/>
      <c r="AF63" s="176"/>
      <c r="AG63" s="215"/>
      <c r="AH63" s="215"/>
      <c r="AI63" s="216"/>
      <c r="AJ63" s="215"/>
      <c r="AK63" s="215"/>
      <c r="AL63" s="217"/>
      <c r="AM63" s="217"/>
      <c r="AN63" s="218"/>
    </row>
    <row r="64" spans="1:40" ht="10.8" thickBot="1">
      <c r="A64" s="1058"/>
      <c r="B64" s="177" t="s">
        <v>260</v>
      </c>
      <c r="C64" s="1183">
        <f>H63</f>
        <v>1000</v>
      </c>
      <c r="D64" s="1184"/>
      <c r="E64" s="142"/>
      <c r="F64" s="142"/>
      <c r="G64" s="142"/>
      <c r="H64" s="142"/>
      <c r="I64" s="289"/>
      <c r="J64" s="145"/>
      <c r="K64" s="1111"/>
      <c r="L64" s="177"/>
      <c r="M64" s="1117"/>
      <c r="N64" s="1118"/>
      <c r="O64" s="142"/>
      <c r="P64" s="142"/>
      <c r="Q64" s="142"/>
      <c r="R64" s="142"/>
      <c r="S64" s="289"/>
      <c r="T64" s="145"/>
      <c r="U64" s="1111"/>
      <c r="V64" s="177"/>
      <c r="W64" s="1117"/>
      <c r="X64" s="1118"/>
      <c r="Y64" s="142"/>
      <c r="Z64" s="142"/>
      <c r="AA64" s="142"/>
      <c r="AB64" s="142"/>
      <c r="AC64" s="289"/>
      <c r="AD64" s="145"/>
      <c r="AE64" s="1111"/>
      <c r="AF64" s="177"/>
      <c r="AG64" s="1117"/>
      <c r="AH64" s="1118"/>
      <c r="AI64" s="142"/>
      <c r="AJ64" s="142"/>
      <c r="AK64" s="142"/>
      <c r="AL64" s="142"/>
      <c r="AM64" s="289"/>
      <c r="AN64" s="145"/>
    </row>
    <row r="65" spans="1:40" ht="15">
      <c r="A65" s="1058"/>
      <c r="B65" s="219" t="s">
        <v>203</v>
      </c>
      <c r="C65" s="1169">
        <f>IFERROR((((F63-G63)*G63*0.02466*E63)/1000)/H63,0)</f>
        <v>1.1836800000000001E-3</v>
      </c>
      <c r="D65" s="1170"/>
      <c r="E65" s="142"/>
      <c r="F65" s="1103" t="s">
        <v>274</v>
      </c>
      <c r="G65" s="1104"/>
      <c r="H65" s="1104"/>
      <c r="I65" s="1104"/>
      <c r="J65" s="1105"/>
      <c r="K65" s="1111"/>
      <c r="L65" s="219"/>
      <c r="M65" s="1119"/>
      <c r="N65" s="1120"/>
      <c r="O65" s="142"/>
      <c r="P65" s="1103"/>
      <c r="Q65" s="1104"/>
      <c r="R65" s="1104"/>
      <c r="S65" s="1104"/>
      <c r="T65" s="1105"/>
      <c r="U65" s="1111"/>
      <c r="V65" s="219"/>
      <c r="W65" s="1119"/>
      <c r="X65" s="1120"/>
      <c r="Y65" s="142"/>
      <c r="Z65" s="1103"/>
      <c r="AA65" s="1104"/>
      <c r="AB65" s="1104"/>
      <c r="AC65" s="1104"/>
      <c r="AD65" s="1105"/>
      <c r="AE65" s="1111"/>
      <c r="AF65" s="219"/>
      <c r="AG65" s="1119"/>
      <c r="AH65" s="1120"/>
      <c r="AI65" s="142"/>
      <c r="AJ65" s="1103"/>
      <c r="AK65" s="1104"/>
      <c r="AL65" s="1104"/>
      <c r="AM65" s="1104"/>
      <c r="AN65" s="1105"/>
    </row>
    <row r="66" spans="1:40" ht="20.399999999999999">
      <c r="A66" s="1058"/>
      <c r="B66" s="219" t="s">
        <v>280</v>
      </c>
      <c r="C66" s="1171">
        <v>6.0000000000000001E-3</v>
      </c>
      <c r="D66" s="1172"/>
      <c r="E66" s="142"/>
      <c r="F66" s="253" t="s">
        <v>2</v>
      </c>
      <c r="G66" s="250" t="s">
        <v>6</v>
      </c>
      <c r="H66" s="251" t="s">
        <v>1</v>
      </c>
      <c r="I66" s="252" t="s">
        <v>275</v>
      </c>
      <c r="J66" s="249" t="s">
        <v>276</v>
      </c>
      <c r="K66" s="1111"/>
      <c r="L66" s="219"/>
      <c r="M66" s="1121"/>
      <c r="N66" s="1122"/>
      <c r="O66" s="142"/>
      <c r="P66" s="253"/>
      <c r="Q66" s="250"/>
      <c r="R66" s="251"/>
      <c r="S66" s="252"/>
      <c r="T66" s="249"/>
      <c r="U66" s="1111"/>
      <c r="V66" s="219"/>
      <c r="W66" s="1121"/>
      <c r="X66" s="1122"/>
      <c r="Y66" s="142"/>
      <c r="Z66" s="253"/>
      <c r="AA66" s="250"/>
      <c r="AB66" s="251"/>
      <c r="AC66" s="252"/>
      <c r="AD66" s="249"/>
      <c r="AE66" s="1111"/>
      <c r="AF66" s="219"/>
      <c r="AG66" s="1121"/>
      <c r="AH66" s="1122"/>
      <c r="AI66" s="142"/>
      <c r="AJ66" s="253"/>
      <c r="AK66" s="250"/>
      <c r="AL66" s="251"/>
      <c r="AM66" s="252"/>
      <c r="AN66" s="249"/>
    </row>
    <row r="67" spans="1:40">
      <c r="A67" s="1058"/>
      <c r="B67" s="219" t="s">
        <v>207</v>
      </c>
      <c r="C67" s="1169">
        <f>C65-C66</f>
        <v>-4.8163199999999998E-3</v>
      </c>
      <c r="D67" s="1170"/>
      <c r="E67" s="142"/>
      <c r="F67" s="257"/>
      <c r="G67" s="259"/>
      <c r="H67" s="259"/>
      <c r="I67" s="258"/>
      <c r="J67" s="260"/>
      <c r="K67" s="1111"/>
      <c r="L67" s="219"/>
      <c r="M67" s="1119"/>
      <c r="N67" s="1120"/>
      <c r="O67" s="142"/>
      <c r="P67" s="257"/>
      <c r="Q67" s="259"/>
      <c r="R67" s="259"/>
      <c r="S67" s="258"/>
      <c r="T67" s="260"/>
      <c r="U67" s="1111"/>
      <c r="V67" s="219"/>
      <c r="W67" s="1119"/>
      <c r="X67" s="1120"/>
      <c r="Y67" s="142"/>
      <c r="Z67" s="257"/>
      <c r="AA67" s="259"/>
      <c r="AB67" s="259"/>
      <c r="AC67" s="258"/>
      <c r="AD67" s="260"/>
      <c r="AE67" s="1111"/>
      <c r="AF67" s="219"/>
      <c r="AG67" s="1119"/>
      <c r="AH67" s="1120"/>
      <c r="AI67" s="142"/>
      <c r="AJ67" s="257"/>
      <c r="AK67" s="259"/>
      <c r="AL67" s="259"/>
      <c r="AM67" s="258"/>
      <c r="AN67" s="260"/>
    </row>
    <row r="68" spans="1:40">
      <c r="A68" s="1058"/>
      <c r="B68" s="219" t="s">
        <v>208</v>
      </c>
      <c r="C68" s="1121">
        <v>100</v>
      </c>
      <c r="D68" s="1122"/>
      <c r="E68" s="142"/>
      <c r="F68" s="257"/>
      <c r="G68" s="258"/>
      <c r="H68" s="258"/>
      <c r="I68" s="258"/>
      <c r="J68" s="260"/>
      <c r="K68" s="1111"/>
      <c r="L68" s="219"/>
      <c r="M68" s="1121"/>
      <c r="N68" s="1122"/>
      <c r="O68" s="142"/>
      <c r="P68" s="257"/>
      <c r="Q68" s="258"/>
      <c r="R68" s="258"/>
      <c r="S68" s="258"/>
      <c r="T68" s="260"/>
      <c r="U68" s="1111"/>
      <c r="V68" s="219"/>
      <c r="W68" s="1121"/>
      <c r="X68" s="1122"/>
      <c r="Y68" s="142"/>
      <c r="Z68" s="257"/>
      <c r="AA68" s="258"/>
      <c r="AB68" s="258"/>
      <c r="AC68" s="258"/>
      <c r="AD68" s="260"/>
      <c r="AE68" s="1111"/>
      <c r="AF68" s="219"/>
      <c r="AG68" s="1121"/>
      <c r="AH68" s="1122"/>
      <c r="AI68" s="142"/>
      <c r="AJ68" s="257"/>
      <c r="AK68" s="258"/>
      <c r="AL68" s="258"/>
      <c r="AM68" s="258"/>
      <c r="AN68" s="260"/>
    </row>
    <row r="69" spans="1:40">
      <c r="A69" s="1058"/>
      <c r="B69" s="219" t="s">
        <v>209</v>
      </c>
      <c r="C69" s="1117">
        <v>14</v>
      </c>
      <c r="D69" s="1118"/>
      <c r="E69" s="142"/>
      <c r="F69" s="257"/>
      <c r="G69" s="258"/>
      <c r="H69" s="258"/>
      <c r="I69" s="258"/>
      <c r="J69" s="260"/>
      <c r="K69" s="1111"/>
      <c r="L69" s="219"/>
      <c r="M69" s="1117"/>
      <c r="N69" s="1118"/>
      <c r="O69" s="142"/>
      <c r="P69" s="257"/>
      <c r="Q69" s="258"/>
      <c r="R69" s="258"/>
      <c r="S69" s="258"/>
      <c r="T69" s="260"/>
      <c r="U69" s="1111"/>
      <c r="V69" s="219"/>
      <c r="W69" s="1117"/>
      <c r="X69" s="1118"/>
      <c r="Y69" s="142"/>
      <c r="Z69" s="257"/>
      <c r="AA69" s="258"/>
      <c r="AB69" s="258"/>
      <c r="AC69" s="258"/>
      <c r="AD69" s="260"/>
      <c r="AE69" s="1111"/>
      <c r="AF69" s="219"/>
      <c r="AG69" s="1117"/>
      <c r="AH69" s="1118"/>
      <c r="AI69" s="142"/>
      <c r="AJ69" s="257"/>
      <c r="AK69" s="258"/>
      <c r="AL69" s="258"/>
      <c r="AM69" s="258"/>
      <c r="AN69" s="260"/>
    </row>
    <row r="70" spans="1:40">
      <c r="A70" s="1058"/>
      <c r="B70" s="219" t="s">
        <v>210</v>
      </c>
      <c r="C70" s="1167">
        <f>(C65*C68)-(C67*C69)</f>
        <v>0.18579648000000001</v>
      </c>
      <c r="D70" s="1168"/>
      <c r="E70" s="142"/>
      <c r="F70" s="257"/>
      <c r="G70" s="258"/>
      <c r="H70" s="258"/>
      <c r="I70" s="258"/>
      <c r="J70" s="260"/>
      <c r="K70" s="1111"/>
      <c r="L70" s="219"/>
      <c r="M70" s="1160"/>
      <c r="N70" s="1142"/>
      <c r="O70" s="142"/>
      <c r="P70" s="257"/>
      <c r="Q70" s="258"/>
      <c r="R70" s="258"/>
      <c r="S70" s="258"/>
      <c r="T70" s="260"/>
      <c r="U70" s="1111"/>
      <c r="V70" s="219"/>
      <c r="W70" s="1160"/>
      <c r="X70" s="1142"/>
      <c r="Y70" s="142"/>
      <c r="Z70" s="257"/>
      <c r="AA70" s="258"/>
      <c r="AB70" s="258"/>
      <c r="AC70" s="258"/>
      <c r="AD70" s="260"/>
      <c r="AE70" s="1111"/>
      <c r="AF70" s="219"/>
      <c r="AG70" s="1160"/>
      <c r="AH70" s="1142"/>
      <c r="AI70" s="142"/>
      <c r="AJ70" s="257"/>
      <c r="AK70" s="258"/>
      <c r="AL70" s="258"/>
      <c r="AM70" s="258"/>
      <c r="AN70" s="260"/>
    </row>
    <row r="71" spans="1:40" ht="10.8" thickBot="1">
      <c r="A71" s="1058"/>
      <c r="B71" s="219"/>
      <c r="C71" s="1117"/>
      <c r="D71" s="1118"/>
      <c r="E71" s="142"/>
      <c r="F71" s="278"/>
      <c r="G71" s="276"/>
      <c r="H71" s="276"/>
      <c r="I71" s="276"/>
      <c r="J71" s="277"/>
      <c r="K71" s="1111"/>
      <c r="L71" s="219"/>
      <c r="M71" s="1117"/>
      <c r="N71" s="1118"/>
      <c r="O71" s="142"/>
      <c r="P71" s="278"/>
      <c r="Q71" s="276"/>
      <c r="R71" s="276"/>
      <c r="S71" s="276"/>
      <c r="T71" s="277"/>
      <c r="U71" s="1111"/>
      <c r="V71" s="219"/>
      <c r="W71" s="1117"/>
      <c r="X71" s="1118"/>
      <c r="Y71" s="142"/>
      <c r="Z71" s="278"/>
      <c r="AA71" s="276"/>
      <c r="AB71" s="276"/>
      <c r="AC71" s="276"/>
      <c r="AD71" s="277"/>
      <c r="AE71" s="1111"/>
      <c r="AF71" s="219"/>
      <c r="AG71" s="1117"/>
      <c r="AH71" s="1118"/>
      <c r="AI71" s="142"/>
      <c r="AJ71" s="278"/>
      <c r="AK71" s="276"/>
      <c r="AL71" s="276"/>
      <c r="AM71" s="276"/>
      <c r="AN71" s="277"/>
    </row>
    <row r="72" spans="1:40" ht="10.8" thickBot="1">
      <c r="A72" s="1058"/>
      <c r="B72" s="220" t="s">
        <v>211</v>
      </c>
      <c r="C72" s="1167">
        <f>C70</f>
        <v>0.18579648000000001</v>
      </c>
      <c r="D72" s="1168"/>
      <c r="E72" s="142"/>
      <c r="F72" s="1085" t="s">
        <v>277</v>
      </c>
      <c r="G72" s="1086"/>
      <c r="H72" s="1164">
        <f>SUM(H67:H71)</f>
        <v>0</v>
      </c>
      <c r="I72" s="1165"/>
      <c r="J72" s="1166"/>
      <c r="K72" s="1111"/>
      <c r="L72" s="220"/>
      <c r="M72" s="1160"/>
      <c r="N72" s="1142"/>
      <c r="O72" s="142"/>
      <c r="P72" s="1085"/>
      <c r="Q72" s="1086"/>
      <c r="R72" s="1131"/>
      <c r="S72" s="1132"/>
      <c r="T72" s="1133"/>
      <c r="U72" s="1111"/>
      <c r="V72" s="220"/>
      <c r="W72" s="1160"/>
      <c r="X72" s="1142"/>
      <c r="Y72" s="142"/>
      <c r="Z72" s="1085"/>
      <c r="AA72" s="1086"/>
      <c r="AB72" s="1131"/>
      <c r="AC72" s="1132"/>
      <c r="AD72" s="1133"/>
      <c r="AE72" s="1111"/>
      <c r="AF72" s="220"/>
      <c r="AG72" s="1160"/>
      <c r="AH72" s="1142"/>
      <c r="AI72" s="142"/>
      <c r="AJ72" s="1085"/>
      <c r="AK72" s="1086"/>
      <c r="AL72" s="1131"/>
      <c r="AM72" s="1132"/>
      <c r="AN72" s="1133"/>
    </row>
    <row r="73" spans="1:40" ht="10.8" thickBot="1">
      <c r="A73" s="1058"/>
      <c r="B73" s="206" t="s">
        <v>270</v>
      </c>
      <c r="C73" s="1156"/>
      <c r="D73" s="1157"/>
      <c r="E73" s="142"/>
      <c r="F73" s="142"/>
      <c r="G73" s="142"/>
      <c r="H73" s="142"/>
      <c r="I73" s="142"/>
      <c r="J73" s="144"/>
      <c r="K73" s="1111"/>
      <c r="L73" s="206"/>
      <c r="M73" s="1156"/>
      <c r="N73" s="1157"/>
      <c r="O73" s="142"/>
      <c r="P73" s="142"/>
      <c r="Q73" s="142"/>
      <c r="R73" s="142"/>
      <c r="S73" s="142"/>
      <c r="T73" s="144"/>
      <c r="U73" s="1111"/>
      <c r="V73" s="206"/>
      <c r="W73" s="1156"/>
      <c r="X73" s="1157"/>
      <c r="Y73" s="142"/>
      <c r="Z73" s="142"/>
      <c r="AA73" s="142"/>
      <c r="AB73" s="142"/>
      <c r="AC73" s="142"/>
      <c r="AD73" s="144"/>
      <c r="AE73" s="1111"/>
      <c r="AF73" s="206"/>
      <c r="AG73" s="1156"/>
      <c r="AH73" s="1157"/>
      <c r="AI73" s="142"/>
      <c r="AJ73" s="142"/>
      <c r="AK73" s="142"/>
      <c r="AL73" s="142"/>
      <c r="AM73" s="142"/>
      <c r="AN73" s="144"/>
    </row>
    <row r="74" spans="1:40" ht="13.8" thickBot="1">
      <c r="A74" s="1058"/>
      <c r="B74" s="1158" t="s">
        <v>213</v>
      </c>
      <c r="C74" s="1159"/>
      <c r="D74" s="178"/>
      <c r="E74" s="178"/>
      <c r="F74" s="178"/>
      <c r="G74" s="178"/>
      <c r="H74" s="143"/>
      <c r="I74" s="143"/>
      <c r="J74" s="174"/>
      <c r="K74" s="1111"/>
      <c r="L74" s="1158"/>
      <c r="M74" s="1159"/>
      <c r="N74" s="178"/>
      <c r="O74" s="178"/>
      <c r="P74" s="178"/>
      <c r="Q74" s="178"/>
      <c r="R74" s="143"/>
      <c r="S74" s="143"/>
      <c r="T74" s="174"/>
      <c r="U74" s="1111"/>
      <c r="V74" s="1158"/>
      <c r="W74" s="1159"/>
      <c r="X74" s="178"/>
      <c r="Y74" s="178"/>
      <c r="Z74" s="178"/>
      <c r="AA74" s="178"/>
      <c r="AB74" s="143"/>
      <c r="AC74" s="143"/>
      <c r="AD74" s="174"/>
      <c r="AE74" s="1111"/>
      <c r="AF74" s="1158"/>
      <c r="AG74" s="1159"/>
      <c r="AH74" s="178"/>
      <c r="AI74" s="178"/>
      <c r="AJ74" s="178"/>
      <c r="AK74" s="178"/>
      <c r="AL74" s="143"/>
      <c r="AM74" s="143"/>
      <c r="AN74" s="174"/>
    </row>
    <row r="75" spans="1:40" ht="12.6" thickBot="1">
      <c r="A75" s="1058"/>
      <c r="B75" s="154"/>
      <c r="C75" s="155"/>
      <c r="D75" s="155"/>
      <c r="E75" s="142"/>
      <c r="F75" s="142"/>
      <c r="G75" s="142"/>
      <c r="H75" s="1092" t="s">
        <v>54</v>
      </c>
      <c r="I75" s="1093"/>
      <c r="J75" s="1094"/>
      <c r="K75" s="1111"/>
      <c r="L75" s="154"/>
      <c r="M75" s="155"/>
      <c r="N75" s="155"/>
      <c r="O75" s="142"/>
      <c r="P75" s="142"/>
      <c r="Q75" s="142"/>
      <c r="R75" s="1092"/>
      <c r="S75" s="1093"/>
      <c r="T75" s="1094"/>
      <c r="U75" s="1111"/>
      <c r="V75" s="154"/>
      <c r="W75" s="155"/>
      <c r="X75" s="155"/>
      <c r="Y75" s="142"/>
      <c r="Z75" s="142"/>
      <c r="AA75" s="142"/>
      <c r="AB75" s="1092"/>
      <c r="AC75" s="1093"/>
      <c r="AD75" s="1094"/>
      <c r="AE75" s="1111"/>
      <c r="AF75" s="154"/>
      <c r="AG75" s="155"/>
      <c r="AH75" s="155"/>
      <c r="AI75" s="142"/>
      <c r="AJ75" s="142"/>
      <c r="AK75" s="142"/>
      <c r="AL75" s="1092"/>
      <c r="AM75" s="1093"/>
      <c r="AN75" s="1094"/>
    </row>
    <row r="76" spans="1:40" ht="40.799999999999997">
      <c r="A76" s="1058"/>
      <c r="B76" s="274" t="s">
        <v>214</v>
      </c>
      <c r="C76" s="1125" t="s">
        <v>215</v>
      </c>
      <c r="D76" s="1126"/>
      <c r="E76" s="221" t="s">
        <v>216</v>
      </c>
      <c r="F76" s="156" t="s">
        <v>217</v>
      </c>
      <c r="G76" s="261" t="s">
        <v>218</v>
      </c>
      <c r="H76" s="286" t="s">
        <v>53</v>
      </c>
      <c r="I76" s="265" t="s">
        <v>55</v>
      </c>
      <c r="J76" s="284" t="s">
        <v>75</v>
      </c>
      <c r="K76" s="1111"/>
      <c r="L76" s="274"/>
      <c r="M76" s="1125"/>
      <c r="N76" s="1126"/>
      <c r="O76" s="221"/>
      <c r="P76" s="156"/>
      <c r="Q76" s="261"/>
      <c r="R76" s="286"/>
      <c r="S76" s="265"/>
      <c r="T76" s="284"/>
      <c r="U76" s="1111"/>
      <c r="V76" s="274"/>
      <c r="W76" s="1125"/>
      <c r="X76" s="1126"/>
      <c r="Y76" s="221"/>
      <c r="Z76" s="156"/>
      <c r="AA76" s="261"/>
      <c r="AB76" s="286"/>
      <c r="AC76" s="265"/>
      <c r="AD76" s="284"/>
      <c r="AE76" s="1111"/>
      <c r="AF76" s="274"/>
      <c r="AG76" s="1125"/>
      <c r="AH76" s="1126"/>
      <c r="AI76" s="221"/>
      <c r="AJ76" s="156"/>
      <c r="AK76" s="261"/>
      <c r="AL76" s="286"/>
      <c r="AM76" s="265"/>
      <c r="AN76" s="284"/>
    </row>
    <row r="77" spans="1:40">
      <c r="A77" s="1058"/>
      <c r="B77" s="209" t="s">
        <v>261</v>
      </c>
      <c r="C77" s="1123"/>
      <c r="D77" s="1124"/>
      <c r="E77" s="222">
        <v>1</v>
      </c>
      <c r="F77" s="223">
        <v>0.9</v>
      </c>
      <c r="G77" s="431">
        <f>F77*E77</f>
        <v>0.9</v>
      </c>
      <c r="H77" s="269"/>
      <c r="I77" s="205"/>
      <c r="J77" s="270"/>
      <c r="K77" s="1111"/>
      <c r="L77" s="209"/>
      <c r="M77" s="1123"/>
      <c r="N77" s="1124"/>
      <c r="O77" s="222"/>
      <c r="P77" s="223"/>
      <c r="Q77" s="262"/>
      <c r="R77" s="269"/>
      <c r="S77" s="205"/>
      <c r="T77" s="270"/>
      <c r="U77" s="1111"/>
      <c r="V77" s="209"/>
      <c r="W77" s="1123"/>
      <c r="X77" s="1124"/>
      <c r="Y77" s="222"/>
      <c r="Z77" s="223"/>
      <c r="AA77" s="262"/>
      <c r="AB77" s="269"/>
      <c r="AC77" s="205"/>
      <c r="AD77" s="270"/>
      <c r="AE77" s="1111"/>
      <c r="AF77" s="209"/>
      <c r="AG77" s="1123"/>
      <c r="AH77" s="1124"/>
      <c r="AI77" s="222"/>
      <c r="AJ77" s="223"/>
      <c r="AK77" s="262"/>
      <c r="AL77" s="269"/>
      <c r="AM77" s="205"/>
      <c r="AN77" s="270"/>
    </row>
    <row r="78" spans="1:40">
      <c r="A78" s="1058"/>
      <c r="B78" s="209" t="s">
        <v>262</v>
      </c>
      <c r="C78" s="1123"/>
      <c r="D78" s="1124"/>
      <c r="E78" s="224"/>
      <c r="F78" s="211"/>
      <c r="G78" s="431">
        <f>F78*E78</f>
        <v>0</v>
      </c>
      <c r="H78" s="269"/>
      <c r="I78" s="205"/>
      <c r="J78" s="270"/>
      <c r="K78" s="1111"/>
      <c r="L78" s="209"/>
      <c r="M78" s="1123"/>
      <c r="N78" s="1124"/>
      <c r="O78" s="224"/>
      <c r="P78" s="211"/>
      <c r="Q78" s="262"/>
      <c r="R78" s="269"/>
      <c r="S78" s="205"/>
      <c r="T78" s="270"/>
      <c r="U78" s="1111"/>
      <c r="V78" s="209"/>
      <c r="W78" s="1123"/>
      <c r="X78" s="1124"/>
      <c r="Y78" s="224"/>
      <c r="Z78" s="211"/>
      <c r="AA78" s="262"/>
      <c r="AB78" s="269"/>
      <c r="AC78" s="205"/>
      <c r="AD78" s="270"/>
      <c r="AE78" s="1111"/>
      <c r="AF78" s="209"/>
      <c r="AG78" s="1123"/>
      <c r="AH78" s="1124"/>
      <c r="AI78" s="224"/>
      <c r="AJ78" s="211"/>
      <c r="AK78" s="262"/>
      <c r="AL78" s="269"/>
      <c r="AM78" s="205"/>
      <c r="AN78" s="270"/>
    </row>
    <row r="79" spans="1:40">
      <c r="A79" s="1058"/>
      <c r="B79" s="209" t="s">
        <v>263</v>
      </c>
      <c r="C79" s="1123"/>
      <c r="D79" s="1124"/>
      <c r="E79" s="224"/>
      <c r="F79" s="211"/>
      <c r="G79" s="431">
        <f>F79*E79</f>
        <v>0</v>
      </c>
      <c r="H79" s="269"/>
      <c r="I79" s="205"/>
      <c r="J79" s="270"/>
      <c r="K79" s="1111"/>
      <c r="L79" s="209"/>
      <c r="M79" s="1123"/>
      <c r="N79" s="1124"/>
      <c r="O79" s="224"/>
      <c r="P79" s="211"/>
      <c r="Q79" s="262"/>
      <c r="R79" s="269"/>
      <c r="S79" s="205"/>
      <c r="T79" s="270"/>
      <c r="U79" s="1111"/>
      <c r="V79" s="209"/>
      <c r="W79" s="1123"/>
      <c r="X79" s="1124"/>
      <c r="Y79" s="224"/>
      <c r="Z79" s="211"/>
      <c r="AA79" s="262"/>
      <c r="AB79" s="269"/>
      <c r="AC79" s="205"/>
      <c r="AD79" s="270"/>
      <c r="AE79" s="1111"/>
      <c r="AF79" s="209"/>
      <c r="AG79" s="1123"/>
      <c r="AH79" s="1124"/>
      <c r="AI79" s="224"/>
      <c r="AJ79" s="211"/>
      <c r="AK79" s="262"/>
      <c r="AL79" s="269"/>
      <c r="AM79" s="205"/>
      <c r="AN79" s="270"/>
    </row>
    <row r="80" spans="1:40">
      <c r="A80" s="1058"/>
      <c r="B80" s="209" t="s">
        <v>264</v>
      </c>
      <c r="C80" s="1123"/>
      <c r="D80" s="1124"/>
      <c r="E80" s="224"/>
      <c r="F80" s="211"/>
      <c r="G80" s="431">
        <f>F80*E80</f>
        <v>0</v>
      </c>
      <c r="H80" s="269"/>
      <c r="I80" s="205"/>
      <c r="J80" s="270"/>
      <c r="K80" s="1111"/>
      <c r="L80" s="209"/>
      <c r="M80" s="1123"/>
      <c r="N80" s="1124"/>
      <c r="O80" s="224"/>
      <c r="P80" s="211"/>
      <c r="Q80" s="262"/>
      <c r="R80" s="269"/>
      <c r="S80" s="205"/>
      <c r="T80" s="270"/>
      <c r="U80" s="1111"/>
      <c r="V80" s="209"/>
      <c r="W80" s="1123"/>
      <c r="X80" s="1124"/>
      <c r="Y80" s="224"/>
      <c r="Z80" s="211"/>
      <c r="AA80" s="262"/>
      <c r="AB80" s="269"/>
      <c r="AC80" s="205"/>
      <c r="AD80" s="270"/>
      <c r="AE80" s="1111"/>
      <c r="AF80" s="209"/>
      <c r="AG80" s="1123"/>
      <c r="AH80" s="1124"/>
      <c r="AI80" s="224"/>
      <c r="AJ80" s="211"/>
      <c r="AK80" s="262"/>
      <c r="AL80" s="269"/>
      <c r="AM80" s="205"/>
      <c r="AN80" s="270"/>
    </row>
    <row r="81" spans="1:40">
      <c r="A81" s="1058"/>
      <c r="B81" s="225" t="s">
        <v>16</v>
      </c>
      <c r="C81" s="1123"/>
      <c r="D81" s="1124"/>
      <c r="E81" s="226"/>
      <c r="F81" s="227"/>
      <c r="G81" s="432"/>
      <c r="H81" s="269"/>
      <c r="I81" s="205"/>
      <c r="J81" s="270"/>
      <c r="K81" s="1111"/>
      <c r="L81" s="225"/>
      <c r="M81" s="1123"/>
      <c r="N81" s="1124"/>
      <c r="O81" s="226"/>
      <c r="P81" s="227"/>
      <c r="Q81" s="263"/>
      <c r="R81" s="269"/>
      <c r="S81" s="205"/>
      <c r="T81" s="270"/>
      <c r="U81" s="1111"/>
      <c r="V81" s="225"/>
      <c r="W81" s="1123"/>
      <c r="X81" s="1124"/>
      <c r="Y81" s="226"/>
      <c r="Z81" s="227"/>
      <c r="AA81" s="263"/>
      <c r="AB81" s="269"/>
      <c r="AC81" s="205"/>
      <c r="AD81" s="270"/>
      <c r="AE81" s="1111"/>
      <c r="AF81" s="225"/>
      <c r="AG81" s="1123"/>
      <c r="AH81" s="1124"/>
      <c r="AI81" s="226"/>
      <c r="AJ81" s="227"/>
      <c r="AK81" s="263"/>
      <c r="AL81" s="269"/>
      <c r="AM81" s="205"/>
      <c r="AN81" s="270"/>
    </row>
    <row r="82" spans="1:40">
      <c r="A82" s="1058"/>
      <c r="B82" s="225" t="s">
        <v>265</v>
      </c>
      <c r="C82" s="1123"/>
      <c r="D82" s="1124"/>
      <c r="E82" s="229"/>
      <c r="F82" s="230"/>
      <c r="G82" s="432"/>
      <c r="H82" s="269"/>
      <c r="I82" s="205"/>
      <c r="J82" s="270"/>
      <c r="K82" s="1111"/>
      <c r="L82" s="225"/>
      <c r="M82" s="1123"/>
      <c r="N82" s="1124"/>
      <c r="O82" s="229"/>
      <c r="P82" s="230"/>
      <c r="Q82" s="263"/>
      <c r="R82" s="269"/>
      <c r="S82" s="205"/>
      <c r="T82" s="270"/>
      <c r="U82" s="1111"/>
      <c r="V82" s="225"/>
      <c r="W82" s="1123"/>
      <c r="X82" s="1124"/>
      <c r="Y82" s="229"/>
      <c r="Z82" s="230"/>
      <c r="AA82" s="263"/>
      <c r="AB82" s="269"/>
      <c r="AC82" s="205"/>
      <c r="AD82" s="270"/>
      <c r="AE82" s="1111"/>
      <c r="AF82" s="225"/>
      <c r="AG82" s="1123"/>
      <c r="AH82" s="1124"/>
      <c r="AI82" s="229"/>
      <c r="AJ82" s="230"/>
      <c r="AK82" s="263"/>
      <c r="AL82" s="269"/>
      <c r="AM82" s="205"/>
      <c r="AN82" s="270"/>
    </row>
    <row r="83" spans="1:40" ht="18.600000000000001" thickBot="1">
      <c r="A83" s="1058"/>
      <c r="B83" s="193" t="s">
        <v>266</v>
      </c>
      <c r="C83" s="194"/>
      <c r="D83" s="195"/>
      <c r="E83" s="196"/>
      <c r="F83" s="196"/>
      <c r="G83" s="414">
        <f>SUM(G77:G82)</f>
        <v>0.9</v>
      </c>
      <c r="H83" s="415">
        <f>SUM(H77:H82)</f>
        <v>0</v>
      </c>
      <c r="I83" s="416">
        <f>SUM(I77:I82)</f>
        <v>0</v>
      </c>
      <c r="J83" s="285"/>
      <c r="K83" s="1111"/>
      <c r="L83" s="193"/>
      <c r="M83" s="194"/>
      <c r="N83" s="195"/>
      <c r="O83" s="196"/>
      <c r="P83" s="196"/>
      <c r="Q83" s="264"/>
      <c r="R83" s="271"/>
      <c r="S83" s="272"/>
      <c r="T83" s="285"/>
      <c r="U83" s="1111"/>
      <c r="V83" s="193"/>
      <c r="W83" s="194"/>
      <c r="X83" s="195"/>
      <c r="Y83" s="196"/>
      <c r="Z83" s="196"/>
      <c r="AA83" s="264"/>
      <c r="AB83" s="271"/>
      <c r="AC83" s="272"/>
      <c r="AD83" s="285"/>
      <c r="AE83" s="1111"/>
      <c r="AF83" s="193"/>
      <c r="AG83" s="194"/>
      <c r="AH83" s="195"/>
      <c r="AI83" s="196"/>
      <c r="AJ83" s="196"/>
      <c r="AK83" s="264"/>
      <c r="AL83" s="271"/>
      <c r="AM83" s="272"/>
      <c r="AN83" s="285"/>
    </row>
    <row r="84" spans="1:40" ht="10.8" thickBot="1">
      <c r="A84" s="1058"/>
      <c r="B84" s="192"/>
      <c r="C84" s="155"/>
      <c r="D84" s="155"/>
      <c r="E84" s="142"/>
      <c r="F84" s="159"/>
      <c r="G84" s="155"/>
      <c r="H84" s="142"/>
      <c r="I84" s="155"/>
      <c r="J84" s="145"/>
      <c r="K84" s="1111"/>
      <c r="L84" s="192"/>
      <c r="M84" s="155"/>
      <c r="N84" s="155"/>
      <c r="O84" s="142"/>
      <c r="P84" s="159"/>
      <c r="Q84" s="155"/>
      <c r="R84" s="142"/>
      <c r="S84" s="155"/>
      <c r="T84" s="145"/>
      <c r="U84" s="1111"/>
      <c r="V84" s="192"/>
      <c r="W84" s="155"/>
      <c r="X84" s="155"/>
      <c r="Y84" s="142"/>
      <c r="Z84" s="159"/>
      <c r="AA84" s="155"/>
      <c r="AB84" s="142"/>
      <c r="AC84" s="155"/>
      <c r="AD84" s="145"/>
      <c r="AE84" s="1111"/>
      <c r="AF84" s="192"/>
      <c r="AG84" s="155"/>
      <c r="AH84" s="155"/>
      <c r="AI84" s="142"/>
      <c r="AJ84" s="159"/>
      <c r="AK84" s="155"/>
      <c r="AL84" s="142"/>
      <c r="AM84" s="155"/>
      <c r="AN84" s="145"/>
    </row>
    <row r="85" spans="1:40" ht="13.8">
      <c r="A85" s="1058"/>
      <c r="B85" s="189" t="s">
        <v>224</v>
      </c>
      <c r="C85" s="410">
        <f>+C72</f>
        <v>0.18579648000000001</v>
      </c>
      <c r="D85" s="161"/>
      <c r="E85" s="142"/>
      <c r="F85" s="159"/>
      <c r="G85" s="155"/>
      <c r="H85" s="142"/>
      <c r="I85" s="155"/>
      <c r="J85" s="145"/>
      <c r="K85" s="1111"/>
      <c r="L85" s="189"/>
      <c r="M85" s="190"/>
      <c r="N85" s="161"/>
      <c r="O85" s="142"/>
      <c r="P85" s="159"/>
      <c r="Q85" s="155"/>
      <c r="R85" s="142"/>
      <c r="S85" s="155"/>
      <c r="T85" s="145"/>
      <c r="U85" s="1111"/>
      <c r="V85" s="189"/>
      <c r="W85" s="190"/>
      <c r="X85" s="161"/>
      <c r="Y85" s="142"/>
      <c r="Z85" s="159"/>
      <c r="AA85" s="155"/>
      <c r="AB85" s="142"/>
      <c r="AC85" s="155"/>
      <c r="AD85" s="145"/>
      <c r="AE85" s="1111"/>
      <c r="AF85" s="189"/>
      <c r="AG85" s="190"/>
      <c r="AH85" s="161"/>
      <c r="AI85" s="142"/>
      <c r="AJ85" s="159"/>
      <c r="AK85" s="155"/>
      <c r="AL85" s="142"/>
      <c r="AM85" s="155"/>
      <c r="AN85" s="145"/>
    </row>
    <row r="86" spans="1:40" ht="16.2">
      <c r="A86" s="1058"/>
      <c r="B86" s="207" t="s">
        <v>225</v>
      </c>
      <c r="C86" s="411">
        <f>G83</f>
        <v>0.9</v>
      </c>
      <c r="D86" s="161"/>
      <c r="E86" s="142"/>
      <c r="F86" s="162"/>
      <c r="G86" s="155"/>
      <c r="H86" s="142"/>
      <c r="I86" s="155"/>
      <c r="J86" s="145"/>
      <c r="K86" s="1111"/>
      <c r="L86" s="207"/>
      <c r="M86" s="208"/>
      <c r="N86" s="161"/>
      <c r="O86" s="142"/>
      <c r="P86" s="162"/>
      <c r="Q86" s="155"/>
      <c r="R86" s="142"/>
      <c r="S86" s="155"/>
      <c r="T86" s="145"/>
      <c r="U86" s="1111"/>
      <c r="V86" s="207"/>
      <c r="W86" s="208"/>
      <c r="X86" s="161"/>
      <c r="Y86" s="142"/>
      <c r="Z86" s="162"/>
      <c r="AA86" s="155"/>
      <c r="AB86" s="142"/>
      <c r="AC86" s="155"/>
      <c r="AD86" s="145"/>
      <c r="AE86" s="1111"/>
      <c r="AF86" s="207"/>
      <c r="AG86" s="208"/>
      <c r="AH86" s="161"/>
      <c r="AI86" s="142"/>
      <c r="AJ86" s="162"/>
      <c r="AK86" s="155"/>
      <c r="AL86" s="142"/>
      <c r="AM86" s="155"/>
      <c r="AN86" s="145"/>
    </row>
    <row r="87" spans="1:40" ht="16.2">
      <c r="A87" s="1058"/>
      <c r="B87" s="207" t="s">
        <v>226</v>
      </c>
      <c r="C87" s="411">
        <f>C85*1.5%</f>
        <v>2.7869472000000002E-3</v>
      </c>
      <c r="D87" s="161"/>
      <c r="E87" s="142"/>
      <c r="F87" s="162"/>
      <c r="G87" s="155"/>
      <c r="H87" s="142"/>
      <c r="I87" s="155"/>
      <c r="J87" s="145"/>
      <c r="K87" s="1111"/>
      <c r="L87" s="207"/>
      <c r="M87" s="208"/>
      <c r="N87" s="161"/>
      <c r="O87" s="142"/>
      <c r="P87" s="162"/>
      <c r="Q87" s="155"/>
      <c r="R87" s="142"/>
      <c r="S87" s="155"/>
      <c r="T87" s="145"/>
      <c r="U87" s="1111"/>
      <c r="V87" s="207"/>
      <c r="W87" s="208"/>
      <c r="X87" s="161"/>
      <c r="Y87" s="142"/>
      <c r="Z87" s="162"/>
      <c r="AA87" s="155"/>
      <c r="AB87" s="142"/>
      <c r="AC87" s="155"/>
      <c r="AD87" s="145"/>
      <c r="AE87" s="1111"/>
      <c r="AF87" s="207"/>
      <c r="AG87" s="208"/>
      <c r="AH87" s="161"/>
      <c r="AI87" s="142"/>
      <c r="AJ87" s="162"/>
      <c r="AK87" s="155"/>
      <c r="AL87" s="142"/>
      <c r="AM87" s="155"/>
      <c r="AN87" s="145"/>
    </row>
    <row r="88" spans="1:40" ht="16.2">
      <c r="A88" s="1058"/>
      <c r="B88" s="207" t="s">
        <v>270</v>
      </c>
      <c r="C88" s="412">
        <f>(C85+C86)*3%</f>
        <v>3.2573894399999997E-2</v>
      </c>
      <c r="D88" s="161"/>
      <c r="E88" s="142"/>
      <c r="F88" s="162"/>
      <c r="G88" s="155"/>
      <c r="H88" s="142"/>
      <c r="I88" s="155"/>
      <c r="J88" s="145"/>
      <c r="K88" s="1111"/>
      <c r="L88" s="207"/>
      <c r="M88" s="232"/>
      <c r="N88" s="161"/>
      <c r="O88" s="142"/>
      <c r="P88" s="162"/>
      <c r="Q88" s="155"/>
      <c r="R88" s="142"/>
      <c r="S88" s="155"/>
      <c r="T88" s="145"/>
      <c r="U88" s="1111"/>
      <c r="V88" s="207"/>
      <c r="W88" s="232"/>
      <c r="X88" s="161"/>
      <c r="Y88" s="142"/>
      <c r="Z88" s="162"/>
      <c r="AA88" s="155"/>
      <c r="AB88" s="142"/>
      <c r="AC88" s="155"/>
      <c r="AD88" s="145"/>
      <c r="AE88" s="1111"/>
      <c r="AF88" s="207"/>
      <c r="AG88" s="232"/>
      <c r="AH88" s="161"/>
      <c r="AI88" s="142"/>
      <c r="AJ88" s="162"/>
      <c r="AK88" s="155"/>
      <c r="AL88" s="142"/>
      <c r="AM88" s="155"/>
      <c r="AN88" s="145"/>
    </row>
    <row r="89" spans="1:40" ht="16.2">
      <c r="A89" s="1058"/>
      <c r="B89" s="207" t="s">
        <v>278</v>
      </c>
      <c r="C89" s="411">
        <f>H72</f>
        <v>0</v>
      </c>
      <c r="D89" s="161"/>
      <c r="E89" s="142"/>
      <c r="F89" s="162"/>
      <c r="G89" s="155"/>
      <c r="H89" s="142"/>
      <c r="I89" s="155"/>
      <c r="J89" s="145"/>
      <c r="K89" s="1111"/>
      <c r="L89" s="207"/>
      <c r="M89" s="208"/>
      <c r="N89" s="161"/>
      <c r="O89" s="142"/>
      <c r="P89" s="162"/>
      <c r="Q89" s="155"/>
      <c r="R89" s="142"/>
      <c r="S89" s="155"/>
      <c r="T89" s="145"/>
      <c r="U89" s="1111"/>
      <c r="V89" s="207"/>
      <c r="W89" s="208"/>
      <c r="X89" s="161"/>
      <c r="Y89" s="142"/>
      <c r="Z89" s="162"/>
      <c r="AA89" s="155"/>
      <c r="AB89" s="142"/>
      <c r="AC89" s="155"/>
      <c r="AD89" s="145"/>
      <c r="AE89" s="1111"/>
      <c r="AF89" s="207"/>
      <c r="AG89" s="208"/>
      <c r="AH89" s="161"/>
      <c r="AI89" s="142"/>
      <c r="AJ89" s="162"/>
      <c r="AK89" s="155"/>
      <c r="AL89" s="142"/>
      <c r="AM89" s="155"/>
      <c r="AN89" s="145"/>
    </row>
    <row r="90" spans="1:40" ht="16.2">
      <c r="A90" s="1058"/>
      <c r="B90" s="207" t="s">
        <v>53</v>
      </c>
      <c r="C90" s="411">
        <f>H83</f>
        <v>0</v>
      </c>
      <c r="D90" s="161"/>
      <c r="E90" s="142"/>
      <c r="F90" s="162"/>
      <c r="G90" s="155"/>
      <c r="H90" s="142"/>
      <c r="I90" s="155"/>
      <c r="J90" s="145"/>
      <c r="K90" s="1111"/>
      <c r="L90" s="207"/>
      <c r="M90" s="208"/>
      <c r="N90" s="161"/>
      <c r="O90" s="142"/>
      <c r="P90" s="162"/>
      <c r="Q90" s="155"/>
      <c r="R90" s="142"/>
      <c r="S90" s="155"/>
      <c r="T90" s="145"/>
      <c r="U90" s="1111"/>
      <c r="V90" s="207"/>
      <c r="W90" s="208"/>
      <c r="X90" s="161"/>
      <c r="Y90" s="142"/>
      <c r="Z90" s="162"/>
      <c r="AA90" s="155"/>
      <c r="AB90" s="142"/>
      <c r="AC90" s="155"/>
      <c r="AD90" s="145"/>
      <c r="AE90" s="1111"/>
      <c r="AF90" s="207"/>
      <c r="AG90" s="208"/>
      <c r="AH90" s="161"/>
      <c r="AI90" s="142"/>
      <c r="AJ90" s="162"/>
      <c r="AK90" s="155"/>
      <c r="AL90" s="142"/>
      <c r="AM90" s="155"/>
      <c r="AN90" s="145"/>
    </row>
    <row r="91" spans="1:40" ht="16.2">
      <c r="A91" s="1058"/>
      <c r="B91" s="207" t="s">
        <v>279</v>
      </c>
      <c r="C91" s="411">
        <f>I83</f>
        <v>0</v>
      </c>
      <c r="D91" s="161"/>
      <c r="E91" s="142"/>
      <c r="F91" s="162"/>
      <c r="G91" s="155"/>
      <c r="H91" s="142"/>
      <c r="I91" s="155"/>
      <c r="J91" s="145"/>
      <c r="K91" s="1111"/>
      <c r="L91" s="207"/>
      <c r="M91" s="208"/>
      <c r="N91" s="161"/>
      <c r="O91" s="142"/>
      <c r="P91" s="162"/>
      <c r="Q91" s="155"/>
      <c r="R91" s="142"/>
      <c r="S91" s="155"/>
      <c r="T91" s="145"/>
      <c r="U91" s="1111"/>
      <c r="V91" s="207"/>
      <c r="W91" s="208"/>
      <c r="X91" s="161"/>
      <c r="Y91" s="142"/>
      <c r="Z91" s="162"/>
      <c r="AA91" s="155"/>
      <c r="AB91" s="142"/>
      <c r="AC91" s="155"/>
      <c r="AD91" s="145"/>
      <c r="AE91" s="1111"/>
      <c r="AF91" s="207"/>
      <c r="AG91" s="208"/>
      <c r="AH91" s="161"/>
      <c r="AI91" s="142"/>
      <c r="AJ91" s="162"/>
      <c r="AK91" s="155"/>
      <c r="AL91" s="142"/>
      <c r="AM91" s="155"/>
      <c r="AN91" s="145"/>
    </row>
    <row r="92" spans="1:40" ht="16.2">
      <c r="A92" s="1058"/>
      <c r="B92" s="207" t="s">
        <v>227</v>
      </c>
      <c r="C92" s="411">
        <f>(C85+C86+C87)*2%</f>
        <v>2.1771668543999999E-2</v>
      </c>
      <c r="D92" s="161"/>
      <c r="E92" s="142"/>
      <c r="F92" s="159"/>
      <c r="G92" s="155"/>
      <c r="H92" s="142"/>
      <c r="I92" s="155"/>
      <c r="J92" s="145"/>
      <c r="K92" s="1111"/>
      <c r="L92" s="207"/>
      <c r="M92" s="208"/>
      <c r="N92" s="161"/>
      <c r="O92" s="142"/>
      <c r="P92" s="159"/>
      <c r="Q92" s="155"/>
      <c r="R92" s="142"/>
      <c r="S92" s="155"/>
      <c r="T92" s="145"/>
      <c r="U92" s="1111"/>
      <c r="V92" s="207"/>
      <c r="W92" s="208"/>
      <c r="X92" s="161"/>
      <c r="Y92" s="142"/>
      <c r="Z92" s="159"/>
      <c r="AA92" s="155"/>
      <c r="AB92" s="142"/>
      <c r="AC92" s="155"/>
      <c r="AD92" s="145"/>
      <c r="AE92" s="1111"/>
      <c r="AF92" s="207"/>
      <c r="AG92" s="208"/>
      <c r="AH92" s="161"/>
      <c r="AI92" s="142"/>
      <c r="AJ92" s="159"/>
      <c r="AK92" s="155"/>
      <c r="AL92" s="142"/>
      <c r="AM92" s="155"/>
      <c r="AN92" s="145"/>
    </row>
    <row r="93" spans="1:40" ht="13.8">
      <c r="A93" s="1058"/>
      <c r="B93" s="231" t="s">
        <v>228</v>
      </c>
      <c r="C93" s="411">
        <f>C86*3%</f>
        <v>2.7E-2</v>
      </c>
      <c r="D93" s="161"/>
      <c r="E93" s="142"/>
      <c r="F93" s="159"/>
      <c r="G93" s="155"/>
      <c r="H93" s="142"/>
      <c r="I93" s="155"/>
      <c r="J93" s="145"/>
      <c r="K93" s="1111"/>
      <c r="L93" s="231"/>
      <c r="M93" s="208"/>
      <c r="N93" s="161"/>
      <c r="O93" s="142"/>
      <c r="P93" s="159"/>
      <c r="Q93" s="155"/>
      <c r="R93" s="142"/>
      <c r="S93" s="155"/>
      <c r="T93" s="145"/>
      <c r="U93" s="1111"/>
      <c r="V93" s="231"/>
      <c r="W93" s="208"/>
      <c r="X93" s="161"/>
      <c r="Y93" s="142"/>
      <c r="Z93" s="159"/>
      <c r="AA93" s="155"/>
      <c r="AB93" s="142"/>
      <c r="AC93" s="155"/>
      <c r="AD93" s="145"/>
      <c r="AE93" s="1111"/>
      <c r="AF93" s="231"/>
      <c r="AG93" s="208"/>
      <c r="AH93" s="161"/>
      <c r="AI93" s="142"/>
      <c r="AJ93" s="159"/>
      <c r="AK93" s="155"/>
      <c r="AL93" s="142"/>
      <c r="AM93" s="155"/>
      <c r="AN93" s="145"/>
    </row>
    <row r="94" spans="1:40" ht="13.8">
      <c r="A94" s="1058"/>
      <c r="B94" s="231" t="s">
        <v>229</v>
      </c>
      <c r="C94" s="411">
        <f>SUM(C85:C93)*10%</f>
        <v>0.11699289901439998</v>
      </c>
      <c r="D94" s="161"/>
      <c r="E94" s="168"/>
      <c r="F94" s="168"/>
      <c r="G94" s="155"/>
      <c r="H94" s="142"/>
      <c r="I94" s="155"/>
      <c r="J94" s="145"/>
      <c r="K94" s="1111"/>
      <c r="L94" s="231"/>
      <c r="M94" s="208"/>
      <c r="N94" s="161"/>
      <c r="O94" s="168"/>
      <c r="P94" s="168"/>
      <c r="Q94" s="155"/>
      <c r="R94" s="142"/>
      <c r="S94" s="155"/>
      <c r="T94" s="145"/>
      <c r="U94" s="1111"/>
      <c r="V94" s="231"/>
      <c r="W94" s="208"/>
      <c r="X94" s="161"/>
      <c r="Y94" s="168"/>
      <c r="Z94" s="168"/>
      <c r="AA94" s="155"/>
      <c r="AB94" s="142"/>
      <c r="AC94" s="155"/>
      <c r="AD94" s="145"/>
      <c r="AE94" s="1111"/>
      <c r="AF94" s="231"/>
      <c r="AG94" s="208"/>
      <c r="AH94" s="161"/>
      <c r="AI94" s="168"/>
      <c r="AJ94" s="168"/>
      <c r="AK94" s="155"/>
      <c r="AL94" s="142"/>
      <c r="AM94" s="155"/>
      <c r="AN94" s="145"/>
    </row>
    <row r="95" spans="1:40" ht="18" thickBot="1">
      <c r="A95" s="1058"/>
      <c r="B95" s="173" t="s">
        <v>223</v>
      </c>
      <c r="C95" s="413">
        <f>SUM(C85:C94)</f>
        <v>1.2869218891583998</v>
      </c>
      <c r="D95" s="166"/>
      <c r="E95" s="166"/>
      <c r="F95" s="166"/>
      <c r="G95" s="166"/>
      <c r="H95" s="166"/>
      <c r="I95" s="166"/>
      <c r="J95" s="197"/>
      <c r="K95" s="1112"/>
      <c r="L95" s="173"/>
      <c r="M95" s="191"/>
      <c r="N95" s="166"/>
      <c r="O95" s="166"/>
      <c r="P95" s="166"/>
      <c r="Q95" s="166"/>
      <c r="R95" s="166"/>
      <c r="S95" s="166"/>
      <c r="T95" s="197"/>
      <c r="U95" s="1112"/>
      <c r="V95" s="173"/>
      <c r="W95" s="191"/>
      <c r="X95" s="166"/>
      <c r="Y95" s="166"/>
      <c r="Z95" s="166"/>
      <c r="AA95" s="166"/>
      <c r="AB95" s="166"/>
      <c r="AC95" s="166"/>
      <c r="AD95" s="197"/>
      <c r="AE95" s="1112"/>
      <c r="AF95" s="173"/>
      <c r="AG95" s="191"/>
      <c r="AH95" s="166"/>
      <c r="AI95" s="166"/>
      <c r="AJ95" s="166"/>
      <c r="AK95" s="166"/>
      <c r="AL95" s="166"/>
      <c r="AM95" s="166"/>
      <c r="AN95" s="197"/>
    </row>
    <row r="96" spans="1:40">
      <c r="A96" s="1109"/>
      <c r="B96" s="1109"/>
      <c r="C96" s="1109"/>
      <c r="D96" s="1109"/>
      <c r="E96" s="1109"/>
      <c r="F96" s="1109"/>
      <c r="G96" s="1109"/>
      <c r="H96" s="1109"/>
      <c r="I96" s="1109"/>
      <c r="J96" s="1109"/>
      <c r="K96" s="1109"/>
      <c r="L96" s="1109"/>
      <c r="M96" s="1109"/>
      <c r="N96" s="1109"/>
      <c r="O96" s="1109"/>
      <c r="P96" s="1109"/>
      <c r="Q96" s="1109"/>
      <c r="R96" s="1109"/>
      <c r="S96" s="1109"/>
      <c r="T96" s="1109"/>
      <c r="U96" s="1109"/>
      <c r="V96" s="1109"/>
      <c r="W96" s="1109"/>
      <c r="X96" s="1109"/>
      <c r="Y96" s="1109"/>
      <c r="Z96" s="1109"/>
      <c r="AA96" s="1109"/>
      <c r="AB96" s="1109"/>
      <c r="AC96" s="1109"/>
      <c r="AD96" s="1109"/>
      <c r="AE96" s="1109"/>
      <c r="AF96" s="1109"/>
      <c r="AG96" s="1109"/>
      <c r="AH96" s="1109"/>
      <c r="AI96" s="1109"/>
      <c r="AJ96" s="1109"/>
      <c r="AK96" s="1109"/>
      <c r="AL96" s="1109"/>
      <c r="AM96" s="1109"/>
      <c r="AN96" s="1058"/>
    </row>
    <row r="97" spans="1:40">
      <c r="A97" s="1109"/>
      <c r="B97" s="1109"/>
      <c r="C97" s="1109"/>
      <c r="D97" s="1109"/>
      <c r="E97" s="1109"/>
      <c r="F97" s="1109"/>
      <c r="G97" s="1109"/>
      <c r="H97" s="1109"/>
      <c r="I97" s="1109"/>
      <c r="J97" s="1109"/>
      <c r="K97" s="1109"/>
      <c r="L97" s="1109"/>
      <c r="M97" s="1109"/>
      <c r="N97" s="1109"/>
      <c r="O97" s="1109"/>
      <c r="P97" s="1109"/>
      <c r="Q97" s="1109"/>
      <c r="R97" s="1109"/>
      <c r="S97" s="1109"/>
      <c r="T97" s="1109"/>
      <c r="U97" s="1109"/>
      <c r="V97" s="1109"/>
      <c r="W97" s="1109"/>
      <c r="X97" s="1109"/>
      <c r="Y97" s="1109"/>
      <c r="Z97" s="1109"/>
      <c r="AA97" s="1109"/>
      <c r="AB97" s="1109"/>
      <c r="AC97" s="1109"/>
      <c r="AD97" s="1109"/>
      <c r="AE97" s="1109"/>
      <c r="AF97" s="1109"/>
      <c r="AG97" s="1109"/>
      <c r="AH97" s="1109"/>
      <c r="AI97" s="1109"/>
      <c r="AJ97" s="1109"/>
      <c r="AK97" s="1109"/>
      <c r="AL97" s="1109"/>
      <c r="AM97" s="1109"/>
      <c r="AN97" s="1058"/>
    </row>
    <row r="98" spans="1:40" ht="11.25" customHeight="1">
      <c r="A98" s="1055" t="s">
        <v>273</v>
      </c>
      <c r="B98" s="1055"/>
      <c r="C98" s="1055"/>
      <c r="D98" s="1055"/>
      <c r="E98" s="1055"/>
      <c r="F98" s="1055"/>
      <c r="G98" s="1055"/>
      <c r="H98" s="1055"/>
      <c r="I98" s="1055"/>
      <c r="J98" s="1055"/>
      <c r="K98" s="1055"/>
      <c r="L98" s="1055"/>
      <c r="M98" s="1055"/>
      <c r="N98" s="1055"/>
      <c r="O98" s="1055"/>
      <c r="P98" s="1055"/>
      <c r="Q98" s="1055"/>
      <c r="R98" s="1055"/>
      <c r="S98" s="1055"/>
      <c r="T98" s="1055"/>
      <c r="U98" s="1055"/>
      <c r="V98" s="1055"/>
      <c r="W98" s="1055"/>
      <c r="X98" s="1055"/>
      <c r="Y98" s="1055"/>
      <c r="Z98" s="1055"/>
      <c r="AA98" s="1055"/>
      <c r="AB98" s="1055"/>
      <c r="AC98" s="1055"/>
      <c r="AD98" s="1055"/>
      <c r="AE98" s="1055"/>
      <c r="AF98" s="1055"/>
      <c r="AG98" s="1055"/>
      <c r="AH98" s="1055"/>
      <c r="AI98" s="1055"/>
      <c r="AJ98" s="1055"/>
      <c r="AK98" s="1055"/>
      <c r="AL98" s="1055"/>
      <c r="AM98" s="1055"/>
      <c r="AN98" s="1056"/>
    </row>
    <row r="99" spans="1:40" ht="11.25" customHeight="1">
      <c r="A99" s="1055"/>
      <c r="B99" s="1055"/>
      <c r="C99" s="1055"/>
      <c r="D99" s="1055"/>
      <c r="E99" s="1055"/>
      <c r="F99" s="1055"/>
      <c r="G99" s="1055"/>
      <c r="H99" s="1055"/>
      <c r="I99" s="1055"/>
      <c r="J99" s="1055"/>
      <c r="K99" s="1055"/>
      <c r="L99" s="1055"/>
      <c r="M99" s="1055"/>
      <c r="N99" s="1055"/>
      <c r="O99" s="1055"/>
      <c r="P99" s="1055"/>
      <c r="Q99" s="1055"/>
      <c r="R99" s="1055"/>
      <c r="S99" s="1055"/>
      <c r="T99" s="1055"/>
      <c r="U99" s="1055"/>
      <c r="V99" s="1055"/>
      <c r="W99" s="1055"/>
      <c r="X99" s="1055"/>
      <c r="Y99" s="1055"/>
      <c r="Z99" s="1055"/>
      <c r="AA99" s="1055"/>
      <c r="AB99" s="1055"/>
      <c r="AC99" s="1055"/>
      <c r="AD99" s="1055"/>
      <c r="AE99" s="1055"/>
      <c r="AF99" s="1055"/>
      <c r="AG99" s="1055"/>
      <c r="AH99" s="1055"/>
      <c r="AI99" s="1055"/>
      <c r="AJ99" s="1055"/>
      <c r="AK99" s="1055"/>
      <c r="AL99" s="1055"/>
      <c r="AM99" s="1055"/>
      <c r="AN99" s="1056"/>
    </row>
    <row r="100" spans="1:40" ht="11.25" customHeight="1">
      <c r="A100" s="1055"/>
      <c r="B100" s="1055"/>
      <c r="C100" s="1055"/>
      <c r="D100" s="1055"/>
      <c r="E100" s="1055"/>
      <c r="F100" s="1055"/>
      <c r="G100" s="1055"/>
      <c r="H100" s="1055"/>
      <c r="I100" s="1055"/>
      <c r="J100" s="1055"/>
      <c r="K100" s="1055"/>
      <c r="L100" s="1055"/>
      <c r="M100" s="1055"/>
      <c r="N100" s="1055"/>
      <c r="O100" s="1055"/>
      <c r="P100" s="1055"/>
      <c r="Q100" s="1055"/>
      <c r="R100" s="1055"/>
      <c r="S100" s="1055"/>
      <c r="T100" s="1055"/>
      <c r="U100" s="1055"/>
      <c r="V100" s="1055"/>
      <c r="W100" s="1055"/>
      <c r="X100" s="1055"/>
      <c r="Y100" s="1055"/>
      <c r="Z100" s="1055"/>
      <c r="AA100" s="1055"/>
      <c r="AB100" s="1055"/>
      <c r="AC100" s="1055"/>
      <c r="AD100" s="1055"/>
      <c r="AE100" s="1055"/>
      <c r="AF100" s="1055"/>
      <c r="AG100" s="1055"/>
      <c r="AH100" s="1055"/>
      <c r="AI100" s="1055"/>
      <c r="AJ100" s="1055"/>
      <c r="AK100" s="1055"/>
      <c r="AL100" s="1055"/>
      <c r="AM100" s="1055"/>
      <c r="AN100" s="1056"/>
    </row>
    <row r="101" spans="1:40" ht="12" customHeight="1" thickBot="1">
      <c r="A101" s="1055"/>
      <c r="B101" s="1055"/>
      <c r="C101" s="1055"/>
      <c r="D101" s="1055"/>
      <c r="E101" s="1055"/>
      <c r="F101" s="1055"/>
      <c r="G101" s="1055"/>
      <c r="H101" s="1055"/>
      <c r="I101" s="1055"/>
      <c r="J101" s="1055"/>
      <c r="K101" s="1055"/>
      <c r="L101" s="1055"/>
      <c r="M101" s="1055"/>
      <c r="N101" s="1055"/>
      <c r="O101" s="1055"/>
      <c r="P101" s="1055"/>
      <c r="Q101" s="1055"/>
      <c r="R101" s="1055"/>
      <c r="S101" s="1055"/>
      <c r="T101" s="1055"/>
      <c r="U101" s="1055"/>
      <c r="V101" s="1055"/>
      <c r="W101" s="1055"/>
      <c r="X101" s="1055"/>
      <c r="Y101" s="1055"/>
      <c r="Z101" s="1055"/>
      <c r="AA101" s="1055"/>
      <c r="AB101" s="1055"/>
      <c r="AC101" s="1055"/>
      <c r="AD101" s="1055"/>
      <c r="AE101" s="1055"/>
      <c r="AF101" s="1055"/>
      <c r="AG101" s="1055"/>
      <c r="AH101" s="1055"/>
      <c r="AI101" s="1055"/>
      <c r="AJ101" s="1055"/>
      <c r="AK101" s="1055"/>
      <c r="AL101" s="1055"/>
      <c r="AM101" s="1055"/>
      <c r="AN101" s="1056"/>
    </row>
    <row r="102" spans="1:40" ht="16.2" thickBot="1">
      <c r="A102" s="1110"/>
      <c r="B102" s="179" t="s">
        <v>195</v>
      </c>
      <c r="C102" s="1149" t="str">
        <f>RFCE!D6</f>
        <v>SI20224468</v>
      </c>
      <c r="D102" s="1149"/>
      <c r="E102" s="1150" t="s">
        <v>267</v>
      </c>
      <c r="F102" s="1150"/>
      <c r="G102" s="1150"/>
      <c r="H102" s="1150"/>
      <c r="I102" s="1150"/>
      <c r="J102" s="1151"/>
      <c r="K102" s="1128"/>
      <c r="L102" s="179"/>
      <c r="M102" s="1149"/>
      <c r="N102" s="1149"/>
      <c r="O102" s="1150"/>
      <c r="P102" s="1150"/>
      <c r="Q102" s="1150"/>
      <c r="R102" s="1150"/>
      <c r="S102" s="1150"/>
      <c r="T102" s="1151"/>
      <c r="U102" s="1110"/>
      <c r="V102" s="179"/>
      <c r="W102" s="1149"/>
      <c r="X102" s="1149"/>
      <c r="Y102" s="1150"/>
      <c r="Z102" s="1150"/>
      <c r="AA102" s="1150"/>
      <c r="AB102" s="1150"/>
      <c r="AC102" s="1150"/>
      <c r="AD102" s="1151"/>
      <c r="AE102" s="1110"/>
      <c r="AF102" s="179"/>
      <c r="AG102" s="1149"/>
      <c r="AH102" s="1149"/>
      <c r="AI102" s="1150"/>
      <c r="AJ102" s="1150"/>
      <c r="AK102" s="1150"/>
      <c r="AL102" s="1150"/>
      <c r="AM102" s="1150"/>
      <c r="AN102" s="1151"/>
    </row>
    <row r="103" spans="1:40" ht="22.2" thickBot="1">
      <c r="A103" s="1111"/>
      <c r="B103" s="200" t="s">
        <v>5</v>
      </c>
      <c r="C103" s="1059"/>
      <c r="D103" s="1064"/>
      <c r="E103" s="1064"/>
      <c r="F103" s="1064"/>
      <c r="G103" s="1064"/>
      <c r="H103" s="1064"/>
      <c r="I103" s="1064"/>
      <c r="J103" s="1065"/>
      <c r="K103" s="1129"/>
      <c r="L103" s="200"/>
      <c r="M103" s="1059"/>
      <c r="N103" s="1064"/>
      <c r="O103" s="1064"/>
      <c r="P103" s="1064"/>
      <c r="Q103" s="1064"/>
      <c r="R103" s="1064"/>
      <c r="S103" s="1064"/>
      <c r="T103" s="1065"/>
      <c r="U103" s="1111"/>
      <c r="V103" s="200"/>
      <c r="W103" s="1059"/>
      <c r="X103" s="1064"/>
      <c r="Y103" s="1064"/>
      <c r="Z103" s="1064"/>
      <c r="AA103" s="1064"/>
      <c r="AB103" s="1064"/>
      <c r="AC103" s="1064"/>
      <c r="AD103" s="1065"/>
      <c r="AE103" s="1111"/>
      <c r="AF103" s="200"/>
      <c r="AG103" s="1059"/>
      <c r="AH103" s="1064"/>
      <c r="AI103" s="1064"/>
      <c r="AJ103" s="1064"/>
      <c r="AK103" s="1064"/>
      <c r="AL103" s="1064"/>
      <c r="AM103" s="1064"/>
      <c r="AN103" s="1065"/>
    </row>
    <row r="104" spans="1:40" ht="16.2" thickBot="1">
      <c r="A104" s="1111"/>
      <c r="B104" s="199" t="s">
        <v>269</v>
      </c>
      <c r="C104" s="1127"/>
      <c r="D104" s="1067"/>
      <c r="E104" s="1067"/>
      <c r="F104" s="1067"/>
      <c r="G104" s="1067"/>
      <c r="H104" s="1067"/>
      <c r="I104" s="1067"/>
      <c r="J104" s="1068"/>
      <c r="K104" s="1129"/>
      <c r="L104" s="199"/>
      <c r="M104" s="1127"/>
      <c r="N104" s="1067"/>
      <c r="O104" s="1067"/>
      <c r="P104" s="1067"/>
      <c r="Q104" s="1067"/>
      <c r="R104" s="1067"/>
      <c r="S104" s="1067"/>
      <c r="T104" s="1068"/>
      <c r="U104" s="1111"/>
      <c r="V104" s="199"/>
      <c r="W104" s="1127"/>
      <c r="X104" s="1067"/>
      <c r="Y104" s="1067"/>
      <c r="Z104" s="1067"/>
      <c r="AA104" s="1067"/>
      <c r="AB104" s="1067"/>
      <c r="AC104" s="1067"/>
      <c r="AD104" s="1068"/>
      <c r="AE104" s="1111"/>
      <c r="AF104" s="199"/>
      <c r="AG104" s="1127"/>
      <c r="AH104" s="1067"/>
      <c r="AI104" s="1067"/>
      <c r="AJ104" s="1067"/>
      <c r="AK104" s="1067"/>
      <c r="AL104" s="1067"/>
      <c r="AM104" s="1067"/>
      <c r="AN104" s="1068"/>
    </row>
    <row r="105" spans="1:40" ht="10.8" thickBot="1">
      <c r="A105" s="1111"/>
      <c r="B105" s="1047" t="s">
        <v>52</v>
      </c>
      <c r="C105" s="1048"/>
      <c r="D105" s="1048"/>
      <c r="E105" s="1048"/>
      <c r="F105" s="1048"/>
      <c r="G105" s="1048"/>
      <c r="H105" s="1048"/>
      <c r="I105" s="1048"/>
      <c r="J105" s="1069"/>
      <c r="K105" s="1129"/>
      <c r="L105" s="1047"/>
      <c r="M105" s="1048"/>
      <c r="N105" s="1048"/>
      <c r="O105" s="1048"/>
      <c r="P105" s="1048"/>
      <c r="Q105" s="1048"/>
      <c r="R105" s="1048"/>
      <c r="S105" s="1048"/>
      <c r="T105" s="1069"/>
      <c r="U105" s="1111"/>
      <c r="V105" s="1047"/>
      <c r="W105" s="1048"/>
      <c r="X105" s="1048"/>
      <c r="Y105" s="1048"/>
      <c r="Z105" s="1048"/>
      <c r="AA105" s="1048"/>
      <c r="AB105" s="1048"/>
      <c r="AC105" s="1048"/>
      <c r="AD105" s="1069"/>
      <c r="AE105" s="1111"/>
      <c r="AF105" s="1047"/>
      <c r="AG105" s="1048"/>
      <c r="AH105" s="1048"/>
      <c r="AI105" s="1048"/>
      <c r="AJ105" s="1048"/>
      <c r="AK105" s="1048"/>
      <c r="AL105" s="1048"/>
      <c r="AM105" s="1048"/>
      <c r="AN105" s="1069"/>
    </row>
    <row r="106" spans="1:40" ht="16.2" thickBot="1">
      <c r="A106" s="1111"/>
      <c r="B106" s="287" t="s">
        <v>51</v>
      </c>
      <c r="C106" s="1070"/>
      <c r="D106" s="1071"/>
      <c r="E106" s="290" t="s">
        <v>50</v>
      </c>
      <c r="F106" s="1072"/>
      <c r="G106" s="1064"/>
      <c r="H106" s="1064"/>
      <c r="I106" s="1064"/>
      <c r="J106" s="1065"/>
      <c r="K106" s="1129"/>
      <c r="L106" s="287"/>
      <c r="M106" s="1070"/>
      <c r="N106" s="1071"/>
      <c r="O106" s="290"/>
      <c r="P106" s="1072"/>
      <c r="Q106" s="1064"/>
      <c r="R106" s="1064"/>
      <c r="S106" s="1064"/>
      <c r="T106" s="1065"/>
      <c r="U106" s="1111"/>
      <c r="V106" s="287"/>
      <c r="W106" s="1070"/>
      <c r="X106" s="1071"/>
      <c r="Y106" s="290"/>
      <c r="Z106" s="1072"/>
      <c r="AA106" s="1064"/>
      <c r="AB106" s="1064"/>
      <c r="AC106" s="1064"/>
      <c r="AD106" s="1065"/>
      <c r="AE106" s="1111"/>
      <c r="AF106" s="287"/>
      <c r="AG106" s="1070"/>
      <c r="AH106" s="1071"/>
      <c r="AI106" s="290"/>
      <c r="AJ106" s="1072"/>
      <c r="AK106" s="1064"/>
      <c r="AL106" s="1064"/>
      <c r="AM106" s="1064"/>
      <c r="AN106" s="1065"/>
    </row>
    <row r="107" spans="1:40" ht="13.2">
      <c r="A107" s="1111"/>
      <c r="B107" s="152" t="s">
        <v>196</v>
      </c>
      <c r="C107" s="1073"/>
      <c r="D107" s="1073"/>
      <c r="E107" s="1073"/>
      <c r="F107" s="1073"/>
      <c r="G107" s="1073"/>
      <c r="H107" s="1073"/>
      <c r="I107" s="1073"/>
      <c r="J107" s="1074"/>
      <c r="K107" s="1129"/>
      <c r="L107" s="152"/>
      <c r="M107" s="1073"/>
      <c r="N107" s="1073"/>
      <c r="O107" s="1073"/>
      <c r="P107" s="1073"/>
      <c r="Q107" s="1073"/>
      <c r="R107" s="1073"/>
      <c r="S107" s="1073"/>
      <c r="T107" s="1074"/>
      <c r="U107" s="1111"/>
      <c r="V107" s="152"/>
      <c r="W107" s="1073"/>
      <c r="X107" s="1073"/>
      <c r="Y107" s="1073"/>
      <c r="Z107" s="1073"/>
      <c r="AA107" s="1073"/>
      <c r="AB107" s="1073"/>
      <c r="AC107" s="1073"/>
      <c r="AD107" s="1074"/>
      <c r="AE107" s="1111"/>
      <c r="AF107" s="152"/>
      <c r="AG107" s="1073"/>
      <c r="AH107" s="1073"/>
      <c r="AI107" s="1073"/>
      <c r="AJ107" s="1073"/>
      <c r="AK107" s="1073"/>
      <c r="AL107" s="1073"/>
      <c r="AM107" s="1073"/>
      <c r="AN107" s="1074"/>
    </row>
    <row r="108" spans="1:40" ht="48">
      <c r="A108" s="1111"/>
      <c r="B108" s="254" t="s">
        <v>48</v>
      </c>
      <c r="C108" s="234">
        <v>100</v>
      </c>
      <c r="D108" s="234">
        <v>50</v>
      </c>
      <c r="E108" s="235" t="s">
        <v>197</v>
      </c>
      <c r="F108" s="235" t="s">
        <v>198</v>
      </c>
      <c r="G108" s="235" t="s">
        <v>199</v>
      </c>
      <c r="H108" s="236" t="s">
        <v>200</v>
      </c>
      <c r="I108" s="292" t="s">
        <v>201</v>
      </c>
      <c r="J108" s="218"/>
      <c r="K108" s="1129"/>
      <c r="L108" s="254"/>
      <c r="M108" s="234"/>
      <c r="N108" s="234"/>
      <c r="O108" s="235"/>
      <c r="P108" s="235"/>
      <c r="Q108" s="235"/>
      <c r="R108" s="236"/>
      <c r="S108" s="292"/>
      <c r="T108" s="218"/>
      <c r="U108" s="1111"/>
      <c r="V108" s="254"/>
      <c r="W108" s="234"/>
      <c r="X108" s="234"/>
      <c r="Y108" s="235"/>
      <c r="Z108" s="235"/>
      <c r="AA108" s="235"/>
      <c r="AB108" s="236"/>
      <c r="AC108" s="292"/>
      <c r="AD108" s="218"/>
      <c r="AE108" s="1111"/>
      <c r="AF108" s="254"/>
      <c r="AG108" s="234"/>
      <c r="AH108" s="234"/>
      <c r="AI108" s="235"/>
      <c r="AJ108" s="235"/>
      <c r="AK108" s="235"/>
      <c r="AL108" s="236"/>
      <c r="AM108" s="292"/>
      <c r="AN108" s="218"/>
    </row>
    <row r="109" spans="1:40">
      <c r="A109" s="1111"/>
      <c r="B109" s="238" t="s">
        <v>202</v>
      </c>
      <c r="C109" s="1213">
        <f>+H109*I109</f>
        <v>600</v>
      </c>
      <c r="D109" s="1214"/>
      <c r="E109" s="239">
        <v>1250</v>
      </c>
      <c r="F109" s="239">
        <v>2500</v>
      </c>
      <c r="G109" s="240"/>
      <c r="H109" s="407">
        <f>IFERROR((TRUNC(E109/C108)),0)</f>
        <v>12</v>
      </c>
      <c r="I109" s="417">
        <f>IFERROR((TRUNC(F109/D108)),0)</f>
        <v>50</v>
      </c>
      <c r="J109" s="218"/>
      <c r="K109" s="1129"/>
      <c r="L109" s="238"/>
      <c r="M109" s="1143"/>
      <c r="N109" s="1144"/>
      <c r="O109" s="239"/>
      <c r="P109" s="239"/>
      <c r="Q109" s="240"/>
      <c r="R109" s="241"/>
      <c r="S109" s="293"/>
      <c r="T109" s="218"/>
      <c r="U109" s="1111"/>
      <c r="V109" s="238"/>
      <c r="W109" s="1143"/>
      <c r="X109" s="1144"/>
      <c r="Y109" s="239"/>
      <c r="Z109" s="239"/>
      <c r="AA109" s="240"/>
      <c r="AB109" s="241"/>
      <c r="AC109" s="293"/>
      <c r="AD109" s="218"/>
      <c r="AE109" s="1111"/>
      <c r="AF109" s="238"/>
      <c r="AG109" s="1143"/>
      <c r="AH109" s="1144"/>
      <c r="AI109" s="239"/>
      <c r="AJ109" s="239"/>
      <c r="AK109" s="240"/>
      <c r="AL109" s="241"/>
      <c r="AM109" s="293"/>
      <c r="AN109" s="218"/>
    </row>
    <row r="110" spans="1:40">
      <c r="A110" s="1111"/>
      <c r="B110" s="206" t="s">
        <v>203</v>
      </c>
      <c r="C110" s="1154">
        <v>50</v>
      </c>
      <c r="D110" s="1155"/>
      <c r="E110" s="142"/>
      <c r="F110" s="142"/>
      <c r="G110" s="142"/>
      <c r="H110" s="142"/>
      <c r="I110" s="142"/>
      <c r="J110" s="145"/>
      <c r="K110" s="1129"/>
      <c r="L110" s="206"/>
      <c r="M110" s="1145"/>
      <c r="N110" s="1146"/>
      <c r="O110" s="142"/>
      <c r="P110" s="142"/>
      <c r="Q110" s="142"/>
      <c r="R110" s="142"/>
      <c r="S110" s="142"/>
      <c r="T110" s="145"/>
      <c r="U110" s="1111"/>
      <c r="V110" s="206"/>
      <c r="W110" s="1145"/>
      <c r="X110" s="1146"/>
      <c r="Y110" s="142"/>
      <c r="Z110" s="142"/>
      <c r="AA110" s="142"/>
      <c r="AB110" s="142"/>
      <c r="AC110" s="142"/>
      <c r="AD110" s="145"/>
      <c r="AE110" s="1111"/>
      <c r="AF110" s="206"/>
      <c r="AG110" s="1145"/>
      <c r="AH110" s="1146"/>
      <c r="AI110" s="142"/>
      <c r="AJ110" s="142"/>
      <c r="AK110" s="142"/>
      <c r="AL110" s="142"/>
      <c r="AM110" s="142"/>
      <c r="AN110" s="145"/>
    </row>
    <row r="111" spans="1:40" ht="10.8" thickBot="1">
      <c r="A111" s="1111"/>
      <c r="B111" s="206" t="s">
        <v>204</v>
      </c>
      <c r="C111" s="1147">
        <v>35</v>
      </c>
      <c r="D111" s="1148"/>
      <c r="E111" s="146" t="s">
        <v>205</v>
      </c>
      <c r="F111" s="418">
        <f>IFERROR((C111/G109/7.85*2)*C116,0)</f>
        <v>0</v>
      </c>
      <c r="G111" s="148" t="s">
        <v>206</v>
      </c>
      <c r="H111" s="149"/>
      <c r="I111" s="255"/>
      <c r="J111" s="197"/>
      <c r="K111" s="1129"/>
      <c r="L111" s="206"/>
      <c r="M111" s="1147"/>
      <c r="N111" s="1148"/>
      <c r="O111" s="146"/>
      <c r="P111" s="147"/>
      <c r="Q111" s="148"/>
      <c r="R111" s="149"/>
      <c r="S111" s="255"/>
      <c r="T111" s="197"/>
      <c r="U111" s="1111"/>
      <c r="V111" s="206"/>
      <c r="W111" s="1147"/>
      <c r="X111" s="1148"/>
      <c r="Y111" s="146"/>
      <c r="Z111" s="147"/>
      <c r="AA111" s="148"/>
      <c r="AB111" s="149"/>
      <c r="AC111" s="255"/>
      <c r="AD111" s="197"/>
      <c r="AE111" s="1111"/>
      <c r="AF111" s="206"/>
      <c r="AG111" s="1147"/>
      <c r="AH111" s="1148"/>
      <c r="AI111" s="146"/>
      <c r="AJ111" s="147"/>
      <c r="AK111" s="148"/>
      <c r="AL111" s="149"/>
      <c r="AM111" s="255"/>
      <c r="AN111" s="197"/>
    </row>
    <row r="112" spans="1:40" ht="15">
      <c r="A112" s="1111"/>
      <c r="B112" s="206" t="s">
        <v>207</v>
      </c>
      <c r="C112" s="1154">
        <f>+C110-C111</f>
        <v>15</v>
      </c>
      <c r="D112" s="1155"/>
      <c r="E112" s="142"/>
      <c r="F112" s="1103" t="s">
        <v>274</v>
      </c>
      <c r="G112" s="1104"/>
      <c r="H112" s="1104"/>
      <c r="I112" s="1104"/>
      <c r="J112" s="1105"/>
      <c r="K112" s="1129"/>
      <c r="L112" s="206"/>
      <c r="M112" s="1145"/>
      <c r="N112" s="1146"/>
      <c r="O112" s="142"/>
      <c r="P112" s="1103"/>
      <c r="Q112" s="1104"/>
      <c r="R112" s="1104"/>
      <c r="S112" s="1104"/>
      <c r="T112" s="1105"/>
      <c r="U112" s="1111"/>
      <c r="V112" s="206"/>
      <c r="W112" s="1145"/>
      <c r="X112" s="1146"/>
      <c r="Y112" s="142"/>
      <c r="Z112" s="1103"/>
      <c r="AA112" s="1104"/>
      <c r="AB112" s="1104"/>
      <c r="AC112" s="1104"/>
      <c r="AD112" s="1105"/>
      <c r="AE112" s="1111"/>
      <c r="AF112" s="206"/>
      <c r="AG112" s="1145"/>
      <c r="AH112" s="1146"/>
      <c r="AI112" s="142"/>
      <c r="AJ112" s="1103"/>
      <c r="AK112" s="1104"/>
      <c r="AL112" s="1104"/>
      <c r="AM112" s="1104"/>
      <c r="AN112" s="1105"/>
    </row>
    <row r="113" spans="1:40" ht="20.399999999999999">
      <c r="A113" s="1111"/>
      <c r="B113" s="206" t="s">
        <v>208</v>
      </c>
      <c r="C113" s="1134">
        <v>55</v>
      </c>
      <c r="D113" s="1135"/>
      <c r="E113" s="142"/>
      <c r="F113" s="253" t="s">
        <v>2</v>
      </c>
      <c r="G113" s="250" t="s">
        <v>6</v>
      </c>
      <c r="H113" s="251" t="s">
        <v>1</v>
      </c>
      <c r="I113" s="252" t="s">
        <v>275</v>
      </c>
      <c r="J113" s="249" t="s">
        <v>276</v>
      </c>
      <c r="K113" s="1129"/>
      <c r="L113" s="206"/>
      <c r="M113" s="1134"/>
      <c r="N113" s="1135"/>
      <c r="O113" s="142"/>
      <c r="P113" s="253"/>
      <c r="Q113" s="250"/>
      <c r="R113" s="251"/>
      <c r="S113" s="252"/>
      <c r="T113" s="249"/>
      <c r="U113" s="1111"/>
      <c r="V113" s="206"/>
      <c r="W113" s="1134"/>
      <c r="X113" s="1135"/>
      <c r="Y113" s="142"/>
      <c r="Z113" s="253"/>
      <c r="AA113" s="250"/>
      <c r="AB113" s="251"/>
      <c r="AC113" s="252"/>
      <c r="AD113" s="249"/>
      <c r="AE113" s="1111"/>
      <c r="AF113" s="206"/>
      <c r="AG113" s="1134"/>
      <c r="AH113" s="1135"/>
      <c r="AI113" s="142"/>
      <c r="AJ113" s="253"/>
      <c r="AK113" s="250"/>
      <c r="AL113" s="251"/>
      <c r="AM113" s="252"/>
      <c r="AN113" s="249"/>
    </row>
    <row r="114" spans="1:40">
      <c r="A114" s="1111"/>
      <c r="B114" s="206" t="s">
        <v>209</v>
      </c>
      <c r="C114" s="1136">
        <v>25</v>
      </c>
      <c r="D114" s="1137"/>
      <c r="E114" s="142"/>
      <c r="F114" s="257"/>
      <c r="G114" s="259"/>
      <c r="H114" s="259"/>
      <c r="I114" s="258"/>
      <c r="J114" s="260"/>
      <c r="K114" s="1129"/>
      <c r="L114" s="206"/>
      <c r="M114" s="1136"/>
      <c r="N114" s="1137"/>
      <c r="O114" s="142"/>
      <c r="P114" s="257"/>
      <c r="Q114" s="259"/>
      <c r="R114" s="259"/>
      <c r="S114" s="258"/>
      <c r="T114" s="260"/>
      <c r="U114" s="1111"/>
      <c r="V114" s="206"/>
      <c r="W114" s="1136"/>
      <c r="X114" s="1137"/>
      <c r="Y114" s="142"/>
      <c r="Z114" s="257"/>
      <c r="AA114" s="259"/>
      <c r="AB114" s="259"/>
      <c r="AC114" s="258"/>
      <c r="AD114" s="260"/>
      <c r="AE114" s="1111"/>
      <c r="AF114" s="206"/>
      <c r="AG114" s="1136"/>
      <c r="AH114" s="1137"/>
      <c r="AI114" s="142"/>
      <c r="AJ114" s="257"/>
      <c r="AK114" s="259"/>
      <c r="AL114" s="259"/>
      <c r="AM114" s="258"/>
      <c r="AN114" s="260"/>
    </row>
    <row r="115" spans="1:40">
      <c r="A115" s="1111"/>
      <c r="B115" s="206" t="s">
        <v>210</v>
      </c>
      <c r="C115" s="1152">
        <f>C110*C113-C112*C114</f>
        <v>2375</v>
      </c>
      <c r="D115" s="1153"/>
      <c r="E115" s="142"/>
      <c r="F115" s="257"/>
      <c r="G115" s="258"/>
      <c r="H115" s="258"/>
      <c r="I115" s="258"/>
      <c r="J115" s="260"/>
      <c r="K115" s="1129"/>
      <c r="L115" s="206"/>
      <c r="M115" s="1138"/>
      <c r="N115" s="1139"/>
      <c r="O115" s="142"/>
      <c r="P115" s="257"/>
      <c r="Q115" s="258"/>
      <c r="R115" s="258"/>
      <c r="S115" s="258"/>
      <c r="T115" s="260"/>
      <c r="U115" s="1111"/>
      <c r="V115" s="206"/>
      <c r="W115" s="1138"/>
      <c r="X115" s="1139"/>
      <c r="Y115" s="142"/>
      <c r="Z115" s="257"/>
      <c r="AA115" s="258"/>
      <c r="AB115" s="258"/>
      <c r="AC115" s="258"/>
      <c r="AD115" s="260"/>
      <c r="AE115" s="1111"/>
      <c r="AF115" s="206"/>
      <c r="AG115" s="1138"/>
      <c r="AH115" s="1139"/>
      <c r="AI115" s="142"/>
      <c r="AJ115" s="257"/>
      <c r="AK115" s="258"/>
      <c r="AL115" s="258"/>
      <c r="AM115" s="258"/>
      <c r="AN115" s="260"/>
    </row>
    <row r="116" spans="1:40">
      <c r="A116" s="1111"/>
      <c r="B116" s="206"/>
      <c r="C116" s="1140"/>
      <c r="D116" s="1141"/>
      <c r="E116" s="142"/>
      <c r="F116" s="257"/>
      <c r="G116" s="258"/>
      <c r="H116" s="258"/>
      <c r="I116" s="258"/>
      <c r="J116" s="260"/>
      <c r="K116" s="1129"/>
      <c r="L116" s="206"/>
      <c r="M116" s="1140"/>
      <c r="N116" s="1141"/>
      <c r="O116" s="142"/>
      <c r="P116" s="257"/>
      <c r="Q116" s="258"/>
      <c r="R116" s="258"/>
      <c r="S116" s="258"/>
      <c r="T116" s="260"/>
      <c r="U116" s="1111"/>
      <c r="V116" s="206"/>
      <c r="W116" s="1140"/>
      <c r="X116" s="1141"/>
      <c r="Y116" s="142"/>
      <c r="Z116" s="257"/>
      <c r="AA116" s="258"/>
      <c r="AB116" s="258"/>
      <c r="AC116" s="258"/>
      <c r="AD116" s="260"/>
      <c r="AE116" s="1111"/>
      <c r="AF116" s="206"/>
      <c r="AG116" s="1140"/>
      <c r="AH116" s="1141"/>
      <c r="AI116" s="142"/>
      <c r="AJ116" s="257"/>
      <c r="AK116" s="258"/>
      <c r="AL116" s="258"/>
      <c r="AM116" s="258"/>
      <c r="AN116" s="260"/>
    </row>
    <row r="117" spans="1:40">
      <c r="A117" s="1111"/>
      <c r="B117" s="206" t="s">
        <v>211</v>
      </c>
      <c r="C117" s="1152">
        <f>C116*C115</f>
        <v>0</v>
      </c>
      <c r="D117" s="1153"/>
      <c r="E117" s="142"/>
      <c r="F117" s="257"/>
      <c r="G117" s="258"/>
      <c r="H117" s="258"/>
      <c r="I117" s="258"/>
      <c r="J117" s="260"/>
      <c r="K117" s="1129"/>
      <c r="L117" s="206"/>
      <c r="M117" s="1138"/>
      <c r="N117" s="1139"/>
      <c r="O117" s="142"/>
      <c r="P117" s="257"/>
      <c r="Q117" s="258"/>
      <c r="R117" s="258"/>
      <c r="S117" s="258"/>
      <c r="T117" s="260"/>
      <c r="U117" s="1111"/>
      <c r="V117" s="206"/>
      <c r="W117" s="1138"/>
      <c r="X117" s="1139"/>
      <c r="Y117" s="142"/>
      <c r="Z117" s="257"/>
      <c r="AA117" s="258"/>
      <c r="AB117" s="258"/>
      <c r="AC117" s="258"/>
      <c r="AD117" s="260"/>
      <c r="AE117" s="1111"/>
      <c r="AF117" s="206"/>
      <c r="AG117" s="1138"/>
      <c r="AH117" s="1139"/>
      <c r="AI117" s="142"/>
      <c r="AJ117" s="257"/>
      <c r="AK117" s="258"/>
      <c r="AL117" s="258"/>
      <c r="AM117" s="258"/>
      <c r="AN117" s="260"/>
    </row>
    <row r="118" spans="1:40" ht="10.8" thickBot="1">
      <c r="A118" s="1111"/>
      <c r="B118" s="203"/>
      <c r="C118" s="204"/>
      <c r="D118" s="204"/>
      <c r="E118" s="142"/>
      <c r="F118" s="278"/>
      <c r="G118" s="276"/>
      <c r="H118" s="276"/>
      <c r="I118" s="276"/>
      <c r="J118" s="277"/>
      <c r="K118" s="1129"/>
      <c r="L118" s="203"/>
      <c r="M118" s="204"/>
      <c r="N118" s="204"/>
      <c r="O118" s="142"/>
      <c r="P118" s="278"/>
      <c r="Q118" s="276"/>
      <c r="R118" s="276"/>
      <c r="S118" s="276"/>
      <c r="T118" s="277"/>
      <c r="U118" s="1111"/>
      <c r="V118" s="203"/>
      <c r="W118" s="204"/>
      <c r="X118" s="204"/>
      <c r="Y118" s="142"/>
      <c r="Z118" s="278"/>
      <c r="AA118" s="276"/>
      <c r="AB118" s="276"/>
      <c r="AC118" s="276"/>
      <c r="AD118" s="277"/>
      <c r="AE118" s="1111"/>
      <c r="AF118" s="203"/>
      <c r="AG118" s="204"/>
      <c r="AH118" s="204"/>
      <c r="AI118" s="142"/>
      <c r="AJ118" s="278"/>
      <c r="AK118" s="276"/>
      <c r="AL118" s="276"/>
      <c r="AM118" s="276"/>
      <c r="AN118" s="277"/>
    </row>
    <row r="119" spans="1:40" ht="10.8" thickBot="1">
      <c r="A119" s="1111"/>
      <c r="B119" s="291" t="s">
        <v>270</v>
      </c>
      <c r="C119" s="1083"/>
      <c r="D119" s="1142"/>
      <c r="E119" s="142"/>
      <c r="F119" s="1085" t="s">
        <v>277</v>
      </c>
      <c r="G119" s="1086"/>
      <c r="H119" s="1087">
        <f>SUM(H114:H118)</f>
        <v>0</v>
      </c>
      <c r="I119" s="1088"/>
      <c r="J119" s="1089"/>
      <c r="K119" s="1129"/>
      <c r="L119" s="291"/>
      <c r="M119" s="1083"/>
      <c r="N119" s="1142"/>
      <c r="O119" s="142"/>
      <c r="P119" s="1085"/>
      <c r="Q119" s="1086"/>
      <c r="R119" s="1131"/>
      <c r="S119" s="1132"/>
      <c r="T119" s="1133"/>
      <c r="U119" s="1111"/>
      <c r="V119" s="291"/>
      <c r="W119" s="1083"/>
      <c r="X119" s="1142"/>
      <c r="Y119" s="142"/>
      <c r="Z119" s="1085"/>
      <c r="AA119" s="1086"/>
      <c r="AB119" s="1131"/>
      <c r="AC119" s="1132"/>
      <c r="AD119" s="1133"/>
      <c r="AE119" s="1111"/>
      <c r="AF119" s="291"/>
      <c r="AG119" s="1083"/>
      <c r="AH119" s="1142"/>
      <c r="AI119" s="142"/>
      <c r="AJ119" s="1085"/>
      <c r="AK119" s="1086"/>
      <c r="AL119" s="1131"/>
      <c r="AM119" s="1132"/>
      <c r="AN119" s="1133"/>
    </row>
    <row r="120" spans="1:40" ht="12.6" thickBot="1">
      <c r="A120" s="1111"/>
      <c r="B120" s="169" t="s">
        <v>212</v>
      </c>
      <c r="C120" s="170"/>
      <c r="D120" s="151"/>
      <c r="E120" s="142"/>
      <c r="F120" s="142"/>
      <c r="G120" s="150"/>
      <c r="H120" s="149"/>
      <c r="I120" s="294"/>
      <c r="J120" s="145"/>
      <c r="K120" s="1129"/>
      <c r="L120" s="169"/>
      <c r="M120" s="170"/>
      <c r="N120" s="151"/>
      <c r="O120" s="142"/>
      <c r="P120" s="142"/>
      <c r="Q120" s="150"/>
      <c r="R120" s="149"/>
      <c r="S120" s="294"/>
      <c r="T120" s="145"/>
      <c r="U120" s="1111"/>
      <c r="V120" s="169"/>
      <c r="W120" s="170"/>
      <c r="X120" s="151"/>
      <c r="Y120" s="142"/>
      <c r="Z120" s="142"/>
      <c r="AA120" s="150"/>
      <c r="AB120" s="149"/>
      <c r="AC120" s="294"/>
      <c r="AD120" s="145"/>
      <c r="AE120" s="1111"/>
      <c r="AF120" s="169"/>
      <c r="AG120" s="170"/>
      <c r="AH120" s="151"/>
      <c r="AI120" s="142"/>
      <c r="AJ120" s="142"/>
      <c r="AK120" s="150"/>
      <c r="AL120" s="149"/>
      <c r="AM120" s="294"/>
      <c r="AN120" s="145"/>
    </row>
    <row r="121" spans="1:40" ht="13.8" thickBot="1">
      <c r="A121" s="1111"/>
      <c r="B121" s="152"/>
      <c r="C121" s="153"/>
      <c r="D121" s="153"/>
      <c r="E121" s="149"/>
      <c r="F121" s="142"/>
      <c r="G121" s="142"/>
      <c r="H121" s="149"/>
      <c r="I121" s="255"/>
      <c r="J121" s="145"/>
      <c r="K121" s="1129"/>
      <c r="L121" s="152"/>
      <c r="M121" s="153"/>
      <c r="N121" s="153"/>
      <c r="O121" s="149"/>
      <c r="P121" s="142"/>
      <c r="Q121" s="142"/>
      <c r="R121" s="149"/>
      <c r="S121" s="255"/>
      <c r="T121" s="145"/>
      <c r="U121" s="1111"/>
      <c r="V121" s="152"/>
      <c r="W121" s="153"/>
      <c r="X121" s="153"/>
      <c r="Y121" s="149"/>
      <c r="Z121" s="142"/>
      <c r="AA121" s="142"/>
      <c r="AB121" s="149"/>
      <c r="AC121" s="255"/>
      <c r="AD121" s="145"/>
      <c r="AE121" s="1111"/>
      <c r="AF121" s="152"/>
      <c r="AG121" s="153"/>
      <c r="AH121" s="153"/>
      <c r="AI121" s="149"/>
      <c r="AJ121" s="142"/>
      <c r="AK121" s="142"/>
      <c r="AL121" s="149"/>
      <c r="AM121" s="255"/>
      <c r="AN121" s="145"/>
    </row>
    <row r="122" spans="1:40" ht="13.8" thickBot="1">
      <c r="A122" s="1111"/>
      <c r="B122" s="171" t="s">
        <v>213</v>
      </c>
      <c r="C122" s="172"/>
      <c r="D122" s="142"/>
      <c r="E122" s="142"/>
      <c r="F122" s="142"/>
      <c r="G122" s="142"/>
      <c r="H122" s="142"/>
      <c r="I122" s="166"/>
      <c r="J122" s="145"/>
      <c r="K122" s="1129"/>
      <c r="L122" s="171"/>
      <c r="M122" s="172"/>
      <c r="N122" s="142"/>
      <c r="O122" s="142"/>
      <c r="P122" s="142"/>
      <c r="Q122" s="142"/>
      <c r="R122" s="142"/>
      <c r="S122" s="166"/>
      <c r="T122" s="145"/>
      <c r="U122" s="1111"/>
      <c r="V122" s="171"/>
      <c r="W122" s="172"/>
      <c r="X122" s="142"/>
      <c r="Y122" s="142"/>
      <c r="Z122" s="142"/>
      <c r="AA122" s="142"/>
      <c r="AB122" s="142"/>
      <c r="AC122" s="166"/>
      <c r="AD122" s="145"/>
      <c r="AE122" s="1111"/>
      <c r="AF122" s="171"/>
      <c r="AG122" s="172"/>
      <c r="AH122" s="142"/>
      <c r="AI122" s="142"/>
      <c r="AJ122" s="142"/>
      <c r="AK122" s="142"/>
      <c r="AL122" s="142"/>
      <c r="AM122" s="166"/>
      <c r="AN122" s="145"/>
    </row>
    <row r="123" spans="1:40" ht="12.6" thickBot="1">
      <c r="A123" s="1111"/>
      <c r="B123" s="154"/>
      <c r="C123" s="155"/>
      <c r="D123" s="155"/>
      <c r="E123" s="142"/>
      <c r="F123" s="142"/>
      <c r="G123" s="142"/>
      <c r="H123" s="1092" t="s">
        <v>54</v>
      </c>
      <c r="I123" s="1093"/>
      <c r="J123" s="1094"/>
      <c r="K123" s="1129"/>
      <c r="L123" s="154"/>
      <c r="M123" s="155"/>
      <c r="N123" s="155"/>
      <c r="O123" s="142"/>
      <c r="P123" s="142"/>
      <c r="Q123" s="142"/>
      <c r="R123" s="1092"/>
      <c r="S123" s="1093"/>
      <c r="T123" s="1094"/>
      <c r="U123" s="1111"/>
      <c r="V123" s="154"/>
      <c r="W123" s="155"/>
      <c r="X123" s="155"/>
      <c r="Y123" s="142"/>
      <c r="Z123" s="142"/>
      <c r="AA123" s="142"/>
      <c r="AB123" s="1092"/>
      <c r="AC123" s="1093"/>
      <c r="AD123" s="1094"/>
      <c r="AE123" s="1111"/>
      <c r="AF123" s="154"/>
      <c r="AG123" s="155"/>
      <c r="AH123" s="155"/>
      <c r="AI123" s="142"/>
      <c r="AJ123" s="142"/>
      <c r="AK123" s="142"/>
      <c r="AL123" s="1092"/>
      <c r="AM123" s="1093"/>
      <c r="AN123" s="1094"/>
    </row>
    <row r="124" spans="1:40" ht="40.799999999999997">
      <c r="A124" s="1111"/>
      <c r="B124" s="274" t="s">
        <v>214</v>
      </c>
      <c r="C124" s="233" t="s">
        <v>215</v>
      </c>
      <c r="D124" s="233"/>
      <c r="E124" s="221" t="s">
        <v>216</v>
      </c>
      <c r="F124" s="156" t="s">
        <v>217</v>
      </c>
      <c r="G124" s="157" t="s">
        <v>218</v>
      </c>
      <c r="H124" s="286" t="s">
        <v>53</v>
      </c>
      <c r="I124" s="265" t="s">
        <v>55</v>
      </c>
      <c r="J124" s="284" t="s">
        <v>75</v>
      </c>
      <c r="K124" s="1129"/>
      <c r="L124" s="274"/>
      <c r="M124" s="233"/>
      <c r="N124" s="233"/>
      <c r="O124" s="221"/>
      <c r="P124" s="156"/>
      <c r="Q124" s="157"/>
      <c r="R124" s="286"/>
      <c r="S124" s="265"/>
      <c r="T124" s="284"/>
      <c r="U124" s="1111"/>
      <c r="V124" s="274"/>
      <c r="W124" s="233"/>
      <c r="X124" s="233"/>
      <c r="Y124" s="221"/>
      <c r="Z124" s="156"/>
      <c r="AA124" s="157"/>
      <c r="AB124" s="286"/>
      <c r="AC124" s="265"/>
      <c r="AD124" s="284"/>
      <c r="AE124" s="1111"/>
      <c r="AF124" s="274"/>
      <c r="AG124" s="233"/>
      <c r="AH124" s="233"/>
      <c r="AI124" s="221"/>
      <c r="AJ124" s="156"/>
      <c r="AK124" s="157"/>
      <c r="AL124" s="286"/>
      <c r="AM124" s="265"/>
      <c r="AN124" s="284"/>
    </row>
    <row r="125" spans="1:40">
      <c r="A125" s="1111"/>
      <c r="B125" s="209"/>
      <c r="C125" s="210"/>
      <c r="D125" s="210"/>
      <c r="E125" s="222"/>
      <c r="F125" s="223"/>
      <c r="G125" s="429">
        <f>F125*E125</f>
        <v>0</v>
      </c>
      <c r="H125" s="269"/>
      <c r="I125" s="205"/>
      <c r="J125" s="270"/>
      <c r="K125" s="1129"/>
      <c r="L125" s="209"/>
      <c r="M125" s="210"/>
      <c r="N125" s="210"/>
      <c r="O125" s="222"/>
      <c r="P125" s="223"/>
      <c r="Q125" s="212"/>
      <c r="R125" s="269"/>
      <c r="S125" s="205"/>
      <c r="T125" s="270"/>
      <c r="U125" s="1111"/>
      <c r="V125" s="209"/>
      <c r="W125" s="210"/>
      <c r="X125" s="210"/>
      <c r="Y125" s="222"/>
      <c r="Z125" s="223"/>
      <c r="AA125" s="212"/>
      <c r="AB125" s="269"/>
      <c r="AC125" s="205"/>
      <c r="AD125" s="270"/>
      <c r="AE125" s="1111"/>
      <c r="AF125" s="209"/>
      <c r="AG125" s="210"/>
      <c r="AH125" s="210"/>
      <c r="AI125" s="222"/>
      <c r="AJ125" s="223"/>
      <c r="AK125" s="212"/>
      <c r="AL125" s="269"/>
      <c r="AM125" s="205"/>
      <c r="AN125" s="270"/>
    </row>
    <row r="126" spans="1:40">
      <c r="A126" s="1111"/>
      <c r="B126" s="209"/>
      <c r="C126" s="210"/>
      <c r="D126" s="210"/>
      <c r="E126" s="224"/>
      <c r="F126" s="211"/>
      <c r="G126" s="429">
        <f>F126*E126</f>
        <v>0</v>
      </c>
      <c r="H126" s="269"/>
      <c r="I126" s="205"/>
      <c r="J126" s="270"/>
      <c r="K126" s="1129"/>
      <c r="L126" s="209"/>
      <c r="M126" s="210"/>
      <c r="N126" s="210"/>
      <c r="O126" s="224"/>
      <c r="P126" s="211"/>
      <c r="Q126" s="212"/>
      <c r="R126" s="269"/>
      <c r="S126" s="205"/>
      <c r="T126" s="270"/>
      <c r="U126" s="1111"/>
      <c r="V126" s="209"/>
      <c r="W126" s="210"/>
      <c r="X126" s="210"/>
      <c r="Y126" s="224"/>
      <c r="Z126" s="211"/>
      <c r="AA126" s="212"/>
      <c r="AB126" s="269"/>
      <c r="AC126" s="205"/>
      <c r="AD126" s="270"/>
      <c r="AE126" s="1111"/>
      <c r="AF126" s="209"/>
      <c r="AG126" s="210"/>
      <c r="AH126" s="210"/>
      <c r="AI126" s="224"/>
      <c r="AJ126" s="211"/>
      <c r="AK126" s="212"/>
      <c r="AL126" s="269"/>
      <c r="AM126" s="205"/>
      <c r="AN126" s="270"/>
    </row>
    <row r="127" spans="1:40">
      <c r="A127" s="1111"/>
      <c r="B127" s="209"/>
      <c r="C127" s="210"/>
      <c r="D127" s="210"/>
      <c r="E127" s="224"/>
      <c r="F127" s="211"/>
      <c r="G127" s="429">
        <f>F127*E127</f>
        <v>0</v>
      </c>
      <c r="H127" s="269"/>
      <c r="I127" s="205"/>
      <c r="J127" s="270"/>
      <c r="K127" s="1129"/>
      <c r="L127" s="209"/>
      <c r="M127" s="210"/>
      <c r="N127" s="210"/>
      <c r="O127" s="224"/>
      <c r="P127" s="211"/>
      <c r="Q127" s="212"/>
      <c r="R127" s="269"/>
      <c r="S127" s="205"/>
      <c r="T127" s="270"/>
      <c r="U127" s="1111"/>
      <c r="V127" s="209"/>
      <c r="W127" s="210"/>
      <c r="X127" s="210"/>
      <c r="Y127" s="224"/>
      <c r="Z127" s="211"/>
      <c r="AA127" s="212"/>
      <c r="AB127" s="269"/>
      <c r="AC127" s="205"/>
      <c r="AD127" s="270"/>
      <c r="AE127" s="1111"/>
      <c r="AF127" s="209"/>
      <c r="AG127" s="210"/>
      <c r="AH127" s="210"/>
      <c r="AI127" s="224"/>
      <c r="AJ127" s="211"/>
      <c r="AK127" s="212"/>
      <c r="AL127" s="269"/>
      <c r="AM127" s="205"/>
      <c r="AN127" s="270"/>
    </row>
    <row r="128" spans="1:40">
      <c r="A128" s="1111"/>
      <c r="B128" s="209"/>
      <c r="C128" s="210"/>
      <c r="D128" s="210"/>
      <c r="E128" s="224"/>
      <c r="F128" s="211"/>
      <c r="G128" s="429">
        <f>F128*E128</f>
        <v>0</v>
      </c>
      <c r="H128" s="269"/>
      <c r="I128" s="205"/>
      <c r="J128" s="270"/>
      <c r="K128" s="1129"/>
      <c r="L128" s="209"/>
      <c r="M128" s="210"/>
      <c r="N128" s="210"/>
      <c r="O128" s="224"/>
      <c r="P128" s="211"/>
      <c r="Q128" s="212"/>
      <c r="R128" s="269"/>
      <c r="S128" s="205"/>
      <c r="T128" s="270"/>
      <c r="U128" s="1111"/>
      <c r="V128" s="209"/>
      <c r="W128" s="210"/>
      <c r="X128" s="210"/>
      <c r="Y128" s="224"/>
      <c r="Z128" s="211"/>
      <c r="AA128" s="212"/>
      <c r="AB128" s="269"/>
      <c r="AC128" s="205"/>
      <c r="AD128" s="270"/>
      <c r="AE128" s="1111"/>
      <c r="AF128" s="209"/>
      <c r="AG128" s="210"/>
      <c r="AH128" s="210"/>
      <c r="AI128" s="224"/>
      <c r="AJ128" s="211"/>
      <c r="AK128" s="212"/>
      <c r="AL128" s="269"/>
      <c r="AM128" s="205"/>
      <c r="AN128" s="270"/>
    </row>
    <row r="129" spans="1:40">
      <c r="A129" s="1111"/>
      <c r="B129" s="1052" t="s">
        <v>219</v>
      </c>
      <c r="C129" s="1050"/>
      <c r="D129" s="1050"/>
      <c r="E129" s="1050"/>
      <c r="F129" s="1051"/>
      <c r="G129" s="1042">
        <f>SUM(G125:G128)</f>
        <v>0</v>
      </c>
      <c r="H129" s="269"/>
      <c r="I129" s="205"/>
      <c r="J129" s="270"/>
      <c r="K129" s="1129"/>
      <c r="L129" s="225"/>
      <c r="M129" s="210"/>
      <c r="N129" s="210"/>
      <c r="O129" s="229"/>
      <c r="P129" s="247"/>
      <c r="Q129" s="228"/>
      <c r="R129" s="269"/>
      <c r="S129" s="205"/>
      <c r="T129" s="270"/>
      <c r="U129" s="1111"/>
      <c r="V129" s="225"/>
      <c r="W129" s="210"/>
      <c r="X129" s="210"/>
      <c r="Y129" s="229"/>
      <c r="Z129" s="247"/>
      <c r="AA129" s="228"/>
      <c r="AB129" s="269"/>
      <c r="AC129" s="205"/>
      <c r="AD129" s="270"/>
      <c r="AE129" s="1111"/>
      <c r="AF129" s="225"/>
      <c r="AG129" s="210"/>
      <c r="AH129" s="210"/>
      <c r="AI129" s="229"/>
      <c r="AJ129" s="247"/>
      <c r="AK129" s="228"/>
      <c r="AL129" s="269"/>
      <c r="AM129" s="205"/>
      <c r="AN129" s="270"/>
    </row>
    <row r="130" spans="1:40" ht="10.8" thickBot="1">
      <c r="A130" s="1111"/>
      <c r="B130" s="1044" t="s">
        <v>220</v>
      </c>
      <c r="C130" s="1045"/>
      <c r="D130" s="1045"/>
      <c r="E130" s="1045"/>
      <c r="F130" s="1046"/>
      <c r="G130" s="1043"/>
      <c r="H130" s="269"/>
      <c r="I130" s="205"/>
      <c r="J130" s="270"/>
      <c r="K130" s="1129"/>
      <c r="L130" s="180"/>
      <c r="M130" s="185"/>
      <c r="N130" s="185"/>
      <c r="O130" s="248"/>
      <c r="P130" s="196"/>
      <c r="Q130" s="181"/>
      <c r="R130" s="269"/>
      <c r="S130" s="205"/>
      <c r="T130" s="270"/>
      <c r="U130" s="1111"/>
      <c r="V130" s="180"/>
      <c r="W130" s="185"/>
      <c r="X130" s="185"/>
      <c r="Y130" s="248"/>
      <c r="Z130" s="196"/>
      <c r="AA130" s="181"/>
      <c r="AB130" s="269"/>
      <c r="AC130" s="205"/>
      <c r="AD130" s="270"/>
      <c r="AE130" s="1111"/>
      <c r="AF130" s="180"/>
      <c r="AG130" s="185"/>
      <c r="AH130" s="185"/>
      <c r="AI130" s="248"/>
      <c r="AJ130" s="196"/>
      <c r="AK130" s="181"/>
      <c r="AL130" s="269"/>
      <c r="AM130" s="205"/>
      <c r="AN130" s="270"/>
    </row>
    <row r="131" spans="1:40" ht="10.8" thickBot="1">
      <c r="A131" s="1111"/>
      <c r="B131" s="154"/>
      <c r="C131" s="155"/>
      <c r="D131" s="155"/>
      <c r="E131" s="142"/>
      <c r="F131" s="159"/>
      <c r="G131" s="155"/>
      <c r="H131" s="423">
        <f>SUM(H125:H130)</f>
        <v>0</v>
      </c>
      <c r="I131" s="424">
        <f>SUM(I125:I130)</f>
        <v>0</v>
      </c>
      <c r="J131" s="285"/>
      <c r="K131" s="1129"/>
      <c r="L131" s="154"/>
      <c r="M131" s="155"/>
      <c r="N131" s="155"/>
      <c r="O131" s="142"/>
      <c r="P131" s="159"/>
      <c r="Q131" s="155"/>
      <c r="R131" s="271"/>
      <c r="S131" s="272"/>
      <c r="T131" s="285"/>
      <c r="U131" s="1111"/>
      <c r="V131" s="154"/>
      <c r="W131" s="155"/>
      <c r="X131" s="155"/>
      <c r="Y131" s="142"/>
      <c r="Z131" s="159"/>
      <c r="AA131" s="155"/>
      <c r="AB131" s="271"/>
      <c r="AC131" s="272"/>
      <c r="AD131" s="285"/>
      <c r="AE131" s="1111"/>
      <c r="AF131" s="154"/>
      <c r="AG131" s="155"/>
      <c r="AH131" s="155"/>
      <c r="AI131" s="142"/>
      <c r="AJ131" s="159"/>
      <c r="AK131" s="155"/>
      <c r="AL131" s="271"/>
      <c r="AM131" s="272"/>
      <c r="AN131" s="285"/>
    </row>
    <row r="132" spans="1:40" ht="40.799999999999997">
      <c r="A132" s="1111"/>
      <c r="B132" s="274" t="s">
        <v>281</v>
      </c>
      <c r="C132" s="221" t="s">
        <v>222</v>
      </c>
      <c r="D132" s="221"/>
      <c r="E132" s="221" t="s">
        <v>216</v>
      </c>
      <c r="F132" s="243" t="s">
        <v>217</v>
      </c>
      <c r="G132" s="183" t="s">
        <v>218</v>
      </c>
      <c r="H132" s="142"/>
      <c r="I132" s="155"/>
      <c r="J132" s="144"/>
      <c r="K132" s="1129"/>
      <c r="L132" s="274"/>
      <c r="M132" s="221"/>
      <c r="N132" s="221"/>
      <c r="O132" s="221"/>
      <c r="P132" s="243"/>
      <c r="Q132" s="183"/>
      <c r="R132" s="142"/>
      <c r="S132" s="155"/>
      <c r="T132" s="144"/>
      <c r="U132" s="1111"/>
      <c r="V132" s="274"/>
      <c r="W132" s="221"/>
      <c r="X132" s="221"/>
      <c r="Y132" s="221"/>
      <c r="Z132" s="243"/>
      <c r="AA132" s="183"/>
      <c r="AB132" s="142"/>
      <c r="AC132" s="155"/>
      <c r="AD132" s="144"/>
      <c r="AE132" s="1111"/>
      <c r="AF132" s="274"/>
      <c r="AG132" s="221"/>
      <c r="AH132" s="221"/>
      <c r="AI132" s="221"/>
      <c r="AJ132" s="243"/>
      <c r="AK132" s="183"/>
      <c r="AL132" s="142"/>
      <c r="AM132" s="155"/>
      <c r="AN132" s="144"/>
    </row>
    <row r="133" spans="1:40">
      <c r="A133" s="1111"/>
      <c r="B133" s="206"/>
      <c r="C133" s="210"/>
      <c r="D133" s="210"/>
      <c r="E133" s="244"/>
      <c r="F133" s="245"/>
      <c r="G133" s="430">
        <f>E133*F133</f>
        <v>0</v>
      </c>
      <c r="H133" s="142"/>
      <c r="I133" s="155"/>
      <c r="J133" s="145"/>
      <c r="K133" s="1129"/>
      <c r="L133" s="206"/>
      <c r="M133" s="210"/>
      <c r="N133" s="210"/>
      <c r="O133" s="244"/>
      <c r="P133" s="245"/>
      <c r="Q133" s="246"/>
      <c r="R133" s="142"/>
      <c r="S133" s="155"/>
      <c r="T133" s="145"/>
      <c r="U133" s="1111"/>
      <c r="V133" s="206"/>
      <c r="W133" s="210"/>
      <c r="X133" s="210"/>
      <c r="Y133" s="244"/>
      <c r="Z133" s="245"/>
      <c r="AA133" s="246"/>
      <c r="AB133" s="142"/>
      <c r="AC133" s="155"/>
      <c r="AD133" s="145"/>
      <c r="AE133" s="1111"/>
      <c r="AF133" s="206"/>
      <c r="AG133" s="210"/>
      <c r="AH133" s="210"/>
      <c r="AI133" s="244"/>
      <c r="AJ133" s="245"/>
      <c r="AK133" s="246"/>
      <c r="AL133" s="142"/>
      <c r="AM133" s="155"/>
      <c r="AN133" s="145"/>
    </row>
    <row r="134" spans="1:40">
      <c r="A134" s="1111"/>
      <c r="B134" s="206"/>
      <c r="C134" s="210"/>
      <c r="D134" s="210"/>
      <c r="E134" s="244"/>
      <c r="F134" s="245"/>
      <c r="G134" s="430">
        <f>E134*F134</f>
        <v>0</v>
      </c>
      <c r="H134" s="142"/>
      <c r="I134" s="155"/>
      <c r="J134" s="145"/>
      <c r="K134" s="1129"/>
      <c r="L134" s="206"/>
      <c r="M134" s="210"/>
      <c r="N134" s="210"/>
      <c r="O134" s="244"/>
      <c r="P134" s="245"/>
      <c r="Q134" s="246"/>
      <c r="R134" s="142"/>
      <c r="S134" s="155"/>
      <c r="T134" s="145"/>
      <c r="U134" s="1111"/>
      <c r="V134" s="206"/>
      <c r="W134" s="210"/>
      <c r="X134" s="210"/>
      <c r="Y134" s="244"/>
      <c r="Z134" s="245"/>
      <c r="AA134" s="246"/>
      <c r="AB134" s="142"/>
      <c r="AC134" s="155"/>
      <c r="AD134" s="145"/>
      <c r="AE134" s="1111"/>
      <c r="AF134" s="206"/>
      <c r="AG134" s="210"/>
      <c r="AH134" s="210"/>
      <c r="AI134" s="244"/>
      <c r="AJ134" s="245"/>
      <c r="AK134" s="246"/>
      <c r="AL134" s="142"/>
      <c r="AM134" s="155"/>
      <c r="AN134" s="145"/>
    </row>
    <row r="135" spans="1:40" ht="10.8" thickBot="1">
      <c r="A135" s="1111"/>
      <c r="B135" s="184" t="s">
        <v>223</v>
      </c>
      <c r="C135" s="185"/>
      <c r="D135" s="185"/>
      <c r="E135" s="186"/>
      <c r="F135" s="187"/>
      <c r="G135" s="425">
        <f>SUM(G133:G134)</f>
        <v>0</v>
      </c>
      <c r="H135" s="150"/>
      <c r="I135" s="155"/>
      <c r="J135" s="145"/>
      <c r="K135" s="1129"/>
      <c r="L135" s="184"/>
      <c r="M135" s="185"/>
      <c r="N135" s="185"/>
      <c r="O135" s="186"/>
      <c r="P135" s="187"/>
      <c r="Q135" s="188"/>
      <c r="R135" s="150"/>
      <c r="S135" s="155"/>
      <c r="T135" s="145"/>
      <c r="U135" s="1111"/>
      <c r="V135" s="184"/>
      <c r="W135" s="185"/>
      <c r="X135" s="185"/>
      <c r="Y135" s="186"/>
      <c r="Z135" s="187"/>
      <c r="AA135" s="188"/>
      <c r="AB135" s="150"/>
      <c r="AC135" s="155"/>
      <c r="AD135" s="145"/>
      <c r="AE135" s="1111"/>
      <c r="AF135" s="184"/>
      <c r="AG135" s="185"/>
      <c r="AH135" s="185"/>
      <c r="AI135" s="186"/>
      <c r="AJ135" s="187"/>
      <c r="AK135" s="188"/>
      <c r="AL135" s="150"/>
      <c r="AM135" s="155"/>
      <c r="AN135" s="145"/>
    </row>
    <row r="136" spans="1:40" ht="10.8" thickBot="1">
      <c r="A136" s="1111"/>
      <c r="B136" s="192"/>
      <c r="C136" s="155"/>
      <c r="D136" s="155"/>
      <c r="E136" s="142"/>
      <c r="F136" s="159"/>
      <c r="G136" s="155"/>
      <c r="H136" s="142"/>
      <c r="I136" s="155"/>
      <c r="J136" s="145"/>
      <c r="K136" s="1129"/>
      <c r="L136" s="192"/>
      <c r="M136" s="155"/>
      <c r="N136" s="155"/>
      <c r="O136" s="142"/>
      <c r="P136" s="159"/>
      <c r="Q136" s="155"/>
      <c r="R136" s="142"/>
      <c r="S136" s="155"/>
      <c r="T136" s="145"/>
      <c r="U136" s="1111"/>
      <c r="V136" s="192"/>
      <c r="W136" s="155"/>
      <c r="X136" s="155"/>
      <c r="Y136" s="142"/>
      <c r="Z136" s="159"/>
      <c r="AA136" s="155"/>
      <c r="AB136" s="142"/>
      <c r="AC136" s="155"/>
      <c r="AD136" s="145"/>
      <c r="AE136" s="1111"/>
      <c r="AF136" s="192"/>
      <c r="AG136" s="155"/>
      <c r="AH136" s="155"/>
      <c r="AI136" s="142"/>
      <c r="AJ136" s="159"/>
      <c r="AK136" s="155"/>
      <c r="AL136" s="142"/>
      <c r="AM136" s="155"/>
      <c r="AN136" s="145"/>
    </row>
    <row r="137" spans="1:40" ht="13.8">
      <c r="A137" s="1111"/>
      <c r="B137" s="189" t="s">
        <v>224</v>
      </c>
      <c r="C137" s="419">
        <f>+C117</f>
        <v>0</v>
      </c>
      <c r="D137" s="161"/>
      <c r="E137" s="142"/>
      <c r="F137" s="159"/>
      <c r="G137" s="155"/>
      <c r="H137" s="142"/>
      <c r="I137" s="155"/>
      <c r="J137" s="145"/>
      <c r="K137" s="1129"/>
      <c r="L137" s="189"/>
      <c r="M137" s="190"/>
      <c r="N137" s="161"/>
      <c r="O137" s="142"/>
      <c r="P137" s="159"/>
      <c r="Q137" s="155"/>
      <c r="R137" s="142"/>
      <c r="S137" s="155"/>
      <c r="T137" s="145"/>
      <c r="U137" s="1111"/>
      <c r="V137" s="189"/>
      <c r="W137" s="190"/>
      <c r="X137" s="161"/>
      <c r="Y137" s="142"/>
      <c r="Z137" s="159"/>
      <c r="AA137" s="155"/>
      <c r="AB137" s="142"/>
      <c r="AC137" s="155"/>
      <c r="AD137" s="145"/>
      <c r="AE137" s="1111"/>
      <c r="AF137" s="189"/>
      <c r="AG137" s="190"/>
      <c r="AH137" s="161"/>
      <c r="AI137" s="142"/>
      <c r="AJ137" s="159"/>
      <c r="AK137" s="155"/>
      <c r="AL137" s="142"/>
      <c r="AM137" s="155"/>
      <c r="AN137" s="145"/>
    </row>
    <row r="138" spans="1:40" ht="16.2">
      <c r="A138" s="1111"/>
      <c r="B138" s="207" t="s">
        <v>225</v>
      </c>
      <c r="C138" s="420">
        <f>(G135+G130)</f>
        <v>0</v>
      </c>
      <c r="D138" s="161"/>
      <c r="E138" s="142"/>
      <c r="F138" s="162"/>
      <c r="G138" s="155"/>
      <c r="H138" s="142"/>
      <c r="I138" s="155"/>
      <c r="J138" s="145"/>
      <c r="K138" s="1129"/>
      <c r="L138" s="207"/>
      <c r="M138" s="208"/>
      <c r="N138" s="161"/>
      <c r="O138" s="142"/>
      <c r="P138" s="162"/>
      <c r="Q138" s="155"/>
      <c r="R138" s="142"/>
      <c r="S138" s="155"/>
      <c r="T138" s="145"/>
      <c r="U138" s="1111"/>
      <c r="V138" s="207"/>
      <c r="W138" s="208"/>
      <c r="X138" s="161"/>
      <c r="Y138" s="142"/>
      <c r="Z138" s="162"/>
      <c r="AA138" s="155"/>
      <c r="AB138" s="142"/>
      <c r="AC138" s="155"/>
      <c r="AD138" s="145"/>
      <c r="AE138" s="1111"/>
      <c r="AF138" s="207"/>
      <c r="AG138" s="208"/>
      <c r="AH138" s="161"/>
      <c r="AI138" s="142"/>
      <c r="AJ138" s="162"/>
      <c r="AK138" s="155"/>
      <c r="AL138" s="142"/>
      <c r="AM138" s="155"/>
      <c r="AN138" s="145"/>
    </row>
    <row r="139" spans="1:40" ht="16.2">
      <c r="A139" s="1111"/>
      <c r="B139" s="207" t="s">
        <v>226</v>
      </c>
      <c r="C139" s="420">
        <f>C137/100*1.5</f>
        <v>0</v>
      </c>
      <c r="D139" s="161"/>
      <c r="E139" s="142"/>
      <c r="F139" s="162"/>
      <c r="G139" s="155"/>
      <c r="H139" s="142"/>
      <c r="I139" s="155"/>
      <c r="J139" s="145"/>
      <c r="K139" s="1129"/>
      <c r="L139" s="207"/>
      <c r="M139" s="208"/>
      <c r="N139" s="161"/>
      <c r="O139" s="142"/>
      <c r="P139" s="162"/>
      <c r="Q139" s="155"/>
      <c r="R139" s="142"/>
      <c r="S139" s="155"/>
      <c r="T139" s="145"/>
      <c r="U139" s="1111"/>
      <c r="V139" s="207"/>
      <c r="W139" s="208"/>
      <c r="X139" s="161"/>
      <c r="Y139" s="142"/>
      <c r="Z139" s="162"/>
      <c r="AA139" s="155"/>
      <c r="AB139" s="142"/>
      <c r="AC139" s="155"/>
      <c r="AD139" s="145"/>
      <c r="AE139" s="1111"/>
      <c r="AF139" s="207"/>
      <c r="AG139" s="208"/>
      <c r="AH139" s="161"/>
      <c r="AI139" s="142"/>
      <c r="AJ139" s="162"/>
      <c r="AK139" s="155"/>
      <c r="AL139" s="142"/>
      <c r="AM139" s="155"/>
      <c r="AN139" s="145"/>
    </row>
    <row r="140" spans="1:40" ht="16.2">
      <c r="A140" s="1111"/>
      <c r="B140" s="207" t="s">
        <v>270</v>
      </c>
      <c r="C140" s="420">
        <f>C119</f>
        <v>0</v>
      </c>
      <c r="D140" s="161"/>
      <c r="E140" s="142"/>
      <c r="F140" s="162"/>
      <c r="G140" s="155"/>
      <c r="H140" s="142"/>
      <c r="I140" s="155"/>
      <c r="J140" s="145"/>
      <c r="K140" s="1129"/>
      <c r="L140" s="207"/>
      <c r="M140" s="208"/>
      <c r="N140" s="161"/>
      <c r="O140" s="142"/>
      <c r="P140" s="162"/>
      <c r="Q140" s="155"/>
      <c r="R140" s="142"/>
      <c r="S140" s="155"/>
      <c r="T140" s="145"/>
      <c r="U140" s="1111"/>
      <c r="V140" s="207"/>
      <c r="W140" s="208"/>
      <c r="X140" s="161"/>
      <c r="Y140" s="142"/>
      <c r="Z140" s="162"/>
      <c r="AA140" s="155"/>
      <c r="AB140" s="142"/>
      <c r="AC140" s="155"/>
      <c r="AD140" s="145"/>
      <c r="AE140" s="1111"/>
      <c r="AF140" s="207"/>
      <c r="AG140" s="208"/>
      <c r="AH140" s="161"/>
      <c r="AI140" s="142"/>
      <c r="AJ140" s="162"/>
      <c r="AK140" s="155"/>
      <c r="AL140" s="142"/>
      <c r="AM140" s="155"/>
      <c r="AN140" s="145"/>
    </row>
    <row r="141" spans="1:40" ht="16.2">
      <c r="A141" s="1111"/>
      <c r="B141" s="207" t="s">
        <v>278</v>
      </c>
      <c r="C141" s="420">
        <f>H119</f>
        <v>0</v>
      </c>
      <c r="D141" s="161"/>
      <c r="E141" s="142"/>
      <c r="F141" s="162"/>
      <c r="G141" s="155"/>
      <c r="H141" s="142"/>
      <c r="I141" s="155"/>
      <c r="J141" s="145"/>
      <c r="K141" s="1129"/>
      <c r="L141" s="207"/>
      <c r="M141" s="208"/>
      <c r="N141" s="161"/>
      <c r="O141" s="142"/>
      <c r="P141" s="162"/>
      <c r="Q141" s="155"/>
      <c r="R141" s="142"/>
      <c r="S141" s="155"/>
      <c r="T141" s="145"/>
      <c r="U141" s="1111"/>
      <c r="V141" s="207"/>
      <c r="W141" s="208"/>
      <c r="X141" s="161"/>
      <c r="Y141" s="142"/>
      <c r="Z141" s="162"/>
      <c r="AA141" s="155"/>
      <c r="AB141" s="142"/>
      <c r="AC141" s="155"/>
      <c r="AD141" s="145"/>
      <c r="AE141" s="1111"/>
      <c r="AF141" s="207"/>
      <c r="AG141" s="208"/>
      <c r="AH141" s="161"/>
      <c r="AI141" s="142"/>
      <c r="AJ141" s="162"/>
      <c r="AK141" s="155"/>
      <c r="AL141" s="142"/>
      <c r="AM141" s="155"/>
      <c r="AN141" s="145"/>
    </row>
    <row r="142" spans="1:40" ht="16.2">
      <c r="A142" s="1111"/>
      <c r="B142" s="207" t="s">
        <v>53</v>
      </c>
      <c r="C142" s="420">
        <f>H131</f>
        <v>0</v>
      </c>
      <c r="D142" s="161"/>
      <c r="E142" s="142"/>
      <c r="F142" s="162"/>
      <c r="G142" s="155"/>
      <c r="H142" s="142"/>
      <c r="I142" s="155"/>
      <c r="J142" s="145"/>
      <c r="K142" s="1129"/>
      <c r="L142" s="207"/>
      <c r="M142" s="208"/>
      <c r="N142" s="161"/>
      <c r="O142" s="142"/>
      <c r="P142" s="162"/>
      <c r="Q142" s="155"/>
      <c r="R142" s="142"/>
      <c r="S142" s="155"/>
      <c r="T142" s="145"/>
      <c r="U142" s="1111"/>
      <c r="V142" s="207"/>
      <c r="W142" s="208"/>
      <c r="X142" s="161"/>
      <c r="Y142" s="142"/>
      <c r="Z142" s="162"/>
      <c r="AA142" s="155"/>
      <c r="AB142" s="142"/>
      <c r="AC142" s="155"/>
      <c r="AD142" s="145"/>
      <c r="AE142" s="1111"/>
      <c r="AF142" s="207"/>
      <c r="AG142" s="208"/>
      <c r="AH142" s="161"/>
      <c r="AI142" s="142"/>
      <c r="AJ142" s="162"/>
      <c r="AK142" s="155"/>
      <c r="AL142" s="142"/>
      <c r="AM142" s="155"/>
      <c r="AN142" s="145"/>
    </row>
    <row r="143" spans="1:40" ht="16.2">
      <c r="A143" s="1111"/>
      <c r="B143" s="207" t="s">
        <v>279</v>
      </c>
      <c r="C143" s="420">
        <f>I131</f>
        <v>0</v>
      </c>
      <c r="D143" s="161"/>
      <c r="E143" s="142"/>
      <c r="F143" s="162"/>
      <c r="G143" s="155"/>
      <c r="H143" s="142"/>
      <c r="I143" s="155"/>
      <c r="J143" s="145"/>
      <c r="K143" s="1129"/>
      <c r="L143" s="207"/>
      <c r="M143" s="208"/>
      <c r="N143" s="161"/>
      <c r="O143" s="142"/>
      <c r="P143" s="162"/>
      <c r="Q143" s="155"/>
      <c r="R143" s="142"/>
      <c r="S143" s="155"/>
      <c r="T143" s="145"/>
      <c r="U143" s="1111"/>
      <c r="V143" s="207"/>
      <c r="W143" s="208"/>
      <c r="X143" s="161"/>
      <c r="Y143" s="142"/>
      <c r="Z143" s="162"/>
      <c r="AA143" s="155"/>
      <c r="AB143" s="142"/>
      <c r="AC143" s="155"/>
      <c r="AD143" s="145"/>
      <c r="AE143" s="1111"/>
      <c r="AF143" s="207"/>
      <c r="AG143" s="208"/>
      <c r="AH143" s="161"/>
      <c r="AI143" s="142"/>
      <c r="AJ143" s="162"/>
      <c r="AK143" s="155"/>
      <c r="AL143" s="142"/>
      <c r="AM143" s="155"/>
      <c r="AN143" s="145"/>
    </row>
    <row r="144" spans="1:40" ht="16.2">
      <c r="A144" s="1111"/>
      <c r="B144" s="207" t="s">
        <v>227</v>
      </c>
      <c r="C144" s="420">
        <f>(C137+C138)/100*2</f>
        <v>0</v>
      </c>
      <c r="D144" s="161"/>
      <c r="E144" s="142"/>
      <c r="F144" s="162"/>
      <c r="G144" s="155"/>
      <c r="H144" s="142"/>
      <c r="I144" s="155"/>
      <c r="J144" s="145"/>
      <c r="K144" s="1129"/>
      <c r="L144" s="207"/>
      <c r="M144" s="208"/>
      <c r="N144" s="161"/>
      <c r="O144" s="142"/>
      <c r="P144" s="162"/>
      <c r="Q144" s="155"/>
      <c r="R144" s="142"/>
      <c r="S144" s="155"/>
      <c r="T144" s="145"/>
      <c r="U144" s="1111"/>
      <c r="V144" s="207"/>
      <c r="W144" s="208"/>
      <c r="X144" s="161"/>
      <c r="Y144" s="142"/>
      <c r="Z144" s="162"/>
      <c r="AA144" s="155"/>
      <c r="AB144" s="142"/>
      <c r="AC144" s="155"/>
      <c r="AD144" s="145"/>
      <c r="AE144" s="1111"/>
      <c r="AF144" s="207"/>
      <c r="AG144" s="208"/>
      <c r="AH144" s="161"/>
      <c r="AI144" s="142"/>
      <c r="AJ144" s="162"/>
      <c r="AK144" s="155"/>
      <c r="AL144" s="142"/>
      <c r="AM144" s="155"/>
      <c r="AN144" s="145"/>
    </row>
    <row r="145" spans="1:40" ht="13.8">
      <c r="A145" s="1111"/>
      <c r="B145" s="231" t="s">
        <v>228</v>
      </c>
      <c r="C145" s="420">
        <f>C138*5%</f>
        <v>0</v>
      </c>
      <c r="D145" s="161"/>
      <c r="E145" s="142"/>
      <c r="F145" s="159"/>
      <c r="G145" s="155"/>
      <c r="H145" s="142"/>
      <c r="I145" s="155"/>
      <c r="J145" s="145"/>
      <c r="K145" s="1129"/>
      <c r="L145" s="231"/>
      <c r="M145" s="208"/>
      <c r="N145" s="161"/>
      <c r="O145" s="142"/>
      <c r="P145" s="159"/>
      <c r="Q145" s="155"/>
      <c r="R145" s="142"/>
      <c r="S145" s="155"/>
      <c r="T145" s="145"/>
      <c r="U145" s="1111"/>
      <c r="V145" s="231"/>
      <c r="W145" s="208"/>
      <c r="X145" s="161"/>
      <c r="Y145" s="142"/>
      <c r="Z145" s="159"/>
      <c r="AA145" s="155"/>
      <c r="AB145" s="142"/>
      <c r="AC145" s="155"/>
      <c r="AD145" s="145"/>
      <c r="AE145" s="1111"/>
      <c r="AF145" s="231"/>
      <c r="AG145" s="208"/>
      <c r="AH145" s="161"/>
      <c r="AI145" s="142"/>
      <c r="AJ145" s="159"/>
      <c r="AK145" s="155"/>
      <c r="AL145" s="142"/>
      <c r="AM145" s="155"/>
      <c r="AN145" s="145"/>
    </row>
    <row r="146" spans="1:40" ht="13.8">
      <c r="A146" s="1111"/>
      <c r="B146" s="231" t="s">
        <v>229</v>
      </c>
      <c r="C146" s="420">
        <f>(C138+C137)*10%</f>
        <v>0</v>
      </c>
      <c r="D146" s="161"/>
      <c r="E146" s="142"/>
      <c r="F146" s="159"/>
      <c r="G146" s="155"/>
      <c r="H146" s="142"/>
      <c r="I146" s="155"/>
      <c r="J146" s="145"/>
      <c r="K146" s="1129"/>
      <c r="L146" s="231"/>
      <c r="M146" s="208"/>
      <c r="N146" s="161"/>
      <c r="O146" s="142"/>
      <c r="P146" s="159"/>
      <c r="Q146" s="155"/>
      <c r="R146" s="142"/>
      <c r="S146" s="155"/>
      <c r="T146" s="145"/>
      <c r="U146" s="1111"/>
      <c r="V146" s="231"/>
      <c r="W146" s="208"/>
      <c r="X146" s="161"/>
      <c r="Y146" s="142"/>
      <c r="Z146" s="159"/>
      <c r="AA146" s="155"/>
      <c r="AB146" s="142"/>
      <c r="AC146" s="155"/>
      <c r="AD146" s="145"/>
      <c r="AE146" s="1111"/>
      <c r="AF146" s="231"/>
      <c r="AG146" s="208"/>
      <c r="AH146" s="161"/>
      <c r="AI146" s="142"/>
      <c r="AJ146" s="159"/>
      <c r="AK146" s="155"/>
      <c r="AL146" s="142"/>
      <c r="AM146" s="155"/>
      <c r="AN146" s="145"/>
    </row>
    <row r="147" spans="1:40" ht="18" thickBot="1">
      <c r="A147" s="1112"/>
      <c r="B147" s="173" t="s">
        <v>223</v>
      </c>
      <c r="C147" s="422">
        <f>SUM(C137:C146)</f>
        <v>0</v>
      </c>
      <c r="D147" s="163"/>
      <c r="E147" s="164"/>
      <c r="F147" s="164"/>
      <c r="G147" s="165"/>
      <c r="H147" s="166"/>
      <c r="I147" s="165"/>
      <c r="J147" s="197"/>
      <c r="K147" s="1130"/>
      <c r="L147" s="173"/>
      <c r="M147" s="191"/>
      <c r="N147" s="163"/>
      <c r="O147" s="164"/>
      <c r="P147" s="164"/>
      <c r="Q147" s="165"/>
      <c r="R147" s="166"/>
      <c r="S147" s="165"/>
      <c r="T147" s="197"/>
      <c r="U147" s="1112"/>
      <c r="V147" s="173"/>
      <c r="W147" s="191"/>
      <c r="X147" s="163"/>
      <c r="Y147" s="164"/>
      <c r="Z147" s="164"/>
      <c r="AA147" s="165"/>
      <c r="AB147" s="166"/>
      <c r="AC147" s="165"/>
      <c r="AD147" s="197"/>
      <c r="AE147" s="1112"/>
      <c r="AF147" s="173"/>
      <c r="AG147" s="191"/>
      <c r="AH147" s="163"/>
      <c r="AI147" s="164"/>
      <c r="AJ147" s="164"/>
      <c r="AK147" s="165"/>
      <c r="AL147" s="166"/>
      <c r="AM147" s="165"/>
      <c r="AN147" s="197"/>
    </row>
    <row r="148" spans="1:40" ht="11.25" customHeight="1">
      <c r="A148" s="1055" t="s">
        <v>365</v>
      </c>
      <c r="B148" s="1055"/>
      <c r="C148" s="1055"/>
      <c r="D148" s="1055"/>
      <c r="E148" s="1055"/>
      <c r="F148" s="1055"/>
      <c r="G148" s="1055"/>
      <c r="H148" s="1055"/>
      <c r="I148" s="1055"/>
      <c r="J148" s="1055"/>
      <c r="K148" s="1055"/>
      <c r="L148" s="1055"/>
      <c r="M148" s="1055"/>
      <c r="N148" s="1055"/>
      <c r="O148" s="1055"/>
      <c r="P148" s="1055"/>
      <c r="Q148" s="1055"/>
      <c r="R148" s="1055"/>
      <c r="S148" s="1055"/>
      <c r="T148" s="1055"/>
      <c r="U148" s="1055"/>
      <c r="V148" s="1055"/>
      <c r="W148" s="1055"/>
      <c r="X148" s="1055"/>
      <c r="Y148" s="1055"/>
      <c r="Z148" s="1055"/>
      <c r="AA148" s="1055"/>
      <c r="AB148" s="1055"/>
      <c r="AC148" s="1055"/>
      <c r="AD148" s="1055"/>
      <c r="AE148" s="1055"/>
      <c r="AF148" s="1055"/>
      <c r="AG148" s="1055"/>
      <c r="AH148" s="1055"/>
      <c r="AI148" s="1055"/>
      <c r="AJ148" s="1055"/>
      <c r="AK148" s="1055"/>
      <c r="AL148" s="1055"/>
      <c r="AM148" s="1055"/>
      <c r="AN148" s="1056"/>
    </row>
    <row r="149" spans="1:40" ht="11.25" customHeight="1">
      <c r="A149" s="1055"/>
      <c r="B149" s="1055"/>
      <c r="C149" s="1055"/>
      <c r="D149" s="1055"/>
      <c r="E149" s="1055"/>
      <c r="F149" s="1055"/>
      <c r="G149" s="1055"/>
      <c r="H149" s="1055"/>
      <c r="I149" s="1055"/>
      <c r="J149" s="1055"/>
      <c r="K149" s="1055"/>
      <c r="L149" s="1055"/>
      <c r="M149" s="1055"/>
      <c r="N149" s="1055"/>
      <c r="O149" s="1055"/>
      <c r="P149" s="1055"/>
      <c r="Q149" s="1055"/>
      <c r="R149" s="1055"/>
      <c r="S149" s="1055"/>
      <c r="T149" s="1055"/>
      <c r="U149" s="1055"/>
      <c r="V149" s="1055"/>
      <c r="W149" s="1055"/>
      <c r="X149" s="1055"/>
      <c r="Y149" s="1055"/>
      <c r="Z149" s="1055"/>
      <c r="AA149" s="1055"/>
      <c r="AB149" s="1055"/>
      <c r="AC149" s="1055"/>
      <c r="AD149" s="1055"/>
      <c r="AE149" s="1055"/>
      <c r="AF149" s="1055"/>
      <c r="AG149" s="1055"/>
      <c r="AH149" s="1055"/>
      <c r="AI149" s="1055"/>
      <c r="AJ149" s="1055"/>
      <c r="AK149" s="1055"/>
      <c r="AL149" s="1055"/>
      <c r="AM149" s="1055"/>
      <c r="AN149" s="1056"/>
    </row>
    <row r="150" spans="1:40" ht="11.25" customHeight="1">
      <c r="A150" s="1055"/>
      <c r="B150" s="1055"/>
      <c r="C150" s="1055"/>
      <c r="D150" s="1055"/>
      <c r="E150" s="1055"/>
      <c r="F150" s="1055"/>
      <c r="G150" s="1055"/>
      <c r="H150" s="1055"/>
      <c r="I150" s="1055"/>
      <c r="J150" s="1055"/>
      <c r="K150" s="1055"/>
      <c r="L150" s="1055"/>
      <c r="M150" s="1055"/>
      <c r="N150" s="1055"/>
      <c r="O150" s="1055"/>
      <c r="P150" s="1055"/>
      <c r="Q150" s="1055"/>
      <c r="R150" s="1055"/>
      <c r="S150" s="1055"/>
      <c r="T150" s="1055"/>
      <c r="U150" s="1055"/>
      <c r="V150" s="1055"/>
      <c r="W150" s="1055"/>
      <c r="X150" s="1055"/>
      <c r="Y150" s="1055"/>
      <c r="Z150" s="1055"/>
      <c r="AA150" s="1055"/>
      <c r="AB150" s="1055"/>
      <c r="AC150" s="1055"/>
      <c r="AD150" s="1055"/>
      <c r="AE150" s="1055"/>
      <c r="AF150" s="1055"/>
      <c r="AG150" s="1055"/>
      <c r="AH150" s="1055"/>
      <c r="AI150" s="1055"/>
      <c r="AJ150" s="1055"/>
      <c r="AK150" s="1055"/>
      <c r="AL150" s="1055"/>
      <c r="AM150" s="1055"/>
      <c r="AN150" s="1056"/>
    </row>
    <row r="151" spans="1:40" ht="11.25" customHeight="1" thickBot="1">
      <c r="A151" s="1055"/>
      <c r="B151" s="1055"/>
      <c r="C151" s="1055"/>
      <c r="D151" s="1055"/>
      <c r="E151" s="1055"/>
      <c r="F151" s="1055"/>
      <c r="G151" s="1055"/>
      <c r="H151" s="1055"/>
      <c r="I151" s="1055"/>
      <c r="J151" s="1055"/>
      <c r="K151" s="1055"/>
      <c r="L151" s="1055"/>
      <c r="M151" s="1055"/>
      <c r="N151" s="1055"/>
      <c r="O151" s="1055"/>
      <c r="P151" s="1055"/>
      <c r="Q151" s="1055"/>
      <c r="R151" s="1055"/>
      <c r="S151" s="1055"/>
      <c r="T151" s="1055"/>
      <c r="U151" s="1055"/>
      <c r="V151" s="1055"/>
      <c r="W151" s="1055"/>
      <c r="X151" s="1055"/>
      <c r="Y151" s="1055"/>
      <c r="Z151" s="1055"/>
      <c r="AA151" s="1055"/>
      <c r="AB151" s="1055"/>
      <c r="AC151" s="1055"/>
      <c r="AD151" s="1055"/>
      <c r="AE151" s="1055"/>
      <c r="AF151" s="1055"/>
      <c r="AG151" s="1055"/>
      <c r="AH151" s="1055"/>
      <c r="AI151" s="1055"/>
      <c r="AJ151" s="1055"/>
      <c r="AK151" s="1055"/>
      <c r="AL151" s="1055"/>
      <c r="AM151" s="1055"/>
      <c r="AN151" s="1056"/>
    </row>
    <row r="152" spans="1:40" ht="12" customHeight="1" thickBot="1">
      <c r="A152" s="1057"/>
      <c r="B152" s="179" t="s">
        <v>195</v>
      </c>
      <c r="C152" s="1059" t="str">
        <f>RFCE!D6</f>
        <v>SI20224468</v>
      </c>
      <c r="D152" s="1060"/>
      <c r="E152" s="1061" t="s">
        <v>349</v>
      </c>
      <c r="F152" s="1062"/>
      <c r="G152" s="1062"/>
      <c r="H152" s="1062"/>
      <c r="I152" s="1062"/>
      <c r="J152" s="1063"/>
      <c r="K152" s="1057"/>
      <c r="L152" s="179"/>
      <c r="M152" s="1059"/>
      <c r="N152" s="1060"/>
      <c r="O152" s="1061"/>
      <c r="P152" s="1062"/>
      <c r="Q152" s="1062"/>
      <c r="R152" s="1062"/>
      <c r="S152" s="1062"/>
      <c r="T152" s="1063"/>
      <c r="U152" s="1057"/>
      <c r="V152" s="179"/>
      <c r="W152" s="1059"/>
      <c r="X152" s="1060"/>
      <c r="Y152" s="1061"/>
      <c r="Z152" s="1062"/>
      <c r="AA152" s="1062"/>
      <c r="AB152" s="1062"/>
      <c r="AC152" s="1062"/>
      <c r="AD152" s="1063"/>
      <c r="AE152" s="1057"/>
      <c r="AF152" s="179"/>
      <c r="AG152" s="1059"/>
      <c r="AH152" s="1060"/>
      <c r="AI152" s="1061"/>
      <c r="AJ152" s="1062"/>
      <c r="AK152" s="1062"/>
      <c r="AL152" s="1062"/>
      <c r="AM152" s="1062"/>
      <c r="AN152" s="1063"/>
    </row>
    <row r="153" spans="1:40" ht="22.2" thickBot="1">
      <c r="A153" s="1058"/>
      <c r="B153" s="200" t="s">
        <v>5</v>
      </c>
      <c r="C153" s="1059"/>
      <c r="D153" s="1064"/>
      <c r="E153" s="1064"/>
      <c r="F153" s="1064"/>
      <c r="G153" s="1064"/>
      <c r="H153" s="1064"/>
      <c r="I153" s="1064"/>
      <c r="J153" s="1065"/>
      <c r="K153" s="1058"/>
      <c r="L153" s="200"/>
      <c r="M153" s="1059"/>
      <c r="N153" s="1064"/>
      <c r="O153" s="1064"/>
      <c r="P153" s="1064"/>
      <c r="Q153" s="1064"/>
      <c r="R153" s="1064"/>
      <c r="S153" s="1064"/>
      <c r="T153" s="1065"/>
      <c r="U153" s="1058"/>
      <c r="V153" s="200"/>
      <c r="W153" s="1059"/>
      <c r="X153" s="1064"/>
      <c r="Y153" s="1064"/>
      <c r="Z153" s="1064"/>
      <c r="AA153" s="1064"/>
      <c r="AB153" s="1064"/>
      <c r="AC153" s="1064"/>
      <c r="AD153" s="1065"/>
      <c r="AE153" s="1058"/>
      <c r="AF153" s="200"/>
      <c r="AG153" s="1059"/>
      <c r="AH153" s="1064"/>
      <c r="AI153" s="1064"/>
      <c r="AJ153" s="1064"/>
      <c r="AK153" s="1064"/>
      <c r="AL153" s="1064"/>
      <c r="AM153" s="1064"/>
      <c r="AN153" s="1065"/>
    </row>
    <row r="154" spans="1:40" ht="16.2" thickBot="1">
      <c r="A154" s="1058"/>
      <c r="B154" s="199" t="s">
        <v>269</v>
      </c>
      <c r="C154" s="1066"/>
      <c r="D154" s="1067"/>
      <c r="E154" s="1067"/>
      <c r="F154" s="1067"/>
      <c r="G154" s="1067"/>
      <c r="H154" s="1067"/>
      <c r="I154" s="1067"/>
      <c r="J154" s="1068"/>
      <c r="K154" s="1058"/>
      <c r="L154" s="199"/>
      <c r="M154" s="1066"/>
      <c r="N154" s="1067"/>
      <c r="O154" s="1067"/>
      <c r="P154" s="1067"/>
      <c r="Q154" s="1067"/>
      <c r="R154" s="1067"/>
      <c r="S154" s="1067"/>
      <c r="T154" s="1068"/>
      <c r="U154" s="1058"/>
      <c r="V154" s="199"/>
      <c r="W154" s="1066"/>
      <c r="X154" s="1067"/>
      <c r="Y154" s="1067"/>
      <c r="Z154" s="1067"/>
      <c r="AA154" s="1067"/>
      <c r="AB154" s="1067"/>
      <c r="AC154" s="1067"/>
      <c r="AD154" s="1068"/>
      <c r="AE154" s="1058"/>
      <c r="AF154" s="199"/>
      <c r="AG154" s="1066"/>
      <c r="AH154" s="1067"/>
      <c r="AI154" s="1067"/>
      <c r="AJ154" s="1067"/>
      <c r="AK154" s="1067"/>
      <c r="AL154" s="1067"/>
      <c r="AM154" s="1067"/>
      <c r="AN154" s="1068"/>
    </row>
    <row r="155" spans="1:40" ht="10.8" thickBot="1">
      <c r="A155" s="1058"/>
      <c r="B155" s="1047" t="s">
        <v>52</v>
      </c>
      <c r="C155" s="1048"/>
      <c r="D155" s="1048"/>
      <c r="E155" s="1048"/>
      <c r="F155" s="1048"/>
      <c r="G155" s="1048"/>
      <c r="H155" s="1048"/>
      <c r="I155" s="1048"/>
      <c r="J155" s="1069"/>
      <c r="K155" s="1058"/>
      <c r="L155" s="1047"/>
      <c r="M155" s="1048"/>
      <c r="N155" s="1048"/>
      <c r="O155" s="1048"/>
      <c r="P155" s="1048"/>
      <c r="Q155" s="1048"/>
      <c r="R155" s="1048"/>
      <c r="S155" s="1048"/>
      <c r="T155" s="1069"/>
      <c r="U155" s="1058"/>
      <c r="V155" s="1047"/>
      <c r="W155" s="1048"/>
      <c r="X155" s="1048"/>
      <c r="Y155" s="1048"/>
      <c r="Z155" s="1048"/>
      <c r="AA155" s="1048"/>
      <c r="AB155" s="1048"/>
      <c r="AC155" s="1048"/>
      <c r="AD155" s="1069"/>
      <c r="AE155" s="1058"/>
      <c r="AF155" s="1047"/>
      <c r="AG155" s="1048"/>
      <c r="AH155" s="1048"/>
      <c r="AI155" s="1048"/>
      <c r="AJ155" s="1048"/>
      <c r="AK155" s="1048"/>
      <c r="AL155" s="1048"/>
      <c r="AM155" s="1048"/>
      <c r="AN155" s="1069"/>
    </row>
    <row r="156" spans="1:40" ht="16.2" thickBot="1">
      <c r="A156" s="1058"/>
      <c r="B156" s="287" t="s">
        <v>51</v>
      </c>
      <c r="C156" s="1070"/>
      <c r="D156" s="1071"/>
      <c r="E156" s="380" t="s">
        <v>50</v>
      </c>
      <c r="F156" s="1072"/>
      <c r="G156" s="1064"/>
      <c r="H156" s="1064"/>
      <c r="I156" s="1064"/>
      <c r="J156" s="1065"/>
      <c r="K156" s="1058"/>
      <c r="L156" s="287"/>
      <c r="M156" s="1070"/>
      <c r="N156" s="1071"/>
      <c r="O156" s="513"/>
      <c r="P156" s="1072"/>
      <c r="Q156" s="1064"/>
      <c r="R156" s="1064"/>
      <c r="S156" s="1064"/>
      <c r="T156" s="1065"/>
      <c r="U156" s="1058"/>
      <c r="V156" s="287"/>
      <c r="W156" s="1070"/>
      <c r="X156" s="1071"/>
      <c r="Y156" s="513"/>
      <c r="Z156" s="1072"/>
      <c r="AA156" s="1064"/>
      <c r="AB156" s="1064"/>
      <c r="AC156" s="1064"/>
      <c r="AD156" s="1065"/>
      <c r="AE156" s="1058"/>
      <c r="AF156" s="287"/>
      <c r="AG156" s="1070"/>
      <c r="AH156" s="1071"/>
      <c r="AI156" s="513"/>
      <c r="AJ156" s="1072"/>
      <c r="AK156" s="1064"/>
      <c r="AL156" s="1064"/>
      <c r="AM156" s="1064"/>
      <c r="AN156" s="1065"/>
    </row>
    <row r="157" spans="1:40" ht="13.2">
      <c r="A157" s="1058"/>
      <c r="B157" s="152" t="s">
        <v>196</v>
      </c>
      <c r="C157" s="1073"/>
      <c r="D157" s="1073"/>
      <c r="E157" s="1073"/>
      <c r="F157" s="1073"/>
      <c r="G157" s="1073"/>
      <c r="H157" s="1073"/>
      <c r="I157" s="1073"/>
      <c r="J157" s="1074"/>
      <c r="K157" s="1058"/>
      <c r="L157" s="152"/>
      <c r="M157" s="1073"/>
      <c r="N157" s="1073"/>
      <c r="O157" s="1073"/>
      <c r="P157" s="1073"/>
      <c r="Q157" s="1073"/>
      <c r="R157" s="1073"/>
      <c r="S157" s="1073"/>
      <c r="T157" s="1074"/>
      <c r="U157" s="1058"/>
      <c r="V157" s="152"/>
      <c r="W157" s="1073"/>
      <c r="X157" s="1073"/>
      <c r="Y157" s="1073"/>
      <c r="Z157" s="1073"/>
      <c r="AA157" s="1073"/>
      <c r="AB157" s="1073"/>
      <c r="AC157" s="1073"/>
      <c r="AD157" s="1074"/>
      <c r="AE157" s="1058"/>
      <c r="AF157" s="152"/>
      <c r="AG157" s="1073"/>
      <c r="AH157" s="1073"/>
      <c r="AI157" s="1073"/>
      <c r="AJ157" s="1073"/>
      <c r="AK157" s="1073"/>
      <c r="AL157" s="1073"/>
      <c r="AM157" s="1073"/>
      <c r="AN157" s="1074"/>
    </row>
    <row r="158" spans="1:40" ht="13.2">
      <c r="A158" s="1058"/>
      <c r="B158" s="152" t="s">
        <v>358</v>
      </c>
      <c r="C158" s="381">
        <f>IFERROR((IF(F160="60 Ton",125,IF(F160="110 Ton",225,IF(F160="150 Ton",300,IF(F160="180 Ton",360,))))),0)</f>
        <v>0</v>
      </c>
      <c r="D158" s="381"/>
      <c r="E158" s="381"/>
      <c r="F158" s="381"/>
      <c r="G158" s="381"/>
      <c r="H158" s="381"/>
      <c r="I158" s="381"/>
      <c r="J158" s="382"/>
      <c r="K158" s="1058"/>
      <c r="L158" s="152"/>
      <c r="M158" s="514"/>
      <c r="N158" s="514"/>
      <c r="O158" s="514"/>
      <c r="P158" s="514"/>
      <c r="Q158" s="514"/>
      <c r="R158" s="514"/>
      <c r="S158" s="514"/>
      <c r="T158" s="515"/>
      <c r="U158" s="1058"/>
      <c r="V158" s="152"/>
      <c r="W158" s="514"/>
      <c r="X158" s="514"/>
      <c r="Y158" s="514"/>
      <c r="Z158" s="514"/>
      <c r="AA158" s="514"/>
      <c r="AB158" s="514"/>
      <c r="AC158" s="514"/>
      <c r="AD158" s="515"/>
      <c r="AE158" s="1058"/>
      <c r="AF158" s="152"/>
      <c r="AG158" s="514"/>
      <c r="AH158" s="514"/>
      <c r="AI158" s="514"/>
      <c r="AJ158" s="514"/>
      <c r="AK158" s="514"/>
      <c r="AL158" s="514"/>
      <c r="AM158" s="514"/>
      <c r="AN158" s="515"/>
    </row>
    <row r="159" spans="1:40" ht="36">
      <c r="A159" s="1058"/>
      <c r="B159" s="254" t="s">
        <v>350</v>
      </c>
      <c r="C159" s="1075" t="s">
        <v>379</v>
      </c>
      <c r="D159" s="1076"/>
      <c r="E159" s="387" t="s">
        <v>351</v>
      </c>
      <c r="F159" s="387" t="s">
        <v>356</v>
      </c>
      <c r="G159" s="387" t="s">
        <v>352</v>
      </c>
      <c r="H159" s="388" t="s">
        <v>353</v>
      </c>
      <c r="I159" s="389" t="s">
        <v>354</v>
      </c>
      <c r="J159" s="385" t="s">
        <v>355</v>
      </c>
      <c r="K159" s="1058"/>
      <c r="L159" s="254"/>
      <c r="M159" s="1075"/>
      <c r="N159" s="1076"/>
      <c r="O159" s="387"/>
      <c r="P159" s="387"/>
      <c r="Q159" s="387"/>
      <c r="R159" s="388"/>
      <c r="S159" s="389"/>
      <c r="T159" s="385"/>
      <c r="U159" s="1058"/>
      <c r="V159" s="254"/>
      <c r="W159" s="1075"/>
      <c r="X159" s="1076"/>
      <c r="Y159" s="387"/>
      <c r="Z159" s="387"/>
      <c r="AA159" s="387"/>
      <c r="AB159" s="388"/>
      <c r="AC159" s="389"/>
      <c r="AD159" s="385"/>
      <c r="AE159" s="1058"/>
      <c r="AF159" s="254"/>
      <c r="AG159" s="1075"/>
      <c r="AH159" s="1076"/>
      <c r="AI159" s="387"/>
      <c r="AJ159" s="387"/>
      <c r="AK159" s="387"/>
      <c r="AL159" s="388"/>
      <c r="AM159" s="389"/>
      <c r="AN159" s="385"/>
    </row>
    <row r="160" spans="1:40" ht="24.6" thickBot="1">
      <c r="A160" s="1058"/>
      <c r="B160" s="238" t="s">
        <v>362</v>
      </c>
      <c r="C160" s="1077">
        <f>IFERROR((1000/C161),0)</f>
        <v>0</v>
      </c>
      <c r="D160" s="1078"/>
      <c r="E160" s="426" t="s">
        <v>363</v>
      </c>
      <c r="F160" s="390"/>
      <c r="G160" s="390"/>
      <c r="H160" s="509"/>
      <c r="I160" s="510">
        <f>G160*H160</f>
        <v>0</v>
      </c>
      <c r="J160" s="427">
        <f>IFERROR((C154/I160),0)</f>
        <v>0</v>
      </c>
      <c r="K160" s="1058"/>
      <c r="L160" s="238"/>
      <c r="M160" s="1077"/>
      <c r="N160" s="1078"/>
      <c r="O160" s="426"/>
      <c r="P160" s="390"/>
      <c r="Q160" s="390"/>
      <c r="R160" s="509"/>
      <c r="S160" s="510"/>
      <c r="T160" s="427"/>
      <c r="U160" s="1058"/>
      <c r="V160" s="238"/>
      <c r="W160" s="1077"/>
      <c r="X160" s="1078"/>
      <c r="Y160" s="426"/>
      <c r="Z160" s="390"/>
      <c r="AA160" s="390"/>
      <c r="AB160" s="509"/>
      <c r="AC160" s="510"/>
      <c r="AD160" s="427"/>
      <c r="AE160" s="1058"/>
      <c r="AF160" s="238"/>
      <c r="AG160" s="1077"/>
      <c r="AH160" s="1078"/>
      <c r="AI160" s="426"/>
      <c r="AJ160" s="390"/>
      <c r="AK160" s="390"/>
      <c r="AL160" s="509"/>
      <c r="AM160" s="510"/>
      <c r="AN160" s="427"/>
    </row>
    <row r="161" spans="1:40" ht="41.25" customHeight="1" thickBot="1">
      <c r="A161" s="1058"/>
      <c r="B161" s="391" t="s">
        <v>203</v>
      </c>
      <c r="C161" s="1097"/>
      <c r="D161" s="1098"/>
      <c r="E161" s="142"/>
      <c r="F161" s="512" t="s">
        <v>364</v>
      </c>
      <c r="G161" s="518">
        <f>IFERROR((C154*(C161/1000)),0)</f>
        <v>0</v>
      </c>
      <c r="H161" s="511" t="s">
        <v>378</v>
      </c>
      <c r="I161" s="519">
        <f>ROUNDUP(G161/25,0)</f>
        <v>0</v>
      </c>
      <c r="J161" s="145"/>
      <c r="K161" s="1058"/>
      <c r="L161" s="391"/>
      <c r="M161" s="1097"/>
      <c r="N161" s="1098"/>
      <c r="O161" s="142"/>
      <c r="P161" s="512"/>
      <c r="Q161" s="518"/>
      <c r="R161" s="511"/>
      <c r="S161" s="519"/>
      <c r="T161" s="145"/>
      <c r="U161" s="1058"/>
      <c r="V161" s="391"/>
      <c r="W161" s="1097"/>
      <c r="X161" s="1098"/>
      <c r="Y161" s="142"/>
      <c r="Z161" s="512"/>
      <c r="AA161" s="518"/>
      <c r="AB161" s="511"/>
      <c r="AC161" s="519"/>
      <c r="AD161" s="145"/>
      <c r="AE161" s="1058"/>
      <c r="AF161" s="391"/>
      <c r="AG161" s="1097"/>
      <c r="AH161" s="1098"/>
      <c r="AI161" s="142"/>
      <c r="AJ161" s="512"/>
      <c r="AK161" s="518"/>
      <c r="AL161" s="511"/>
      <c r="AM161" s="519"/>
      <c r="AN161" s="145"/>
    </row>
    <row r="162" spans="1:40" ht="10.8" thickBot="1">
      <c r="A162" s="1058"/>
      <c r="B162" s="206" t="s">
        <v>204</v>
      </c>
      <c r="C162" s="1099"/>
      <c r="D162" s="1100"/>
      <c r="E162" s="146"/>
      <c r="F162" s="147"/>
      <c r="G162" s="148"/>
      <c r="H162" s="149"/>
      <c r="I162" s="255"/>
      <c r="J162" s="197"/>
      <c r="K162" s="1058"/>
      <c r="L162" s="206"/>
      <c r="M162" s="1099"/>
      <c r="N162" s="1100"/>
      <c r="O162" s="146"/>
      <c r="P162" s="147"/>
      <c r="Q162" s="148"/>
      <c r="R162" s="149"/>
      <c r="S162" s="255"/>
      <c r="T162" s="197"/>
      <c r="U162" s="1058"/>
      <c r="V162" s="206"/>
      <c r="W162" s="1099"/>
      <c r="X162" s="1100"/>
      <c r="Y162" s="146"/>
      <c r="Z162" s="147"/>
      <c r="AA162" s="148"/>
      <c r="AB162" s="149"/>
      <c r="AC162" s="255"/>
      <c r="AD162" s="197"/>
      <c r="AE162" s="1058"/>
      <c r="AF162" s="206"/>
      <c r="AG162" s="1099"/>
      <c r="AH162" s="1100"/>
      <c r="AI162" s="146"/>
      <c r="AJ162" s="147"/>
      <c r="AK162" s="148"/>
      <c r="AL162" s="149"/>
      <c r="AM162" s="255"/>
      <c r="AN162" s="197"/>
    </row>
    <row r="163" spans="1:40" ht="15">
      <c r="A163" s="1058"/>
      <c r="B163" s="206" t="s">
        <v>207</v>
      </c>
      <c r="C163" s="1101">
        <f>C161-C162</f>
        <v>0</v>
      </c>
      <c r="D163" s="1102"/>
      <c r="E163" s="142"/>
      <c r="F163" s="1103" t="s">
        <v>274</v>
      </c>
      <c r="G163" s="1104"/>
      <c r="H163" s="1104"/>
      <c r="I163" s="1104"/>
      <c r="J163" s="1105"/>
      <c r="K163" s="1058"/>
      <c r="L163" s="206"/>
      <c r="M163" s="1101"/>
      <c r="N163" s="1102"/>
      <c r="O163" s="142"/>
      <c r="P163" s="1103"/>
      <c r="Q163" s="1104"/>
      <c r="R163" s="1104"/>
      <c r="S163" s="1104"/>
      <c r="T163" s="1105"/>
      <c r="U163" s="1058"/>
      <c r="V163" s="206"/>
      <c r="W163" s="1101"/>
      <c r="X163" s="1102"/>
      <c r="Y163" s="142"/>
      <c r="Z163" s="1103"/>
      <c r="AA163" s="1104"/>
      <c r="AB163" s="1104"/>
      <c r="AC163" s="1104"/>
      <c r="AD163" s="1105"/>
      <c r="AE163" s="1058"/>
      <c r="AF163" s="206"/>
      <c r="AG163" s="1101"/>
      <c r="AH163" s="1102"/>
      <c r="AI163" s="142"/>
      <c r="AJ163" s="1103"/>
      <c r="AK163" s="1104"/>
      <c r="AL163" s="1104"/>
      <c r="AM163" s="1104"/>
      <c r="AN163" s="1105"/>
    </row>
    <row r="164" spans="1:40" ht="20.399999999999999">
      <c r="A164" s="1058"/>
      <c r="B164" s="206" t="s">
        <v>367</v>
      </c>
      <c r="C164" s="1106"/>
      <c r="D164" s="1107"/>
      <c r="E164" s="142"/>
      <c r="F164" s="253" t="s">
        <v>2</v>
      </c>
      <c r="G164" s="392" t="s">
        <v>6</v>
      </c>
      <c r="H164" s="393" t="s">
        <v>1</v>
      </c>
      <c r="I164" s="394" t="s">
        <v>275</v>
      </c>
      <c r="J164" s="249" t="s">
        <v>276</v>
      </c>
      <c r="K164" s="1058"/>
      <c r="L164" s="206"/>
      <c r="M164" s="1106"/>
      <c r="N164" s="1107"/>
      <c r="O164" s="142"/>
      <c r="P164" s="253"/>
      <c r="Q164" s="392"/>
      <c r="R164" s="393"/>
      <c r="S164" s="394"/>
      <c r="T164" s="249"/>
      <c r="U164" s="1058"/>
      <c r="V164" s="206"/>
      <c r="W164" s="1106"/>
      <c r="X164" s="1107"/>
      <c r="Y164" s="142"/>
      <c r="Z164" s="253"/>
      <c r="AA164" s="392"/>
      <c r="AB164" s="393"/>
      <c r="AC164" s="394"/>
      <c r="AD164" s="249"/>
      <c r="AE164" s="1058"/>
      <c r="AF164" s="206"/>
      <c r="AG164" s="1106"/>
      <c r="AH164" s="1107"/>
      <c r="AI164" s="142"/>
      <c r="AJ164" s="253"/>
      <c r="AK164" s="392"/>
      <c r="AL164" s="393"/>
      <c r="AM164" s="394"/>
      <c r="AN164" s="249"/>
    </row>
    <row r="165" spans="1:40">
      <c r="A165" s="1058"/>
      <c r="B165" s="206" t="s">
        <v>366</v>
      </c>
      <c r="C165" s="1079">
        <f>C164*(C163/1000)*0.7</f>
        <v>0</v>
      </c>
      <c r="D165" s="1080"/>
      <c r="E165" s="142"/>
      <c r="F165" s="257"/>
      <c r="G165" s="395"/>
      <c r="H165" s="395"/>
      <c r="I165" s="386"/>
      <c r="J165" s="260"/>
      <c r="K165" s="1058"/>
      <c r="L165" s="206"/>
      <c r="M165" s="1079"/>
      <c r="N165" s="1080"/>
      <c r="O165" s="142"/>
      <c r="P165" s="257"/>
      <c r="Q165" s="395"/>
      <c r="R165" s="395"/>
      <c r="S165" s="386"/>
      <c r="T165" s="260"/>
      <c r="U165" s="1058"/>
      <c r="V165" s="206"/>
      <c r="W165" s="1079"/>
      <c r="X165" s="1080"/>
      <c r="Y165" s="142"/>
      <c r="Z165" s="257"/>
      <c r="AA165" s="395"/>
      <c r="AB165" s="395"/>
      <c r="AC165" s="386"/>
      <c r="AD165" s="260"/>
      <c r="AE165" s="1058"/>
      <c r="AF165" s="206"/>
      <c r="AG165" s="1079"/>
      <c r="AH165" s="1080"/>
      <c r="AI165" s="142"/>
      <c r="AJ165" s="257"/>
      <c r="AK165" s="395"/>
      <c r="AL165" s="395"/>
      <c r="AM165" s="386"/>
      <c r="AN165" s="260"/>
    </row>
    <row r="166" spans="1:40">
      <c r="A166" s="1058"/>
      <c r="B166" s="206" t="s">
        <v>210</v>
      </c>
      <c r="C166" s="1079">
        <f>C164*(C161/1000)*1.01</f>
        <v>0</v>
      </c>
      <c r="D166" s="1080"/>
      <c r="E166" s="142"/>
      <c r="F166" s="257"/>
      <c r="G166" s="386"/>
      <c r="H166" s="386"/>
      <c r="I166" s="386"/>
      <c r="J166" s="260"/>
      <c r="K166" s="1058"/>
      <c r="L166" s="206"/>
      <c r="M166" s="1079"/>
      <c r="N166" s="1080"/>
      <c r="O166" s="142"/>
      <c r="P166" s="257"/>
      <c r="Q166" s="386"/>
      <c r="R166" s="386"/>
      <c r="S166" s="386"/>
      <c r="T166" s="260"/>
      <c r="U166" s="1058"/>
      <c r="V166" s="206"/>
      <c r="W166" s="1079"/>
      <c r="X166" s="1080"/>
      <c r="Y166" s="142"/>
      <c r="Z166" s="257"/>
      <c r="AA166" s="386"/>
      <c r="AB166" s="386"/>
      <c r="AC166" s="386"/>
      <c r="AD166" s="260"/>
      <c r="AE166" s="1058"/>
      <c r="AF166" s="206"/>
      <c r="AG166" s="1079"/>
      <c r="AH166" s="1080"/>
      <c r="AI166" s="142"/>
      <c r="AJ166" s="257"/>
      <c r="AK166" s="386"/>
      <c r="AL166" s="386"/>
      <c r="AM166" s="386"/>
      <c r="AN166" s="260"/>
    </row>
    <row r="167" spans="1:40" ht="20.399999999999999">
      <c r="A167" s="1058"/>
      <c r="B167" s="238" t="s">
        <v>368</v>
      </c>
      <c r="C167" s="1108">
        <f>C166-C165</f>
        <v>0</v>
      </c>
      <c r="D167" s="1078"/>
      <c r="E167" s="142"/>
      <c r="F167" s="257"/>
      <c r="G167" s="386"/>
      <c r="H167" s="386"/>
      <c r="I167" s="386"/>
      <c r="J167" s="260"/>
      <c r="K167" s="1058"/>
      <c r="L167" s="238"/>
      <c r="M167" s="1108"/>
      <c r="N167" s="1078"/>
      <c r="O167" s="142"/>
      <c r="P167" s="257"/>
      <c r="Q167" s="386"/>
      <c r="R167" s="386"/>
      <c r="S167" s="386"/>
      <c r="T167" s="260"/>
      <c r="U167" s="1058"/>
      <c r="V167" s="238"/>
      <c r="W167" s="1108"/>
      <c r="X167" s="1078"/>
      <c r="Y167" s="142"/>
      <c r="Z167" s="257"/>
      <c r="AA167" s="386"/>
      <c r="AB167" s="386"/>
      <c r="AC167" s="386"/>
      <c r="AD167" s="260"/>
      <c r="AE167" s="1058"/>
      <c r="AF167" s="238"/>
      <c r="AG167" s="1108"/>
      <c r="AH167" s="1078"/>
      <c r="AI167" s="142"/>
      <c r="AJ167" s="257"/>
      <c r="AK167" s="386"/>
      <c r="AL167" s="386"/>
      <c r="AM167" s="386"/>
      <c r="AN167" s="260"/>
    </row>
    <row r="168" spans="1:40">
      <c r="A168" s="1058"/>
      <c r="B168" s="206" t="s">
        <v>357</v>
      </c>
      <c r="C168" s="1081">
        <f>IFERROR((C158/I160),0)</f>
        <v>0</v>
      </c>
      <c r="D168" s="1082"/>
      <c r="E168" s="142"/>
      <c r="F168" s="257"/>
      <c r="G168" s="386"/>
      <c r="H168" s="386"/>
      <c r="I168" s="386"/>
      <c r="J168" s="260"/>
      <c r="K168" s="1058"/>
      <c r="L168" s="206"/>
      <c r="M168" s="1081"/>
      <c r="N168" s="1082"/>
      <c r="O168" s="142"/>
      <c r="P168" s="257"/>
      <c r="Q168" s="386"/>
      <c r="R168" s="386"/>
      <c r="S168" s="386"/>
      <c r="T168" s="260"/>
      <c r="U168" s="1058"/>
      <c r="V168" s="206"/>
      <c r="W168" s="1081"/>
      <c r="X168" s="1082"/>
      <c r="Y168" s="142"/>
      <c r="Z168" s="257"/>
      <c r="AA168" s="386"/>
      <c r="AB168" s="386"/>
      <c r="AC168" s="386"/>
      <c r="AD168" s="260"/>
      <c r="AE168" s="1058"/>
      <c r="AF168" s="206"/>
      <c r="AG168" s="1081"/>
      <c r="AH168" s="1082"/>
      <c r="AI168" s="142"/>
      <c r="AJ168" s="257"/>
      <c r="AK168" s="386"/>
      <c r="AL168" s="386"/>
      <c r="AM168" s="386"/>
      <c r="AN168" s="260"/>
    </row>
    <row r="169" spans="1:40">
      <c r="A169" s="1058"/>
      <c r="B169" s="206" t="s">
        <v>211</v>
      </c>
      <c r="C169" s="1079">
        <f>C168+C167</f>
        <v>0</v>
      </c>
      <c r="D169" s="1080"/>
      <c r="E169" s="142"/>
      <c r="F169" s="257"/>
      <c r="G169" s="386"/>
      <c r="H169" s="386"/>
      <c r="I169" s="386"/>
      <c r="J169" s="260"/>
      <c r="K169" s="1058"/>
      <c r="L169" s="206"/>
      <c r="M169" s="1079"/>
      <c r="N169" s="1080"/>
      <c r="O169" s="142"/>
      <c r="P169" s="257"/>
      <c r="Q169" s="386"/>
      <c r="R169" s="386"/>
      <c r="S169" s="386"/>
      <c r="T169" s="260"/>
      <c r="U169" s="1058"/>
      <c r="V169" s="206"/>
      <c r="W169" s="1079"/>
      <c r="X169" s="1080"/>
      <c r="Y169" s="142"/>
      <c r="Z169" s="257"/>
      <c r="AA169" s="386"/>
      <c r="AB169" s="386"/>
      <c r="AC169" s="386"/>
      <c r="AD169" s="260"/>
      <c r="AE169" s="1058"/>
      <c r="AF169" s="206"/>
      <c r="AG169" s="1079"/>
      <c r="AH169" s="1080"/>
      <c r="AI169" s="142"/>
      <c r="AJ169" s="257"/>
      <c r="AK169" s="386"/>
      <c r="AL169" s="386"/>
      <c r="AM169" s="386"/>
      <c r="AN169" s="260"/>
    </row>
    <row r="170" spans="1:40" ht="10.8" thickBot="1">
      <c r="A170" s="1058"/>
      <c r="B170" s="203"/>
      <c r="C170" s="204"/>
      <c r="D170" s="204"/>
      <c r="E170" s="142"/>
      <c r="F170" s="278"/>
      <c r="G170" s="276"/>
      <c r="H170" s="276"/>
      <c r="I170" s="276"/>
      <c r="J170" s="396"/>
      <c r="K170" s="1058"/>
      <c r="L170" s="203"/>
      <c r="M170" s="204"/>
      <c r="N170" s="204"/>
      <c r="O170" s="142"/>
      <c r="P170" s="278"/>
      <c r="Q170" s="276"/>
      <c r="R170" s="276"/>
      <c r="S170" s="276"/>
      <c r="T170" s="396"/>
      <c r="U170" s="1058"/>
      <c r="V170" s="203"/>
      <c r="W170" s="204"/>
      <c r="X170" s="204"/>
      <c r="Y170" s="142"/>
      <c r="Z170" s="278"/>
      <c r="AA170" s="276"/>
      <c r="AB170" s="276"/>
      <c r="AC170" s="276"/>
      <c r="AD170" s="396"/>
      <c r="AE170" s="1058"/>
      <c r="AF170" s="203"/>
      <c r="AG170" s="204"/>
      <c r="AH170" s="204"/>
      <c r="AI170" s="142"/>
      <c r="AJ170" s="278"/>
      <c r="AK170" s="276"/>
      <c r="AL170" s="276"/>
      <c r="AM170" s="276"/>
      <c r="AN170" s="396"/>
    </row>
    <row r="171" spans="1:40" ht="10.8" thickBot="1">
      <c r="A171" s="1058"/>
      <c r="B171" s="291" t="s">
        <v>270</v>
      </c>
      <c r="C171" s="1083"/>
      <c r="D171" s="1084"/>
      <c r="E171" s="142"/>
      <c r="F171" s="1085" t="s">
        <v>277</v>
      </c>
      <c r="G171" s="1086"/>
      <c r="H171" s="1087">
        <f>SUM(H165:H170)</f>
        <v>0</v>
      </c>
      <c r="I171" s="1088"/>
      <c r="J171" s="1089"/>
      <c r="K171" s="1058"/>
      <c r="L171" s="291"/>
      <c r="M171" s="1083"/>
      <c r="N171" s="1084"/>
      <c r="O171" s="142"/>
      <c r="P171" s="1085"/>
      <c r="Q171" s="1086"/>
      <c r="R171" s="1087"/>
      <c r="S171" s="1088"/>
      <c r="T171" s="1089"/>
      <c r="U171" s="1058"/>
      <c r="V171" s="291"/>
      <c r="W171" s="1083"/>
      <c r="X171" s="1084"/>
      <c r="Y171" s="142"/>
      <c r="Z171" s="1085"/>
      <c r="AA171" s="1086"/>
      <c r="AB171" s="1087"/>
      <c r="AC171" s="1088"/>
      <c r="AD171" s="1089"/>
      <c r="AE171" s="1058"/>
      <c r="AF171" s="291"/>
      <c r="AG171" s="1083"/>
      <c r="AH171" s="1084"/>
      <c r="AI171" s="142"/>
      <c r="AJ171" s="1085"/>
      <c r="AK171" s="1086"/>
      <c r="AL171" s="1087"/>
      <c r="AM171" s="1088"/>
      <c r="AN171" s="1089"/>
    </row>
    <row r="172" spans="1:40" ht="12.6" thickBot="1">
      <c r="A172" s="1058"/>
      <c r="B172" s="169" t="s">
        <v>212</v>
      </c>
      <c r="C172" s="170"/>
      <c r="D172" s="151"/>
      <c r="E172" s="142"/>
      <c r="F172" s="142"/>
      <c r="G172" s="150"/>
      <c r="H172" s="149"/>
      <c r="I172" s="294"/>
      <c r="J172" s="145"/>
      <c r="K172" s="1058"/>
      <c r="L172" s="169"/>
      <c r="M172" s="170"/>
      <c r="N172" s="151"/>
      <c r="O172" s="142"/>
      <c r="P172" s="142"/>
      <c r="Q172" s="150"/>
      <c r="R172" s="149"/>
      <c r="S172" s="294"/>
      <c r="T172" s="145"/>
      <c r="U172" s="1058"/>
      <c r="V172" s="169"/>
      <c r="W172" s="170"/>
      <c r="X172" s="151"/>
      <c r="Y172" s="142"/>
      <c r="Z172" s="142"/>
      <c r="AA172" s="150"/>
      <c r="AB172" s="149"/>
      <c r="AC172" s="294"/>
      <c r="AD172" s="145"/>
      <c r="AE172" s="1058"/>
      <c r="AF172" s="169"/>
      <c r="AG172" s="170"/>
      <c r="AH172" s="151"/>
      <c r="AI172" s="142"/>
      <c r="AJ172" s="142"/>
      <c r="AK172" s="150"/>
      <c r="AL172" s="149"/>
      <c r="AM172" s="294"/>
      <c r="AN172" s="145"/>
    </row>
    <row r="173" spans="1:40" ht="13.8" thickBot="1">
      <c r="A173" s="1058"/>
      <c r="B173" s="152"/>
      <c r="C173" s="153"/>
      <c r="D173" s="153"/>
      <c r="E173" s="149"/>
      <c r="F173" s="142"/>
      <c r="G173" s="142"/>
      <c r="H173" s="149"/>
      <c r="I173" s="255"/>
      <c r="J173" s="145"/>
      <c r="K173" s="1058"/>
      <c r="L173" s="152"/>
      <c r="M173" s="153"/>
      <c r="N173" s="153"/>
      <c r="O173" s="149"/>
      <c r="P173" s="142"/>
      <c r="Q173" s="142"/>
      <c r="R173" s="149"/>
      <c r="S173" s="255"/>
      <c r="T173" s="145"/>
      <c r="U173" s="1058"/>
      <c r="V173" s="152"/>
      <c r="W173" s="153"/>
      <c r="X173" s="153"/>
      <c r="Y173" s="149"/>
      <c r="Z173" s="142"/>
      <c r="AA173" s="142"/>
      <c r="AB173" s="149"/>
      <c r="AC173" s="255"/>
      <c r="AD173" s="145"/>
      <c r="AE173" s="1058"/>
      <c r="AF173" s="152"/>
      <c r="AG173" s="153"/>
      <c r="AH173" s="153"/>
      <c r="AI173" s="149"/>
      <c r="AJ173" s="142"/>
      <c r="AK173" s="142"/>
      <c r="AL173" s="149"/>
      <c r="AM173" s="255"/>
      <c r="AN173" s="145"/>
    </row>
    <row r="174" spans="1:40" ht="13.8" thickBot="1">
      <c r="A174" s="1058"/>
      <c r="B174" s="383" t="s">
        <v>213</v>
      </c>
      <c r="C174" s="384"/>
      <c r="D174" s="142"/>
      <c r="E174" s="142"/>
      <c r="F174" s="142"/>
      <c r="G174" s="142"/>
      <c r="H174" s="142"/>
      <c r="I174" s="166"/>
      <c r="J174" s="145"/>
      <c r="K174" s="1058"/>
      <c r="L174" s="516"/>
      <c r="M174" s="517"/>
      <c r="N174" s="142"/>
      <c r="O174" s="142"/>
      <c r="P174" s="142"/>
      <c r="Q174" s="142"/>
      <c r="R174" s="142"/>
      <c r="S174" s="166"/>
      <c r="T174" s="145"/>
      <c r="U174" s="1058"/>
      <c r="V174" s="516"/>
      <c r="W174" s="517"/>
      <c r="X174" s="142"/>
      <c r="Y174" s="142"/>
      <c r="Z174" s="142"/>
      <c r="AA174" s="142"/>
      <c r="AB174" s="142"/>
      <c r="AC174" s="166"/>
      <c r="AD174" s="145"/>
      <c r="AE174" s="1058"/>
      <c r="AF174" s="516"/>
      <c r="AG174" s="517"/>
      <c r="AH174" s="142"/>
      <c r="AI174" s="142"/>
      <c r="AJ174" s="142"/>
      <c r="AK174" s="142"/>
      <c r="AL174" s="142"/>
      <c r="AM174" s="166"/>
      <c r="AN174" s="145"/>
    </row>
    <row r="175" spans="1:40" ht="12.6" thickBot="1">
      <c r="A175" s="1058"/>
      <c r="B175" s="154"/>
      <c r="C175" s="155"/>
      <c r="D175" s="155"/>
      <c r="E175" s="142"/>
      <c r="F175" s="142"/>
      <c r="G175" s="142"/>
      <c r="H175" s="1092" t="s">
        <v>54</v>
      </c>
      <c r="I175" s="1093"/>
      <c r="J175" s="1094"/>
      <c r="K175" s="1058"/>
      <c r="L175" s="154"/>
      <c r="M175" s="155"/>
      <c r="N175" s="155"/>
      <c r="O175" s="142"/>
      <c r="P175" s="142"/>
      <c r="Q175" s="142"/>
      <c r="R175" s="1092"/>
      <c r="S175" s="1093"/>
      <c r="T175" s="1094"/>
      <c r="U175" s="1058"/>
      <c r="V175" s="154"/>
      <c r="W175" s="155"/>
      <c r="X175" s="155"/>
      <c r="Y175" s="142"/>
      <c r="Z175" s="142"/>
      <c r="AA175" s="142"/>
      <c r="AB175" s="1092"/>
      <c r="AC175" s="1093"/>
      <c r="AD175" s="1094"/>
      <c r="AE175" s="1058"/>
      <c r="AF175" s="154"/>
      <c r="AG175" s="155"/>
      <c r="AH175" s="155"/>
      <c r="AI175" s="142"/>
      <c r="AJ175" s="142"/>
      <c r="AK175" s="142"/>
      <c r="AL175" s="1092"/>
      <c r="AM175" s="1093"/>
      <c r="AN175" s="1094"/>
    </row>
    <row r="176" spans="1:40" ht="33.75" customHeight="1">
      <c r="A176" s="1058"/>
      <c r="B176" s="274" t="s">
        <v>214</v>
      </c>
      <c r="C176" s="1095" t="s">
        <v>359</v>
      </c>
      <c r="D176" s="1096"/>
      <c r="E176" s="221" t="s">
        <v>360</v>
      </c>
      <c r="F176" s="156" t="s">
        <v>361</v>
      </c>
      <c r="G176" s="157" t="s">
        <v>218</v>
      </c>
      <c r="H176" s="286" t="s">
        <v>53</v>
      </c>
      <c r="I176" s="397" t="s">
        <v>55</v>
      </c>
      <c r="J176" s="284" t="s">
        <v>75</v>
      </c>
      <c r="K176" s="1058"/>
      <c r="L176" s="274"/>
      <c r="M176" s="1095"/>
      <c r="N176" s="1096"/>
      <c r="O176" s="221"/>
      <c r="P176" s="156"/>
      <c r="Q176" s="157"/>
      <c r="R176" s="286"/>
      <c r="S176" s="397"/>
      <c r="T176" s="284"/>
      <c r="U176" s="1058"/>
      <c r="V176" s="274"/>
      <c r="W176" s="1095"/>
      <c r="X176" s="1096"/>
      <c r="Y176" s="221"/>
      <c r="Z176" s="156"/>
      <c r="AA176" s="157"/>
      <c r="AB176" s="286"/>
      <c r="AC176" s="397"/>
      <c r="AD176" s="284"/>
      <c r="AE176" s="1058"/>
      <c r="AF176" s="274"/>
      <c r="AG176" s="1095"/>
      <c r="AH176" s="1096"/>
      <c r="AI176" s="221"/>
      <c r="AJ176" s="156"/>
      <c r="AK176" s="157"/>
      <c r="AL176" s="286"/>
      <c r="AM176" s="397"/>
      <c r="AN176" s="284"/>
    </row>
    <row r="177" spans="1:40">
      <c r="A177" s="1058"/>
      <c r="B177" s="209"/>
      <c r="C177" s="1090"/>
      <c r="D177" s="1091"/>
      <c r="E177" s="398"/>
      <c r="F177" s="399"/>
      <c r="G177" s="429">
        <f>IFERROR(E177/(F177*12),0)</f>
        <v>0</v>
      </c>
      <c r="H177" s="269"/>
      <c r="I177" s="400"/>
      <c r="J177" s="270"/>
      <c r="K177" s="1058"/>
      <c r="L177" s="209"/>
      <c r="M177" s="1090"/>
      <c r="N177" s="1091"/>
      <c r="O177" s="398"/>
      <c r="P177" s="399"/>
      <c r="Q177" s="429"/>
      <c r="R177" s="269"/>
      <c r="S177" s="400"/>
      <c r="T177" s="270"/>
      <c r="U177" s="1058"/>
      <c r="V177" s="209"/>
      <c r="W177" s="1090"/>
      <c r="X177" s="1091"/>
      <c r="Y177" s="398"/>
      <c r="Z177" s="399"/>
      <c r="AA177" s="429"/>
      <c r="AB177" s="269"/>
      <c r="AC177" s="400"/>
      <c r="AD177" s="270"/>
      <c r="AE177" s="1058"/>
      <c r="AF177" s="209"/>
      <c r="AG177" s="1090"/>
      <c r="AH177" s="1091"/>
      <c r="AI177" s="398"/>
      <c r="AJ177" s="399"/>
      <c r="AK177" s="429"/>
      <c r="AL177" s="269"/>
      <c r="AM177" s="400"/>
      <c r="AN177" s="270"/>
    </row>
    <row r="178" spans="1:40">
      <c r="A178" s="1058"/>
      <c r="B178" s="209"/>
      <c r="C178" s="1090"/>
      <c r="D178" s="1091"/>
      <c r="E178" s="401"/>
      <c r="F178" s="402"/>
      <c r="G178" s="429">
        <f t="shared" ref="G178:G180" si="0">IFERROR(E178/(F178*12),0)</f>
        <v>0</v>
      </c>
      <c r="H178" s="269"/>
      <c r="I178" s="400"/>
      <c r="J178" s="270"/>
      <c r="K178" s="1058"/>
      <c r="L178" s="209"/>
      <c r="M178" s="1090"/>
      <c r="N178" s="1091"/>
      <c r="O178" s="401"/>
      <c r="P178" s="402"/>
      <c r="Q178" s="429"/>
      <c r="R178" s="269"/>
      <c r="S178" s="400"/>
      <c r="T178" s="270"/>
      <c r="U178" s="1058"/>
      <c r="V178" s="209"/>
      <c r="W178" s="1090"/>
      <c r="X178" s="1091"/>
      <c r="Y178" s="401"/>
      <c r="Z178" s="402"/>
      <c r="AA178" s="429"/>
      <c r="AB178" s="269"/>
      <c r="AC178" s="400"/>
      <c r="AD178" s="270"/>
      <c r="AE178" s="1058"/>
      <c r="AF178" s="209"/>
      <c r="AG178" s="1090"/>
      <c r="AH178" s="1091"/>
      <c r="AI178" s="401"/>
      <c r="AJ178" s="402"/>
      <c r="AK178" s="429"/>
      <c r="AL178" s="269"/>
      <c r="AM178" s="400"/>
      <c r="AN178" s="270"/>
    </row>
    <row r="179" spans="1:40">
      <c r="A179" s="1058"/>
      <c r="B179" s="209"/>
      <c r="C179" s="1090"/>
      <c r="D179" s="1091"/>
      <c r="E179" s="401"/>
      <c r="F179" s="402"/>
      <c r="G179" s="429">
        <f t="shared" si="0"/>
        <v>0</v>
      </c>
      <c r="H179" s="269"/>
      <c r="I179" s="400"/>
      <c r="J179" s="270"/>
      <c r="K179" s="1058"/>
      <c r="L179" s="209"/>
      <c r="M179" s="1090"/>
      <c r="N179" s="1091"/>
      <c r="O179" s="401"/>
      <c r="P179" s="402"/>
      <c r="Q179" s="429"/>
      <c r="R179" s="269"/>
      <c r="S179" s="400"/>
      <c r="T179" s="270"/>
      <c r="U179" s="1058"/>
      <c r="V179" s="209"/>
      <c r="W179" s="1090"/>
      <c r="X179" s="1091"/>
      <c r="Y179" s="401"/>
      <c r="Z179" s="402"/>
      <c r="AA179" s="429"/>
      <c r="AB179" s="269"/>
      <c r="AC179" s="400"/>
      <c r="AD179" s="270"/>
      <c r="AE179" s="1058"/>
      <c r="AF179" s="209"/>
      <c r="AG179" s="1090"/>
      <c r="AH179" s="1091"/>
      <c r="AI179" s="401"/>
      <c r="AJ179" s="402"/>
      <c r="AK179" s="429"/>
      <c r="AL179" s="269"/>
      <c r="AM179" s="400"/>
      <c r="AN179" s="270"/>
    </row>
    <row r="180" spans="1:40">
      <c r="A180" s="1058"/>
      <c r="B180" s="209"/>
      <c r="C180" s="1090"/>
      <c r="D180" s="1091"/>
      <c r="E180" s="401"/>
      <c r="F180" s="402"/>
      <c r="G180" s="429">
        <f t="shared" si="0"/>
        <v>0</v>
      </c>
      <c r="H180" s="269"/>
      <c r="I180" s="400"/>
      <c r="J180" s="270"/>
      <c r="K180" s="1058"/>
      <c r="L180" s="209"/>
      <c r="M180" s="1090"/>
      <c r="N180" s="1091"/>
      <c r="O180" s="401"/>
      <c r="P180" s="402"/>
      <c r="Q180" s="429"/>
      <c r="R180" s="269"/>
      <c r="S180" s="400"/>
      <c r="T180" s="270"/>
      <c r="U180" s="1058"/>
      <c r="V180" s="209"/>
      <c r="W180" s="1090"/>
      <c r="X180" s="1091"/>
      <c r="Y180" s="401"/>
      <c r="Z180" s="402"/>
      <c r="AA180" s="429"/>
      <c r="AB180" s="269"/>
      <c r="AC180" s="400"/>
      <c r="AD180" s="270"/>
      <c r="AE180" s="1058"/>
      <c r="AF180" s="209"/>
      <c r="AG180" s="1090"/>
      <c r="AH180" s="1091"/>
      <c r="AI180" s="401"/>
      <c r="AJ180" s="402"/>
      <c r="AK180" s="429"/>
      <c r="AL180" s="269"/>
      <c r="AM180" s="400"/>
      <c r="AN180" s="270"/>
    </row>
    <row r="181" spans="1:40">
      <c r="A181" s="1058"/>
      <c r="B181" s="1049" t="s">
        <v>219</v>
      </c>
      <c r="C181" s="1050"/>
      <c r="D181" s="1050"/>
      <c r="E181" s="1050"/>
      <c r="F181" s="1051"/>
      <c r="G181" s="1042">
        <f>SUM(G177:G180)</f>
        <v>0</v>
      </c>
      <c r="H181" s="269"/>
      <c r="I181" s="400"/>
      <c r="J181" s="270"/>
      <c r="K181" s="1058"/>
      <c r="L181" s="1049"/>
      <c r="M181" s="1050"/>
      <c r="N181" s="1050"/>
      <c r="O181" s="1050"/>
      <c r="P181" s="1051"/>
      <c r="Q181" s="1042"/>
      <c r="R181" s="269"/>
      <c r="S181" s="400"/>
      <c r="T181" s="270"/>
      <c r="U181" s="1058"/>
      <c r="V181" s="1049"/>
      <c r="W181" s="1050"/>
      <c r="X181" s="1050"/>
      <c r="Y181" s="1050"/>
      <c r="Z181" s="1051"/>
      <c r="AA181" s="1042"/>
      <c r="AB181" s="269"/>
      <c r="AC181" s="400"/>
      <c r="AD181" s="270"/>
      <c r="AE181" s="1058"/>
      <c r="AF181" s="1049"/>
      <c r="AG181" s="1050"/>
      <c r="AH181" s="1050"/>
      <c r="AI181" s="1050"/>
      <c r="AJ181" s="1051"/>
      <c r="AK181" s="1042"/>
      <c r="AL181" s="269"/>
      <c r="AM181" s="400"/>
      <c r="AN181" s="270"/>
    </row>
    <row r="182" spans="1:40" ht="10.8" thickBot="1">
      <c r="A182" s="1058"/>
      <c r="B182" s="1044" t="s">
        <v>220</v>
      </c>
      <c r="C182" s="1045"/>
      <c r="D182" s="1045"/>
      <c r="E182" s="1045"/>
      <c r="F182" s="1046"/>
      <c r="G182" s="1043"/>
      <c r="H182" s="269"/>
      <c r="I182" s="400"/>
      <c r="J182" s="270"/>
      <c r="K182" s="1058"/>
      <c r="L182" s="1044"/>
      <c r="M182" s="1045"/>
      <c r="N182" s="1045"/>
      <c r="O182" s="1045"/>
      <c r="P182" s="1046"/>
      <c r="Q182" s="1043"/>
      <c r="R182" s="269"/>
      <c r="S182" s="400"/>
      <c r="T182" s="270"/>
      <c r="U182" s="1058"/>
      <c r="V182" s="1044"/>
      <c r="W182" s="1045"/>
      <c r="X182" s="1045"/>
      <c r="Y182" s="1045"/>
      <c r="Z182" s="1046"/>
      <c r="AA182" s="1043"/>
      <c r="AB182" s="269"/>
      <c r="AC182" s="400"/>
      <c r="AD182" s="270"/>
      <c r="AE182" s="1058"/>
      <c r="AF182" s="1044"/>
      <c r="AG182" s="1045"/>
      <c r="AH182" s="1045"/>
      <c r="AI182" s="1045"/>
      <c r="AJ182" s="1046"/>
      <c r="AK182" s="1043"/>
      <c r="AL182" s="269"/>
      <c r="AM182" s="400"/>
      <c r="AN182" s="270"/>
    </row>
    <row r="183" spans="1:40" ht="10.8" thickBot="1">
      <c r="A183" s="1058"/>
      <c r="B183" s="154"/>
      <c r="C183" s="155"/>
      <c r="D183" s="155"/>
      <c r="E183" s="142"/>
      <c r="F183" s="159"/>
      <c r="G183" s="155"/>
      <c r="H183" s="423">
        <f>SUM(H177:H182)</f>
        <v>0</v>
      </c>
      <c r="I183" s="428">
        <f>SUM(I177:I182)</f>
        <v>0</v>
      </c>
      <c r="J183" s="404"/>
      <c r="K183" s="1058"/>
      <c r="L183" s="154"/>
      <c r="M183" s="155"/>
      <c r="N183" s="155"/>
      <c r="O183" s="142"/>
      <c r="P183" s="159"/>
      <c r="Q183" s="155"/>
      <c r="R183" s="423"/>
      <c r="S183" s="428"/>
      <c r="T183" s="404"/>
      <c r="U183" s="1058"/>
      <c r="V183" s="154"/>
      <c r="W183" s="155"/>
      <c r="X183" s="155"/>
      <c r="Y183" s="142"/>
      <c r="Z183" s="159"/>
      <c r="AA183" s="155"/>
      <c r="AB183" s="423"/>
      <c r="AC183" s="428"/>
      <c r="AD183" s="404"/>
      <c r="AE183" s="1058"/>
      <c r="AF183" s="154"/>
      <c r="AG183" s="155"/>
      <c r="AH183" s="155"/>
      <c r="AI183" s="142"/>
      <c r="AJ183" s="159"/>
      <c r="AK183" s="155"/>
      <c r="AL183" s="423"/>
      <c r="AM183" s="428"/>
      <c r="AN183" s="404"/>
    </row>
    <row r="184" spans="1:40" ht="40.799999999999997">
      <c r="A184" s="1058"/>
      <c r="B184" s="274" t="s">
        <v>281</v>
      </c>
      <c r="C184" s="221" t="s">
        <v>222</v>
      </c>
      <c r="D184" s="221"/>
      <c r="E184" s="221" t="s">
        <v>216</v>
      </c>
      <c r="F184" s="243" t="s">
        <v>217</v>
      </c>
      <c r="G184" s="183" t="s">
        <v>218</v>
      </c>
      <c r="H184" s="142"/>
      <c r="I184" s="155"/>
      <c r="J184" s="144"/>
      <c r="K184" s="1058"/>
      <c r="L184" s="274"/>
      <c r="M184" s="221"/>
      <c r="N184" s="221"/>
      <c r="O184" s="221"/>
      <c r="P184" s="243"/>
      <c r="Q184" s="183"/>
      <c r="R184" s="142"/>
      <c r="S184" s="155"/>
      <c r="T184" s="144"/>
      <c r="U184" s="1058"/>
      <c r="V184" s="274"/>
      <c r="W184" s="221"/>
      <c r="X184" s="221"/>
      <c r="Y184" s="221"/>
      <c r="Z184" s="243"/>
      <c r="AA184" s="183"/>
      <c r="AB184" s="142"/>
      <c r="AC184" s="155"/>
      <c r="AD184" s="144"/>
      <c r="AE184" s="1058"/>
      <c r="AF184" s="274"/>
      <c r="AG184" s="221"/>
      <c r="AH184" s="221"/>
      <c r="AI184" s="221"/>
      <c r="AJ184" s="243"/>
      <c r="AK184" s="183"/>
      <c r="AL184" s="142"/>
      <c r="AM184" s="155"/>
      <c r="AN184" s="144"/>
    </row>
    <row r="185" spans="1:40">
      <c r="A185" s="1058"/>
      <c r="B185" s="206"/>
      <c r="C185" s="403"/>
      <c r="D185" s="403"/>
      <c r="E185" s="405"/>
      <c r="F185" s="406"/>
      <c r="G185" s="246"/>
      <c r="H185" s="142"/>
      <c r="I185" s="155"/>
      <c r="J185" s="145"/>
      <c r="K185" s="1058"/>
      <c r="L185" s="206"/>
      <c r="M185" s="403"/>
      <c r="N185" s="403"/>
      <c r="O185" s="405"/>
      <c r="P185" s="406"/>
      <c r="Q185" s="246"/>
      <c r="R185" s="142"/>
      <c r="S185" s="155"/>
      <c r="T185" s="145"/>
      <c r="U185" s="1058"/>
      <c r="V185" s="206"/>
      <c r="W185" s="403"/>
      <c r="X185" s="403"/>
      <c r="Y185" s="405"/>
      <c r="Z185" s="406"/>
      <c r="AA185" s="246"/>
      <c r="AB185" s="142"/>
      <c r="AC185" s="155"/>
      <c r="AD185" s="145"/>
      <c r="AE185" s="1058"/>
      <c r="AF185" s="206"/>
      <c r="AG185" s="403"/>
      <c r="AH185" s="403"/>
      <c r="AI185" s="405"/>
      <c r="AJ185" s="406"/>
      <c r="AK185" s="246"/>
      <c r="AL185" s="142"/>
      <c r="AM185" s="155"/>
      <c r="AN185" s="145"/>
    </row>
    <row r="186" spans="1:40" ht="10.8" thickBot="1">
      <c r="A186" s="1058"/>
      <c r="B186" s="291"/>
      <c r="C186" s="437"/>
      <c r="D186" s="437"/>
      <c r="E186" s="438"/>
      <c r="F186" s="439"/>
      <c r="G186" s="440"/>
      <c r="H186" s="142"/>
      <c r="I186" s="155"/>
      <c r="J186" s="145"/>
      <c r="K186" s="1058"/>
      <c r="L186" s="291"/>
      <c r="M186" s="437"/>
      <c r="N186" s="437"/>
      <c r="O186" s="438"/>
      <c r="P186" s="439"/>
      <c r="Q186" s="440"/>
      <c r="R186" s="142"/>
      <c r="S186" s="155"/>
      <c r="T186" s="145"/>
      <c r="U186" s="1058"/>
      <c r="V186" s="291"/>
      <c r="W186" s="437"/>
      <c r="X186" s="437"/>
      <c r="Y186" s="438"/>
      <c r="Z186" s="439"/>
      <c r="AA186" s="440"/>
      <c r="AB186" s="142"/>
      <c r="AC186" s="155"/>
      <c r="AD186" s="145"/>
      <c r="AE186" s="1058"/>
      <c r="AF186" s="291"/>
      <c r="AG186" s="437"/>
      <c r="AH186" s="437"/>
      <c r="AI186" s="438"/>
      <c r="AJ186" s="439"/>
      <c r="AK186" s="440"/>
      <c r="AL186" s="142"/>
      <c r="AM186" s="155"/>
      <c r="AN186" s="145"/>
    </row>
    <row r="187" spans="1:40" ht="10.8" thickBot="1">
      <c r="A187" s="1058"/>
      <c r="B187" s="1047" t="s">
        <v>223</v>
      </c>
      <c r="C187" s="1048"/>
      <c r="D187" s="1048"/>
      <c r="E187" s="1048"/>
      <c r="F187" s="1048"/>
      <c r="G187" s="441">
        <f>SUM(G185:G186)</f>
        <v>0</v>
      </c>
      <c r="H187" s="150"/>
      <c r="I187" s="155"/>
      <c r="J187" s="145"/>
      <c r="K187" s="1058"/>
      <c r="L187" s="1047"/>
      <c r="M187" s="1048"/>
      <c r="N187" s="1048"/>
      <c r="O187" s="1048"/>
      <c r="P187" s="1048"/>
      <c r="Q187" s="441"/>
      <c r="R187" s="150"/>
      <c r="S187" s="155"/>
      <c r="T187" s="145"/>
      <c r="U187" s="1058"/>
      <c r="V187" s="1047"/>
      <c r="W187" s="1048"/>
      <c r="X187" s="1048"/>
      <c r="Y187" s="1048"/>
      <c r="Z187" s="1048"/>
      <c r="AA187" s="441"/>
      <c r="AB187" s="150"/>
      <c r="AC187" s="155"/>
      <c r="AD187" s="145"/>
      <c r="AE187" s="1058"/>
      <c r="AF187" s="1047"/>
      <c r="AG187" s="1048"/>
      <c r="AH187" s="1048"/>
      <c r="AI187" s="1048"/>
      <c r="AJ187" s="1048"/>
      <c r="AK187" s="441"/>
      <c r="AL187" s="150"/>
      <c r="AM187" s="155"/>
      <c r="AN187" s="145"/>
    </row>
    <row r="188" spans="1:40" ht="10.8" thickBot="1">
      <c r="A188" s="1058"/>
      <c r="B188" s="192"/>
      <c r="C188" s="155"/>
      <c r="D188" s="155"/>
      <c r="E188" s="142"/>
      <c r="F188" s="159"/>
      <c r="G188" s="155"/>
      <c r="H188" s="142"/>
      <c r="I188" s="155"/>
      <c r="J188" s="145"/>
      <c r="K188" s="1058"/>
      <c r="L188" s="192"/>
      <c r="M188" s="155"/>
      <c r="N188" s="155"/>
      <c r="O188" s="142"/>
      <c r="P188" s="159"/>
      <c r="Q188" s="155"/>
      <c r="R188" s="142"/>
      <c r="S188" s="155"/>
      <c r="T188" s="145"/>
      <c r="U188" s="1058"/>
      <c r="V188" s="192"/>
      <c r="W188" s="155"/>
      <c r="X188" s="155"/>
      <c r="Y188" s="142"/>
      <c r="Z188" s="159"/>
      <c r="AA188" s="155"/>
      <c r="AB188" s="142"/>
      <c r="AC188" s="155"/>
      <c r="AD188" s="145"/>
      <c r="AE188" s="1058"/>
      <c r="AF188" s="192"/>
      <c r="AG188" s="155"/>
      <c r="AH188" s="155"/>
      <c r="AI188" s="142"/>
      <c r="AJ188" s="159"/>
      <c r="AK188" s="155"/>
      <c r="AL188" s="142"/>
      <c r="AM188" s="155"/>
      <c r="AN188" s="145"/>
    </row>
    <row r="189" spans="1:40" ht="13.8">
      <c r="A189" s="1058"/>
      <c r="B189" s="442" t="s">
        <v>224</v>
      </c>
      <c r="C189" s="446">
        <f>+C169</f>
        <v>0</v>
      </c>
      <c r="D189" s="161"/>
      <c r="E189" s="142"/>
      <c r="F189" s="159"/>
      <c r="G189" s="155"/>
      <c r="H189" s="142"/>
      <c r="I189" s="155"/>
      <c r="J189" s="145"/>
      <c r="K189" s="1058"/>
      <c r="L189" s="442"/>
      <c r="M189" s="446"/>
      <c r="N189" s="161"/>
      <c r="O189" s="142"/>
      <c r="P189" s="159"/>
      <c r="Q189" s="155"/>
      <c r="R189" s="142"/>
      <c r="S189" s="155"/>
      <c r="T189" s="145"/>
      <c r="U189" s="1058"/>
      <c r="V189" s="442"/>
      <c r="W189" s="446"/>
      <c r="X189" s="161"/>
      <c r="Y189" s="142"/>
      <c r="Z189" s="159"/>
      <c r="AA189" s="155"/>
      <c r="AB189" s="142"/>
      <c r="AC189" s="155"/>
      <c r="AD189" s="145"/>
      <c r="AE189" s="1058"/>
      <c r="AF189" s="442"/>
      <c r="AG189" s="446"/>
      <c r="AH189" s="161"/>
      <c r="AI189" s="142"/>
      <c r="AJ189" s="159"/>
      <c r="AK189" s="155"/>
      <c r="AL189" s="142"/>
      <c r="AM189" s="155"/>
      <c r="AN189" s="145"/>
    </row>
    <row r="190" spans="1:40" ht="16.2">
      <c r="A190" s="1058"/>
      <c r="B190" s="443" t="s">
        <v>225</v>
      </c>
      <c r="C190" s="447">
        <f>(G187+G182)</f>
        <v>0</v>
      </c>
      <c r="D190" s="161"/>
      <c r="E190" s="142"/>
      <c r="F190" s="162"/>
      <c r="G190" s="155"/>
      <c r="H190" s="142"/>
      <c r="I190" s="155"/>
      <c r="J190" s="145"/>
      <c r="K190" s="1058"/>
      <c r="L190" s="443"/>
      <c r="M190" s="447"/>
      <c r="N190" s="161"/>
      <c r="O190" s="142"/>
      <c r="P190" s="162"/>
      <c r="Q190" s="155"/>
      <c r="R190" s="142"/>
      <c r="S190" s="155"/>
      <c r="T190" s="145"/>
      <c r="U190" s="1058"/>
      <c r="V190" s="443"/>
      <c r="W190" s="447"/>
      <c r="X190" s="161"/>
      <c r="Y190" s="142"/>
      <c r="Z190" s="162"/>
      <c r="AA190" s="155"/>
      <c r="AB190" s="142"/>
      <c r="AC190" s="155"/>
      <c r="AD190" s="145"/>
      <c r="AE190" s="1058"/>
      <c r="AF190" s="443"/>
      <c r="AG190" s="447"/>
      <c r="AH190" s="161"/>
      <c r="AI190" s="142"/>
      <c r="AJ190" s="162"/>
      <c r="AK190" s="155"/>
      <c r="AL190" s="142"/>
      <c r="AM190" s="155"/>
      <c r="AN190" s="145"/>
    </row>
    <row r="191" spans="1:40" ht="16.2">
      <c r="A191" s="1058"/>
      <c r="B191" s="443" t="s">
        <v>226</v>
      </c>
      <c r="C191" s="447">
        <f>C189/100*1.5</f>
        <v>0</v>
      </c>
      <c r="D191" s="161"/>
      <c r="E191" s="142"/>
      <c r="F191" s="162"/>
      <c r="G191" s="155"/>
      <c r="H191" s="142"/>
      <c r="I191" s="155"/>
      <c r="J191" s="145"/>
      <c r="K191" s="1058"/>
      <c r="L191" s="443"/>
      <c r="M191" s="447"/>
      <c r="N191" s="161"/>
      <c r="O191" s="142"/>
      <c r="P191" s="162"/>
      <c r="Q191" s="155"/>
      <c r="R191" s="142"/>
      <c r="S191" s="155"/>
      <c r="T191" s="145"/>
      <c r="U191" s="1058"/>
      <c r="V191" s="443"/>
      <c r="W191" s="447"/>
      <c r="X191" s="161"/>
      <c r="Y191" s="142"/>
      <c r="Z191" s="162"/>
      <c r="AA191" s="155"/>
      <c r="AB191" s="142"/>
      <c r="AC191" s="155"/>
      <c r="AD191" s="145"/>
      <c r="AE191" s="1058"/>
      <c r="AF191" s="443"/>
      <c r="AG191" s="447"/>
      <c r="AH191" s="161"/>
      <c r="AI191" s="142"/>
      <c r="AJ191" s="162"/>
      <c r="AK191" s="155"/>
      <c r="AL191" s="142"/>
      <c r="AM191" s="155"/>
      <c r="AN191" s="145"/>
    </row>
    <row r="192" spans="1:40" ht="16.2">
      <c r="A192" s="1058"/>
      <c r="B192" s="443" t="s">
        <v>270</v>
      </c>
      <c r="C192" s="447">
        <f>C171</f>
        <v>0</v>
      </c>
      <c r="D192" s="161"/>
      <c r="E192" s="142"/>
      <c r="F192" s="162"/>
      <c r="G192" s="155"/>
      <c r="H192" s="142"/>
      <c r="I192" s="155"/>
      <c r="J192" s="145"/>
      <c r="K192" s="1058"/>
      <c r="L192" s="443"/>
      <c r="M192" s="447"/>
      <c r="N192" s="161"/>
      <c r="O192" s="142"/>
      <c r="P192" s="162"/>
      <c r="Q192" s="155"/>
      <c r="R192" s="142"/>
      <c r="S192" s="155"/>
      <c r="T192" s="145"/>
      <c r="U192" s="1058"/>
      <c r="V192" s="443"/>
      <c r="W192" s="447"/>
      <c r="X192" s="161"/>
      <c r="Y192" s="142"/>
      <c r="Z192" s="162"/>
      <c r="AA192" s="155"/>
      <c r="AB192" s="142"/>
      <c r="AC192" s="155"/>
      <c r="AD192" s="145"/>
      <c r="AE192" s="1058"/>
      <c r="AF192" s="443"/>
      <c r="AG192" s="447"/>
      <c r="AH192" s="161"/>
      <c r="AI192" s="142"/>
      <c r="AJ192" s="162"/>
      <c r="AK192" s="155"/>
      <c r="AL192" s="142"/>
      <c r="AM192" s="155"/>
      <c r="AN192" s="145"/>
    </row>
    <row r="193" spans="1:40" ht="16.2">
      <c r="A193" s="1058"/>
      <c r="B193" s="443" t="s">
        <v>278</v>
      </c>
      <c r="C193" s="447">
        <f>H171</f>
        <v>0</v>
      </c>
      <c r="D193" s="161"/>
      <c r="E193" s="142"/>
      <c r="F193" s="162"/>
      <c r="G193" s="155"/>
      <c r="H193" s="142"/>
      <c r="I193" s="155"/>
      <c r="J193" s="145"/>
      <c r="K193" s="1058"/>
      <c r="L193" s="443"/>
      <c r="M193" s="447"/>
      <c r="N193" s="161"/>
      <c r="O193" s="142"/>
      <c r="P193" s="162"/>
      <c r="Q193" s="155"/>
      <c r="R193" s="142"/>
      <c r="S193" s="155"/>
      <c r="T193" s="145"/>
      <c r="U193" s="1058"/>
      <c r="V193" s="443"/>
      <c r="W193" s="447"/>
      <c r="X193" s="161"/>
      <c r="Y193" s="142"/>
      <c r="Z193" s="162"/>
      <c r="AA193" s="155"/>
      <c r="AB193" s="142"/>
      <c r="AC193" s="155"/>
      <c r="AD193" s="145"/>
      <c r="AE193" s="1058"/>
      <c r="AF193" s="443"/>
      <c r="AG193" s="447"/>
      <c r="AH193" s="161"/>
      <c r="AI193" s="142"/>
      <c r="AJ193" s="162"/>
      <c r="AK193" s="155"/>
      <c r="AL193" s="142"/>
      <c r="AM193" s="155"/>
      <c r="AN193" s="145"/>
    </row>
    <row r="194" spans="1:40" ht="16.2">
      <c r="A194" s="1058"/>
      <c r="B194" s="443" t="s">
        <v>53</v>
      </c>
      <c r="C194" s="447">
        <f>H183</f>
        <v>0</v>
      </c>
      <c r="D194" s="161"/>
      <c r="E194" s="142"/>
      <c r="F194" s="162"/>
      <c r="G194" s="155"/>
      <c r="H194" s="142"/>
      <c r="I194" s="155"/>
      <c r="J194" s="145"/>
      <c r="K194" s="1058"/>
      <c r="L194" s="443"/>
      <c r="M194" s="447"/>
      <c r="N194" s="161"/>
      <c r="O194" s="142"/>
      <c r="P194" s="162"/>
      <c r="Q194" s="155"/>
      <c r="R194" s="142"/>
      <c r="S194" s="155"/>
      <c r="T194" s="145"/>
      <c r="U194" s="1058"/>
      <c r="V194" s="443"/>
      <c r="W194" s="447"/>
      <c r="X194" s="161"/>
      <c r="Y194" s="142"/>
      <c r="Z194" s="162"/>
      <c r="AA194" s="155"/>
      <c r="AB194" s="142"/>
      <c r="AC194" s="155"/>
      <c r="AD194" s="145"/>
      <c r="AE194" s="1058"/>
      <c r="AF194" s="443"/>
      <c r="AG194" s="447"/>
      <c r="AH194" s="161"/>
      <c r="AI194" s="142"/>
      <c r="AJ194" s="162"/>
      <c r="AK194" s="155"/>
      <c r="AL194" s="142"/>
      <c r="AM194" s="155"/>
      <c r="AN194" s="145"/>
    </row>
    <row r="195" spans="1:40" ht="16.2">
      <c r="A195" s="1058"/>
      <c r="B195" s="443" t="s">
        <v>279</v>
      </c>
      <c r="C195" s="447">
        <f>I183</f>
        <v>0</v>
      </c>
      <c r="D195" s="161"/>
      <c r="E195" s="142"/>
      <c r="F195" s="162"/>
      <c r="G195" s="155"/>
      <c r="H195" s="142"/>
      <c r="I195" s="155"/>
      <c r="J195" s="145"/>
      <c r="K195" s="1058"/>
      <c r="L195" s="443"/>
      <c r="M195" s="447"/>
      <c r="N195" s="161"/>
      <c r="O195" s="142"/>
      <c r="P195" s="162"/>
      <c r="Q195" s="155"/>
      <c r="R195" s="142"/>
      <c r="S195" s="155"/>
      <c r="T195" s="145"/>
      <c r="U195" s="1058"/>
      <c r="V195" s="443"/>
      <c r="W195" s="447"/>
      <c r="X195" s="161"/>
      <c r="Y195" s="142"/>
      <c r="Z195" s="162"/>
      <c r="AA195" s="155"/>
      <c r="AB195" s="142"/>
      <c r="AC195" s="155"/>
      <c r="AD195" s="145"/>
      <c r="AE195" s="1058"/>
      <c r="AF195" s="443"/>
      <c r="AG195" s="447"/>
      <c r="AH195" s="161"/>
      <c r="AI195" s="142"/>
      <c r="AJ195" s="162"/>
      <c r="AK195" s="155"/>
      <c r="AL195" s="142"/>
      <c r="AM195" s="155"/>
      <c r="AN195" s="145"/>
    </row>
    <row r="196" spans="1:40" ht="16.2">
      <c r="A196" s="1058"/>
      <c r="B196" s="443" t="s">
        <v>227</v>
      </c>
      <c r="C196" s="447">
        <f>(C189+C190)/100*2</f>
        <v>0</v>
      </c>
      <c r="D196" s="161"/>
      <c r="E196" s="142"/>
      <c r="F196" s="162"/>
      <c r="G196" s="155"/>
      <c r="H196" s="142"/>
      <c r="I196" s="155"/>
      <c r="J196" s="145"/>
      <c r="K196" s="1058"/>
      <c r="L196" s="443"/>
      <c r="M196" s="447"/>
      <c r="N196" s="161"/>
      <c r="O196" s="142"/>
      <c r="P196" s="162"/>
      <c r="Q196" s="155"/>
      <c r="R196" s="142"/>
      <c r="S196" s="155"/>
      <c r="T196" s="145"/>
      <c r="U196" s="1058"/>
      <c r="V196" s="443"/>
      <c r="W196" s="447"/>
      <c r="X196" s="161"/>
      <c r="Y196" s="142"/>
      <c r="Z196" s="162"/>
      <c r="AA196" s="155"/>
      <c r="AB196" s="142"/>
      <c r="AC196" s="155"/>
      <c r="AD196" s="145"/>
      <c r="AE196" s="1058"/>
      <c r="AF196" s="443"/>
      <c r="AG196" s="447"/>
      <c r="AH196" s="161"/>
      <c r="AI196" s="142"/>
      <c r="AJ196" s="162"/>
      <c r="AK196" s="155"/>
      <c r="AL196" s="142"/>
      <c r="AM196" s="155"/>
      <c r="AN196" s="145"/>
    </row>
    <row r="197" spans="1:40" ht="13.8">
      <c r="A197" s="1058"/>
      <c r="B197" s="444" t="s">
        <v>369</v>
      </c>
      <c r="C197" s="447">
        <v>0</v>
      </c>
      <c r="D197" s="161"/>
      <c r="E197" s="142"/>
      <c r="F197" s="159"/>
      <c r="G197" s="155"/>
      <c r="H197" s="142"/>
      <c r="I197" s="155"/>
      <c r="J197" s="145"/>
      <c r="K197" s="1058"/>
      <c r="L197" s="444"/>
      <c r="M197" s="447"/>
      <c r="N197" s="161"/>
      <c r="O197" s="142"/>
      <c r="P197" s="159"/>
      <c r="Q197" s="155"/>
      <c r="R197" s="142"/>
      <c r="S197" s="155"/>
      <c r="T197" s="145"/>
      <c r="U197" s="1058"/>
      <c r="V197" s="444"/>
      <c r="W197" s="447"/>
      <c r="X197" s="161"/>
      <c r="Y197" s="142"/>
      <c r="Z197" s="159"/>
      <c r="AA197" s="155"/>
      <c r="AB197" s="142"/>
      <c r="AC197" s="155"/>
      <c r="AD197" s="145"/>
      <c r="AE197" s="1058"/>
      <c r="AF197" s="444"/>
      <c r="AG197" s="447"/>
      <c r="AH197" s="161"/>
      <c r="AI197" s="142"/>
      <c r="AJ197" s="159"/>
      <c r="AK197" s="155"/>
      <c r="AL197" s="142"/>
      <c r="AM197" s="155"/>
      <c r="AN197" s="145"/>
    </row>
    <row r="198" spans="1:40" ht="13.8">
      <c r="A198" s="1058"/>
      <c r="B198" s="444" t="s">
        <v>230</v>
      </c>
      <c r="C198" s="447">
        <v>0</v>
      </c>
      <c r="D198" s="161"/>
      <c r="E198" s="142"/>
      <c r="F198" s="159"/>
      <c r="G198" s="155"/>
      <c r="H198" s="142"/>
      <c r="I198" s="155"/>
      <c r="J198" s="145"/>
      <c r="K198" s="1058"/>
      <c r="L198" s="444"/>
      <c r="M198" s="447"/>
      <c r="N198" s="161"/>
      <c r="O198" s="142"/>
      <c r="P198" s="159"/>
      <c r="Q198" s="155"/>
      <c r="R198" s="142"/>
      <c r="S198" s="155"/>
      <c r="T198" s="145"/>
      <c r="U198" s="1058"/>
      <c r="V198" s="444"/>
      <c r="W198" s="447"/>
      <c r="X198" s="161"/>
      <c r="Y198" s="142"/>
      <c r="Z198" s="159"/>
      <c r="AA198" s="155"/>
      <c r="AB198" s="142"/>
      <c r="AC198" s="155"/>
      <c r="AD198" s="145"/>
      <c r="AE198" s="1058"/>
      <c r="AF198" s="444"/>
      <c r="AG198" s="447"/>
      <c r="AH198" s="161"/>
      <c r="AI198" s="142"/>
      <c r="AJ198" s="159"/>
      <c r="AK198" s="155"/>
      <c r="AL198" s="142"/>
      <c r="AM198" s="155"/>
      <c r="AN198" s="145"/>
    </row>
    <row r="199" spans="1:40" ht="18" thickBot="1">
      <c r="A199" s="1058"/>
      <c r="B199" s="445" t="s">
        <v>223</v>
      </c>
      <c r="C199" s="448">
        <f>SUM(C189:C198)</f>
        <v>0</v>
      </c>
      <c r="D199" s="163"/>
      <c r="E199" s="164"/>
      <c r="F199" s="164"/>
      <c r="G199" s="165"/>
      <c r="H199" s="166"/>
      <c r="I199" s="165"/>
      <c r="J199" s="197"/>
      <c r="K199" s="1058"/>
      <c r="L199" s="445"/>
      <c r="M199" s="448"/>
      <c r="N199" s="163"/>
      <c r="O199" s="164"/>
      <c r="P199" s="164"/>
      <c r="Q199" s="165"/>
      <c r="R199" s="166"/>
      <c r="S199" s="165"/>
      <c r="T199" s="197"/>
      <c r="U199" s="1058"/>
      <c r="V199" s="445"/>
      <c r="W199" s="448"/>
      <c r="X199" s="163"/>
      <c r="Y199" s="164"/>
      <c r="Z199" s="164"/>
      <c r="AA199" s="165"/>
      <c r="AB199" s="166"/>
      <c r="AC199" s="165"/>
      <c r="AD199" s="197"/>
      <c r="AE199" s="1058"/>
      <c r="AF199" s="445"/>
      <c r="AG199" s="448"/>
      <c r="AH199" s="163"/>
      <c r="AI199" s="164"/>
      <c r="AJ199" s="164"/>
      <c r="AK199" s="165"/>
      <c r="AL199" s="166"/>
      <c r="AM199" s="165"/>
      <c r="AN199" s="197"/>
    </row>
  </sheetData>
  <mergeCells count="488">
    <mergeCell ref="C27:D27"/>
    <mergeCell ref="M27:N27"/>
    <mergeCell ref="C109:D109"/>
    <mergeCell ref="M33:N33"/>
    <mergeCell ref="O33:P33"/>
    <mergeCell ref="M19:N19"/>
    <mergeCell ref="M20:N20"/>
    <mergeCell ref="M28:N28"/>
    <mergeCell ref="M13:N13"/>
    <mergeCell ref="M14:N14"/>
    <mergeCell ref="M15:N15"/>
    <mergeCell ref="M16:N16"/>
    <mergeCell ref="M17:N17"/>
    <mergeCell ref="M18:N18"/>
    <mergeCell ref="C15:D15"/>
    <mergeCell ref="C28:D28"/>
    <mergeCell ref="C29:D29"/>
    <mergeCell ref="B25:C25"/>
    <mergeCell ref="C30:D30"/>
    <mergeCell ref="C31:D31"/>
    <mergeCell ref="C19:D19"/>
    <mergeCell ref="C22:D22"/>
    <mergeCell ref="M32:N32"/>
    <mergeCell ref="O32:P32"/>
    <mergeCell ref="R26:T26"/>
    <mergeCell ref="H26:J26"/>
    <mergeCell ref="C6:J6"/>
    <mergeCell ref="M9:N9"/>
    <mergeCell ref="C16:D16"/>
    <mergeCell ref="C17:D17"/>
    <mergeCell ref="C18:D18"/>
    <mergeCell ref="M12:N12"/>
    <mergeCell ref="L23:M23"/>
    <mergeCell ref="L25:M25"/>
    <mergeCell ref="P9:T9"/>
    <mergeCell ref="B23:C23"/>
    <mergeCell ref="E5:J5"/>
    <mergeCell ref="C7:J7"/>
    <mergeCell ref="B8:J8"/>
    <mergeCell ref="F9:J9"/>
    <mergeCell ref="C10:J10"/>
    <mergeCell ref="F15:J15"/>
    <mergeCell ref="H22:J22"/>
    <mergeCell ref="F22:G22"/>
    <mergeCell ref="M6:T6"/>
    <mergeCell ref="M7:T7"/>
    <mergeCell ref="L8:T8"/>
    <mergeCell ref="C5:D5"/>
    <mergeCell ref="C9:D9"/>
    <mergeCell ref="M22:N22"/>
    <mergeCell ref="C12:D12"/>
    <mergeCell ref="C13:D13"/>
    <mergeCell ref="C14:D14"/>
    <mergeCell ref="M5:N5"/>
    <mergeCell ref="M10:T10"/>
    <mergeCell ref="P15:T15"/>
    <mergeCell ref="P22:Q22"/>
    <mergeCell ref="R22:T22"/>
    <mergeCell ref="O5:T5"/>
    <mergeCell ref="C20:D20"/>
    <mergeCell ref="AG5:AH5"/>
    <mergeCell ref="AI5:AN5"/>
    <mergeCell ref="AG6:AN6"/>
    <mergeCell ref="AG7:AN7"/>
    <mergeCell ref="AF8:AN8"/>
    <mergeCell ref="AG9:AH9"/>
    <mergeCell ref="Z22:AA22"/>
    <mergeCell ref="AB22:AD22"/>
    <mergeCell ref="V23:W23"/>
    <mergeCell ref="Z15:AD15"/>
    <mergeCell ref="W16:X16"/>
    <mergeCell ref="W17:X17"/>
    <mergeCell ref="W18:X18"/>
    <mergeCell ref="W19:X19"/>
    <mergeCell ref="W20:X20"/>
    <mergeCell ref="W7:AD7"/>
    <mergeCell ref="V8:AD8"/>
    <mergeCell ref="W9:X9"/>
    <mergeCell ref="Z9:AD9"/>
    <mergeCell ref="W10:AD10"/>
    <mergeCell ref="W12:X12"/>
    <mergeCell ref="W5:X5"/>
    <mergeCell ref="Y5:AD5"/>
    <mergeCell ref="W6:AD6"/>
    <mergeCell ref="AJ9:AN9"/>
    <mergeCell ref="AG10:AN10"/>
    <mergeCell ref="AG12:AH12"/>
    <mergeCell ref="AG13:AH13"/>
    <mergeCell ref="AG14:AH14"/>
    <mergeCell ref="AG15:AH15"/>
    <mergeCell ref="AJ15:AN15"/>
    <mergeCell ref="W32:X32"/>
    <mergeCell ref="Y32:Z32"/>
    <mergeCell ref="V25:W25"/>
    <mergeCell ref="AB26:AD26"/>
    <mergeCell ref="W27:X27"/>
    <mergeCell ref="W28:X28"/>
    <mergeCell ref="W29:X29"/>
    <mergeCell ref="W30:X30"/>
    <mergeCell ref="W31:X31"/>
    <mergeCell ref="W22:X22"/>
    <mergeCell ref="W13:X13"/>
    <mergeCell ref="W14:X14"/>
    <mergeCell ref="W15:X15"/>
    <mergeCell ref="AJ22:AK22"/>
    <mergeCell ref="AL22:AN22"/>
    <mergeCell ref="AF23:AG23"/>
    <mergeCell ref="AF25:AG25"/>
    <mergeCell ref="AL26:AN26"/>
    <mergeCell ref="AG27:AH27"/>
    <mergeCell ref="AG16:AH16"/>
    <mergeCell ref="AG17:AH17"/>
    <mergeCell ref="AG18:AH18"/>
    <mergeCell ref="AG19:AH19"/>
    <mergeCell ref="AG20:AH20"/>
    <mergeCell ref="AG22:AH22"/>
    <mergeCell ref="C70:D70"/>
    <mergeCell ref="C61:D61"/>
    <mergeCell ref="C64:D64"/>
    <mergeCell ref="AG28:AH28"/>
    <mergeCell ref="AG29:AH29"/>
    <mergeCell ref="AG30:AH30"/>
    <mergeCell ref="AG31:AH31"/>
    <mergeCell ref="AG32:AH32"/>
    <mergeCell ref="AI32:AJ32"/>
    <mergeCell ref="W33:X33"/>
    <mergeCell ref="Y33:Z33"/>
    <mergeCell ref="AG33:AH33"/>
    <mergeCell ref="AI33:AJ33"/>
    <mergeCell ref="M29:N29"/>
    <mergeCell ref="M30:N30"/>
    <mergeCell ref="M31:N31"/>
    <mergeCell ref="F65:J65"/>
    <mergeCell ref="F72:G72"/>
    <mergeCell ref="H72:J72"/>
    <mergeCell ref="H75:J75"/>
    <mergeCell ref="L57:T57"/>
    <mergeCell ref="M58:T58"/>
    <mergeCell ref="M59:T59"/>
    <mergeCell ref="L60:T60"/>
    <mergeCell ref="M61:N61"/>
    <mergeCell ref="P61:T61"/>
    <mergeCell ref="B57:J57"/>
    <mergeCell ref="C58:J58"/>
    <mergeCell ref="C59:J59"/>
    <mergeCell ref="B60:J60"/>
    <mergeCell ref="F61:J61"/>
    <mergeCell ref="C71:D71"/>
    <mergeCell ref="C72:D72"/>
    <mergeCell ref="C73:D73"/>
    <mergeCell ref="B74:C74"/>
    <mergeCell ref="C65:D65"/>
    <mergeCell ref="C66:D66"/>
    <mergeCell ref="C67:D67"/>
    <mergeCell ref="C68:D68"/>
    <mergeCell ref="C69:D69"/>
    <mergeCell ref="V60:AD60"/>
    <mergeCell ref="W61:X61"/>
    <mergeCell ref="Z61:AD61"/>
    <mergeCell ref="M73:N73"/>
    <mergeCell ref="L74:M74"/>
    <mergeCell ref="R75:T75"/>
    <mergeCell ref="M64:N64"/>
    <mergeCell ref="M65:N65"/>
    <mergeCell ref="P65:T65"/>
    <mergeCell ref="M66:N66"/>
    <mergeCell ref="M67:N67"/>
    <mergeCell ref="M68:N68"/>
    <mergeCell ref="M76:N76"/>
    <mergeCell ref="M77:N77"/>
    <mergeCell ref="M78:N78"/>
    <mergeCell ref="M69:N69"/>
    <mergeCell ref="M70:N70"/>
    <mergeCell ref="M71:N71"/>
    <mergeCell ref="M72:N72"/>
    <mergeCell ref="P72:Q72"/>
    <mergeCell ref="R72:T72"/>
    <mergeCell ref="AF57:AN57"/>
    <mergeCell ref="AG58:AN58"/>
    <mergeCell ref="AG59:AN59"/>
    <mergeCell ref="AF60:AN60"/>
    <mergeCell ref="AG61:AH61"/>
    <mergeCell ref="AJ61:AN61"/>
    <mergeCell ref="W73:X73"/>
    <mergeCell ref="V74:W74"/>
    <mergeCell ref="AB75:AD75"/>
    <mergeCell ref="W69:X69"/>
    <mergeCell ref="W70:X70"/>
    <mergeCell ref="W71:X71"/>
    <mergeCell ref="W72:X72"/>
    <mergeCell ref="Z72:AA72"/>
    <mergeCell ref="AB72:AD72"/>
    <mergeCell ref="W64:X64"/>
    <mergeCell ref="W65:X65"/>
    <mergeCell ref="Z65:AD65"/>
    <mergeCell ref="W66:X66"/>
    <mergeCell ref="W67:X67"/>
    <mergeCell ref="W68:X68"/>
    <mergeCell ref="V57:AD57"/>
    <mergeCell ref="W58:AD58"/>
    <mergeCell ref="W59:AD59"/>
    <mergeCell ref="AG80:AH80"/>
    <mergeCell ref="AG81:AH81"/>
    <mergeCell ref="AG77:AH77"/>
    <mergeCell ref="AG78:AH78"/>
    <mergeCell ref="AG79:AH79"/>
    <mergeCell ref="AG71:AH71"/>
    <mergeCell ref="AG69:AH69"/>
    <mergeCell ref="AG70:AH70"/>
    <mergeCell ref="AG72:AH72"/>
    <mergeCell ref="C113:D113"/>
    <mergeCell ref="C114:D114"/>
    <mergeCell ref="AG82:AH82"/>
    <mergeCell ref="C102:D102"/>
    <mergeCell ref="E102:J102"/>
    <mergeCell ref="O102:T102"/>
    <mergeCell ref="AJ72:AK72"/>
    <mergeCell ref="AL72:AN72"/>
    <mergeCell ref="AG73:AH73"/>
    <mergeCell ref="AF74:AG74"/>
    <mergeCell ref="AL75:AN75"/>
    <mergeCell ref="AG76:AH76"/>
    <mergeCell ref="W82:X82"/>
    <mergeCell ref="M79:N79"/>
    <mergeCell ref="M80:N80"/>
    <mergeCell ref="M81:N81"/>
    <mergeCell ref="M82:N82"/>
    <mergeCell ref="C78:D78"/>
    <mergeCell ref="C79:D79"/>
    <mergeCell ref="C80:D80"/>
    <mergeCell ref="C81:D81"/>
    <mergeCell ref="C82:D82"/>
    <mergeCell ref="C76:D76"/>
    <mergeCell ref="C77:D77"/>
    <mergeCell ref="W107:AD107"/>
    <mergeCell ref="W109:X109"/>
    <mergeCell ref="F112:J112"/>
    <mergeCell ref="C119:D119"/>
    <mergeCell ref="F119:G119"/>
    <mergeCell ref="H119:J119"/>
    <mergeCell ref="H123:J123"/>
    <mergeCell ref="M102:N102"/>
    <mergeCell ref="M103:T103"/>
    <mergeCell ref="M104:T104"/>
    <mergeCell ref="L105:T105"/>
    <mergeCell ref="M106:N106"/>
    <mergeCell ref="C103:J103"/>
    <mergeCell ref="C104:J104"/>
    <mergeCell ref="B105:J105"/>
    <mergeCell ref="C106:D106"/>
    <mergeCell ref="F106:J106"/>
    <mergeCell ref="C107:J107"/>
    <mergeCell ref="C115:D115"/>
    <mergeCell ref="C116:D116"/>
    <mergeCell ref="C117:D117"/>
    <mergeCell ref="C110:D110"/>
    <mergeCell ref="C111:D111"/>
    <mergeCell ref="C112:D112"/>
    <mergeCell ref="M113:N113"/>
    <mergeCell ref="M114:N114"/>
    <mergeCell ref="M115:N115"/>
    <mergeCell ref="M116:N116"/>
    <mergeCell ref="M117:N117"/>
    <mergeCell ref="M119:N119"/>
    <mergeCell ref="P106:T106"/>
    <mergeCell ref="M107:T107"/>
    <mergeCell ref="M109:N109"/>
    <mergeCell ref="M110:N110"/>
    <mergeCell ref="M111:N111"/>
    <mergeCell ref="M112:N112"/>
    <mergeCell ref="P112:T112"/>
    <mergeCell ref="P119:Q119"/>
    <mergeCell ref="R119:T119"/>
    <mergeCell ref="AJ112:AN112"/>
    <mergeCell ref="Z119:AA119"/>
    <mergeCell ref="AB119:AD119"/>
    <mergeCell ref="AB123:AD123"/>
    <mergeCell ref="AG102:AH102"/>
    <mergeCell ref="AI102:AN102"/>
    <mergeCell ref="W110:X110"/>
    <mergeCell ref="W111:X111"/>
    <mergeCell ref="W112:X112"/>
    <mergeCell ref="Z112:AD112"/>
    <mergeCell ref="W102:X102"/>
    <mergeCell ref="Y102:AD102"/>
    <mergeCell ref="W103:AD103"/>
    <mergeCell ref="W104:AD104"/>
    <mergeCell ref="V105:AD105"/>
    <mergeCell ref="W106:X106"/>
    <mergeCell ref="Z106:AD106"/>
    <mergeCell ref="AJ119:AK119"/>
    <mergeCell ref="W113:X113"/>
    <mergeCell ref="W114:X114"/>
    <mergeCell ref="W115:X115"/>
    <mergeCell ref="W116:X116"/>
    <mergeCell ref="W117:X117"/>
    <mergeCell ref="W119:X119"/>
    <mergeCell ref="AG103:AN103"/>
    <mergeCell ref="AG104:AN104"/>
    <mergeCell ref="R123:T123"/>
    <mergeCell ref="K102:K147"/>
    <mergeCell ref="U102:U147"/>
    <mergeCell ref="AE102:AE147"/>
    <mergeCell ref="A98:AN101"/>
    <mergeCell ref="A102:A147"/>
    <mergeCell ref="AF105:AN105"/>
    <mergeCell ref="AG106:AH106"/>
    <mergeCell ref="AJ106:AN106"/>
    <mergeCell ref="AL119:AN119"/>
    <mergeCell ref="AL123:AN123"/>
    <mergeCell ref="AG113:AH113"/>
    <mergeCell ref="AG114:AH114"/>
    <mergeCell ref="AG115:AH115"/>
    <mergeCell ref="AG116:AH116"/>
    <mergeCell ref="AG117:AH117"/>
    <mergeCell ref="AG119:AH119"/>
    <mergeCell ref="AG107:AN107"/>
    <mergeCell ref="AG109:AH109"/>
    <mergeCell ref="AG110:AH110"/>
    <mergeCell ref="AG111:AH111"/>
    <mergeCell ref="AG112:AH112"/>
    <mergeCell ref="A96:AN97"/>
    <mergeCell ref="A57:A95"/>
    <mergeCell ref="A53:AN56"/>
    <mergeCell ref="K57:K95"/>
    <mergeCell ref="U57:U95"/>
    <mergeCell ref="AE57:AE95"/>
    <mergeCell ref="A5:A52"/>
    <mergeCell ref="A1:AN4"/>
    <mergeCell ref="K5:K50"/>
    <mergeCell ref="U5:U50"/>
    <mergeCell ref="AE5:AE50"/>
    <mergeCell ref="B51:AN52"/>
    <mergeCell ref="AG64:AH64"/>
    <mergeCell ref="AG65:AH65"/>
    <mergeCell ref="AJ65:AN65"/>
    <mergeCell ref="AG66:AH66"/>
    <mergeCell ref="AG67:AH67"/>
    <mergeCell ref="AG68:AH68"/>
    <mergeCell ref="W79:X79"/>
    <mergeCell ref="W80:X80"/>
    <mergeCell ref="W81:X81"/>
    <mergeCell ref="W76:X76"/>
    <mergeCell ref="W77:X77"/>
    <mergeCell ref="W78:X78"/>
    <mergeCell ref="C152:D152"/>
    <mergeCell ref="E152:J152"/>
    <mergeCell ref="C153:J153"/>
    <mergeCell ref="C154:J154"/>
    <mergeCell ref="B155:J155"/>
    <mergeCell ref="C156:D156"/>
    <mergeCell ref="F156:J156"/>
    <mergeCell ref="C157:J157"/>
    <mergeCell ref="C160:D160"/>
    <mergeCell ref="C180:D180"/>
    <mergeCell ref="C161:D161"/>
    <mergeCell ref="C162:D162"/>
    <mergeCell ref="C163:D163"/>
    <mergeCell ref="F163:J163"/>
    <mergeCell ref="C164:D164"/>
    <mergeCell ref="C165:D165"/>
    <mergeCell ref="C166:D166"/>
    <mergeCell ref="C167:D167"/>
    <mergeCell ref="C169:D169"/>
    <mergeCell ref="C177:D177"/>
    <mergeCell ref="C178:D178"/>
    <mergeCell ref="C179:D179"/>
    <mergeCell ref="M161:N161"/>
    <mergeCell ref="M162:N162"/>
    <mergeCell ref="M163:N163"/>
    <mergeCell ref="P163:T163"/>
    <mergeCell ref="M164:N164"/>
    <mergeCell ref="P171:Q171"/>
    <mergeCell ref="R171:T171"/>
    <mergeCell ref="H175:J175"/>
    <mergeCell ref="C159:D159"/>
    <mergeCell ref="C168:D168"/>
    <mergeCell ref="M165:N165"/>
    <mergeCell ref="M166:N166"/>
    <mergeCell ref="C171:D171"/>
    <mergeCell ref="F171:G171"/>
    <mergeCell ref="H171:J171"/>
    <mergeCell ref="M167:N167"/>
    <mergeCell ref="M168:N168"/>
    <mergeCell ref="M169:N169"/>
    <mergeCell ref="M171:N171"/>
    <mergeCell ref="W160:X160"/>
    <mergeCell ref="W161:X161"/>
    <mergeCell ref="W162:X162"/>
    <mergeCell ref="W163:X163"/>
    <mergeCell ref="Z163:AD163"/>
    <mergeCell ref="W164:X164"/>
    <mergeCell ref="W165:X165"/>
    <mergeCell ref="W166:X166"/>
    <mergeCell ref="W167:X167"/>
    <mergeCell ref="W152:X152"/>
    <mergeCell ref="Y152:AD152"/>
    <mergeCell ref="W153:AD153"/>
    <mergeCell ref="W154:AD154"/>
    <mergeCell ref="V155:AD155"/>
    <mergeCell ref="W156:X156"/>
    <mergeCell ref="Z156:AD156"/>
    <mergeCell ref="W157:AD157"/>
    <mergeCell ref="W159:X159"/>
    <mergeCell ref="AG152:AH152"/>
    <mergeCell ref="AG161:AH161"/>
    <mergeCell ref="AG162:AH162"/>
    <mergeCell ref="AG163:AH163"/>
    <mergeCell ref="AE152:AE199"/>
    <mergeCell ref="AI152:AN152"/>
    <mergeCell ref="AG153:AN153"/>
    <mergeCell ref="AG154:AN154"/>
    <mergeCell ref="AF155:AN155"/>
    <mergeCell ref="AG156:AH156"/>
    <mergeCell ref="AJ156:AN156"/>
    <mergeCell ref="AG157:AN157"/>
    <mergeCell ref="AG159:AH159"/>
    <mergeCell ref="AG160:AH160"/>
    <mergeCell ref="AL175:AN175"/>
    <mergeCell ref="AG176:AH176"/>
    <mergeCell ref="AG177:AH177"/>
    <mergeCell ref="AG178:AH178"/>
    <mergeCell ref="AG179:AH179"/>
    <mergeCell ref="AG180:AH180"/>
    <mergeCell ref="AJ163:AN163"/>
    <mergeCell ref="AG164:AH164"/>
    <mergeCell ref="AG166:AH166"/>
    <mergeCell ref="AG167:AH167"/>
    <mergeCell ref="AG168:AH168"/>
    <mergeCell ref="AG169:AH169"/>
    <mergeCell ref="AG171:AH171"/>
    <mergeCell ref="AJ171:AK171"/>
    <mergeCell ref="AL171:AN171"/>
    <mergeCell ref="B187:F187"/>
    <mergeCell ref="W179:X179"/>
    <mergeCell ref="W180:X180"/>
    <mergeCell ref="W168:X168"/>
    <mergeCell ref="W169:X169"/>
    <mergeCell ref="W171:X171"/>
    <mergeCell ref="Z171:AA171"/>
    <mergeCell ref="AB171:AD171"/>
    <mergeCell ref="AB175:AD175"/>
    <mergeCell ref="W176:X176"/>
    <mergeCell ref="W177:X177"/>
    <mergeCell ref="W178:X178"/>
    <mergeCell ref="R175:T175"/>
    <mergeCell ref="M176:N176"/>
    <mergeCell ref="M177:N177"/>
    <mergeCell ref="M178:N178"/>
    <mergeCell ref="M179:N179"/>
    <mergeCell ref="M180:N180"/>
    <mergeCell ref="C176:D176"/>
    <mergeCell ref="B129:F129"/>
    <mergeCell ref="B130:F130"/>
    <mergeCell ref="G129:G130"/>
    <mergeCell ref="B181:F181"/>
    <mergeCell ref="B182:F182"/>
    <mergeCell ref="G181:G182"/>
    <mergeCell ref="B32:F32"/>
    <mergeCell ref="B33:F33"/>
    <mergeCell ref="G32:G33"/>
    <mergeCell ref="A148:AN151"/>
    <mergeCell ref="A152:A199"/>
    <mergeCell ref="K152:K199"/>
    <mergeCell ref="U152:U199"/>
    <mergeCell ref="M152:N152"/>
    <mergeCell ref="O152:T152"/>
    <mergeCell ref="M153:T153"/>
    <mergeCell ref="M154:T154"/>
    <mergeCell ref="L155:T155"/>
    <mergeCell ref="M156:N156"/>
    <mergeCell ref="P156:T156"/>
    <mergeCell ref="M157:T157"/>
    <mergeCell ref="M159:N159"/>
    <mergeCell ref="M160:N160"/>
    <mergeCell ref="AG165:AH165"/>
    <mergeCell ref="AK181:AK182"/>
    <mergeCell ref="AF182:AJ182"/>
    <mergeCell ref="AF187:AJ187"/>
    <mergeCell ref="L181:P181"/>
    <mergeCell ref="Q181:Q182"/>
    <mergeCell ref="L182:P182"/>
    <mergeCell ref="L187:P187"/>
    <mergeCell ref="V181:Z181"/>
    <mergeCell ref="AA181:AA182"/>
    <mergeCell ref="V182:Z182"/>
    <mergeCell ref="V187:Z187"/>
    <mergeCell ref="AF181:AJ181"/>
  </mergeCells>
  <dataValidations count="3">
    <dataValidation type="list" allowBlank="1" showInputMessage="1" showErrorMessage="1" sqref="C159:D159 W159:X159 M159:N159 AG159:AH159">
      <formula1>"Nylon 6 Plane, Nylon 66 Plane, Nylon 6 (30% GF), Nylon 66 (33% GF), ABS, Pom Acetal, Poly Propelene"</formula1>
    </dataValidation>
    <dataValidation type="list" allowBlank="1" showInputMessage="1" showErrorMessage="1" sqref="E160 Y160 O160 AI160">
      <formula1>"Injection Mould, Hand Mould, Vertical Mould"</formula1>
    </dataValidation>
    <dataValidation type="list" allowBlank="1" showInputMessage="1" showErrorMessage="1" sqref="F160 Z160 P160 AJ160">
      <formula1>"60 Ton, 110 Ton, 150 Ton, 180 Ton"</formula1>
    </dataValidation>
  </dataValidations>
  <pageMargins left="0" right="0" top="0" bottom="0" header="0" footer="0"/>
  <pageSetup paperSize="9" scale="2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6"/>
  <sheetViews>
    <sheetView topLeftCell="A85" workbookViewId="0">
      <selection activeCell="B2" sqref="B2"/>
    </sheetView>
  </sheetViews>
  <sheetFormatPr defaultColWidth="11.7109375" defaultRowHeight="14.4"/>
  <cols>
    <col min="1" max="1" width="21.85546875" style="633" customWidth="1"/>
    <col min="2" max="2" width="32.140625" style="633" customWidth="1"/>
    <col min="3" max="3" width="21.85546875" style="633" customWidth="1"/>
    <col min="4" max="4" width="17.85546875" style="633" customWidth="1"/>
    <col min="5" max="5" width="21" style="633" customWidth="1"/>
    <col min="6" max="6" width="22.7109375" style="633" customWidth="1"/>
    <col min="7" max="7" width="16.140625" style="633" bestFit="1" customWidth="1"/>
    <col min="8" max="8" width="47.7109375" style="633" customWidth="1"/>
    <col min="9" max="16384" width="11.7109375" style="633"/>
  </cols>
  <sheetData>
    <row r="1" spans="1:8" ht="15" thickBot="1"/>
    <row r="2" spans="1:8" ht="29.4" thickBot="1">
      <c r="A2" s="634" t="s">
        <v>446</v>
      </c>
      <c r="B2" s="635" t="s">
        <v>447</v>
      </c>
      <c r="C2" s="634" t="s">
        <v>397</v>
      </c>
      <c r="D2" s="636" t="s">
        <v>448</v>
      </c>
      <c r="E2" s="634" t="s">
        <v>449</v>
      </c>
      <c r="F2" s="637">
        <v>44701</v>
      </c>
    </row>
    <row r="3" spans="1:8" ht="15" thickBot="1">
      <c r="A3" s="638" t="s">
        <v>450</v>
      </c>
      <c r="B3" s="639" t="s">
        <v>451</v>
      </c>
      <c r="C3" s="638" t="s">
        <v>452</v>
      </c>
      <c r="D3" s="640" t="s">
        <v>453</v>
      </c>
      <c r="E3" s="638" t="s">
        <v>454</v>
      </c>
      <c r="F3" s="641">
        <v>44702</v>
      </c>
    </row>
    <row r="4" spans="1:8" ht="15" thickBot="1">
      <c r="D4" s="642"/>
    </row>
    <row r="5" spans="1:8" ht="29.4" thickBot="1">
      <c r="A5" s="638" t="s">
        <v>455</v>
      </c>
      <c r="B5" s="643">
        <v>7.7</v>
      </c>
      <c r="C5" s="638" t="s">
        <v>456</v>
      </c>
      <c r="D5" s="639" t="s">
        <v>457</v>
      </c>
      <c r="E5" s="644"/>
      <c r="F5" s="645"/>
      <c r="G5" s="645"/>
      <c r="H5" s="646"/>
    </row>
    <row r="6" spans="1:8" ht="15" thickBot="1">
      <c r="A6" s="638" t="s">
        <v>458</v>
      </c>
      <c r="B6" s="643" t="s">
        <v>459</v>
      </c>
      <c r="C6" s="638" t="s">
        <v>460</v>
      </c>
      <c r="D6" s="647">
        <f>(B7/B8)*100</f>
        <v>12.833333333333332</v>
      </c>
      <c r="E6" s="644"/>
      <c r="F6" s="645"/>
      <c r="G6" s="645"/>
    </row>
    <row r="7" spans="1:8" ht="29.4" thickBot="1">
      <c r="A7" s="648" t="s">
        <v>461</v>
      </c>
      <c r="B7" s="639">
        <f>B5</f>
        <v>7.7</v>
      </c>
      <c r="C7" s="649" t="s">
        <v>462</v>
      </c>
      <c r="D7" s="650">
        <f>B10/B7</f>
        <v>5</v>
      </c>
      <c r="E7" s="644"/>
      <c r="F7" s="645"/>
      <c r="G7" s="645"/>
    </row>
    <row r="8" spans="1:8" ht="15" thickBot="1">
      <c r="A8" s="648" t="s">
        <v>463</v>
      </c>
      <c r="B8" s="651">
        <v>60</v>
      </c>
      <c r="C8" s="645"/>
      <c r="D8" s="652"/>
      <c r="E8" s="644"/>
      <c r="F8" s="645"/>
      <c r="G8" s="645"/>
    </row>
    <row r="9" spans="1:8" ht="29.4" thickBot="1">
      <c r="A9" s="648" t="s">
        <v>464</v>
      </c>
      <c r="B9" s="647">
        <f>B7/B8*100*1.03</f>
        <v>13.218333333333332</v>
      </c>
      <c r="C9" s="645"/>
      <c r="D9" s="652"/>
      <c r="E9" s="644"/>
      <c r="F9" s="645"/>
      <c r="G9" s="645"/>
    </row>
    <row r="10" spans="1:8" ht="43.8" thickBot="1">
      <c r="A10" s="653" t="s">
        <v>465</v>
      </c>
      <c r="B10" s="654">
        <f>B7*5</f>
        <v>38.5</v>
      </c>
      <c r="C10" s="645"/>
      <c r="D10" s="645"/>
      <c r="E10" s="644"/>
      <c r="F10" s="645"/>
      <c r="G10" s="645"/>
    </row>
    <row r="11" spans="1:8" ht="15" thickBot="1">
      <c r="A11" s="646"/>
      <c r="B11" s="646"/>
      <c r="C11" s="646"/>
      <c r="D11" s="646"/>
      <c r="E11" s="646"/>
      <c r="F11" s="646"/>
      <c r="G11" s="646"/>
    </row>
    <row r="12" spans="1:8" ht="43.8" thickBot="1">
      <c r="A12" s="638" t="s">
        <v>466</v>
      </c>
      <c r="B12" s="655"/>
      <c r="C12" s="646"/>
      <c r="D12" s="646"/>
      <c r="E12" s="646"/>
      <c r="F12" s="646"/>
      <c r="G12" s="646"/>
    </row>
    <row r="13" spans="1:8" ht="15" thickBot="1">
      <c r="A13" s="646"/>
      <c r="B13" s="646"/>
      <c r="C13" s="646"/>
      <c r="D13" s="646"/>
      <c r="E13" s="646"/>
      <c r="F13" s="646"/>
      <c r="G13" s="646"/>
    </row>
    <row r="14" spans="1:8" ht="29.4" thickBot="1">
      <c r="A14" s="656" t="s">
        <v>467</v>
      </c>
      <c r="B14" s="657" t="s">
        <v>326</v>
      </c>
      <c r="C14" s="657" t="s">
        <v>468</v>
      </c>
      <c r="D14" s="657" t="s">
        <v>193</v>
      </c>
      <c r="E14" s="657" t="s">
        <v>469</v>
      </c>
      <c r="F14" s="657" t="s">
        <v>194</v>
      </c>
      <c r="G14" s="657" t="s">
        <v>470</v>
      </c>
      <c r="H14" s="658" t="s">
        <v>346</v>
      </c>
    </row>
    <row r="15" spans="1:8" ht="15" customHeight="1">
      <c r="A15" s="1215" t="s">
        <v>471</v>
      </c>
      <c r="B15" s="659"/>
      <c r="C15" s="660"/>
      <c r="D15" s="660"/>
      <c r="E15" s="660"/>
      <c r="F15" s="660"/>
      <c r="G15" s="660"/>
      <c r="H15" s="661"/>
    </row>
    <row r="16" spans="1:8">
      <c r="A16" s="1216"/>
      <c r="B16" s="662" t="s">
        <v>472</v>
      </c>
      <c r="C16" s="663">
        <f>B10*0.15</f>
        <v>5.7749999999999995</v>
      </c>
      <c r="D16" s="663"/>
      <c r="E16" s="663">
        <v>2.65</v>
      </c>
      <c r="F16" s="663">
        <f>C16*E16</f>
        <v>15.303749999999997</v>
      </c>
      <c r="G16" s="663">
        <f>F16/B7</f>
        <v>1.9874999999999996</v>
      </c>
      <c r="H16" s="1221" t="s">
        <v>473</v>
      </c>
    </row>
    <row r="17" spans="1:8">
      <c r="A17" s="1216"/>
      <c r="B17" s="662" t="s">
        <v>474</v>
      </c>
      <c r="C17" s="663">
        <f>B10*0.85</f>
        <v>32.725000000000001</v>
      </c>
      <c r="D17" s="663"/>
      <c r="E17" s="663">
        <v>0</v>
      </c>
      <c r="F17" s="663">
        <f>C17*E17</f>
        <v>0</v>
      </c>
      <c r="G17" s="663">
        <v>0</v>
      </c>
      <c r="H17" s="1221"/>
    </row>
    <row r="18" spans="1:8">
      <c r="A18" s="1216"/>
      <c r="B18" s="662" t="s">
        <v>475</v>
      </c>
      <c r="C18" s="663">
        <f>B10*1.5/100</f>
        <v>0.57750000000000001</v>
      </c>
      <c r="D18" s="663"/>
      <c r="E18" s="663">
        <v>70</v>
      </c>
      <c r="F18" s="663">
        <f>C18*E18</f>
        <v>40.425000000000004</v>
      </c>
      <c r="G18" s="663">
        <f>F18/B7</f>
        <v>5.25</v>
      </c>
      <c r="H18" s="1221" t="s">
        <v>476</v>
      </c>
    </row>
    <row r="19" spans="1:8">
      <c r="A19" s="1216"/>
      <c r="B19" s="662" t="s">
        <v>477</v>
      </c>
      <c r="C19" s="663">
        <f>C18*21/100</f>
        <v>0.12127499999999999</v>
      </c>
      <c r="D19" s="663"/>
      <c r="E19" s="663">
        <v>200</v>
      </c>
      <c r="F19" s="663">
        <f>C19*E19</f>
        <v>24.254999999999999</v>
      </c>
      <c r="G19" s="663">
        <f>F19/B7</f>
        <v>3.15</v>
      </c>
      <c r="H19" s="1221"/>
    </row>
    <row r="20" spans="1:8">
      <c r="A20" s="1216"/>
      <c r="B20" s="662" t="s">
        <v>478</v>
      </c>
      <c r="C20" s="663"/>
      <c r="D20" s="663"/>
      <c r="E20" s="663"/>
      <c r="F20" s="663">
        <f>D20*E20</f>
        <v>0</v>
      </c>
      <c r="G20" s="663">
        <v>2</v>
      </c>
      <c r="H20" s="664" t="s">
        <v>479</v>
      </c>
    </row>
    <row r="21" spans="1:8" ht="15" thickBot="1">
      <c r="A21" s="1217"/>
      <c r="B21" s="665" t="s">
        <v>480</v>
      </c>
      <c r="C21" s="666"/>
      <c r="D21" s="666">
        <v>0.17</v>
      </c>
      <c r="E21" s="666">
        <v>150</v>
      </c>
      <c r="F21" s="666">
        <f>D21*E21</f>
        <v>25.500000000000004</v>
      </c>
      <c r="G21" s="666">
        <v>2</v>
      </c>
      <c r="H21" s="667" t="s">
        <v>481</v>
      </c>
    </row>
    <row r="22" spans="1:8" ht="29.4" thickBot="1">
      <c r="A22" s="645"/>
      <c r="B22" s="645"/>
      <c r="C22" s="644"/>
      <c r="D22" s="644"/>
      <c r="E22" s="644"/>
      <c r="F22" s="668" t="s">
        <v>482</v>
      </c>
      <c r="G22" s="669">
        <f>SUM(G16:G21)</f>
        <v>14.387499999999999</v>
      </c>
      <c r="H22" s="645"/>
    </row>
    <row r="23" spans="1:8" ht="15" thickBot="1">
      <c r="A23" s="645"/>
      <c r="B23" s="645"/>
      <c r="C23" s="644"/>
      <c r="D23" s="644"/>
      <c r="E23" s="644"/>
      <c r="F23" s="670"/>
      <c r="G23" s="670"/>
      <c r="H23" s="645"/>
    </row>
    <row r="24" spans="1:8" ht="29.4" thickBot="1">
      <c r="A24" s="656" t="s">
        <v>467</v>
      </c>
      <c r="B24" s="657" t="s">
        <v>326</v>
      </c>
      <c r="C24" s="657" t="s">
        <v>468</v>
      </c>
      <c r="D24" s="657" t="s">
        <v>193</v>
      </c>
      <c r="E24" s="657" t="s">
        <v>469</v>
      </c>
      <c r="F24" s="657" t="s">
        <v>194</v>
      </c>
      <c r="G24" s="657" t="s">
        <v>470</v>
      </c>
      <c r="H24" s="658" t="s">
        <v>346</v>
      </c>
    </row>
    <row r="25" spans="1:8">
      <c r="A25" s="1215" t="s">
        <v>483</v>
      </c>
      <c r="B25" s="671" t="s">
        <v>472</v>
      </c>
      <c r="C25" s="660"/>
      <c r="D25" s="660"/>
      <c r="E25" s="660">
        <v>2.65</v>
      </c>
      <c r="F25" s="660">
        <f>C25*E25</f>
        <v>0</v>
      </c>
      <c r="G25" s="660">
        <f>F25/B7</f>
        <v>0</v>
      </c>
      <c r="H25" s="1222" t="s">
        <v>484</v>
      </c>
    </row>
    <row r="26" spans="1:8">
      <c r="A26" s="1216"/>
      <c r="B26" s="662" t="s">
        <v>475</v>
      </c>
      <c r="C26" s="663"/>
      <c r="D26" s="663"/>
      <c r="E26" s="663">
        <v>70</v>
      </c>
      <c r="F26" s="663">
        <f>C26*E26</f>
        <v>0</v>
      </c>
      <c r="G26" s="663">
        <f>F26/B7</f>
        <v>0</v>
      </c>
      <c r="H26" s="1221"/>
    </row>
    <row r="27" spans="1:8">
      <c r="A27" s="1216"/>
      <c r="B27" s="662" t="s">
        <v>477</v>
      </c>
      <c r="C27" s="663"/>
      <c r="D27" s="663"/>
      <c r="E27" s="663">
        <v>200</v>
      </c>
      <c r="F27" s="663">
        <f>C27*E27</f>
        <v>0</v>
      </c>
      <c r="G27" s="663">
        <f>F27/B7</f>
        <v>0</v>
      </c>
      <c r="H27" s="1221"/>
    </row>
    <row r="28" spans="1:8" ht="15" thickBot="1">
      <c r="A28" s="1217"/>
      <c r="B28" s="665"/>
      <c r="C28" s="666"/>
      <c r="D28" s="666"/>
      <c r="E28" s="666"/>
      <c r="F28" s="666"/>
      <c r="G28" s="666"/>
      <c r="H28" s="1223"/>
    </row>
    <row r="29" spans="1:8" ht="29.4" thickBot="1">
      <c r="A29" s="645"/>
      <c r="B29" s="645"/>
      <c r="C29" s="644"/>
      <c r="D29" s="644"/>
      <c r="E29" s="644"/>
      <c r="F29" s="672" t="s">
        <v>485</v>
      </c>
      <c r="G29" s="673">
        <f>SUM(G25:G27)</f>
        <v>0</v>
      </c>
      <c r="H29" s="645"/>
    </row>
    <row r="30" spans="1:8" s="652" customFormat="1" ht="15" thickBot="1">
      <c r="A30" s="645"/>
      <c r="B30" s="645"/>
      <c r="C30" s="644"/>
      <c r="D30" s="644"/>
      <c r="E30" s="644"/>
      <c r="F30" s="644"/>
      <c r="G30" s="644"/>
      <c r="H30" s="645"/>
    </row>
    <row r="31" spans="1:8" s="652" customFormat="1" ht="29.4" thickBot="1">
      <c r="A31" s="656" t="s">
        <v>467</v>
      </c>
      <c r="B31" s="657" t="s">
        <v>326</v>
      </c>
      <c r="C31" s="657" t="s">
        <v>468</v>
      </c>
      <c r="D31" s="657" t="s">
        <v>193</v>
      </c>
      <c r="E31" s="657" t="s">
        <v>469</v>
      </c>
      <c r="F31" s="657" t="s">
        <v>194</v>
      </c>
      <c r="G31" s="657" t="s">
        <v>470</v>
      </c>
      <c r="H31" s="658" t="s">
        <v>346</v>
      </c>
    </row>
    <row r="32" spans="1:8">
      <c r="A32" s="1215" t="s">
        <v>486</v>
      </c>
      <c r="B32" s="674" t="s">
        <v>487</v>
      </c>
      <c r="C32" s="660">
        <f>B9</f>
        <v>13.218333333333332</v>
      </c>
      <c r="D32" s="660"/>
      <c r="E32" s="660"/>
      <c r="F32" s="660"/>
      <c r="G32" s="660"/>
      <c r="H32" s="1218" t="s">
        <v>476</v>
      </c>
    </row>
    <row r="33" spans="1:8">
      <c r="A33" s="1216"/>
      <c r="B33" s="662" t="s">
        <v>488</v>
      </c>
      <c r="C33" s="663">
        <f>C32*59.65/100</f>
        <v>7.8847358333333322</v>
      </c>
      <c r="D33" s="663"/>
      <c r="E33" s="663">
        <v>50</v>
      </c>
      <c r="F33" s="663">
        <f t="shared" ref="F33:F40" si="0">C33*E33</f>
        <v>394.23679166666659</v>
      </c>
      <c r="G33" s="663">
        <f>F33/B7</f>
        <v>51.199583333333322</v>
      </c>
      <c r="H33" s="1219"/>
    </row>
    <row r="34" spans="1:8">
      <c r="A34" s="1216"/>
      <c r="B34" s="662" t="s">
        <v>489</v>
      </c>
      <c r="C34" s="663">
        <f>C32*38/100</f>
        <v>5.0229666666666661</v>
      </c>
      <c r="D34" s="663">
        <f>D6*38/100</f>
        <v>4.876666666666666</v>
      </c>
      <c r="E34" s="663">
        <v>0</v>
      </c>
      <c r="F34" s="663">
        <f t="shared" si="0"/>
        <v>0</v>
      </c>
      <c r="G34" s="663">
        <f>F34/B7</f>
        <v>0</v>
      </c>
      <c r="H34" s="1219"/>
    </row>
    <row r="35" spans="1:8">
      <c r="A35" s="1216"/>
      <c r="B35" s="662" t="s">
        <v>490</v>
      </c>
      <c r="C35" s="663">
        <f>C32*0.3/100</f>
        <v>3.9654999999999996E-2</v>
      </c>
      <c r="D35" s="663"/>
      <c r="E35" s="663">
        <v>200</v>
      </c>
      <c r="F35" s="663">
        <f t="shared" si="0"/>
        <v>7.9309999999999992</v>
      </c>
      <c r="G35" s="663">
        <f>F35/B7</f>
        <v>1.0299999999999998</v>
      </c>
      <c r="H35" s="1219"/>
    </row>
    <row r="36" spans="1:8">
      <c r="A36" s="1216"/>
      <c r="B36" s="662" t="s">
        <v>491</v>
      </c>
      <c r="C36" s="663">
        <f>C32*1.4/100</f>
        <v>0.18505666666666662</v>
      </c>
      <c r="D36" s="663"/>
      <c r="E36" s="663">
        <v>130</v>
      </c>
      <c r="F36" s="663">
        <f t="shared" si="0"/>
        <v>24.05736666666666</v>
      </c>
      <c r="G36" s="663">
        <f>F36/B7</f>
        <v>3.1243333333333325</v>
      </c>
      <c r="H36" s="1219"/>
    </row>
    <row r="37" spans="1:8">
      <c r="A37" s="1216"/>
      <c r="B37" s="662" t="s">
        <v>492</v>
      </c>
      <c r="C37" s="663">
        <f>C32*0.5/100</f>
        <v>6.609166666666666E-2</v>
      </c>
      <c r="D37" s="663"/>
      <c r="E37" s="663">
        <v>170</v>
      </c>
      <c r="F37" s="663">
        <f t="shared" si="0"/>
        <v>11.235583333333333</v>
      </c>
      <c r="G37" s="663">
        <f>F37/B7</f>
        <v>1.4591666666666665</v>
      </c>
      <c r="H37" s="1219"/>
    </row>
    <row r="38" spans="1:8">
      <c r="A38" s="1216"/>
      <c r="B38" s="662" t="s">
        <v>493</v>
      </c>
      <c r="C38" s="663">
        <f>C32*0.15/100</f>
        <v>1.9827499999999998E-2</v>
      </c>
      <c r="D38" s="663"/>
      <c r="E38" s="663">
        <v>250</v>
      </c>
      <c r="F38" s="663">
        <f t="shared" si="0"/>
        <v>4.9568749999999993</v>
      </c>
      <c r="G38" s="663">
        <f>F38/B7</f>
        <v>0.64374999999999993</v>
      </c>
      <c r="H38" s="1219"/>
    </row>
    <row r="39" spans="1:8">
      <c r="A39" s="1216"/>
      <c r="B39" s="662" t="s">
        <v>494</v>
      </c>
      <c r="C39" s="663">
        <v>1</v>
      </c>
      <c r="D39" s="663"/>
      <c r="E39" s="663">
        <v>15</v>
      </c>
      <c r="F39" s="663">
        <f t="shared" si="0"/>
        <v>15</v>
      </c>
      <c r="G39" s="663">
        <v>0.71</v>
      </c>
      <c r="H39" s="1219"/>
    </row>
    <row r="40" spans="1:8">
      <c r="A40" s="1216"/>
      <c r="B40" s="662" t="s">
        <v>495</v>
      </c>
      <c r="C40" s="663">
        <v>0.05</v>
      </c>
      <c r="D40" s="663"/>
      <c r="E40" s="663">
        <v>60</v>
      </c>
      <c r="F40" s="663">
        <f t="shared" si="0"/>
        <v>3</v>
      </c>
      <c r="G40" s="663">
        <f>F40/B7</f>
        <v>0.38961038961038963</v>
      </c>
      <c r="H40" s="1219"/>
    </row>
    <row r="41" spans="1:8" ht="15" thickBot="1">
      <c r="A41" s="1217"/>
      <c r="B41" s="665"/>
      <c r="C41" s="666"/>
      <c r="D41" s="666"/>
      <c r="E41" s="666"/>
      <c r="F41" s="666"/>
      <c r="G41" s="666"/>
      <c r="H41" s="1220"/>
    </row>
    <row r="42" spans="1:8" ht="29.4" thickBot="1">
      <c r="A42" s="645"/>
      <c r="B42" s="645"/>
      <c r="C42" s="644"/>
      <c r="D42" s="644"/>
      <c r="E42" s="644"/>
      <c r="F42" s="672" t="s">
        <v>496</v>
      </c>
      <c r="G42" s="673">
        <f>SUM(G33:G41)</f>
        <v>58.556443722943712</v>
      </c>
      <c r="H42" s="645"/>
    </row>
    <row r="43" spans="1:8" ht="15" thickBot="1">
      <c r="A43" s="645"/>
      <c r="B43" s="645"/>
      <c r="C43" s="644"/>
      <c r="D43" s="644"/>
      <c r="E43" s="644"/>
      <c r="F43" s="645"/>
      <c r="G43" s="644"/>
      <c r="H43" s="645"/>
    </row>
    <row r="44" spans="1:8" s="652" customFormat="1" ht="29.4" thickBot="1">
      <c r="A44" s="656" t="s">
        <v>467</v>
      </c>
      <c r="B44" s="657" t="s">
        <v>326</v>
      </c>
      <c r="C44" s="657" t="s">
        <v>468</v>
      </c>
      <c r="D44" s="657" t="s">
        <v>193</v>
      </c>
      <c r="E44" s="657" t="s">
        <v>469</v>
      </c>
      <c r="F44" s="657" t="s">
        <v>194</v>
      </c>
      <c r="G44" s="657" t="s">
        <v>470</v>
      </c>
      <c r="H44" s="658" t="s">
        <v>346</v>
      </c>
    </row>
    <row r="45" spans="1:8">
      <c r="A45" s="1215" t="s">
        <v>497</v>
      </c>
      <c r="B45" s="671" t="s">
        <v>498</v>
      </c>
      <c r="C45" s="660"/>
      <c r="D45" s="660"/>
      <c r="E45" s="660"/>
      <c r="F45" s="660"/>
      <c r="G45" s="1224">
        <v>1</v>
      </c>
      <c r="H45" s="1218" t="s">
        <v>479</v>
      </c>
    </row>
    <row r="46" spans="1:8" ht="15" thickBot="1">
      <c r="A46" s="1217"/>
      <c r="B46" s="665" t="s">
        <v>499</v>
      </c>
      <c r="C46" s="666"/>
      <c r="D46" s="666"/>
      <c r="E46" s="666"/>
      <c r="F46" s="666"/>
      <c r="G46" s="1225"/>
      <c r="H46" s="1220"/>
    </row>
    <row r="47" spans="1:8" ht="15" thickBot="1">
      <c r="A47" s="645"/>
      <c r="B47" s="645"/>
      <c r="C47" s="644"/>
      <c r="D47" s="644"/>
      <c r="E47" s="644"/>
      <c r="F47" s="675" t="s">
        <v>500</v>
      </c>
      <c r="G47" s="676">
        <f>G45</f>
        <v>1</v>
      </c>
      <c r="H47" s="645"/>
    </row>
    <row r="48" spans="1:8" ht="15" thickBot="1">
      <c r="A48" s="645"/>
      <c r="B48" s="645"/>
      <c r="C48" s="644"/>
      <c r="D48" s="644"/>
      <c r="E48" s="644"/>
      <c r="F48" s="644"/>
      <c r="G48" s="644"/>
      <c r="H48" s="645"/>
    </row>
    <row r="49" spans="1:10" ht="29.4" thickBot="1">
      <c r="A49" s="656" t="s">
        <v>467</v>
      </c>
      <c r="B49" s="657" t="s">
        <v>326</v>
      </c>
      <c r="C49" s="657" t="s">
        <v>468</v>
      </c>
      <c r="D49" s="657" t="s">
        <v>193</v>
      </c>
      <c r="E49" s="657" t="s">
        <v>469</v>
      </c>
      <c r="F49" s="657" t="s">
        <v>194</v>
      </c>
      <c r="G49" s="657" t="s">
        <v>470</v>
      </c>
      <c r="H49" s="658" t="s">
        <v>346</v>
      </c>
    </row>
    <row r="50" spans="1:10" ht="15" customHeight="1">
      <c r="A50" s="1226" t="s">
        <v>501</v>
      </c>
      <c r="B50" s="1228" t="s">
        <v>502</v>
      </c>
      <c r="C50" s="677"/>
      <c r="D50" s="677"/>
      <c r="E50" s="677"/>
      <c r="F50" s="677"/>
      <c r="G50" s="1230">
        <v>1.5</v>
      </c>
      <c r="H50" s="1218" t="s">
        <v>479</v>
      </c>
    </row>
    <row r="51" spans="1:10" ht="15" thickBot="1">
      <c r="A51" s="1227"/>
      <c r="B51" s="1229"/>
      <c r="C51" s="678"/>
      <c r="D51" s="678"/>
      <c r="E51" s="678"/>
      <c r="F51" s="678"/>
      <c r="G51" s="1231"/>
      <c r="H51" s="1220"/>
    </row>
    <row r="52" spans="1:10" ht="29.4" thickBot="1">
      <c r="A52" s="645"/>
      <c r="B52" s="645"/>
      <c r="C52" s="644"/>
      <c r="D52" s="644"/>
      <c r="E52" s="644"/>
      <c r="F52" s="679" t="s">
        <v>503</v>
      </c>
      <c r="G52" s="673">
        <f>G50</f>
        <v>1.5</v>
      </c>
      <c r="H52" s="645"/>
      <c r="I52" s="646"/>
      <c r="J52" s="646"/>
    </row>
    <row r="53" spans="1:10" s="652" customFormat="1" ht="15" thickBot="1">
      <c r="A53" s="645"/>
      <c r="B53" s="645"/>
      <c r="C53" s="644"/>
      <c r="D53" s="644"/>
      <c r="E53" s="644"/>
      <c r="F53" s="645"/>
      <c r="G53" s="644"/>
      <c r="H53" s="645"/>
    </row>
    <row r="54" spans="1:10" s="652" customFormat="1" ht="29.4" thickBot="1">
      <c r="A54" s="656" t="s">
        <v>467</v>
      </c>
      <c r="B54" s="657" t="s">
        <v>326</v>
      </c>
      <c r="C54" s="657" t="s">
        <v>468</v>
      </c>
      <c r="D54" s="657" t="s">
        <v>193</v>
      </c>
      <c r="E54" s="657" t="s">
        <v>469</v>
      </c>
      <c r="F54" s="657" t="s">
        <v>194</v>
      </c>
      <c r="G54" s="657" t="s">
        <v>470</v>
      </c>
      <c r="H54" s="658" t="s">
        <v>346</v>
      </c>
    </row>
    <row r="55" spans="1:10">
      <c r="A55" s="1226" t="s">
        <v>504</v>
      </c>
      <c r="B55" s="680" t="s">
        <v>505</v>
      </c>
      <c r="C55" s="677"/>
      <c r="D55" s="677"/>
      <c r="E55" s="677"/>
      <c r="F55" s="677"/>
      <c r="G55" s="677">
        <v>2</v>
      </c>
      <c r="H55" s="681" t="s">
        <v>506</v>
      </c>
    </row>
    <row r="56" spans="1:10" ht="15" thickBot="1">
      <c r="A56" s="1227"/>
      <c r="B56" s="682" t="s">
        <v>507</v>
      </c>
      <c r="C56" s="678"/>
      <c r="D56" s="678"/>
      <c r="E56" s="678"/>
      <c r="F56" s="678"/>
      <c r="G56" s="678">
        <v>1</v>
      </c>
      <c r="H56" s="683" t="s">
        <v>508</v>
      </c>
    </row>
    <row r="57" spans="1:10" ht="29.4" thickBot="1">
      <c r="A57" s="645"/>
      <c r="B57" s="645"/>
      <c r="C57" s="644"/>
      <c r="D57" s="644"/>
      <c r="E57" s="644"/>
      <c r="F57" s="672" t="s">
        <v>509</v>
      </c>
      <c r="G57" s="673">
        <f>SUM(G55:G56)</f>
        <v>3</v>
      </c>
      <c r="H57" s="645"/>
      <c r="I57" s="646"/>
    </row>
    <row r="58" spans="1:10" ht="15" thickBot="1">
      <c r="A58" s="645"/>
      <c r="B58" s="645"/>
      <c r="C58" s="644"/>
      <c r="D58" s="644"/>
      <c r="E58" s="644"/>
      <c r="F58" s="645"/>
      <c r="G58" s="644"/>
      <c r="H58" s="645"/>
      <c r="I58" s="646"/>
    </row>
    <row r="59" spans="1:10" ht="29.4" customHeight="1" thickBot="1">
      <c r="A59" s="656" t="s">
        <v>467</v>
      </c>
      <c r="B59" s="657" t="s">
        <v>326</v>
      </c>
      <c r="C59" s="657" t="s">
        <v>468</v>
      </c>
      <c r="D59" s="657" t="s">
        <v>193</v>
      </c>
      <c r="E59" s="657" t="s">
        <v>469</v>
      </c>
      <c r="F59" s="657" t="s">
        <v>194</v>
      </c>
      <c r="G59" s="657" t="s">
        <v>470</v>
      </c>
      <c r="H59" s="658" t="s">
        <v>346</v>
      </c>
    </row>
    <row r="60" spans="1:10" ht="30" customHeight="1">
      <c r="A60" s="1215" t="s">
        <v>510</v>
      </c>
      <c r="B60" s="671" t="s">
        <v>511</v>
      </c>
      <c r="C60" s="660"/>
      <c r="D60" s="660"/>
      <c r="E60" s="660">
        <v>98</v>
      </c>
      <c r="F60" s="660"/>
      <c r="G60" s="1224">
        <v>17</v>
      </c>
      <c r="H60" s="1222" t="s">
        <v>512</v>
      </c>
    </row>
    <row r="61" spans="1:10" ht="30" customHeight="1" thickBot="1">
      <c r="A61" s="1217"/>
      <c r="B61" s="665" t="s">
        <v>512</v>
      </c>
      <c r="C61" s="666"/>
      <c r="D61" s="666"/>
      <c r="E61" s="666"/>
      <c r="F61" s="666"/>
      <c r="G61" s="1225"/>
      <c r="H61" s="1223"/>
    </row>
    <row r="62" spans="1:10" ht="29.4" thickBot="1">
      <c r="A62" s="645"/>
      <c r="B62" s="646"/>
      <c r="C62" s="644"/>
      <c r="D62" s="644"/>
      <c r="E62" s="644"/>
      <c r="F62" s="672" t="s">
        <v>513</v>
      </c>
      <c r="G62" s="673">
        <v>17</v>
      </c>
      <c r="H62" s="645"/>
      <c r="I62" s="646"/>
    </row>
    <row r="63" spans="1:10" s="645" customFormat="1" ht="15" thickBot="1">
      <c r="C63" s="644"/>
      <c r="D63" s="644"/>
      <c r="E63" s="644"/>
      <c r="G63" s="644"/>
    </row>
    <row r="64" spans="1:10" s="645" customFormat="1" ht="29.4" thickBot="1">
      <c r="A64" s="656" t="s">
        <v>467</v>
      </c>
      <c r="B64" s="657" t="s">
        <v>326</v>
      </c>
      <c r="C64" s="657" t="s">
        <v>468</v>
      </c>
      <c r="D64" s="657" t="s">
        <v>193</v>
      </c>
      <c r="E64" s="657" t="s">
        <v>469</v>
      </c>
      <c r="F64" s="657" t="s">
        <v>194</v>
      </c>
      <c r="G64" s="657" t="s">
        <v>470</v>
      </c>
      <c r="H64" s="658" t="s">
        <v>346</v>
      </c>
    </row>
    <row r="65" spans="1:8" ht="25.5" customHeight="1">
      <c r="A65" s="1215" t="s">
        <v>514</v>
      </c>
      <c r="B65" s="680" t="s">
        <v>515</v>
      </c>
      <c r="C65" s="677">
        <f>B7*6/1000</f>
        <v>4.6200000000000005E-2</v>
      </c>
      <c r="D65" s="677"/>
      <c r="E65" s="677">
        <v>68</v>
      </c>
      <c r="F65" s="677">
        <f>C65*E65</f>
        <v>3.1416000000000004</v>
      </c>
      <c r="G65" s="677">
        <f>F65/B7</f>
        <v>0.40800000000000003</v>
      </c>
      <c r="H65" s="1232" t="s">
        <v>516</v>
      </c>
    </row>
    <row r="66" spans="1:8" ht="20.25" customHeight="1" thickBot="1">
      <c r="A66" s="1217"/>
      <c r="B66" s="665"/>
      <c r="C66" s="666"/>
      <c r="D66" s="666"/>
      <c r="E66" s="666"/>
      <c r="F66" s="666"/>
      <c r="G66" s="666"/>
      <c r="H66" s="1233"/>
    </row>
    <row r="67" spans="1:8" ht="29.4" thickBot="1">
      <c r="A67" s="645"/>
      <c r="B67" s="646"/>
      <c r="C67" s="644"/>
      <c r="D67" s="644"/>
      <c r="E67" s="644"/>
      <c r="F67" s="672" t="s">
        <v>517</v>
      </c>
      <c r="G67" s="673">
        <v>0.25</v>
      </c>
      <c r="H67" s="645"/>
    </row>
    <row r="68" spans="1:8" s="652" customFormat="1" ht="15" thickBot="1">
      <c r="A68" s="645"/>
      <c r="B68" s="645"/>
      <c r="C68" s="644"/>
      <c r="D68" s="644"/>
      <c r="E68" s="644"/>
      <c r="F68" s="644"/>
      <c r="G68" s="644"/>
      <c r="H68" s="645"/>
    </row>
    <row r="69" spans="1:8" s="652" customFormat="1" ht="29.4" thickBot="1">
      <c r="A69" s="656" t="s">
        <v>467</v>
      </c>
      <c r="B69" s="657" t="s">
        <v>326</v>
      </c>
      <c r="C69" s="657" t="s">
        <v>468</v>
      </c>
      <c r="D69" s="657" t="s">
        <v>193</v>
      </c>
      <c r="E69" s="657" t="s">
        <v>469</v>
      </c>
      <c r="F69" s="657" t="s">
        <v>194</v>
      </c>
      <c r="G69" s="657" t="s">
        <v>470</v>
      </c>
      <c r="H69" s="658" t="s">
        <v>346</v>
      </c>
    </row>
    <row r="70" spans="1:8">
      <c r="A70" s="1215" t="s">
        <v>518</v>
      </c>
      <c r="B70" s="671" t="s">
        <v>519</v>
      </c>
      <c r="C70" s="660"/>
      <c r="D70" s="660"/>
      <c r="E70" s="660"/>
      <c r="F70" s="660"/>
      <c r="G70" s="660">
        <v>4</v>
      </c>
      <c r="H70" s="681" t="s">
        <v>520</v>
      </c>
    </row>
    <row r="71" spans="1:8" ht="15" thickBot="1">
      <c r="A71" s="1217"/>
      <c r="B71" s="665" t="s">
        <v>507</v>
      </c>
      <c r="C71" s="666"/>
      <c r="D71" s="666"/>
      <c r="E71" s="666"/>
      <c r="F71" s="666"/>
      <c r="G71" s="666">
        <v>2</v>
      </c>
      <c r="H71" s="683" t="s">
        <v>521</v>
      </c>
    </row>
    <row r="72" spans="1:8" ht="29.4" thickBot="1">
      <c r="A72" s="645"/>
      <c r="B72" s="645"/>
      <c r="C72" s="644"/>
      <c r="D72" s="644"/>
      <c r="E72" s="644"/>
      <c r="F72" s="672" t="s">
        <v>522</v>
      </c>
      <c r="G72" s="673">
        <f>G70+G71</f>
        <v>6</v>
      </c>
      <c r="H72" s="645"/>
    </row>
    <row r="73" spans="1:8" s="645" customFormat="1" ht="15" thickBot="1">
      <c r="C73" s="644"/>
      <c r="D73" s="644"/>
      <c r="E73" s="644"/>
      <c r="G73" s="644"/>
    </row>
    <row r="74" spans="1:8" ht="29.4" thickBot="1">
      <c r="A74" s="656" t="s">
        <v>467</v>
      </c>
      <c r="B74" s="657" t="s">
        <v>326</v>
      </c>
      <c r="C74" s="657" t="s">
        <v>468</v>
      </c>
      <c r="D74" s="657" t="s">
        <v>193</v>
      </c>
      <c r="E74" s="657" t="s">
        <v>469</v>
      </c>
      <c r="F74" s="657" t="s">
        <v>194</v>
      </c>
      <c r="G74" s="657" t="s">
        <v>470</v>
      </c>
      <c r="H74" s="658" t="s">
        <v>346</v>
      </c>
    </row>
    <row r="75" spans="1:8">
      <c r="A75" s="1226" t="s">
        <v>523</v>
      </c>
      <c r="B75" s="680" t="s">
        <v>524</v>
      </c>
      <c r="C75" s="677"/>
      <c r="D75" s="677"/>
      <c r="E75" s="677"/>
      <c r="F75" s="677"/>
      <c r="G75" s="677"/>
      <c r="H75" s="1222" t="s">
        <v>525</v>
      </c>
    </row>
    <row r="76" spans="1:8" ht="15" thickBot="1">
      <c r="A76" s="1227"/>
      <c r="B76" s="665" t="s">
        <v>526</v>
      </c>
      <c r="C76" s="666">
        <f>C32*700/1000</f>
        <v>9.2528333333333315</v>
      </c>
      <c r="D76" s="666"/>
      <c r="E76" s="666">
        <v>10.199999999999999</v>
      </c>
      <c r="F76" s="666">
        <f>C76*E76</f>
        <v>94.378899999999973</v>
      </c>
      <c r="G76" s="666">
        <f>F76/B7</f>
        <v>12.256999999999996</v>
      </c>
      <c r="H76" s="1223"/>
    </row>
    <row r="77" spans="1:8" ht="29.4" thickBot="1">
      <c r="A77" s="645"/>
      <c r="B77" s="645"/>
      <c r="C77" s="644"/>
      <c r="D77" s="644"/>
      <c r="E77" s="644"/>
      <c r="F77" s="684" t="s">
        <v>527</v>
      </c>
      <c r="G77" s="685">
        <f>G76</f>
        <v>12.256999999999996</v>
      </c>
      <c r="H77" s="645"/>
    </row>
    <row r="78" spans="1:8" ht="15" hidden="1" customHeight="1">
      <c r="A78" s="686" t="s">
        <v>528</v>
      </c>
      <c r="B78" s="646"/>
      <c r="C78" s="687"/>
      <c r="D78" s="687"/>
      <c r="E78" s="687"/>
      <c r="F78" s="688"/>
      <c r="G78" s="689"/>
      <c r="H78" s="690"/>
    </row>
    <row r="79" spans="1:8" ht="15" customHeight="1" thickBot="1">
      <c r="A79" s="686"/>
      <c r="B79" s="646"/>
      <c r="C79" s="687"/>
      <c r="D79" s="687"/>
      <c r="E79" s="687"/>
      <c r="F79" s="687"/>
      <c r="G79" s="687"/>
      <c r="H79" s="646"/>
    </row>
    <row r="80" spans="1:8" ht="32.4" customHeight="1" thickBot="1">
      <c r="A80" s="656" t="s">
        <v>467</v>
      </c>
      <c r="B80" s="657" t="s">
        <v>326</v>
      </c>
      <c r="C80" s="657" t="s">
        <v>468</v>
      </c>
      <c r="D80" s="657" t="s">
        <v>193</v>
      </c>
      <c r="E80" s="657" t="s">
        <v>469</v>
      </c>
      <c r="F80" s="657" t="s">
        <v>194</v>
      </c>
      <c r="G80" s="657" t="s">
        <v>470</v>
      </c>
      <c r="H80" s="658" t="s">
        <v>346</v>
      </c>
    </row>
    <row r="81" spans="1:9" ht="15" customHeight="1">
      <c r="A81" s="1215" t="s">
        <v>529</v>
      </c>
      <c r="B81" s="1234" t="s">
        <v>530</v>
      </c>
      <c r="C81" s="660">
        <f>C76*35/65</f>
        <v>4.9822948717948705</v>
      </c>
      <c r="D81" s="660"/>
      <c r="E81" s="660">
        <v>10.199999999999999</v>
      </c>
      <c r="F81" s="660">
        <f>C81*E81</f>
        <v>50.819407692307678</v>
      </c>
      <c r="G81" s="660">
        <f>F81/B7</f>
        <v>6.5999230769230746</v>
      </c>
      <c r="H81" s="1218" t="s">
        <v>531</v>
      </c>
    </row>
    <row r="82" spans="1:9">
      <c r="A82" s="1216"/>
      <c r="B82" s="1235"/>
      <c r="C82" s="663"/>
      <c r="D82" s="663"/>
      <c r="E82" s="663"/>
      <c r="F82" s="663"/>
      <c r="G82" s="663"/>
      <c r="H82" s="1219"/>
    </row>
    <row r="83" spans="1:9" ht="15" thickBot="1">
      <c r="A83" s="1217"/>
      <c r="B83" s="1236"/>
      <c r="C83" s="666"/>
      <c r="D83" s="666"/>
      <c r="E83" s="666"/>
      <c r="F83" s="666"/>
      <c r="G83" s="666"/>
      <c r="H83" s="1220"/>
    </row>
    <row r="84" spans="1:9" ht="29.4" thickBot="1">
      <c r="A84" s="645"/>
      <c r="B84" s="645"/>
      <c r="C84" s="644"/>
      <c r="D84" s="644"/>
      <c r="E84" s="644"/>
      <c r="F84" s="668" t="s">
        <v>532</v>
      </c>
      <c r="G84" s="669">
        <f>G81</f>
        <v>6.5999230769230746</v>
      </c>
      <c r="H84" s="645"/>
    </row>
    <row r="85" spans="1:9" ht="15" thickBot="1">
      <c r="A85" s="645"/>
      <c r="B85" s="645"/>
      <c r="C85" s="644"/>
      <c r="D85" s="644"/>
      <c r="E85" s="644"/>
      <c r="F85" s="644"/>
      <c r="G85" s="644"/>
      <c r="H85" s="645"/>
    </row>
    <row r="86" spans="1:9" s="652" customFormat="1" ht="16.2" thickBot="1">
      <c r="A86" s="1237" t="s">
        <v>533</v>
      </c>
      <c r="B86" s="1238"/>
      <c r="C86" s="1238"/>
      <c r="D86" s="1238"/>
      <c r="E86" s="1238"/>
      <c r="F86" s="1239"/>
      <c r="G86" s="691">
        <f>SUM(G22+G29+G42+G47+G52+G57+G62+G67+G72+G77+G84)</f>
        <v>120.55086679986678</v>
      </c>
      <c r="H86" s="645"/>
      <c r="I86" s="645"/>
    </row>
    <row r="87" spans="1:9" s="652" customFormat="1" ht="16.2" thickBot="1">
      <c r="A87" s="692"/>
      <c r="B87" s="692"/>
      <c r="C87" s="692"/>
      <c r="D87" s="692"/>
      <c r="E87" s="692"/>
      <c r="F87" s="692"/>
      <c r="G87" s="693"/>
      <c r="H87" s="645"/>
    </row>
    <row r="88" spans="1:9" s="652" customFormat="1" ht="15" thickBot="1">
      <c r="A88" s="694" t="s">
        <v>534</v>
      </c>
      <c r="B88" s="647">
        <v>10</v>
      </c>
      <c r="C88" s="644"/>
      <c r="D88" s="644"/>
      <c r="E88" s="644"/>
      <c r="F88" s="644"/>
      <c r="H88" s="645"/>
    </row>
    <row r="89" spans="1:9" s="652" customFormat="1" ht="15" thickBot="1">
      <c r="A89" s="645"/>
      <c r="B89" s="644"/>
      <c r="C89" s="644"/>
      <c r="D89" s="644"/>
      <c r="E89" s="644"/>
      <c r="F89" s="644"/>
      <c r="H89" s="645"/>
    </row>
    <row r="90" spans="1:9" s="652" customFormat="1" ht="15" thickBot="1">
      <c r="A90" s="695" t="s">
        <v>535</v>
      </c>
      <c r="B90" s="696" t="s">
        <v>218</v>
      </c>
      <c r="C90" s="697" t="s">
        <v>536</v>
      </c>
      <c r="D90" s="644"/>
      <c r="E90" s="644"/>
      <c r="F90" s="644"/>
      <c r="H90" s="645"/>
    </row>
    <row r="91" spans="1:9" ht="15" customHeight="1">
      <c r="A91" s="698" t="s">
        <v>537</v>
      </c>
      <c r="B91" s="698"/>
      <c r="C91" s="1218" t="s">
        <v>538</v>
      </c>
      <c r="E91" s="699"/>
      <c r="F91" s="699"/>
    </row>
    <row r="92" spans="1:9" ht="15.6">
      <c r="A92" s="700" t="s">
        <v>539</v>
      </c>
      <c r="B92" s="700"/>
      <c r="C92" s="1219"/>
      <c r="E92" s="699"/>
      <c r="F92" s="699"/>
    </row>
    <row r="93" spans="1:9" ht="15" customHeight="1">
      <c r="A93" s="700" t="s">
        <v>540</v>
      </c>
      <c r="B93" s="701"/>
      <c r="C93" s="1219"/>
      <c r="E93" s="687"/>
      <c r="F93" s="687"/>
    </row>
    <row r="94" spans="1:9" ht="15" customHeight="1">
      <c r="A94" s="702" t="s">
        <v>541</v>
      </c>
      <c r="B94" s="701"/>
      <c r="C94" s="1219"/>
      <c r="E94" s="687"/>
      <c r="F94" s="687"/>
    </row>
    <row r="95" spans="1:9" ht="15" customHeight="1">
      <c r="A95" s="700" t="s">
        <v>542</v>
      </c>
      <c r="B95" s="701"/>
      <c r="C95" s="1219"/>
      <c r="E95" s="687"/>
      <c r="F95" s="687"/>
    </row>
    <row r="96" spans="1:9" ht="15" customHeight="1" thickBot="1">
      <c r="A96" s="703" t="s">
        <v>543</v>
      </c>
      <c r="B96" s="704"/>
      <c r="C96" s="1220"/>
      <c r="E96" s="687"/>
      <c r="F96" s="687"/>
    </row>
    <row r="97" spans="1:8" ht="15" thickBot="1"/>
    <row r="98" spans="1:8" ht="15" customHeight="1" thickBot="1">
      <c r="A98" s="1240" t="s">
        <v>544</v>
      </c>
      <c r="B98" s="1241"/>
      <c r="C98" s="1241"/>
      <c r="D98" s="1241"/>
      <c r="E98" s="1241"/>
      <c r="F98" s="1241"/>
      <c r="G98" s="691">
        <f>G86+B88+B91+B92+B93+B94+B95+B96</f>
        <v>130.55086679986678</v>
      </c>
      <c r="H98" s="645"/>
    </row>
    <row r="99" spans="1:8" ht="15" thickBot="1"/>
    <row r="100" spans="1:8" ht="15.75" customHeight="1" thickBot="1">
      <c r="A100" s="1240" t="s">
        <v>545</v>
      </c>
      <c r="B100" s="1241"/>
      <c r="C100" s="1241"/>
      <c r="D100" s="1241"/>
      <c r="E100" s="1241"/>
      <c r="F100" s="1241"/>
      <c r="G100" s="691">
        <f>G98*B7</f>
        <v>1005.2416743589743</v>
      </c>
      <c r="H100" s="705"/>
    </row>
    <row r="102" spans="1:8" ht="15" thickBot="1"/>
    <row r="103" spans="1:8" ht="30.6" customHeight="1" thickBot="1">
      <c r="A103" s="1242" t="s">
        <v>546</v>
      </c>
      <c r="B103" s="1243"/>
      <c r="C103" s="1243"/>
      <c r="D103" s="1243"/>
      <c r="E103" s="1243"/>
      <c r="F103" s="1243"/>
      <c r="G103" s="1243"/>
      <c r="H103" s="1244"/>
    </row>
    <row r="104" spans="1:8" ht="57.6">
      <c r="A104" s="706" t="s">
        <v>547</v>
      </c>
      <c r="B104" s="706" t="s">
        <v>548</v>
      </c>
      <c r="C104" s="706" t="s">
        <v>549</v>
      </c>
      <c r="D104" s="706" t="s">
        <v>550</v>
      </c>
      <c r="E104" s="706" t="s">
        <v>551</v>
      </c>
      <c r="F104" s="706" t="s">
        <v>552</v>
      </c>
      <c r="G104" s="706" t="s">
        <v>553</v>
      </c>
      <c r="H104" s="706" t="s">
        <v>223</v>
      </c>
    </row>
    <row r="105" spans="1:8" ht="15" thickBot="1">
      <c r="A105" s="662">
        <v>1</v>
      </c>
      <c r="B105" s="662" t="s">
        <v>447</v>
      </c>
      <c r="C105" s="662">
        <v>134156</v>
      </c>
      <c r="D105" s="662">
        <v>9500</v>
      </c>
      <c r="E105" s="662">
        <v>4</v>
      </c>
      <c r="F105" s="662">
        <f t="shared" ref="F105" si="1">D105*E105</f>
        <v>38000</v>
      </c>
      <c r="G105" s="662">
        <v>17500</v>
      </c>
      <c r="H105" s="662">
        <f t="shared" ref="H105" si="2">F105+G105</f>
        <v>55500</v>
      </c>
    </row>
    <row r="106" spans="1:8" ht="16.2" thickBot="1">
      <c r="A106" s="707" t="s">
        <v>194</v>
      </c>
      <c r="B106" s="708"/>
      <c r="C106" s="708"/>
      <c r="D106" s="708"/>
      <c r="E106" s="708"/>
      <c r="F106" s="708"/>
      <c r="G106" s="708"/>
      <c r="H106" s="709">
        <f>SUM(H105:H105)</f>
        <v>55500</v>
      </c>
    </row>
  </sheetData>
  <mergeCells count="31">
    <mergeCell ref="A86:F86"/>
    <mergeCell ref="C91:C96"/>
    <mergeCell ref="A98:F98"/>
    <mergeCell ref="A100:F100"/>
    <mergeCell ref="A103:H103"/>
    <mergeCell ref="A70:A71"/>
    <mergeCell ref="A75:A76"/>
    <mergeCell ref="H75:H76"/>
    <mergeCell ref="A81:A83"/>
    <mergeCell ref="B81:B83"/>
    <mergeCell ref="H81:H83"/>
    <mergeCell ref="A55:A56"/>
    <mergeCell ref="A60:A61"/>
    <mergeCell ref="G60:G61"/>
    <mergeCell ref="H60:H61"/>
    <mergeCell ref="A65:A66"/>
    <mergeCell ref="H65:H66"/>
    <mergeCell ref="A45:A46"/>
    <mergeCell ref="G45:G46"/>
    <mergeCell ref="H45:H46"/>
    <mergeCell ref="A50:A51"/>
    <mergeCell ref="B50:B51"/>
    <mergeCell ref="G50:G51"/>
    <mergeCell ref="H50:H51"/>
    <mergeCell ref="A32:A41"/>
    <mergeCell ref="H32:H41"/>
    <mergeCell ref="A15:A21"/>
    <mergeCell ref="H16:H17"/>
    <mergeCell ref="H18:H19"/>
    <mergeCell ref="A25:A28"/>
    <mergeCell ref="H25:H28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XH51"/>
  <sheetViews>
    <sheetView tabSelected="1" topLeftCell="A40" zoomScaleNormal="100" zoomScaleSheetLayoutView="100" workbookViewId="0">
      <pane xSplit="7" topLeftCell="H1" activePane="topRight" state="frozen"/>
      <selection pane="topRight" activeCell="D36" sqref="D36"/>
    </sheetView>
  </sheetViews>
  <sheetFormatPr defaultColWidth="11.7109375" defaultRowHeight="13.2"/>
  <cols>
    <col min="1" max="1" width="11.7109375" style="710"/>
    <col min="2" max="2" width="38.7109375" style="711" customWidth="1"/>
    <col min="3" max="3" width="22" style="710" customWidth="1"/>
    <col min="4" max="4" width="33.28515625" style="711" customWidth="1"/>
    <col min="5" max="5" width="5.5703125" style="711" bestFit="1" customWidth="1"/>
    <col min="6" max="6" width="9.42578125" style="711" customWidth="1"/>
    <col min="7" max="7" width="16.140625" style="710" customWidth="1"/>
    <col min="8" max="8" width="10.28515625" style="710" customWidth="1"/>
    <col min="9" max="9" width="7.28515625" style="710" customWidth="1"/>
    <col min="10" max="10" width="12.140625" style="711" customWidth="1"/>
    <col min="11" max="11" width="12.42578125" style="711" customWidth="1"/>
    <col min="12" max="14" width="12.85546875" style="712" customWidth="1"/>
    <col min="15" max="15" width="10" style="711" customWidth="1"/>
    <col min="16" max="16" width="10.28515625" style="711" customWidth="1"/>
    <col min="17" max="17" width="5.7109375" style="711" customWidth="1"/>
    <col min="18" max="18" width="5" style="711" customWidth="1"/>
    <col min="19" max="19" width="6" style="711" customWidth="1"/>
    <col min="20" max="20" width="6.42578125" style="711" customWidth="1"/>
    <col min="21" max="21" width="8.140625" style="711" customWidth="1"/>
    <col min="22" max="23" width="10.42578125" style="711" customWidth="1"/>
    <col min="24" max="25" width="6" style="711" customWidth="1"/>
    <col min="26" max="26" width="7.85546875" style="711" customWidth="1"/>
    <col min="27" max="27" width="11" style="711" customWidth="1"/>
    <col min="28" max="28" width="5.85546875" style="711" customWidth="1"/>
    <col min="29" max="29" width="11.42578125" style="711" customWidth="1"/>
    <col min="30" max="30" width="2.42578125" style="711" customWidth="1"/>
    <col min="31" max="31" width="9" style="711" customWidth="1"/>
    <col min="32" max="32" width="9.7109375" style="711" customWidth="1"/>
    <col min="33" max="33" width="15.140625" style="711" customWidth="1"/>
    <col min="34" max="34" width="8.85546875" style="711" customWidth="1"/>
    <col min="35" max="35" width="11.42578125" style="711" customWidth="1"/>
    <col min="36" max="37" width="13.42578125" style="711" customWidth="1"/>
    <col min="38" max="38" width="23.85546875" style="710" customWidth="1"/>
    <col min="39" max="39" width="11.7109375" style="710" customWidth="1"/>
    <col min="40" max="40" width="28.140625" style="711" customWidth="1"/>
    <col min="41" max="41" width="20.28515625" style="711" customWidth="1"/>
    <col min="42" max="42" width="17.140625" style="711" customWidth="1"/>
    <col min="43" max="43" width="16.5703125" style="711" customWidth="1"/>
    <col min="44" max="44" width="12.140625" style="711" customWidth="1"/>
    <col min="45" max="45" width="15.42578125" style="710" customWidth="1"/>
    <col min="46" max="46" width="16" style="710" customWidth="1"/>
    <col min="47" max="47" width="11.42578125" style="710" customWidth="1"/>
    <col min="48" max="48" width="15.140625" style="710" customWidth="1"/>
    <col min="49" max="49" width="11.42578125" style="710" customWidth="1"/>
    <col min="50" max="50" width="9" style="710" customWidth="1"/>
    <col min="51" max="51" width="8.42578125" style="710" customWidth="1"/>
    <col min="52" max="52" width="9.140625" style="710" customWidth="1"/>
    <col min="53" max="256" width="11.7109375" style="710"/>
    <col min="257" max="257" width="8.42578125" style="710" customWidth="1"/>
    <col min="258" max="258" width="22" style="710" customWidth="1"/>
    <col min="259" max="259" width="33.28515625" style="710" customWidth="1"/>
    <col min="260" max="260" width="5.5703125" style="710" bestFit="1" customWidth="1"/>
    <col min="261" max="261" width="9.42578125" style="710" customWidth="1"/>
    <col min="262" max="262" width="16.140625" style="710" customWidth="1"/>
    <col min="263" max="263" width="10.28515625" style="710" customWidth="1"/>
    <col min="264" max="264" width="7.28515625" style="710" customWidth="1"/>
    <col min="265" max="265" width="12.140625" style="710" customWidth="1"/>
    <col min="266" max="266" width="12.42578125" style="710" customWidth="1"/>
    <col min="267" max="269" width="12.85546875" style="710" customWidth="1"/>
    <col min="270" max="270" width="0" style="710" hidden="1" customWidth="1"/>
    <col min="271" max="271" width="10.28515625" style="710" customWidth="1"/>
    <col min="272" max="272" width="5.7109375" style="710" customWidth="1"/>
    <col min="273" max="273" width="5" style="710" customWidth="1"/>
    <col min="274" max="274" width="6" style="710" customWidth="1"/>
    <col min="275" max="275" width="6.42578125" style="710" customWidth="1"/>
    <col min="276" max="276" width="8.140625" style="710" customWidth="1"/>
    <col min="277" max="278" width="10.42578125" style="710" customWidth="1"/>
    <col min="279" max="280" width="6" style="710" customWidth="1"/>
    <col min="281" max="281" width="7.85546875" style="710" customWidth="1"/>
    <col min="282" max="282" width="11" style="710" customWidth="1"/>
    <col min="283" max="283" width="5.85546875" style="710" customWidth="1"/>
    <col min="284" max="284" width="11.42578125" style="710" customWidth="1"/>
    <col min="285" max="285" width="2.42578125" style="710" customWidth="1"/>
    <col min="286" max="286" width="9" style="710" customWidth="1"/>
    <col min="287" max="287" width="9.7109375" style="710" customWidth="1"/>
    <col min="288" max="288" width="0" style="710" hidden="1" customWidth="1"/>
    <col min="289" max="289" width="15.140625" style="710" customWidth="1"/>
    <col min="290" max="290" width="8.85546875" style="710" customWidth="1"/>
    <col min="291" max="291" width="11.42578125" style="710" customWidth="1"/>
    <col min="292" max="293" width="13.42578125" style="710" customWidth="1"/>
    <col min="294" max="294" width="23.85546875" style="710" customWidth="1"/>
    <col min="295" max="295" width="11.7109375" style="710" customWidth="1"/>
    <col min="296" max="296" width="14.85546875" style="710" bestFit="1" customWidth="1"/>
    <col min="297" max="303" width="0" style="710" hidden="1" customWidth="1"/>
    <col min="304" max="304" width="11.7109375" style="710"/>
    <col min="305" max="308" width="0" style="710" hidden="1" customWidth="1"/>
    <col min="309" max="512" width="11.7109375" style="710"/>
    <col min="513" max="513" width="8.42578125" style="710" customWidth="1"/>
    <col min="514" max="514" width="22" style="710" customWidth="1"/>
    <col min="515" max="515" width="33.28515625" style="710" customWidth="1"/>
    <col min="516" max="516" width="5.5703125" style="710" bestFit="1" customWidth="1"/>
    <col min="517" max="517" width="9.42578125" style="710" customWidth="1"/>
    <col min="518" max="518" width="16.140625" style="710" customWidth="1"/>
    <col min="519" max="519" width="10.28515625" style="710" customWidth="1"/>
    <col min="520" max="520" width="7.28515625" style="710" customWidth="1"/>
    <col min="521" max="521" width="12.140625" style="710" customWidth="1"/>
    <col min="522" max="522" width="12.42578125" style="710" customWidth="1"/>
    <col min="523" max="525" width="12.85546875" style="710" customWidth="1"/>
    <col min="526" max="526" width="0" style="710" hidden="1" customWidth="1"/>
    <col min="527" max="527" width="10.28515625" style="710" customWidth="1"/>
    <col min="528" max="528" width="5.7109375" style="710" customWidth="1"/>
    <col min="529" max="529" width="5" style="710" customWidth="1"/>
    <col min="530" max="530" width="6" style="710" customWidth="1"/>
    <col min="531" max="531" width="6.42578125" style="710" customWidth="1"/>
    <col min="532" max="532" width="8.140625" style="710" customWidth="1"/>
    <col min="533" max="534" width="10.42578125" style="710" customWidth="1"/>
    <col min="535" max="536" width="6" style="710" customWidth="1"/>
    <col min="537" max="537" width="7.85546875" style="710" customWidth="1"/>
    <col min="538" max="538" width="11" style="710" customWidth="1"/>
    <col min="539" max="539" width="5.85546875" style="710" customWidth="1"/>
    <col min="540" max="540" width="11.42578125" style="710" customWidth="1"/>
    <col min="541" max="541" width="2.42578125" style="710" customWidth="1"/>
    <col min="542" max="542" width="9" style="710" customWidth="1"/>
    <col min="543" max="543" width="9.7109375" style="710" customWidth="1"/>
    <col min="544" max="544" width="0" style="710" hidden="1" customWidth="1"/>
    <col min="545" max="545" width="15.140625" style="710" customWidth="1"/>
    <col min="546" max="546" width="8.85546875" style="710" customWidth="1"/>
    <col min="547" max="547" width="11.42578125" style="710" customWidth="1"/>
    <col min="548" max="549" width="13.42578125" style="710" customWidth="1"/>
    <col min="550" max="550" width="23.85546875" style="710" customWidth="1"/>
    <col min="551" max="551" width="11.7109375" style="710" customWidth="1"/>
    <col min="552" max="552" width="14.85546875" style="710" bestFit="1" customWidth="1"/>
    <col min="553" max="559" width="0" style="710" hidden="1" customWidth="1"/>
    <col min="560" max="560" width="11.7109375" style="710"/>
    <col min="561" max="564" width="0" style="710" hidden="1" customWidth="1"/>
    <col min="565" max="768" width="11.7109375" style="710"/>
    <col min="769" max="769" width="8.42578125" style="710" customWidth="1"/>
    <col min="770" max="770" width="22" style="710" customWidth="1"/>
    <col min="771" max="771" width="33.28515625" style="710" customWidth="1"/>
    <col min="772" max="772" width="5.5703125" style="710" bestFit="1" customWidth="1"/>
    <col min="773" max="773" width="9.42578125" style="710" customWidth="1"/>
    <col min="774" max="774" width="16.140625" style="710" customWidth="1"/>
    <col min="775" max="775" width="10.28515625" style="710" customWidth="1"/>
    <col min="776" max="776" width="7.28515625" style="710" customWidth="1"/>
    <col min="777" max="777" width="12.140625" style="710" customWidth="1"/>
    <col min="778" max="778" width="12.42578125" style="710" customWidth="1"/>
    <col min="779" max="781" width="12.85546875" style="710" customWidth="1"/>
    <col min="782" max="782" width="0" style="710" hidden="1" customWidth="1"/>
    <col min="783" max="783" width="10.28515625" style="710" customWidth="1"/>
    <col min="784" max="784" width="5.7109375" style="710" customWidth="1"/>
    <col min="785" max="785" width="5" style="710" customWidth="1"/>
    <col min="786" max="786" width="6" style="710" customWidth="1"/>
    <col min="787" max="787" width="6.42578125" style="710" customWidth="1"/>
    <col min="788" max="788" width="8.140625" style="710" customWidth="1"/>
    <col min="789" max="790" width="10.42578125" style="710" customWidth="1"/>
    <col min="791" max="792" width="6" style="710" customWidth="1"/>
    <col min="793" max="793" width="7.85546875" style="710" customWidth="1"/>
    <col min="794" max="794" width="11" style="710" customWidth="1"/>
    <col min="795" max="795" width="5.85546875" style="710" customWidth="1"/>
    <col min="796" max="796" width="11.42578125" style="710" customWidth="1"/>
    <col min="797" max="797" width="2.42578125" style="710" customWidth="1"/>
    <col min="798" max="798" width="9" style="710" customWidth="1"/>
    <col min="799" max="799" width="9.7109375" style="710" customWidth="1"/>
    <col min="800" max="800" width="0" style="710" hidden="1" customWidth="1"/>
    <col min="801" max="801" width="15.140625" style="710" customWidth="1"/>
    <col min="802" max="802" width="8.85546875" style="710" customWidth="1"/>
    <col min="803" max="803" width="11.42578125" style="710" customWidth="1"/>
    <col min="804" max="805" width="13.42578125" style="710" customWidth="1"/>
    <col min="806" max="806" width="23.85546875" style="710" customWidth="1"/>
    <col min="807" max="807" width="11.7109375" style="710" customWidth="1"/>
    <col min="808" max="808" width="14.85546875" style="710" bestFit="1" customWidth="1"/>
    <col min="809" max="815" width="0" style="710" hidden="1" customWidth="1"/>
    <col min="816" max="816" width="11.7109375" style="710"/>
    <col min="817" max="820" width="0" style="710" hidden="1" customWidth="1"/>
    <col min="821" max="1024" width="11.7109375" style="710"/>
    <col min="1025" max="1025" width="8.42578125" style="710" customWidth="1"/>
    <col min="1026" max="1026" width="22" style="710" customWidth="1"/>
    <col min="1027" max="1027" width="33.28515625" style="710" customWidth="1"/>
    <col min="1028" max="1028" width="5.5703125" style="710" bestFit="1" customWidth="1"/>
    <col min="1029" max="1029" width="9.42578125" style="710" customWidth="1"/>
    <col min="1030" max="1030" width="16.140625" style="710" customWidth="1"/>
    <col min="1031" max="1031" width="10.28515625" style="710" customWidth="1"/>
    <col min="1032" max="1032" width="7.28515625" style="710" customWidth="1"/>
    <col min="1033" max="1033" width="12.140625" style="710" customWidth="1"/>
    <col min="1034" max="1034" width="12.42578125" style="710" customWidth="1"/>
    <col min="1035" max="1037" width="12.85546875" style="710" customWidth="1"/>
    <col min="1038" max="1038" width="0" style="710" hidden="1" customWidth="1"/>
    <col min="1039" max="1039" width="10.28515625" style="710" customWidth="1"/>
    <col min="1040" max="1040" width="5.7109375" style="710" customWidth="1"/>
    <col min="1041" max="1041" width="5" style="710" customWidth="1"/>
    <col min="1042" max="1042" width="6" style="710" customWidth="1"/>
    <col min="1043" max="1043" width="6.42578125" style="710" customWidth="1"/>
    <col min="1044" max="1044" width="8.140625" style="710" customWidth="1"/>
    <col min="1045" max="1046" width="10.42578125" style="710" customWidth="1"/>
    <col min="1047" max="1048" width="6" style="710" customWidth="1"/>
    <col min="1049" max="1049" width="7.85546875" style="710" customWidth="1"/>
    <col min="1050" max="1050" width="11" style="710" customWidth="1"/>
    <col min="1051" max="1051" width="5.85546875" style="710" customWidth="1"/>
    <col min="1052" max="1052" width="11.42578125" style="710" customWidth="1"/>
    <col min="1053" max="1053" width="2.42578125" style="710" customWidth="1"/>
    <col min="1054" max="1054" width="9" style="710" customWidth="1"/>
    <col min="1055" max="1055" width="9.7109375" style="710" customWidth="1"/>
    <col min="1056" max="1056" width="0" style="710" hidden="1" customWidth="1"/>
    <col min="1057" max="1057" width="15.140625" style="710" customWidth="1"/>
    <col min="1058" max="1058" width="8.85546875" style="710" customWidth="1"/>
    <col min="1059" max="1059" width="11.42578125" style="710" customWidth="1"/>
    <col min="1060" max="1061" width="13.42578125" style="710" customWidth="1"/>
    <col min="1062" max="1062" width="23.85546875" style="710" customWidth="1"/>
    <col min="1063" max="1063" width="11.7109375" style="710" customWidth="1"/>
    <col min="1064" max="1064" width="14.85546875" style="710" bestFit="1" customWidth="1"/>
    <col min="1065" max="1071" width="0" style="710" hidden="1" customWidth="1"/>
    <col min="1072" max="1072" width="11.7109375" style="710"/>
    <col min="1073" max="1076" width="0" style="710" hidden="1" customWidth="1"/>
    <col min="1077" max="1280" width="11.7109375" style="710"/>
    <col min="1281" max="1281" width="8.42578125" style="710" customWidth="1"/>
    <col min="1282" max="1282" width="22" style="710" customWidth="1"/>
    <col min="1283" max="1283" width="33.28515625" style="710" customWidth="1"/>
    <col min="1284" max="1284" width="5.5703125" style="710" bestFit="1" customWidth="1"/>
    <col min="1285" max="1285" width="9.42578125" style="710" customWidth="1"/>
    <col min="1286" max="1286" width="16.140625" style="710" customWidth="1"/>
    <col min="1287" max="1287" width="10.28515625" style="710" customWidth="1"/>
    <col min="1288" max="1288" width="7.28515625" style="710" customWidth="1"/>
    <col min="1289" max="1289" width="12.140625" style="710" customWidth="1"/>
    <col min="1290" max="1290" width="12.42578125" style="710" customWidth="1"/>
    <col min="1291" max="1293" width="12.85546875" style="710" customWidth="1"/>
    <col min="1294" max="1294" width="0" style="710" hidden="1" customWidth="1"/>
    <col min="1295" max="1295" width="10.28515625" style="710" customWidth="1"/>
    <col min="1296" max="1296" width="5.7109375" style="710" customWidth="1"/>
    <col min="1297" max="1297" width="5" style="710" customWidth="1"/>
    <col min="1298" max="1298" width="6" style="710" customWidth="1"/>
    <col min="1299" max="1299" width="6.42578125" style="710" customWidth="1"/>
    <col min="1300" max="1300" width="8.140625" style="710" customWidth="1"/>
    <col min="1301" max="1302" width="10.42578125" style="710" customWidth="1"/>
    <col min="1303" max="1304" width="6" style="710" customWidth="1"/>
    <col min="1305" max="1305" width="7.85546875" style="710" customWidth="1"/>
    <col min="1306" max="1306" width="11" style="710" customWidth="1"/>
    <col min="1307" max="1307" width="5.85546875" style="710" customWidth="1"/>
    <col min="1308" max="1308" width="11.42578125" style="710" customWidth="1"/>
    <col min="1309" max="1309" width="2.42578125" style="710" customWidth="1"/>
    <col min="1310" max="1310" width="9" style="710" customWidth="1"/>
    <col min="1311" max="1311" width="9.7109375" style="710" customWidth="1"/>
    <col min="1312" max="1312" width="0" style="710" hidden="1" customWidth="1"/>
    <col min="1313" max="1313" width="15.140625" style="710" customWidth="1"/>
    <col min="1314" max="1314" width="8.85546875" style="710" customWidth="1"/>
    <col min="1315" max="1315" width="11.42578125" style="710" customWidth="1"/>
    <col min="1316" max="1317" width="13.42578125" style="710" customWidth="1"/>
    <col min="1318" max="1318" width="23.85546875" style="710" customWidth="1"/>
    <col min="1319" max="1319" width="11.7109375" style="710" customWidth="1"/>
    <col min="1320" max="1320" width="14.85546875" style="710" bestFit="1" customWidth="1"/>
    <col min="1321" max="1327" width="0" style="710" hidden="1" customWidth="1"/>
    <col min="1328" max="1328" width="11.7109375" style="710"/>
    <col min="1329" max="1332" width="0" style="710" hidden="1" customWidth="1"/>
    <col min="1333" max="1536" width="11.7109375" style="710"/>
    <col min="1537" max="1537" width="8.42578125" style="710" customWidth="1"/>
    <col min="1538" max="1538" width="22" style="710" customWidth="1"/>
    <col min="1539" max="1539" width="33.28515625" style="710" customWidth="1"/>
    <col min="1540" max="1540" width="5.5703125" style="710" bestFit="1" customWidth="1"/>
    <col min="1541" max="1541" width="9.42578125" style="710" customWidth="1"/>
    <col min="1542" max="1542" width="16.140625" style="710" customWidth="1"/>
    <col min="1543" max="1543" width="10.28515625" style="710" customWidth="1"/>
    <col min="1544" max="1544" width="7.28515625" style="710" customWidth="1"/>
    <col min="1545" max="1545" width="12.140625" style="710" customWidth="1"/>
    <col min="1546" max="1546" width="12.42578125" style="710" customWidth="1"/>
    <col min="1547" max="1549" width="12.85546875" style="710" customWidth="1"/>
    <col min="1550" max="1550" width="0" style="710" hidden="1" customWidth="1"/>
    <col min="1551" max="1551" width="10.28515625" style="710" customWidth="1"/>
    <col min="1552" max="1552" width="5.7109375" style="710" customWidth="1"/>
    <col min="1553" max="1553" width="5" style="710" customWidth="1"/>
    <col min="1554" max="1554" width="6" style="710" customWidth="1"/>
    <col min="1555" max="1555" width="6.42578125" style="710" customWidth="1"/>
    <col min="1556" max="1556" width="8.140625" style="710" customWidth="1"/>
    <col min="1557" max="1558" width="10.42578125" style="710" customWidth="1"/>
    <col min="1559" max="1560" width="6" style="710" customWidth="1"/>
    <col min="1561" max="1561" width="7.85546875" style="710" customWidth="1"/>
    <col min="1562" max="1562" width="11" style="710" customWidth="1"/>
    <col min="1563" max="1563" width="5.85546875" style="710" customWidth="1"/>
    <col min="1564" max="1564" width="11.42578125" style="710" customWidth="1"/>
    <col min="1565" max="1565" width="2.42578125" style="710" customWidth="1"/>
    <col min="1566" max="1566" width="9" style="710" customWidth="1"/>
    <col min="1567" max="1567" width="9.7109375" style="710" customWidth="1"/>
    <col min="1568" max="1568" width="0" style="710" hidden="1" customWidth="1"/>
    <col min="1569" max="1569" width="15.140625" style="710" customWidth="1"/>
    <col min="1570" max="1570" width="8.85546875" style="710" customWidth="1"/>
    <col min="1571" max="1571" width="11.42578125" style="710" customWidth="1"/>
    <col min="1572" max="1573" width="13.42578125" style="710" customWidth="1"/>
    <col min="1574" max="1574" width="23.85546875" style="710" customWidth="1"/>
    <col min="1575" max="1575" width="11.7109375" style="710" customWidth="1"/>
    <col min="1576" max="1576" width="14.85546875" style="710" bestFit="1" customWidth="1"/>
    <col min="1577" max="1583" width="0" style="710" hidden="1" customWidth="1"/>
    <col min="1584" max="1584" width="11.7109375" style="710"/>
    <col min="1585" max="1588" width="0" style="710" hidden="1" customWidth="1"/>
    <col min="1589" max="1792" width="11.7109375" style="710"/>
    <col min="1793" max="1793" width="8.42578125" style="710" customWidth="1"/>
    <col min="1794" max="1794" width="22" style="710" customWidth="1"/>
    <col min="1795" max="1795" width="33.28515625" style="710" customWidth="1"/>
    <col min="1796" max="1796" width="5.5703125" style="710" bestFit="1" customWidth="1"/>
    <col min="1797" max="1797" width="9.42578125" style="710" customWidth="1"/>
    <col min="1798" max="1798" width="16.140625" style="710" customWidth="1"/>
    <col min="1799" max="1799" width="10.28515625" style="710" customWidth="1"/>
    <col min="1800" max="1800" width="7.28515625" style="710" customWidth="1"/>
    <col min="1801" max="1801" width="12.140625" style="710" customWidth="1"/>
    <col min="1802" max="1802" width="12.42578125" style="710" customWidth="1"/>
    <col min="1803" max="1805" width="12.85546875" style="710" customWidth="1"/>
    <col min="1806" max="1806" width="0" style="710" hidden="1" customWidth="1"/>
    <col min="1807" max="1807" width="10.28515625" style="710" customWidth="1"/>
    <col min="1808" max="1808" width="5.7109375" style="710" customWidth="1"/>
    <col min="1809" max="1809" width="5" style="710" customWidth="1"/>
    <col min="1810" max="1810" width="6" style="710" customWidth="1"/>
    <col min="1811" max="1811" width="6.42578125" style="710" customWidth="1"/>
    <col min="1812" max="1812" width="8.140625" style="710" customWidth="1"/>
    <col min="1813" max="1814" width="10.42578125" style="710" customWidth="1"/>
    <col min="1815" max="1816" width="6" style="710" customWidth="1"/>
    <col min="1817" max="1817" width="7.85546875" style="710" customWidth="1"/>
    <col min="1818" max="1818" width="11" style="710" customWidth="1"/>
    <col min="1819" max="1819" width="5.85546875" style="710" customWidth="1"/>
    <col min="1820" max="1820" width="11.42578125" style="710" customWidth="1"/>
    <col min="1821" max="1821" width="2.42578125" style="710" customWidth="1"/>
    <col min="1822" max="1822" width="9" style="710" customWidth="1"/>
    <col min="1823" max="1823" width="9.7109375" style="710" customWidth="1"/>
    <col min="1824" max="1824" width="0" style="710" hidden="1" customWidth="1"/>
    <col min="1825" max="1825" width="15.140625" style="710" customWidth="1"/>
    <col min="1826" max="1826" width="8.85546875" style="710" customWidth="1"/>
    <col min="1827" max="1827" width="11.42578125" style="710" customWidth="1"/>
    <col min="1828" max="1829" width="13.42578125" style="710" customWidth="1"/>
    <col min="1830" max="1830" width="23.85546875" style="710" customWidth="1"/>
    <col min="1831" max="1831" width="11.7109375" style="710" customWidth="1"/>
    <col min="1832" max="1832" width="14.85546875" style="710" bestFit="1" customWidth="1"/>
    <col min="1833" max="1839" width="0" style="710" hidden="1" customWidth="1"/>
    <col min="1840" max="1840" width="11.7109375" style="710"/>
    <col min="1841" max="1844" width="0" style="710" hidden="1" customWidth="1"/>
    <col min="1845" max="2048" width="11.7109375" style="710"/>
    <col min="2049" max="2049" width="8.42578125" style="710" customWidth="1"/>
    <col min="2050" max="2050" width="22" style="710" customWidth="1"/>
    <col min="2051" max="2051" width="33.28515625" style="710" customWidth="1"/>
    <col min="2052" max="2052" width="5.5703125" style="710" bestFit="1" customWidth="1"/>
    <col min="2053" max="2053" width="9.42578125" style="710" customWidth="1"/>
    <col min="2054" max="2054" width="16.140625" style="710" customWidth="1"/>
    <col min="2055" max="2055" width="10.28515625" style="710" customWidth="1"/>
    <col min="2056" max="2056" width="7.28515625" style="710" customWidth="1"/>
    <col min="2057" max="2057" width="12.140625" style="710" customWidth="1"/>
    <col min="2058" max="2058" width="12.42578125" style="710" customWidth="1"/>
    <col min="2059" max="2061" width="12.85546875" style="710" customWidth="1"/>
    <col min="2062" max="2062" width="0" style="710" hidden="1" customWidth="1"/>
    <col min="2063" max="2063" width="10.28515625" style="710" customWidth="1"/>
    <col min="2064" max="2064" width="5.7109375" style="710" customWidth="1"/>
    <col min="2065" max="2065" width="5" style="710" customWidth="1"/>
    <col min="2066" max="2066" width="6" style="710" customWidth="1"/>
    <col min="2067" max="2067" width="6.42578125" style="710" customWidth="1"/>
    <col min="2068" max="2068" width="8.140625" style="710" customWidth="1"/>
    <col min="2069" max="2070" width="10.42578125" style="710" customWidth="1"/>
    <col min="2071" max="2072" width="6" style="710" customWidth="1"/>
    <col min="2073" max="2073" width="7.85546875" style="710" customWidth="1"/>
    <col min="2074" max="2074" width="11" style="710" customWidth="1"/>
    <col min="2075" max="2075" width="5.85546875" style="710" customWidth="1"/>
    <col min="2076" max="2076" width="11.42578125" style="710" customWidth="1"/>
    <col min="2077" max="2077" width="2.42578125" style="710" customWidth="1"/>
    <col min="2078" max="2078" width="9" style="710" customWidth="1"/>
    <col min="2079" max="2079" width="9.7109375" style="710" customWidth="1"/>
    <col min="2080" max="2080" width="0" style="710" hidden="1" customWidth="1"/>
    <col min="2081" max="2081" width="15.140625" style="710" customWidth="1"/>
    <col min="2082" max="2082" width="8.85546875" style="710" customWidth="1"/>
    <col min="2083" max="2083" width="11.42578125" style="710" customWidth="1"/>
    <col min="2084" max="2085" width="13.42578125" style="710" customWidth="1"/>
    <col min="2086" max="2086" width="23.85546875" style="710" customWidth="1"/>
    <col min="2087" max="2087" width="11.7109375" style="710" customWidth="1"/>
    <col min="2088" max="2088" width="14.85546875" style="710" bestFit="1" customWidth="1"/>
    <col min="2089" max="2095" width="0" style="710" hidden="1" customWidth="1"/>
    <col min="2096" max="2096" width="11.7109375" style="710"/>
    <col min="2097" max="2100" width="0" style="710" hidden="1" customWidth="1"/>
    <col min="2101" max="2304" width="11.7109375" style="710"/>
    <col min="2305" max="2305" width="8.42578125" style="710" customWidth="1"/>
    <col min="2306" max="2306" width="22" style="710" customWidth="1"/>
    <col min="2307" max="2307" width="33.28515625" style="710" customWidth="1"/>
    <col min="2308" max="2308" width="5.5703125" style="710" bestFit="1" customWidth="1"/>
    <col min="2309" max="2309" width="9.42578125" style="710" customWidth="1"/>
    <col min="2310" max="2310" width="16.140625" style="710" customWidth="1"/>
    <col min="2311" max="2311" width="10.28515625" style="710" customWidth="1"/>
    <col min="2312" max="2312" width="7.28515625" style="710" customWidth="1"/>
    <col min="2313" max="2313" width="12.140625" style="710" customWidth="1"/>
    <col min="2314" max="2314" width="12.42578125" style="710" customWidth="1"/>
    <col min="2315" max="2317" width="12.85546875" style="710" customWidth="1"/>
    <col min="2318" max="2318" width="0" style="710" hidden="1" customWidth="1"/>
    <col min="2319" max="2319" width="10.28515625" style="710" customWidth="1"/>
    <col min="2320" max="2320" width="5.7109375" style="710" customWidth="1"/>
    <col min="2321" max="2321" width="5" style="710" customWidth="1"/>
    <col min="2322" max="2322" width="6" style="710" customWidth="1"/>
    <col min="2323" max="2323" width="6.42578125" style="710" customWidth="1"/>
    <col min="2324" max="2324" width="8.140625" style="710" customWidth="1"/>
    <col min="2325" max="2326" width="10.42578125" style="710" customWidth="1"/>
    <col min="2327" max="2328" width="6" style="710" customWidth="1"/>
    <col min="2329" max="2329" width="7.85546875" style="710" customWidth="1"/>
    <col min="2330" max="2330" width="11" style="710" customWidth="1"/>
    <col min="2331" max="2331" width="5.85546875" style="710" customWidth="1"/>
    <col min="2332" max="2332" width="11.42578125" style="710" customWidth="1"/>
    <col min="2333" max="2333" width="2.42578125" style="710" customWidth="1"/>
    <col min="2334" max="2334" width="9" style="710" customWidth="1"/>
    <col min="2335" max="2335" width="9.7109375" style="710" customWidth="1"/>
    <col min="2336" max="2336" width="0" style="710" hidden="1" customWidth="1"/>
    <col min="2337" max="2337" width="15.140625" style="710" customWidth="1"/>
    <col min="2338" max="2338" width="8.85546875" style="710" customWidth="1"/>
    <col min="2339" max="2339" width="11.42578125" style="710" customWidth="1"/>
    <col min="2340" max="2341" width="13.42578125" style="710" customWidth="1"/>
    <col min="2342" max="2342" width="23.85546875" style="710" customWidth="1"/>
    <col min="2343" max="2343" width="11.7109375" style="710" customWidth="1"/>
    <col min="2344" max="2344" width="14.85546875" style="710" bestFit="1" customWidth="1"/>
    <col min="2345" max="2351" width="0" style="710" hidden="1" customWidth="1"/>
    <col min="2352" max="2352" width="11.7109375" style="710"/>
    <col min="2353" max="2356" width="0" style="710" hidden="1" customWidth="1"/>
    <col min="2357" max="2560" width="11.7109375" style="710"/>
    <col min="2561" max="2561" width="8.42578125" style="710" customWidth="1"/>
    <col min="2562" max="2562" width="22" style="710" customWidth="1"/>
    <col min="2563" max="2563" width="33.28515625" style="710" customWidth="1"/>
    <col min="2564" max="2564" width="5.5703125" style="710" bestFit="1" customWidth="1"/>
    <col min="2565" max="2565" width="9.42578125" style="710" customWidth="1"/>
    <col min="2566" max="2566" width="16.140625" style="710" customWidth="1"/>
    <col min="2567" max="2567" width="10.28515625" style="710" customWidth="1"/>
    <col min="2568" max="2568" width="7.28515625" style="710" customWidth="1"/>
    <col min="2569" max="2569" width="12.140625" style="710" customWidth="1"/>
    <col min="2570" max="2570" width="12.42578125" style="710" customWidth="1"/>
    <col min="2571" max="2573" width="12.85546875" style="710" customWidth="1"/>
    <col min="2574" max="2574" width="0" style="710" hidden="1" customWidth="1"/>
    <col min="2575" max="2575" width="10.28515625" style="710" customWidth="1"/>
    <col min="2576" max="2576" width="5.7109375" style="710" customWidth="1"/>
    <col min="2577" max="2577" width="5" style="710" customWidth="1"/>
    <col min="2578" max="2578" width="6" style="710" customWidth="1"/>
    <col min="2579" max="2579" width="6.42578125" style="710" customWidth="1"/>
    <col min="2580" max="2580" width="8.140625" style="710" customWidth="1"/>
    <col min="2581" max="2582" width="10.42578125" style="710" customWidth="1"/>
    <col min="2583" max="2584" width="6" style="710" customWidth="1"/>
    <col min="2585" max="2585" width="7.85546875" style="710" customWidth="1"/>
    <col min="2586" max="2586" width="11" style="710" customWidth="1"/>
    <col min="2587" max="2587" width="5.85546875" style="710" customWidth="1"/>
    <col min="2588" max="2588" width="11.42578125" style="710" customWidth="1"/>
    <col min="2589" max="2589" width="2.42578125" style="710" customWidth="1"/>
    <col min="2590" max="2590" width="9" style="710" customWidth="1"/>
    <col min="2591" max="2591" width="9.7109375" style="710" customWidth="1"/>
    <col min="2592" max="2592" width="0" style="710" hidden="1" customWidth="1"/>
    <col min="2593" max="2593" width="15.140625" style="710" customWidth="1"/>
    <col min="2594" max="2594" width="8.85546875" style="710" customWidth="1"/>
    <col min="2595" max="2595" width="11.42578125" style="710" customWidth="1"/>
    <col min="2596" max="2597" width="13.42578125" style="710" customWidth="1"/>
    <col min="2598" max="2598" width="23.85546875" style="710" customWidth="1"/>
    <col min="2599" max="2599" width="11.7109375" style="710" customWidth="1"/>
    <col min="2600" max="2600" width="14.85546875" style="710" bestFit="1" customWidth="1"/>
    <col min="2601" max="2607" width="0" style="710" hidden="1" customWidth="1"/>
    <col min="2608" max="2608" width="11.7109375" style="710"/>
    <col min="2609" max="2612" width="0" style="710" hidden="1" customWidth="1"/>
    <col min="2613" max="2816" width="11.7109375" style="710"/>
    <col min="2817" max="2817" width="8.42578125" style="710" customWidth="1"/>
    <col min="2818" max="2818" width="22" style="710" customWidth="1"/>
    <col min="2819" max="2819" width="33.28515625" style="710" customWidth="1"/>
    <col min="2820" max="2820" width="5.5703125" style="710" bestFit="1" customWidth="1"/>
    <col min="2821" max="2821" width="9.42578125" style="710" customWidth="1"/>
    <col min="2822" max="2822" width="16.140625" style="710" customWidth="1"/>
    <col min="2823" max="2823" width="10.28515625" style="710" customWidth="1"/>
    <col min="2824" max="2824" width="7.28515625" style="710" customWidth="1"/>
    <col min="2825" max="2825" width="12.140625" style="710" customWidth="1"/>
    <col min="2826" max="2826" width="12.42578125" style="710" customWidth="1"/>
    <col min="2827" max="2829" width="12.85546875" style="710" customWidth="1"/>
    <col min="2830" max="2830" width="0" style="710" hidden="1" customWidth="1"/>
    <col min="2831" max="2831" width="10.28515625" style="710" customWidth="1"/>
    <col min="2832" max="2832" width="5.7109375" style="710" customWidth="1"/>
    <col min="2833" max="2833" width="5" style="710" customWidth="1"/>
    <col min="2834" max="2834" width="6" style="710" customWidth="1"/>
    <col min="2835" max="2835" width="6.42578125" style="710" customWidth="1"/>
    <col min="2836" max="2836" width="8.140625" style="710" customWidth="1"/>
    <col min="2837" max="2838" width="10.42578125" style="710" customWidth="1"/>
    <col min="2839" max="2840" width="6" style="710" customWidth="1"/>
    <col min="2841" max="2841" width="7.85546875" style="710" customWidth="1"/>
    <col min="2842" max="2842" width="11" style="710" customWidth="1"/>
    <col min="2843" max="2843" width="5.85546875" style="710" customWidth="1"/>
    <col min="2844" max="2844" width="11.42578125" style="710" customWidth="1"/>
    <col min="2845" max="2845" width="2.42578125" style="710" customWidth="1"/>
    <col min="2846" max="2846" width="9" style="710" customWidth="1"/>
    <col min="2847" max="2847" width="9.7109375" style="710" customWidth="1"/>
    <col min="2848" max="2848" width="0" style="710" hidden="1" customWidth="1"/>
    <col min="2849" max="2849" width="15.140625" style="710" customWidth="1"/>
    <col min="2850" max="2850" width="8.85546875" style="710" customWidth="1"/>
    <col min="2851" max="2851" width="11.42578125" style="710" customWidth="1"/>
    <col min="2852" max="2853" width="13.42578125" style="710" customWidth="1"/>
    <col min="2854" max="2854" width="23.85546875" style="710" customWidth="1"/>
    <col min="2855" max="2855" width="11.7109375" style="710" customWidth="1"/>
    <col min="2856" max="2856" width="14.85546875" style="710" bestFit="1" customWidth="1"/>
    <col min="2857" max="2863" width="0" style="710" hidden="1" customWidth="1"/>
    <col min="2864" max="2864" width="11.7109375" style="710"/>
    <col min="2865" max="2868" width="0" style="710" hidden="1" customWidth="1"/>
    <col min="2869" max="3072" width="11.7109375" style="710"/>
    <col min="3073" max="3073" width="8.42578125" style="710" customWidth="1"/>
    <col min="3074" max="3074" width="22" style="710" customWidth="1"/>
    <col min="3075" max="3075" width="33.28515625" style="710" customWidth="1"/>
    <col min="3076" max="3076" width="5.5703125" style="710" bestFit="1" customWidth="1"/>
    <col min="3077" max="3077" width="9.42578125" style="710" customWidth="1"/>
    <col min="3078" max="3078" width="16.140625" style="710" customWidth="1"/>
    <col min="3079" max="3079" width="10.28515625" style="710" customWidth="1"/>
    <col min="3080" max="3080" width="7.28515625" style="710" customWidth="1"/>
    <col min="3081" max="3081" width="12.140625" style="710" customWidth="1"/>
    <col min="3082" max="3082" width="12.42578125" style="710" customWidth="1"/>
    <col min="3083" max="3085" width="12.85546875" style="710" customWidth="1"/>
    <col min="3086" max="3086" width="0" style="710" hidden="1" customWidth="1"/>
    <col min="3087" max="3087" width="10.28515625" style="710" customWidth="1"/>
    <col min="3088" max="3088" width="5.7109375" style="710" customWidth="1"/>
    <col min="3089" max="3089" width="5" style="710" customWidth="1"/>
    <col min="3090" max="3090" width="6" style="710" customWidth="1"/>
    <col min="3091" max="3091" width="6.42578125" style="710" customWidth="1"/>
    <col min="3092" max="3092" width="8.140625" style="710" customWidth="1"/>
    <col min="3093" max="3094" width="10.42578125" style="710" customWidth="1"/>
    <col min="3095" max="3096" width="6" style="710" customWidth="1"/>
    <col min="3097" max="3097" width="7.85546875" style="710" customWidth="1"/>
    <col min="3098" max="3098" width="11" style="710" customWidth="1"/>
    <col min="3099" max="3099" width="5.85546875" style="710" customWidth="1"/>
    <col min="3100" max="3100" width="11.42578125" style="710" customWidth="1"/>
    <col min="3101" max="3101" width="2.42578125" style="710" customWidth="1"/>
    <col min="3102" max="3102" width="9" style="710" customWidth="1"/>
    <col min="3103" max="3103" width="9.7109375" style="710" customWidth="1"/>
    <col min="3104" max="3104" width="0" style="710" hidden="1" customWidth="1"/>
    <col min="3105" max="3105" width="15.140625" style="710" customWidth="1"/>
    <col min="3106" max="3106" width="8.85546875" style="710" customWidth="1"/>
    <col min="3107" max="3107" width="11.42578125" style="710" customWidth="1"/>
    <col min="3108" max="3109" width="13.42578125" style="710" customWidth="1"/>
    <col min="3110" max="3110" width="23.85546875" style="710" customWidth="1"/>
    <col min="3111" max="3111" width="11.7109375" style="710" customWidth="1"/>
    <col min="3112" max="3112" width="14.85546875" style="710" bestFit="1" customWidth="1"/>
    <col min="3113" max="3119" width="0" style="710" hidden="1" customWidth="1"/>
    <col min="3120" max="3120" width="11.7109375" style="710"/>
    <col min="3121" max="3124" width="0" style="710" hidden="1" customWidth="1"/>
    <col min="3125" max="3328" width="11.7109375" style="710"/>
    <col min="3329" max="3329" width="8.42578125" style="710" customWidth="1"/>
    <col min="3330" max="3330" width="22" style="710" customWidth="1"/>
    <col min="3331" max="3331" width="33.28515625" style="710" customWidth="1"/>
    <col min="3332" max="3332" width="5.5703125" style="710" bestFit="1" customWidth="1"/>
    <col min="3333" max="3333" width="9.42578125" style="710" customWidth="1"/>
    <col min="3334" max="3334" width="16.140625" style="710" customWidth="1"/>
    <col min="3335" max="3335" width="10.28515625" style="710" customWidth="1"/>
    <col min="3336" max="3336" width="7.28515625" style="710" customWidth="1"/>
    <col min="3337" max="3337" width="12.140625" style="710" customWidth="1"/>
    <col min="3338" max="3338" width="12.42578125" style="710" customWidth="1"/>
    <col min="3339" max="3341" width="12.85546875" style="710" customWidth="1"/>
    <col min="3342" max="3342" width="0" style="710" hidden="1" customWidth="1"/>
    <col min="3343" max="3343" width="10.28515625" style="710" customWidth="1"/>
    <col min="3344" max="3344" width="5.7109375" style="710" customWidth="1"/>
    <col min="3345" max="3345" width="5" style="710" customWidth="1"/>
    <col min="3346" max="3346" width="6" style="710" customWidth="1"/>
    <col min="3347" max="3347" width="6.42578125" style="710" customWidth="1"/>
    <col min="3348" max="3348" width="8.140625" style="710" customWidth="1"/>
    <col min="3349" max="3350" width="10.42578125" style="710" customWidth="1"/>
    <col min="3351" max="3352" width="6" style="710" customWidth="1"/>
    <col min="3353" max="3353" width="7.85546875" style="710" customWidth="1"/>
    <col min="3354" max="3354" width="11" style="710" customWidth="1"/>
    <col min="3355" max="3355" width="5.85546875" style="710" customWidth="1"/>
    <col min="3356" max="3356" width="11.42578125" style="710" customWidth="1"/>
    <col min="3357" max="3357" width="2.42578125" style="710" customWidth="1"/>
    <col min="3358" max="3358" width="9" style="710" customWidth="1"/>
    <col min="3359" max="3359" width="9.7109375" style="710" customWidth="1"/>
    <col min="3360" max="3360" width="0" style="710" hidden="1" customWidth="1"/>
    <col min="3361" max="3361" width="15.140625" style="710" customWidth="1"/>
    <col min="3362" max="3362" width="8.85546875" style="710" customWidth="1"/>
    <col min="3363" max="3363" width="11.42578125" style="710" customWidth="1"/>
    <col min="3364" max="3365" width="13.42578125" style="710" customWidth="1"/>
    <col min="3366" max="3366" width="23.85546875" style="710" customWidth="1"/>
    <col min="3367" max="3367" width="11.7109375" style="710" customWidth="1"/>
    <col min="3368" max="3368" width="14.85546875" style="710" bestFit="1" customWidth="1"/>
    <col min="3369" max="3375" width="0" style="710" hidden="1" customWidth="1"/>
    <col min="3376" max="3376" width="11.7109375" style="710"/>
    <col min="3377" max="3380" width="0" style="710" hidden="1" customWidth="1"/>
    <col min="3381" max="3584" width="11.7109375" style="710"/>
    <col min="3585" max="3585" width="8.42578125" style="710" customWidth="1"/>
    <col min="3586" max="3586" width="22" style="710" customWidth="1"/>
    <col min="3587" max="3587" width="33.28515625" style="710" customWidth="1"/>
    <col min="3588" max="3588" width="5.5703125" style="710" bestFit="1" customWidth="1"/>
    <col min="3589" max="3589" width="9.42578125" style="710" customWidth="1"/>
    <col min="3590" max="3590" width="16.140625" style="710" customWidth="1"/>
    <col min="3591" max="3591" width="10.28515625" style="710" customWidth="1"/>
    <col min="3592" max="3592" width="7.28515625" style="710" customWidth="1"/>
    <col min="3593" max="3593" width="12.140625" style="710" customWidth="1"/>
    <col min="3594" max="3594" width="12.42578125" style="710" customWidth="1"/>
    <col min="3595" max="3597" width="12.85546875" style="710" customWidth="1"/>
    <col min="3598" max="3598" width="0" style="710" hidden="1" customWidth="1"/>
    <col min="3599" max="3599" width="10.28515625" style="710" customWidth="1"/>
    <col min="3600" max="3600" width="5.7109375" style="710" customWidth="1"/>
    <col min="3601" max="3601" width="5" style="710" customWidth="1"/>
    <col min="3602" max="3602" width="6" style="710" customWidth="1"/>
    <col min="3603" max="3603" width="6.42578125" style="710" customWidth="1"/>
    <col min="3604" max="3604" width="8.140625" style="710" customWidth="1"/>
    <col min="3605" max="3606" width="10.42578125" style="710" customWidth="1"/>
    <col min="3607" max="3608" width="6" style="710" customWidth="1"/>
    <col min="3609" max="3609" width="7.85546875" style="710" customWidth="1"/>
    <col min="3610" max="3610" width="11" style="710" customWidth="1"/>
    <col min="3611" max="3611" width="5.85546875" style="710" customWidth="1"/>
    <col min="3612" max="3612" width="11.42578125" style="710" customWidth="1"/>
    <col min="3613" max="3613" width="2.42578125" style="710" customWidth="1"/>
    <col min="3614" max="3614" width="9" style="710" customWidth="1"/>
    <col min="3615" max="3615" width="9.7109375" style="710" customWidth="1"/>
    <col min="3616" max="3616" width="0" style="710" hidden="1" customWidth="1"/>
    <col min="3617" max="3617" width="15.140625" style="710" customWidth="1"/>
    <col min="3618" max="3618" width="8.85546875" style="710" customWidth="1"/>
    <col min="3619" max="3619" width="11.42578125" style="710" customWidth="1"/>
    <col min="3620" max="3621" width="13.42578125" style="710" customWidth="1"/>
    <col min="3622" max="3622" width="23.85546875" style="710" customWidth="1"/>
    <col min="3623" max="3623" width="11.7109375" style="710" customWidth="1"/>
    <col min="3624" max="3624" width="14.85546875" style="710" bestFit="1" customWidth="1"/>
    <col min="3625" max="3631" width="0" style="710" hidden="1" customWidth="1"/>
    <col min="3632" max="3632" width="11.7109375" style="710"/>
    <col min="3633" max="3636" width="0" style="710" hidden="1" customWidth="1"/>
    <col min="3637" max="3840" width="11.7109375" style="710"/>
    <col min="3841" max="3841" width="8.42578125" style="710" customWidth="1"/>
    <col min="3842" max="3842" width="22" style="710" customWidth="1"/>
    <col min="3843" max="3843" width="33.28515625" style="710" customWidth="1"/>
    <col min="3844" max="3844" width="5.5703125" style="710" bestFit="1" customWidth="1"/>
    <col min="3845" max="3845" width="9.42578125" style="710" customWidth="1"/>
    <col min="3846" max="3846" width="16.140625" style="710" customWidth="1"/>
    <col min="3847" max="3847" width="10.28515625" style="710" customWidth="1"/>
    <col min="3848" max="3848" width="7.28515625" style="710" customWidth="1"/>
    <col min="3849" max="3849" width="12.140625" style="710" customWidth="1"/>
    <col min="3850" max="3850" width="12.42578125" style="710" customWidth="1"/>
    <col min="3851" max="3853" width="12.85546875" style="710" customWidth="1"/>
    <col min="3854" max="3854" width="0" style="710" hidden="1" customWidth="1"/>
    <col min="3855" max="3855" width="10.28515625" style="710" customWidth="1"/>
    <col min="3856" max="3856" width="5.7109375" style="710" customWidth="1"/>
    <col min="3857" max="3857" width="5" style="710" customWidth="1"/>
    <col min="3858" max="3858" width="6" style="710" customWidth="1"/>
    <col min="3859" max="3859" width="6.42578125" style="710" customWidth="1"/>
    <col min="3860" max="3860" width="8.140625" style="710" customWidth="1"/>
    <col min="3861" max="3862" width="10.42578125" style="710" customWidth="1"/>
    <col min="3863" max="3864" width="6" style="710" customWidth="1"/>
    <col min="3865" max="3865" width="7.85546875" style="710" customWidth="1"/>
    <col min="3866" max="3866" width="11" style="710" customWidth="1"/>
    <col min="3867" max="3867" width="5.85546875" style="710" customWidth="1"/>
    <col min="3868" max="3868" width="11.42578125" style="710" customWidth="1"/>
    <col min="3869" max="3869" width="2.42578125" style="710" customWidth="1"/>
    <col min="3870" max="3870" width="9" style="710" customWidth="1"/>
    <col min="3871" max="3871" width="9.7109375" style="710" customWidth="1"/>
    <col min="3872" max="3872" width="0" style="710" hidden="1" customWidth="1"/>
    <col min="3873" max="3873" width="15.140625" style="710" customWidth="1"/>
    <col min="3874" max="3874" width="8.85546875" style="710" customWidth="1"/>
    <col min="3875" max="3875" width="11.42578125" style="710" customWidth="1"/>
    <col min="3876" max="3877" width="13.42578125" style="710" customWidth="1"/>
    <col min="3878" max="3878" width="23.85546875" style="710" customWidth="1"/>
    <col min="3879" max="3879" width="11.7109375" style="710" customWidth="1"/>
    <col min="3880" max="3880" width="14.85546875" style="710" bestFit="1" customWidth="1"/>
    <col min="3881" max="3887" width="0" style="710" hidden="1" customWidth="1"/>
    <col min="3888" max="3888" width="11.7109375" style="710"/>
    <col min="3889" max="3892" width="0" style="710" hidden="1" customWidth="1"/>
    <col min="3893" max="4096" width="11.7109375" style="710"/>
    <col min="4097" max="4097" width="8.42578125" style="710" customWidth="1"/>
    <col min="4098" max="4098" width="22" style="710" customWidth="1"/>
    <col min="4099" max="4099" width="33.28515625" style="710" customWidth="1"/>
    <col min="4100" max="4100" width="5.5703125" style="710" bestFit="1" customWidth="1"/>
    <col min="4101" max="4101" width="9.42578125" style="710" customWidth="1"/>
    <col min="4102" max="4102" width="16.140625" style="710" customWidth="1"/>
    <col min="4103" max="4103" width="10.28515625" style="710" customWidth="1"/>
    <col min="4104" max="4104" width="7.28515625" style="710" customWidth="1"/>
    <col min="4105" max="4105" width="12.140625" style="710" customWidth="1"/>
    <col min="4106" max="4106" width="12.42578125" style="710" customWidth="1"/>
    <col min="4107" max="4109" width="12.85546875" style="710" customWidth="1"/>
    <col min="4110" max="4110" width="0" style="710" hidden="1" customWidth="1"/>
    <col min="4111" max="4111" width="10.28515625" style="710" customWidth="1"/>
    <col min="4112" max="4112" width="5.7109375" style="710" customWidth="1"/>
    <col min="4113" max="4113" width="5" style="710" customWidth="1"/>
    <col min="4114" max="4114" width="6" style="710" customWidth="1"/>
    <col min="4115" max="4115" width="6.42578125" style="710" customWidth="1"/>
    <col min="4116" max="4116" width="8.140625" style="710" customWidth="1"/>
    <col min="4117" max="4118" width="10.42578125" style="710" customWidth="1"/>
    <col min="4119" max="4120" width="6" style="710" customWidth="1"/>
    <col min="4121" max="4121" width="7.85546875" style="710" customWidth="1"/>
    <col min="4122" max="4122" width="11" style="710" customWidth="1"/>
    <col min="4123" max="4123" width="5.85546875" style="710" customWidth="1"/>
    <col min="4124" max="4124" width="11.42578125" style="710" customWidth="1"/>
    <col min="4125" max="4125" width="2.42578125" style="710" customWidth="1"/>
    <col min="4126" max="4126" width="9" style="710" customWidth="1"/>
    <col min="4127" max="4127" width="9.7109375" style="710" customWidth="1"/>
    <col min="4128" max="4128" width="0" style="710" hidden="1" customWidth="1"/>
    <col min="4129" max="4129" width="15.140625" style="710" customWidth="1"/>
    <col min="4130" max="4130" width="8.85546875" style="710" customWidth="1"/>
    <col min="4131" max="4131" width="11.42578125" style="710" customWidth="1"/>
    <col min="4132" max="4133" width="13.42578125" style="710" customWidth="1"/>
    <col min="4134" max="4134" width="23.85546875" style="710" customWidth="1"/>
    <col min="4135" max="4135" width="11.7109375" style="710" customWidth="1"/>
    <col min="4136" max="4136" width="14.85546875" style="710" bestFit="1" customWidth="1"/>
    <col min="4137" max="4143" width="0" style="710" hidden="1" customWidth="1"/>
    <col min="4144" max="4144" width="11.7109375" style="710"/>
    <col min="4145" max="4148" width="0" style="710" hidden="1" customWidth="1"/>
    <col min="4149" max="4352" width="11.7109375" style="710"/>
    <col min="4353" max="4353" width="8.42578125" style="710" customWidth="1"/>
    <col min="4354" max="4354" width="22" style="710" customWidth="1"/>
    <col min="4355" max="4355" width="33.28515625" style="710" customWidth="1"/>
    <col min="4356" max="4356" width="5.5703125" style="710" bestFit="1" customWidth="1"/>
    <col min="4357" max="4357" width="9.42578125" style="710" customWidth="1"/>
    <col min="4358" max="4358" width="16.140625" style="710" customWidth="1"/>
    <col min="4359" max="4359" width="10.28515625" style="710" customWidth="1"/>
    <col min="4360" max="4360" width="7.28515625" style="710" customWidth="1"/>
    <col min="4361" max="4361" width="12.140625" style="710" customWidth="1"/>
    <col min="4362" max="4362" width="12.42578125" style="710" customWidth="1"/>
    <col min="4363" max="4365" width="12.85546875" style="710" customWidth="1"/>
    <col min="4366" max="4366" width="0" style="710" hidden="1" customWidth="1"/>
    <col min="4367" max="4367" width="10.28515625" style="710" customWidth="1"/>
    <col min="4368" max="4368" width="5.7109375" style="710" customWidth="1"/>
    <col min="4369" max="4369" width="5" style="710" customWidth="1"/>
    <col min="4370" max="4370" width="6" style="710" customWidth="1"/>
    <col min="4371" max="4371" width="6.42578125" style="710" customWidth="1"/>
    <col min="4372" max="4372" width="8.140625" style="710" customWidth="1"/>
    <col min="4373" max="4374" width="10.42578125" style="710" customWidth="1"/>
    <col min="4375" max="4376" width="6" style="710" customWidth="1"/>
    <col min="4377" max="4377" width="7.85546875" style="710" customWidth="1"/>
    <col min="4378" max="4378" width="11" style="710" customWidth="1"/>
    <col min="4379" max="4379" width="5.85546875" style="710" customWidth="1"/>
    <col min="4380" max="4380" width="11.42578125" style="710" customWidth="1"/>
    <col min="4381" max="4381" width="2.42578125" style="710" customWidth="1"/>
    <col min="4382" max="4382" width="9" style="710" customWidth="1"/>
    <col min="4383" max="4383" width="9.7109375" style="710" customWidth="1"/>
    <col min="4384" max="4384" width="0" style="710" hidden="1" customWidth="1"/>
    <col min="4385" max="4385" width="15.140625" style="710" customWidth="1"/>
    <col min="4386" max="4386" width="8.85546875" style="710" customWidth="1"/>
    <col min="4387" max="4387" width="11.42578125" style="710" customWidth="1"/>
    <col min="4388" max="4389" width="13.42578125" style="710" customWidth="1"/>
    <col min="4390" max="4390" width="23.85546875" style="710" customWidth="1"/>
    <col min="4391" max="4391" width="11.7109375" style="710" customWidth="1"/>
    <col min="4392" max="4392" width="14.85546875" style="710" bestFit="1" customWidth="1"/>
    <col min="4393" max="4399" width="0" style="710" hidden="1" customWidth="1"/>
    <col min="4400" max="4400" width="11.7109375" style="710"/>
    <col min="4401" max="4404" width="0" style="710" hidden="1" customWidth="1"/>
    <col min="4405" max="4608" width="11.7109375" style="710"/>
    <col min="4609" max="4609" width="8.42578125" style="710" customWidth="1"/>
    <col min="4610" max="4610" width="22" style="710" customWidth="1"/>
    <col min="4611" max="4611" width="33.28515625" style="710" customWidth="1"/>
    <col min="4612" max="4612" width="5.5703125" style="710" bestFit="1" customWidth="1"/>
    <col min="4613" max="4613" width="9.42578125" style="710" customWidth="1"/>
    <col min="4614" max="4614" width="16.140625" style="710" customWidth="1"/>
    <col min="4615" max="4615" width="10.28515625" style="710" customWidth="1"/>
    <col min="4616" max="4616" width="7.28515625" style="710" customWidth="1"/>
    <col min="4617" max="4617" width="12.140625" style="710" customWidth="1"/>
    <col min="4618" max="4618" width="12.42578125" style="710" customWidth="1"/>
    <col min="4619" max="4621" width="12.85546875" style="710" customWidth="1"/>
    <col min="4622" max="4622" width="0" style="710" hidden="1" customWidth="1"/>
    <col min="4623" max="4623" width="10.28515625" style="710" customWidth="1"/>
    <col min="4624" max="4624" width="5.7109375" style="710" customWidth="1"/>
    <col min="4625" max="4625" width="5" style="710" customWidth="1"/>
    <col min="4626" max="4626" width="6" style="710" customWidth="1"/>
    <col min="4627" max="4627" width="6.42578125" style="710" customWidth="1"/>
    <col min="4628" max="4628" width="8.140625" style="710" customWidth="1"/>
    <col min="4629" max="4630" width="10.42578125" style="710" customWidth="1"/>
    <col min="4631" max="4632" width="6" style="710" customWidth="1"/>
    <col min="4633" max="4633" width="7.85546875" style="710" customWidth="1"/>
    <col min="4634" max="4634" width="11" style="710" customWidth="1"/>
    <col min="4635" max="4635" width="5.85546875" style="710" customWidth="1"/>
    <col min="4636" max="4636" width="11.42578125" style="710" customWidth="1"/>
    <col min="4637" max="4637" width="2.42578125" style="710" customWidth="1"/>
    <col min="4638" max="4638" width="9" style="710" customWidth="1"/>
    <col min="4639" max="4639" width="9.7109375" style="710" customWidth="1"/>
    <col min="4640" max="4640" width="0" style="710" hidden="1" customWidth="1"/>
    <col min="4641" max="4641" width="15.140625" style="710" customWidth="1"/>
    <col min="4642" max="4642" width="8.85546875" style="710" customWidth="1"/>
    <col min="4643" max="4643" width="11.42578125" style="710" customWidth="1"/>
    <col min="4644" max="4645" width="13.42578125" style="710" customWidth="1"/>
    <col min="4646" max="4646" width="23.85546875" style="710" customWidth="1"/>
    <col min="4647" max="4647" width="11.7109375" style="710" customWidth="1"/>
    <col min="4648" max="4648" width="14.85546875" style="710" bestFit="1" customWidth="1"/>
    <col min="4649" max="4655" width="0" style="710" hidden="1" customWidth="1"/>
    <col min="4656" max="4656" width="11.7109375" style="710"/>
    <col min="4657" max="4660" width="0" style="710" hidden="1" customWidth="1"/>
    <col min="4661" max="4864" width="11.7109375" style="710"/>
    <col min="4865" max="4865" width="8.42578125" style="710" customWidth="1"/>
    <col min="4866" max="4866" width="22" style="710" customWidth="1"/>
    <col min="4867" max="4867" width="33.28515625" style="710" customWidth="1"/>
    <col min="4868" max="4868" width="5.5703125" style="710" bestFit="1" customWidth="1"/>
    <col min="4869" max="4869" width="9.42578125" style="710" customWidth="1"/>
    <col min="4870" max="4870" width="16.140625" style="710" customWidth="1"/>
    <col min="4871" max="4871" width="10.28515625" style="710" customWidth="1"/>
    <col min="4872" max="4872" width="7.28515625" style="710" customWidth="1"/>
    <col min="4873" max="4873" width="12.140625" style="710" customWidth="1"/>
    <col min="4874" max="4874" width="12.42578125" style="710" customWidth="1"/>
    <col min="4875" max="4877" width="12.85546875" style="710" customWidth="1"/>
    <col min="4878" max="4878" width="0" style="710" hidden="1" customWidth="1"/>
    <col min="4879" max="4879" width="10.28515625" style="710" customWidth="1"/>
    <col min="4880" max="4880" width="5.7109375" style="710" customWidth="1"/>
    <col min="4881" max="4881" width="5" style="710" customWidth="1"/>
    <col min="4882" max="4882" width="6" style="710" customWidth="1"/>
    <col min="4883" max="4883" width="6.42578125" style="710" customWidth="1"/>
    <col min="4884" max="4884" width="8.140625" style="710" customWidth="1"/>
    <col min="4885" max="4886" width="10.42578125" style="710" customWidth="1"/>
    <col min="4887" max="4888" width="6" style="710" customWidth="1"/>
    <col min="4889" max="4889" width="7.85546875" style="710" customWidth="1"/>
    <col min="4890" max="4890" width="11" style="710" customWidth="1"/>
    <col min="4891" max="4891" width="5.85546875" style="710" customWidth="1"/>
    <col min="4892" max="4892" width="11.42578125" style="710" customWidth="1"/>
    <col min="4893" max="4893" width="2.42578125" style="710" customWidth="1"/>
    <col min="4894" max="4894" width="9" style="710" customWidth="1"/>
    <col min="4895" max="4895" width="9.7109375" style="710" customWidth="1"/>
    <col min="4896" max="4896" width="0" style="710" hidden="1" customWidth="1"/>
    <col min="4897" max="4897" width="15.140625" style="710" customWidth="1"/>
    <col min="4898" max="4898" width="8.85546875" style="710" customWidth="1"/>
    <col min="4899" max="4899" width="11.42578125" style="710" customWidth="1"/>
    <col min="4900" max="4901" width="13.42578125" style="710" customWidth="1"/>
    <col min="4902" max="4902" width="23.85546875" style="710" customWidth="1"/>
    <col min="4903" max="4903" width="11.7109375" style="710" customWidth="1"/>
    <col min="4904" max="4904" width="14.85546875" style="710" bestFit="1" customWidth="1"/>
    <col min="4905" max="4911" width="0" style="710" hidden="1" customWidth="1"/>
    <col min="4912" max="4912" width="11.7109375" style="710"/>
    <col min="4913" max="4916" width="0" style="710" hidden="1" customWidth="1"/>
    <col min="4917" max="5120" width="11.7109375" style="710"/>
    <col min="5121" max="5121" width="8.42578125" style="710" customWidth="1"/>
    <col min="5122" max="5122" width="22" style="710" customWidth="1"/>
    <col min="5123" max="5123" width="33.28515625" style="710" customWidth="1"/>
    <col min="5124" max="5124" width="5.5703125" style="710" bestFit="1" customWidth="1"/>
    <col min="5125" max="5125" width="9.42578125" style="710" customWidth="1"/>
    <col min="5126" max="5126" width="16.140625" style="710" customWidth="1"/>
    <col min="5127" max="5127" width="10.28515625" style="710" customWidth="1"/>
    <col min="5128" max="5128" width="7.28515625" style="710" customWidth="1"/>
    <col min="5129" max="5129" width="12.140625" style="710" customWidth="1"/>
    <col min="5130" max="5130" width="12.42578125" style="710" customWidth="1"/>
    <col min="5131" max="5133" width="12.85546875" style="710" customWidth="1"/>
    <col min="5134" max="5134" width="0" style="710" hidden="1" customWidth="1"/>
    <col min="5135" max="5135" width="10.28515625" style="710" customWidth="1"/>
    <col min="5136" max="5136" width="5.7109375" style="710" customWidth="1"/>
    <col min="5137" max="5137" width="5" style="710" customWidth="1"/>
    <col min="5138" max="5138" width="6" style="710" customWidth="1"/>
    <col min="5139" max="5139" width="6.42578125" style="710" customWidth="1"/>
    <col min="5140" max="5140" width="8.140625" style="710" customWidth="1"/>
    <col min="5141" max="5142" width="10.42578125" style="710" customWidth="1"/>
    <col min="5143" max="5144" width="6" style="710" customWidth="1"/>
    <col min="5145" max="5145" width="7.85546875" style="710" customWidth="1"/>
    <col min="5146" max="5146" width="11" style="710" customWidth="1"/>
    <col min="5147" max="5147" width="5.85546875" style="710" customWidth="1"/>
    <col min="5148" max="5148" width="11.42578125" style="710" customWidth="1"/>
    <col min="5149" max="5149" width="2.42578125" style="710" customWidth="1"/>
    <col min="5150" max="5150" width="9" style="710" customWidth="1"/>
    <col min="5151" max="5151" width="9.7109375" style="710" customWidth="1"/>
    <col min="5152" max="5152" width="0" style="710" hidden="1" customWidth="1"/>
    <col min="5153" max="5153" width="15.140625" style="710" customWidth="1"/>
    <col min="5154" max="5154" width="8.85546875" style="710" customWidth="1"/>
    <col min="5155" max="5155" width="11.42578125" style="710" customWidth="1"/>
    <col min="5156" max="5157" width="13.42578125" style="710" customWidth="1"/>
    <col min="5158" max="5158" width="23.85546875" style="710" customWidth="1"/>
    <col min="5159" max="5159" width="11.7109375" style="710" customWidth="1"/>
    <col min="5160" max="5160" width="14.85546875" style="710" bestFit="1" customWidth="1"/>
    <col min="5161" max="5167" width="0" style="710" hidden="1" customWidth="1"/>
    <col min="5168" max="5168" width="11.7109375" style="710"/>
    <col min="5169" max="5172" width="0" style="710" hidden="1" customWidth="1"/>
    <col min="5173" max="5376" width="11.7109375" style="710"/>
    <col min="5377" max="5377" width="8.42578125" style="710" customWidth="1"/>
    <col min="5378" max="5378" width="22" style="710" customWidth="1"/>
    <col min="5379" max="5379" width="33.28515625" style="710" customWidth="1"/>
    <col min="5380" max="5380" width="5.5703125" style="710" bestFit="1" customWidth="1"/>
    <col min="5381" max="5381" width="9.42578125" style="710" customWidth="1"/>
    <col min="5382" max="5382" width="16.140625" style="710" customWidth="1"/>
    <col min="5383" max="5383" width="10.28515625" style="710" customWidth="1"/>
    <col min="5384" max="5384" width="7.28515625" style="710" customWidth="1"/>
    <col min="5385" max="5385" width="12.140625" style="710" customWidth="1"/>
    <col min="5386" max="5386" width="12.42578125" style="710" customWidth="1"/>
    <col min="5387" max="5389" width="12.85546875" style="710" customWidth="1"/>
    <col min="5390" max="5390" width="0" style="710" hidden="1" customWidth="1"/>
    <col min="5391" max="5391" width="10.28515625" style="710" customWidth="1"/>
    <col min="5392" max="5392" width="5.7109375" style="710" customWidth="1"/>
    <col min="5393" max="5393" width="5" style="710" customWidth="1"/>
    <col min="5394" max="5394" width="6" style="710" customWidth="1"/>
    <col min="5395" max="5395" width="6.42578125" style="710" customWidth="1"/>
    <col min="5396" max="5396" width="8.140625" style="710" customWidth="1"/>
    <col min="5397" max="5398" width="10.42578125" style="710" customWidth="1"/>
    <col min="5399" max="5400" width="6" style="710" customWidth="1"/>
    <col min="5401" max="5401" width="7.85546875" style="710" customWidth="1"/>
    <col min="5402" max="5402" width="11" style="710" customWidth="1"/>
    <col min="5403" max="5403" width="5.85546875" style="710" customWidth="1"/>
    <col min="5404" max="5404" width="11.42578125" style="710" customWidth="1"/>
    <col min="5405" max="5405" width="2.42578125" style="710" customWidth="1"/>
    <col min="5406" max="5406" width="9" style="710" customWidth="1"/>
    <col min="5407" max="5407" width="9.7109375" style="710" customWidth="1"/>
    <col min="5408" max="5408" width="0" style="710" hidden="1" customWidth="1"/>
    <col min="5409" max="5409" width="15.140625" style="710" customWidth="1"/>
    <col min="5410" max="5410" width="8.85546875" style="710" customWidth="1"/>
    <col min="5411" max="5411" width="11.42578125" style="710" customWidth="1"/>
    <col min="5412" max="5413" width="13.42578125" style="710" customWidth="1"/>
    <col min="5414" max="5414" width="23.85546875" style="710" customWidth="1"/>
    <col min="5415" max="5415" width="11.7109375" style="710" customWidth="1"/>
    <col min="5416" max="5416" width="14.85546875" style="710" bestFit="1" customWidth="1"/>
    <col min="5417" max="5423" width="0" style="710" hidden="1" customWidth="1"/>
    <col min="5424" max="5424" width="11.7109375" style="710"/>
    <col min="5425" max="5428" width="0" style="710" hidden="1" customWidth="1"/>
    <col min="5429" max="5632" width="11.7109375" style="710"/>
    <col min="5633" max="5633" width="8.42578125" style="710" customWidth="1"/>
    <col min="5634" max="5634" width="22" style="710" customWidth="1"/>
    <col min="5635" max="5635" width="33.28515625" style="710" customWidth="1"/>
    <col min="5636" max="5636" width="5.5703125" style="710" bestFit="1" customWidth="1"/>
    <col min="5637" max="5637" width="9.42578125" style="710" customWidth="1"/>
    <col min="5638" max="5638" width="16.140625" style="710" customWidth="1"/>
    <col min="5639" max="5639" width="10.28515625" style="710" customWidth="1"/>
    <col min="5640" max="5640" width="7.28515625" style="710" customWidth="1"/>
    <col min="5641" max="5641" width="12.140625" style="710" customWidth="1"/>
    <col min="5642" max="5642" width="12.42578125" style="710" customWidth="1"/>
    <col min="5643" max="5645" width="12.85546875" style="710" customWidth="1"/>
    <col min="5646" max="5646" width="0" style="710" hidden="1" customWidth="1"/>
    <col min="5647" max="5647" width="10.28515625" style="710" customWidth="1"/>
    <col min="5648" max="5648" width="5.7109375" style="710" customWidth="1"/>
    <col min="5649" max="5649" width="5" style="710" customWidth="1"/>
    <col min="5650" max="5650" width="6" style="710" customWidth="1"/>
    <col min="5651" max="5651" width="6.42578125" style="710" customWidth="1"/>
    <col min="5652" max="5652" width="8.140625" style="710" customWidth="1"/>
    <col min="5653" max="5654" width="10.42578125" style="710" customWidth="1"/>
    <col min="5655" max="5656" width="6" style="710" customWidth="1"/>
    <col min="5657" max="5657" width="7.85546875" style="710" customWidth="1"/>
    <col min="5658" max="5658" width="11" style="710" customWidth="1"/>
    <col min="5659" max="5659" width="5.85546875" style="710" customWidth="1"/>
    <col min="5660" max="5660" width="11.42578125" style="710" customWidth="1"/>
    <col min="5661" max="5661" width="2.42578125" style="710" customWidth="1"/>
    <col min="5662" max="5662" width="9" style="710" customWidth="1"/>
    <col min="5663" max="5663" width="9.7109375" style="710" customWidth="1"/>
    <col min="5664" max="5664" width="0" style="710" hidden="1" customWidth="1"/>
    <col min="5665" max="5665" width="15.140625" style="710" customWidth="1"/>
    <col min="5666" max="5666" width="8.85546875" style="710" customWidth="1"/>
    <col min="5667" max="5667" width="11.42578125" style="710" customWidth="1"/>
    <col min="5668" max="5669" width="13.42578125" style="710" customWidth="1"/>
    <col min="5670" max="5670" width="23.85546875" style="710" customWidth="1"/>
    <col min="5671" max="5671" width="11.7109375" style="710" customWidth="1"/>
    <col min="5672" max="5672" width="14.85546875" style="710" bestFit="1" customWidth="1"/>
    <col min="5673" max="5679" width="0" style="710" hidden="1" customWidth="1"/>
    <col min="5680" max="5680" width="11.7109375" style="710"/>
    <col min="5681" max="5684" width="0" style="710" hidden="1" customWidth="1"/>
    <col min="5685" max="5888" width="11.7109375" style="710"/>
    <col min="5889" max="5889" width="8.42578125" style="710" customWidth="1"/>
    <col min="5890" max="5890" width="22" style="710" customWidth="1"/>
    <col min="5891" max="5891" width="33.28515625" style="710" customWidth="1"/>
    <col min="5892" max="5892" width="5.5703125" style="710" bestFit="1" customWidth="1"/>
    <col min="5893" max="5893" width="9.42578125" style="710" customWidth="1"/>
    <col min="5894" max="5894" width="16.140625" style="710" customWidth="1"/>
    <col min="5895" max="5895" width="10.28515625" style="710" customWidth="1"/>
    <col min="5896" max="5896" width="7.28515625" style="710" customWidth="1"/>
    <col min="5897" max="5897" width="12.140625" style="710" customWidth="1"/>
    <col min="5898" max="5898" width="12.42578125" style="710" customWidth="1"/>
    <col min="5899" max="5901" width="12.85546875" style="710" customWidth="1"/>
    <col min="5902" max="5902" width="0" style="710" hidden="1" customWidth="1"/>
    <col min="5903" max="5903" width="10.28515625" style="710" customWidth="1"/>
    <col min="5904" max="5904" width="5.7109375" style="710" customWidth="1"/>
    <col min="5905" max="5905" width="5" style="710" customWidth="1"/>
    <col min="5906" max="5906" width="6" style="710" customWidth="1"/>
    <col min="5907" max="5907" width="6.42578125" style="710" customWidth="1"/>
    <col min="5908" max="5908" width="8.140625" style="710" customWidth="1"/>
    <col min="5909" max="5910" width="10.42578125" style="710" customWidth="1"/>
    <col min="5911" max="5912" width="6" style="710" customWidth="1"/>
    <col min="5913" max="5913" width="7.85546875" style="710" customWidth="1"/>
    <col min="5914" max="5914" width="11" style="710" customWidth="1"/>
    <col min="5915" max="5915" width="5.85546875" style="710" customWidth="1"/>
    <col min="5916" max="5916" width="11.42578125" style="710" customWidth="1"/>
    <col min="5917" max="5917" width="2.42578125" style="710" customWidth="1"/>
    <col min="5918" max="5918" width="9" style="710" customWidth="1"/>
    <col min="5919" max="5919" width="9.7109375" style="710" customWidth="1"/>
    <col min="5920" max="5920" width="0" style="710" hidden="1" customWidth="1"/>
    <col min="5921" max="5921" width="15.140625" style="710" customWidth="1"/>
    <col min="5922" max="5922" width="8.85546875" style="710" customWidth="1"/>
    <col min="5923" max="5923" width="11.42578125" style="710" customWidth="1"/>
    <col min="5924" max="5925" width="13.42578125" style="710" customWidth="1"/>
    <col min="5926" max="5926" width="23.85546875" style="710" customWidth="1"/>
    <col min="5927" max="5927" width="11.7109375" style="710" customWidth="1"/>
    <col min="5928" max="5928" width="14.85546875" style="710" bestFit="1" customWidth="1"/>
    <col min="5929" max="5935" width="0" style="710" hidden="1" customWidth="1"/>
    <col min="5936" max="5936" width="11.7109375" style="710"/>
    <col min="5937" max="5940" width="0" style="710" hidden="1" customWidth="1"/>
    <col min="5941" max="6144" width="11.7109375" style="710"/>
    <col min="6145" max="6145" width="8.42578125" style="710" customWidth="1"/>
    <col min="6146" max="6146" width="22" style="710" customWidth="1"/>
    <col min="6147" max="6147" width="33.28515625" style="710" customWidth="1"/>
    <col min="6148" max="6148" width="5.5703125" style="710" bestFit="1" customWidth="1"/>
    <col min="6149" max="6149" width="9.42578125" style="710" customWidth="1"/>
    <col min="6150" max="6150" width="16.140625" style="710" customWidth="1"/>
    <col min="6151" max="6151" width="10.28515625" style="710" customWidth="1"/>
    <col min="6152" max="6152" width="7.28515625" style="710" customWidth="1"/>
    <col min="6153" max="6153" width="12.140625" style="710" customWidth="1"/>
    <col min="6154" max="6154" width="12.42578125" style="710" customWidth="1"/>
    <col min="6155" max="6157" width="12.85546875" style="710" customWidth="1"/>
    <col min="6158" max="6158" width="0" style="710" hidden="1" customWidth="1"/>
    <col min="6159" max="6159" width="10.28515625" style="710" customWidth="1"/>
    <col min="6160" max="6160" width="5.7109375" style="710" customWidth="1"/>
    <col min="6161" max="6161" width="5" style="710" customWidth="1"/>
    <col min="6162" max="6162" width="6" style="710" customWidth="1"/>
    <col min="6163" max="6163" width="6.42578125" style="710" customWidth="1"/>
    <col min="6164" max="6164" width="8.140625" style="710" customWidth="1"/>
    <col min="6165" max="6166" width="10.42578125" style="710" customWidth="1"/>
    <col min="6167" max="6168" width="6" style="710" customWidth="1"/>
    <col min="6169" max="6169" width="7.85546875" style="710" customWidth="1"/>
    <col min="6170" max="6170" width="11" style="710" customWidth="1"/>
    <col min="6171" max="6171" width="5.85546875" style="710" customWidth="1"/>
    <col min="6172" max="6172" width="11.42578125" style="710" customWidth="1"/>
    <col min="6173" max="6173" width="2.42578125" style="710" customWidth="1"/>
    <col min="6174" max="6174" width="9" style="710" customWidth="1"/>
    <col min="6175" max="6175" width="9.7109375" style="710" customWidth="1"/>
    <col min="6176" max="6176" width="0" style="710" hidden="1" customWidth="1"/>
    <col min="6177" max="6177" width="15.140625" style="710" customWidth="1"/>
    <col min="6178" max="6178" width="8.85546875" style="710" customWidth="1"/>
    <col min="6179" max="6179" width="11.42578125" style="710" customWidth="1"/>
    <col min="6180" max="6181" width="13.42578125" style="710" customWidth="1"/>
    <col min="6182" max="6182" width="23.85546875" style="710" customWidth="1"/>
    <col min="6183" max="6183" width="11.7109375" style="710" customWidth="1"/>
    <col min="6184" max="6184" width="14.85546875" style="710" bestFit="1" customWidth="1"/>
    <col min="6185" max="6191" width="0" style="710" hidden="1" customWidth="1"/>
    <col min="6192" max="6192" width="11.7109375" style="710"/>
    <col min="6193" max="6196" width="0" style="710" hidden="1" customWidth="1"/>
    <col min="6197" max="6400" width="11.7109375" style="710"/>
    <col min="6401" max="6401" width="8.42578125" style="710" customWidth="1"/>
    <col min="6402" max="6402" width="22" style="710" customWidth="1"/>
    <col min="6403" max="6403" width="33.28515625" style="710" customWidth="1"/>
    <col min="6404" max="6404" width="5.5703125" style="710" bestFit="1" customWidth="1"/>
    <col min="6405" max="6405" width="9.42578125" style="710" customWidth="1"/>
    <col min="6406" max="6406" width="16.140625" style="710" customWidth="1"/>
    <col min="6407" max="6407" width="10.28515625" style="710" customWidth="1"/>
    <col min="6408" max="6408" width="7.28515625" style="710" customWidth="1"/>
    <col min="6409" max="6409" width="12.140625" style="710" customWidth="1"/>
    <col min="6410" max="6410" width="12.42578125" style="710" customWidth="1"/>
    <col min="6411" max="6413" width="12.85546875" style="710" customWidth="1"/>
    <col min="6414" max="6414" width="0" style="710" hidden="1" customWidth="1"/>
    <col min="6415" max="6415" width="10.28515625" style="710" customWidth="1"/>
    <col min="6416" max="6416" width="5.7109375" style="710" customWidth="1"/>
    <col min="6417" max="6417" width="5" style="710" customWidth="1"/>
    <col min="6418" max="6418" width="6" style="710" customWidth="1"/>
    <col min="6419" max="6419" width="6.42578125" style="710" customWidth="1"/>
    <col min="6420" max="6420" width="8.140625" style="710" customWidth="1"/>
    <col min="6421" max="6422" width="10.42578125" style="710" customWidth="1"/>
    <col min="6423" max="6424" width="6" style="710" customWidth="1"/>
    <col min="6425" max="6425" width="7.85546875" style="710" customWidth="1"/>
    <col min="6426" max="6426" width="11" style="710" customWidth="1"/>
    <col min="6427" max="6427" width="5.85546875" style="710" customWidth="1"/>
    <col min="6428" max="6428" width="11.42578125" style="710" customWidth="1"/>
    <col min="6429" max="6429" width="2.42578125" style="710" customWidth="1"/>
    <col min="6430" max="6430" width="9" style="710" customWidth="1"/>
    <col min="6431" max="6431" width="9.7109375" style="710" customWidth="1"/>
    <col min="6432" max="6432" width="0" style="710" hidden="1" customWidth="1"/>
    <col min="6433" max="6433" width="15.140625" style="710" customWidth="1"/>
    <col min="6434" max="6434" width="8.85546875" style="710" customWidth="1"/>
    <col min="6435" max="6435" width="11.42578125" style="710" customWidth="1"/>
    <col min="6436" max="6437" width="13.42578125" style="710" customWidth="1"/>
    <col min="6438" max="6438" width="23.85546875" style="710" customWidth="1"/>
    <col min="6439" max="6439" width="11.7109375" style="710" customWidth="1"/>
    <col min="6440" max="6440" width="14.85546875" style="710" bestFit="1" customWidth="1"/>
    <col min="6441" max="6447" width="0" style="710" hidden="1" customWidth="1"/>
    <col min="6448" max="6448" width="11.7109375" style="710"/>
    <col min="6449" max="6452" width="0" style="710" hidden="1" customWidth="1"/>
    <col min="6453" max="6656" width="11.7109375" style="710"/>
    <col min="6657" max="6657" width="8.42578125" style="710" customWidth="1"/>
    <col min="6658" max="6658" width="22" style="710" customWidth="1"/>
    <col min="6659" max="6659" width="33.28515625" style="710" customWidth="1"/>
    <col min="6660" max="6660" width="5.5703125" style="710" bestFit="1" customWidth="1"/>
    <col min="6661" max="6661" width="9.42578125" style="710" customWidth="1"/>
    <col min="6662" max="6662" width="16.140625" style="710" customWidth="1"/>
    <col min="6663" max="6663" width="10.28515625" style="710" customWidth="1"/>
    <col min="6664" max="6664" width="7.28515625" style="710" customWidth="1"/>
    <col min="6665" max="6665" width="12.140625" style="710" customWidth="1"/>
    <col min="6666" max="6666" width="12.42578125" style="710" customWidth="1"/>
    <col min="6667" max="6669" width="12.85546875" style="710" customWidth="1"/>
    <col min="6670" max="6670" width="0" style="710" hidden="1" customWidth="1"/>
    <col min="6671" max="6671" width="10.28515625" style="710" customWidth="1"/>
    <col min="6672" max="6672" width="5.7109375" style="710" customWidth="1"/>
    <col min="6673" max="6673" width="5" style="710" customWidth="1"/>
    <col min="6674" max="6674" width="6" style="710" customWidth="1"/>
    <col min="6675" max="6675" width="6.42578125" style="710" customWidth="1"/>
    <col min="6676" max="6676" width="8.140625" style="710" customWidth="1"/>
    <col min="6677" max="6678" width="10.42578125" style="710" customWidth="1"/>
    <col min="6679" max="6680" width="6" style="710" customWidth="1"/>
    <col min="6681" max="6681" width="7.85546875" style="710" customWidth="1"/>
    <col min="6682" max="6682" width="11" style="710" customWidth="1"/>
    <col min="6683" max="6683" width="5.85546875" style="710" customWidth="1"/>
    <col min="6684" max="6684" width="11.42578125" style="710" customWidth="1"/>
    <col min="6685" max="6685" width="2.42578125" style="710" customWidth="1"/>
    <col min="6686" max="6686" width="9" style="710" customWidth="1"/>
    <col min="6687" max="6687" width="9.7109375" style="710" customWidth="1"/>
    <col min="6688" max="6688" width="0" style="710" hidden="1" customWidth="1"/>
    <col min="6689" max="6689" width="15.140625" style="710" customWidth="1"/>
    <col min="6690" max="6690" width="8.85546875" style="710" customWidth="1"/>
    <col min="6691" max="6691" width="11.42578125" style="710" customWidth="1"/>
    <col min="6692" max="6693" width="13.42578125" style="710" customWidth="1"/>
    <col min="6694" max="6694" width="23.85546875" style="710" customWidth="1"/>
    <col min="6695" max="6695" width="11.7109375" style="710" customWidth="1"/>
    <col min="6696" max="6696" width="14.85546875" style="710" bestFit="1" customWidth="1"/>
    <col min="6697" max="6703" width="0" style="710" hidden="1" customWidth="1"/>
    <col min="6704" max="6704" width="11.7109375" style="710"/>
    <col min="6705" max="6708" width="0" style="710" hidden="1" customWidth="1"/>
    <col min="6709" max="6912" width="11.7109375" style="710"/>
    <col min="6913" max="6913" width="8.42578125" style="710" customWidth="1"/>
    <col min="6914" max="6914" width="22" style="710" customWidth="1"/>
    <col min="6915" max="6915" width="33.28515625" style="710" customWidth="1"/>
    <col min="6916" max="6916" width="5.5703125" style="710" bestFit="1" customWidth="1"/>
    <col min="6917" max="6917" width="9.42578125" style="710" customWidth="1"/>
    <col min="6918" max="6918" width="16.140625" style="710" customWidth="1"/>
    <col min="6919" max="6919" width="10.28515625" style="710" customWidth="1"/>
    <col min="6920" max="6920" width="7.28515625" style="710" customWidth="1"/>
    <col min="6921" max="6921" width="12.140625" style="710" customWidth="1"/>
    <col min="6922" max="6922" width="12.42578125" style="710" customWidth="1"/>
    <col min="6923" max="6925" width="12.85546875" style="710" customWidth="1"/>
    <col min="6926" max="6926" width="0" style="710" hidden="1" customWidth="1"/>
    <col min="6927" max="6927" width="10.28515625" style="710" customWidth="1"/>
    <col min="6928" max="6928" width="5.7109375" style="710" customWidth="1"/>
    <col min="6929" max="6929" width="5" style="710" customWidth="1"/>
    <col min="6930" max="6930" width="6" style="710" customWidth="1"/>
    <col min="6931" max="6931" width="6.42578125" style="710" customWidth="1"/>
    <col min="6932" max="6932" width="8.140625" style="710" customWidth="1"/>
    <col min="6933" max="6934" width="10.42578125" style="710" customWidth="1"/>
    <col min="6935" max="6936" width="6" style="710" customWidth="1"/>
    <col min="6937" max="6937" width="7.85546875" style="710" customWidth="1"/>
    <col min="6938" max="6938" width="11" style="710" customWidth="1"/>
    <col min="6939" max="6939" width="5.85546875" style="710" customWidth="1"/>
    <col min="6940" max="6940" width="11.42578125" style="710" customWidth="1"/>
    <col min="6941" max="6941" width="2.42578125" style="710" customWidth="1"/>
    <col min="6942" max="6942" width="9" style="710" customWidth="1"/>
    <col min="6943" max="6943" width="9.7109375" style="710" customWidth="1"/>
    <col min="6944" max="6944" width="0" style="710" hidden="1" customWidth="1"/>
    <col min="6945" max="6945" width="15.140625" style="710" customWidth="1"/>
    <col min="6946" max="6946" width="8.85546875" style="710" customWidth="1"/>
    <col min="6947" max="6947" width="11.42578125" style="710" customWidth="1"/>
    <col min="6948" max="6949" width="13.42578125" style="710" customWidth="1"/>
    <col min="6950" max="6950" width="23.85546875" style="710" customWidth="1"/>
    <col min="6951" max="6951" width="11.7109375" style="710" customWidth="1"/>
    <col min="6952" max="6952" width="14.85546875" style="710" bestFit="1" customWidth="1"/>
    <col min="6953" max="6959" width="0" style="710" hidden="1" customWidth="1"/>
    <col min="6960" max="6960" width="11.7109375" style="710"/>
    <col min="6961" max="6964" width="0" style="710" hidden="1" customWidth="1"/>
    <col min="6965" max="7168" width="11.7109375" style="710"/>
    <col min="7169" max="7169" width="8.42578125" style="710" customWidth="1"/>
    <col min="7170" max="7170" width="22" style="710" customWidth="1"/>
    <col min="7171" max="7171" width="33.28515625" style="710" customWidth="1"/>
    <col min="7172" max="7172" width="5.5703125" style="710" bestFit="1" customWidth="1"/>
    <col min="7173" max="7173" width="9.42578125" style="710" customWidth="1"/>
    <col min="7174" max="7174" width="16.140625" style="710" customWidth="1"/>
    <col min="7175" max="7175" width="10.28515625" style="710" customWidth="1"/>
    <col min="7176" max="7176" width="7.28515625" style="710" customWidth="1"/>
    <col min="7177" max="7177" width="12.140625" style="710" customWidth="1"/>
    <col min="7178" max="7178" width="12.42578125" style="710" customWidth="1"/>
    <col min="7179" max="7181" width="12.85546875" style="710" customWidth="1"/>
    <col min="7182" max="7182" width="0" style="710" hidden="1" customWidth="1"/>
    <col min="7183" max="7183" width="10.28515625" style="710" customWidth="1"/>
    <col min="7184" max="7184" width="5.7109375" style="710" customWidth="1"/>
    <col min="7185" max="7185" width="5" style="710" customWidth="1"/>
    <col min="7186" max="7186" width="6" style="710" customWidth="1"/>
    <col min="7187" max="7187" width="6.42578125" style="710" customWidth="1"/>
    <col min="7188" max="7188" width="8.140625" style="710" customWidth="1"/>
    <col min="7189" max="7190" width="10.42578125" style="710" customWidth="1"/>
    <col min="7191" max="7192" width="6" style="710" customWidth="1"/>
    <col min="7193" max="7193" width="7.85546875" style="710" customWidth="1"/>
    <col min="7194" max="7194" width="11" style="710" customWidth="1"/>
    <col min="7195" max="7195" width="5.85546875" style="710" customWidth="1"/>
    <col min="7196" max="7196" width="11.42578125" style="710" customWidth="1"/>
    <col min="7197" max="7197" width="2.42578125" style="710" customWidth="1"/>
    <col min="7198" max="7198" width="9" style="710" customWidth="1"/>
    <col min="7199" max="7199" width="9.7109375" style="710" customWidth="1"/>
    <col min="7200" max="7200" width="0" style="710" hidden="1" customWidth="1"/>
    <col min="7201" max="7201" width="15.140625" style="710" customWidth="1"/>
    <col min="7202" max="7202" width="8.85546875" style="710" customWidth="1"/>
    <col min="7203" max="7203" width="11.42578125" style="710" customWidth="1"/>
    <col min="7204" max="7205" width="13.42578125" style="710" customWidth="1"/>
    <col min="7206" max="7206" width="23.85546875" style="710" customWidth="1"/>
    <col min="7207" max="7207" width="11.7109375" style="710" customWidth="1"/>
    <col min="7208" max="7208" width="14.85546875" style="710" bestFit="1" customWidth="1"/>
    <col min="7209" max="7215" width="0" style="710" hidden="1" customWidth="1"/>
    <col min="7216" max="7216" width="11.7109375" style="710"/>
    <col min="7217" max="7220" width="0" style="710" hidden="1" customWidth="1"/>
    <col min="7221" max="7424" width="11.7109375" style="710"/>
    <col min="7425" max="7425" width="8.42578125" style="710" customWidth="1"/>
    <col min="7426" max="7426" width="22" style="710" customWidth="1"/>
    <col min="7427" max="7427" width="33.28515625" style="710" customWidth="1"/>
    <col min="7428" max="7428" width="5.5703125" style="710" bestFit="1" customWidth="1"/>
    <col min="7429" max="7429" width="9.42578125" style="710" customWidth="1"/>
    <col min="7430" max="7430" width="16.140625" style="710" customWidth="1"/>
    <col min="7431" max="7431" width="10.28515625" style="710" customWidth="1"/>
    <col min="7432" max="7432" width="7.28515625" style="710" customWidth="1"/>
    <col min="7433" max="7433" width="12.140625" style="710" customWidth="1"/>
    <col min="7434" max="7434" width="12.42578125" style="710" customWidth="1"/>
    <col min="7435" max="7437" width="12.85546875" style="710" customWidth="1"/>
    <col min="7438" max="7438" width="0" style="710" hidden="1" customWidth="1"/>
    <col min="7439" max="7439" width="10.28515625" style="710" customWidth="1"/>
    <col min="7440" max="7440" width="5.7109375" style="710" customWidth="1"/>
    <col min="7441" max="7441" width="5" style="710" customWidth="1"/>
    <col min="7442" max="7442" width="6" style="710" customWidth="1"/>
    <col min="7443" max="7443" width="6.42578125" style="710" customWidth="1"/>
    <col min="7444" max="7444" width="8.140625" style="710" customWidth="1"/>
    <col min="7445" max="7446" width="10.42578125" style="710" customWidth="1"/>
    <col min="7447" max="7448" width="6" style="710" customWidth="1"/>
    <col min="7449" max="7449" width="7.85546875" style="710" customWidth="1"/>
    <col min="7450" max="7450" width="11" style="710" customWidth="1"/>
    <col min="7451" max="7451" width="5.85546875" style="710" customWidth="1"/>
    <col min="7452" max="7452" width="11.42578125" style="710" customWidth="1"/>
    <col min="7453" max="7453" width="2.42578125" style="710" customWidth="1"/>
    <col min="7454" max="7454" width="9" style="710" customWidth="1"/>
    <col min="7455" max="7455" width="9.7109375" style="710" customWidth="1"/>
    <col min="7456" max="7456" width="0" style="710" hidden="1" customWidth="1"/>
    <col min="7457" max="7457" width="15.140625" style="710" customWidth="1"/>
    <col min="7458" max="7458" width="8.85546875" style="710" customWidth="1"/>
    <col min="7459" max="7459" width="11.42578125" style="710" customWidth="1"/>
    <col min="7460" max="7461" width="13.42578125" style="710" customWidth="1"/>
    <col min="7462" max="7462" width="23.85546875" style="710" customWidth="1"/>
    <col min="7463" max="7463" width="11.7109375" style="710" customWidth="1"/>
    <col min="7464" max="7464" width="14.85546875" style="710" bestFit="1" customWidth="1"/>
    <col min="7465" max="7471" width="0" style="710" hidden="1" customWidth="1"/>
    <col min="7472" max="7472" width="11.7109375" style="710"/>
    <col min="7473" max="7476" width="0" style="710" hidden="1" customWidth="1"/>
    <col min="7477" max="7680" width="11.7109375" style="710"/>
    <col min="7681" max="7681" width="8.42578125" style="710" customWidth="1"/>
    <col min="7682" max="7682" width="22" style="710" customWidth="1"/>
    <col min="7683" max="7683" width="33.28515625" style="710" customWidth="1"/>
    <col min="7684" max="7684" width="5.5703125" style="710" bestFit="1" customWidth="1"/>
    <col min="7685" max="7685" width="9.42578125" style="710" customWidth="1"/>
    <col min="7686" max="7686" width="16.140625" style="710" customWidth="1"/>
    <col min="7687" max="7687" width="10.28515625" style="710" customWidth="1"/>
    <col min="7688" max="7688" width="7.28515625" style="710" customWidth="1"/>
    <col min="7689" max="7689" width="12.140625" style="710" customWidth="1"/>
    <col min="7690" max="7690" width="12.42578125" style="710" customWidth="1"/>
    <col min="7691" max="7693" width="12.85546875" style="710" customWidth="1"/>
    <col min="7694" max="7694" width="0" style="710" hidden="1" customWidth="1"/>
    <col min="7695" max="7695" width="10.28515625" style="710" customWidth="1"/>
    <col min="7696" max="7696" width="5.7109375" style="710" customWidth="1"/>
    <col min="7697" max="7697" width="5" style="710" customWidth="1"/>
    <col min="7698" max="7698" width="6" style="710" customWidth="1"/>
    <col min="7699" max="7699" width="6.42578125" style="710" customWidth="1"/>
    <col min="7700" max="7700" width="8.140625" style="710" customWidth="1"/>
    <col min="7701" max="7702" width="10.42578125" style="710" customWidth="1"/>
    <col min="7703" max="7704" width="6" style="710" customWidth="1"/>
    <col min="7705" max="7705" width="7.85546875" style="710" customWidth="1"/>
    <col min="7706" max="7706" width="11" style="710" customWidth="1"/>
    <col min="7707" max="7707" width="5.85546875" style="710" customWidth="1"/>
    <col min="7708" max="7708" width="11.42578125" style="710" customWidth="1"/>
    <col min="7709" max="7709" width="2.42578125" style="710" customWidth="1"/>
    <col min="7710" max="7710" width="9" style="710" customWidth="1"/>
    <col min="7711" max="7711" width="9.7109375" style="710" customWidth="1"/>
    <col min="7712" max="7712" width="0" style="710" hidden="1" customWidth="1"/>
    <col min="7713" max="7713" width="15.140625" style="710" customWidth="1"/>
    <col min="7714" max="7714" width="8.85546875" style="710" customWidth="1"/>
    <col min="7715" max="7715" width="11.42578125" style="710" customWidth="1"/>
    <col min="7716" max="7717" width="13.42578125" style="710" customWidth="1"/>
    <col min="7718" max="7718" width="23.85546875" style="710" customWidth="1"/>
    <col min="7719" max="7719" width="11.7109375" style="710" customWidth="1"/>
    <col min="7720" max="7720" width="14.85546875" style="710" bestFit="1" customWidth="1"/>
    <col min="7721" max="7727" width="0" style="710" hidden="1" customWidth="1"/>
    <col min="7728" max="7728" width="11.7109375" style="710"/>
    <col min="7729" max="7732" width="0" style="710" hidden="1" customWidth="1"/>
    <col min="7733" max="7936" width="11.7109375" style="710"/>
    <col min="7937" max="7937" width="8.42578125" style="710" customWidth="1"/>
    <col min="7938" max="7938" width="22" style="710" customWidth="1"/>
    <col min="7939" max="7939" width="33.28515625" style="710" customWidth="1"/>
    <col min="7940" max="7940" width="5.5703125" style="710" bestFit="1" customWidth="1"/>
    <col min="7941" max="7941" width="9.42578125" style="710" customWidth="1"/>
    <col min="7942" max="7942" width="16.140625" style="710" customWidth="1"/>
    <col min="7943" max="7943" width="10.28515625" style="710" customWidth="1"/>
    <col min="7944" max="7944" width="7.28515625" style="710" customWidth="1"/>
    <col min="7945" max="7945" width="12.140625" style="710" customWidth="1"/>
    <col min="7946" max="7946" width="12.42578125" style="710" customWidth="1"/>
    <col min="7947" max="7949" width="12.85546875" style="710" customWidth="1"/>
    <col min="7950" max="7950" width="0" style="710" hidden="1" customWidth="1"/>
    <col min="7951" max="7951" width="10.28515625" style="710" customWidth="1"/>
    <col min="7952" max="7952" width="5.7109375" style="710" customWidth="1"/>
    <col min="7953" max="7953" width="5" style="710" customWidth="1"/>
    <col min="7954" max="7954" width="6" style="710" customWidth="1"/>
    <col min="7955" max="7955" width="6.42578125" style="710" customWidth="1"/>
    <col min="7956" max="7956" width="8.140625" style="710" customWidth="1"/>
    <col min="7957" max="7958" width="10.42578125" style="710" customWidth="1"/>
    <col min="7959" max="7960" width="6" style="710" customWidth="1"/>
    <col min="7961" max="7961" width="7.85546875" style="710" customWidth="1"/>
    <col min="7962" max="7962" width="11" style="710" customWidth="1"/>
    <col min="7963" max="7963" width="5.85546875" style="710" customWidth="1"/>
    <col min="7964" max="7964" width="11.42578125" style="710" customWidth="1"/>
    <col min="7965" max="7965" width="2.42578125" style="710" customWidth="1"/>
    <col min="7966" max="7966" width="9" style="710" customWidth="1"/>
    <col min="7967" max="7967" width="9.7109375" style="710" customWidth="1"/>
    <col min="7968" max="7968" width="0" style="710" hidden="1" customWidth="1"/>
    <col min="7969" max="7969" width="15.140625" style="710" customWidth="1"/>
    <col min="7970" max="7970" width="8.85546875" style="710" customWidth="1"/>
    <col min="7971" max="7971" width="11.42578125" style="710" customWidth="1"/>
    <col min="7972" max="7973" width="13.42578125" style="710" customWidth="1"/>
    <col min="7974" max="7974" width="23.85546875" style="710" customWidth="1"/>
    <col min="7975" max="7975" width="11.7109375" style="710" customWidth="1"/>
    <col min="7976" max="7976" width="14.85546875" style="710" bestFit="1" customWidth="1"/>
    <col min="7977" max="7983" width="0" style="710" hidden="1" customWidth="1"/>
    <col min="7984" max="7984" width="11.7109375" style="710"/>
    <col min="7985" max="7988" width="0" style="710" hidden="1" customWidth="1"/>
    <col min="7989" max="8192" width="11.7109375" style="710"/>
    <col min="8193" max="8193" width="8.42578125" style="710" customWidth="1"/>
    <col min="8194" max="8194" width="22" style="710" customWidth="1"/>
    <col min="8195" max="8195" width="33.28515625" style="710" customWidth="1"/>
    <col min="8196" max="8196" width="5.5703125" style="710" bestFit="1" customWidth="1"/>
    <col min="8197" max="8197" width="9.42578125" style="710" customWidth="1"/>
    <col min="8198" max="8198" width="16.140625" style="710" customWidth="1"/>
    <col min="8199" max="8199" width="10.28515625" style="710" customWidth="1"/>
    <col min="8200" max="8200" width="7.28515625" style="710" customWidth="1"/>
    <col min="8201" max="8201" width="12.140625" style="710" customWidth="1"/>
    <col min="8202" max="8202" width="12.42578125" style="710" customWidth="1"/>
    <col min="8203" max="8205" width="12.85546875" style="710" customWidth="1"/>
    <col min="8206" max="8206" width="0" style="710" hidden="1" customWidth="1"/>
    <col min="8207" max="8207" width="10.28515625" style="710" customWidth="1"/>
    <col min="8208" max="8208" width="5.7109375" style="710" customWidth="1"/>
    <col min="8209" max="8209" width="5" style="710" customWidth="1"/>
    <col min="8210" max="8210" width="6" style="710" customWidth="1"/>
    <col min="8211" max="8211" width="6.42578125" style="710" customWidth="1"/>
    <col min="8212" max="8212" width="8.140625" style="710" customWidth="1"/>
    <col min="8213" max="8214" width="10.42578125" style="710" customWidth="1"/>
    <col min="8215" max="8216" width="6" style="710" customWidth="1"/>
    <col min="8217" max="8217" width="7.85546875" style="710" customWidth="1"/>
    <col min="8218" max="8218" width="11" style="710" customWidth="1"/>
    <col min="8219" max="8219" width="5.85546875" style="710" customWidth="1"/>
    <col min="8220" max="8220" width="11.42578125" style="710" customWidth="1"/>
    <col min="8221" max="8221" width="2.42578125" style="710" customWidth="1"/>
    <col min="8222" max="8222" width="9" style="710" customWidth="1"/>
    <col min="8223" max="8223" width="9.7109375" style="710" customWidth="1"/>
    <col min="8224" max="8224" width="0" style="710" hidden="1" customWidth="1"/>
    <col min="8225" max="8225" width="15.140625" style="710" customWidth="1"/>
    <col min="8226" max="8226" width="8.85546875" style="710" customWidth="1"/>
    <col min="8227" max="8227" width="11.42578125" style="710" customWidth="1"/>
    <col min="8228" max="8229" width="13.42578125" style="710" customWidth="1"/>
    <col min="8230" max="8230" width="23.85546875" style="710" customWidth="1"/>
    <col min="8231" max="8231" width="11.7109375" style="710" customWidth="1"/>
    <col min="8232" max="8232" width="14.85546875" style="710" bestFit="1" customWidth="1"/>
    <col min="8233" max="8239" width="0" style="710" hidden="1" customWidth="1"/>
    <col min="8240" max="8240" width="11.7109375" style="710"/>
    <col min="8241" max="8244" width="0" style="710" hidden="1" customWidth="1"/>
    <col min="8245" max="8448" width="11.7109375" style="710"/>
    <col min="8449" max="8449" width="8.42578125" style="710" customWidth="1"/>
    <col min="8450" max="8450" width="22" style="710" customWidth="1"/>
    <col min="8451" max="8451" width="33.28515625" style="710" customWidth="1"/>
    <col min="8452" max="8452" width="5.5703125" style="710" bestFit="1" customWidth="1"/>
    <col min="8453" max="8453" width="9.42578125" style="710" customWidth="1"/>
    <col min="8454" max="8454" width="16.140625" style="710" customWidth="1"/>
    <col min="8455" max="8455" width="10.28515625" style="710" customWidth="1"/>
    <col min="8456" max="8456" width="7.28515625" style="710" customWidth="1"/>
    <col min="8457" max="8457" width="12.140625" style="710" customWidth="1"/>
    <col min="8458" max="8458" width="12.42578125" style="710" customWidth="1"/>
    <col min="8459" max="8461" width="12.85546875" style="710" customWidth="1"/>
    <col min="8462" max="8462" width="0" style="710" hidden="1" customWidth="1"/>
    <col min="8463" max="8463" width="10.28515625" style="710" customWidth="1"/>
    <col min="8464" max="8464" width="5.7109375" style="710" customWidth="1"/>
    <col min="8465" max="8465" width="5" style="710" customWidth="1"/>
    <col min="8466" max="8466" width="6" style="710" customWidth="1"/>
    <col min="8467" max="8467" width="6.42578125" style="710" customWidth="1"/>
    <col min="8468" max="8468" width="8.140625" style="710" customWidth="1"/>
    <col min="8469" max="8470" width="10.42578125" style="710" customWidth="1"/>
    <col min="8471" max="8472" width="6" style="710" customWidth="1"/>
    <col min="8473" max="8473" width="7.85546875" style="710" customWidth="1"/>
    <col min="8474" max="8474" width="11" style="710" customWidth="1"/>
    <col min="8475" max="8475" width="5.85546875" style="710" customWidth="1"/>
    <col min="8476" max="8476" width="11.42578125" style="710" customWidth="1"/>
    <col min="8477" max="8477" width="2.42578125" style="710" customWidth="1"/>
    <col min="8478" max="8478" width="9" style="710" customWidth="1"/>
    <col min="8479" max="8479" width="9.7109375" style="710" customWidth="1"/>
    <col min="8480" max="8480" width="0" style="710" hidden="1" customWidth="1"/>
    <col min="8481" max="8481" width="15.140625" style="710" customWidth="1"/>
    <col min="8482" max="8482" width="8.85546875" style="710" customWidth="1"/>
    <col min="8483" max="8483" width="11.42578125" style="710" customWidth="1"/>
    <col min="8484" max="8485" width="13.42578125" style="710" customWidth="1"/>
    <col min="8486" max="8486" width="23.85546875" style="710" customWidth="1"/>
    <col min="8487" max="8487" width="11.7109375" style="710" customWidth="1"/>
    <col min="8488" max="8488" width="14.85546875" style="710" bestFit="1" customWidth="1"/>
    <col min="8489" max="8495" width="0" style="710" hidden="1" customWidth="1"/>
    <col min="8496" max="8496" width="11.7109375" style="710"/>
    <col min="8497" max="8500" width="0" style="710" hidden="1" customWidth="1"/>
    <col min="8501" max="8704" width="11.7109375" style="710"/>
    <col min="8705" max="8705" width="8.42578125" style="710" customWidth="1"/>
    <col min="8706" max="8706" width="22" style="710" customWidth="1"/>
    <col min="8707" max="8707" width="33.28515625" style="710" customWidth="1"/>
    <col min="8708" max="8708" width="5.5703125" style="710" bestFit="1" customWidth="1"/>
    <col min="8709" max="8709" width="9.42578125" style="710" customWidth="1"/>
    <col min="8710" max="8710" width="16.140625" style="710" customWidth="1"/>
    <col min="8711" max="8711" width="10.28515625" style="710" customWidth="1"/>
    <col min="8712" max="8712" width="7.28515625" style="710" customWidth="1"/>
    <col min="8713" max="8713" width="12.140625" style="710" customWidth="1"/>
    <col min="8714" max="8714" width="12.42578125" style="710" customWidth="1"/>
    <col min="8715" max="8717" width="12.85546875" style="710" customWidth="1"/>
    <col min="8718" max="8718" width="0" style="710" hidden="1" customWidth="1"/>
    <col min="8719" max="8719" width="10.28515625" style="710" customWidth="1"/>
    <col min="8720" max="8720" width="5.7109375" style="710" customWidth="1"/>
    <col min="8721" max="8721" width="5" style="710" customWidth="1"/>
    <col min="8722" max="8722" width="6" style="710" customWidth="1"/>
    <col min="8723" max="8723" width="6.42578125" style="710" customWidth="1"/>
    <col min="8724" max="8724" width="8.140625" style="710" customWidth="1"/>
    <col min="8725" max="8726" width="10.42578125" style="710" customWidth="1"/>
    <col min="8727" max="8728" width="6" style="710" customWidth="1"/>
    <col min="8729" max="8729" width="7.85546875" style="710" customWidth="1"/>
    <col min="8730" max="8730" width="11" style="710" customWidth="1"/>
    <col min="8731" max="8731" width="5.85546875" style="710" customWidth="1"/>
    <col min="8732" max="8732" width="11.42578125" style="710" customWidth="1"/>
    <col min="8733" max="8733" width="2.42578125" style="710" customWidth="1"/>
    <col min="8734" max="8734" width="9" style="710" customWidth="1"/>
    <col min="8735" max="8735" width="9.7109375" style="710" customWidth="1"/>
    <col min="8736" max="8736" width="0" style="710" hidden="1" customWidth="1"/>
    <col min="8737" max="8737" width="15.140625" style="710" customWidth="1"/>
    <col min="8738" max="8738" width="8.85546875" style="710" customWidth="1"/>
    <col min="8739" max="8739" width="11.42578125" style="710" customWidth="1"/>
    <col min="8740" max="8741" width="13.42578125" style="710" customWidth="1"/>
    <col min="8742" max="8742" width="23.85546875" style="710" customWidth="1"/>
    <col min="8743" max="8743" width="11.7109375" style="710" customWidth="1"/>
    <col min="8744" max="8744" width="14.85546875" style="710" bestFit="1" customWidth="1"/>
    <col min="8745" max="8751" width="0" style="710" hidden="1" customWidth="1"/>
    <col min="8752" max="8752" width="11.7109375" style="710"/>
    <col min="8753" max="8756" width="0" style="710" hidden="1" customWidth="1"/>
    <col min="8757" max="8960" width="11.7109375" style="710"/>
    <col min="8961" max="8961" width="8.42578125" style="710" customWidth="1"/>
    <col min="8962" max="8962" width="22" style="710" customWidth="1"/>
    <col min="8963" max="8963" width="33.28515625" style="710" customWidth="1"/>
    <col min="8964" max="8964" width="5.5703125" style="710" bestFit="1" customWidth="1"/>
    <col min="8965" max="8965" width="9.42578125" style="710" customWidth="1"/>
    <col min="8966" max="8966" width="16.140625" style="710" customWidth="1"/>
    <col min="8967" max="8967" width="10.28515625" style="710" customWidth="1"/>
    <col min="8968" max="8968" width="7.28515625" style="710" customWidth="1"/>
    <col min="8969" max="8969" width="12.140625" style="710" customWidth="1"/>
    <col min="8970" max="8970" width="12.42578125" style="710" customWidth="1"/>
    <col min="8971" max="8973" width="12.85546875" style="710" customWidth="1"/>
    <col min="8974" max="8974" width="0" style="710" hidden="1" customWidth="1"/>
    <col min="8975" max="8975" width="10.28515625" style="710" customWidth="1"/>
    <col min="8976" max="8976" width="5.7109375" style="710" customWidth="1"/>
    <col min="8977" max="8977" width="5" style="710" customWidth="1"/>
    <col min="8978" max="8978" width="6" style="710" customWidth="1"/>
    <col min="8979" max="8979" width="6.42578125" style="710" customWidth="1"/>
    <col min="8980" max="8980" width="8.140625" style="710" customWidth="1"/>
    <col min="8981" max="8982" width="10.42578125" style="710" customWidth="1"/>
    <col min="8983" max="8984" width="6" style="710" customWidth="1"/>
    <col min="8985" max="8985" width="7.85546875" style="710" customWidth="1"/>
    <col min="8986" max="8986" width="11" style="710" customWidth="1"/>
    <col min="8987" max="8987" width="5.85546875" style="710" customWidth="1"/>
    <col min="8988" max="8988" width="11.42578125" style="710" customWidth="1"/>
    <col min="8989" max="8989" width="2.42578125" style="710" customWidth="1"/>
    <col min="8990" max="8990" width="9" style="710" customWidth="1"/>
    <col min="8991" max="8991" width="9.7109375" style="710" customWidth="1"/>
    <col min="8992" max="8992" width="0" style="710" hidden="1" customWidth="1"/>
    <col min="8993" max="8993" width="15.140625" style="710" customWidth="1"/>
    <col min="8994" max="8994" width="8.85546875" style="710" customWidth="1"/>
    <col min="8995" max="8995" width="11.42578125" style="710" customWidth="1"/>
    <col min="8996" max="8997" width="13.42578125" style="710" customWidth="1"/>
    <col min="8998" max="8998" width="23.85546875" style="710" customWidth="1"/>
    <col min="8999" max="8999" width="11.7109375" style="710" customWidth="1"/>
    <col min="9000" max="9000" width="14.85546875" style="710" bestFit="1" customWidth="1"/>
    <col min="9001" max="9007" width="0" style="710" hidden="1" customWidth="1"/>
    <col min="9008" max="9008" width="11.7109375" style="710"/>
    <col min="9009" max="9012" width="0" style="710" hidden="1" customWidth="1"/>
    <col min="9013" max="9216" width="11.7109375" style="710"/>
    <col min="9217" max="9217" width="8.42578125" style="710" customWidth="1"/>
    <col min="9218" max="9218" width="22" style="710" customWidth="1"/>
    <col min="9219" max="9219" width="33.28515625" style="710" customWidth="1"/>
    <col min="9220" max="9220" width="5.5703125" style="710" bestFit="1" customWidth="1"/>
    <col min="9221" max="9221" width="9.42578125" style="710" customWidth="1"/>
    <col min="9222" max="9222" width="16.140625" style="710" customWidth="1"/>
    <col min="9223" max="9223" width="10.28515625" style="710" customWidth="1"/>
    <col min="9224" max="9224" width="7.28515625" style="710" customWidth="1"/>
    <col min="9225" max="9225" width="12.140625" style="710" customWidth="1"/>
    <col min="9226" max="9226" width="12.42578125" style="710" customWidth="1"/>
    <col min="9227" max="9229" width="12.85546875" style="710" customWidth="1"/>
    <col min="9230" max="9230" width="0" style="710" hidden="1" customWidth="1"/>
    <col min="9231" max="9231" width="10.28515625" style="710" customWidth="1"/>
    <col min="9232" max="9232" width="5.7109375" style="710" customWidth="1"/>
    <col min="9233" max="9233" width="5" style="710" customWidth="1"/>
    <col min="9234" max="9234" width="6" style="710" customWidth="1"/>
    <col min="9235" max="9235" width="6.42578125" style="710" customWidth="1"/>
    <col min="9236" max="9236" width="8.140625" style="710" customWidth="1"/>
    <col min="9237" max="9238" width="10.42578125" style="710" customWidth="1"/>
    <col min="9239" max="9240" width="6" style="710" customWidth="1"/>
    <col min="9241" max="9241" width="7.85546875" style="710" customWidth="1"/>
    <col min="9242" max="9242" width="11" style="710" customWidth="1"/>
    <col min="9243" max="9243" width="5.85546875" style="710" customWidth="1"/>
    <col min="9244" max="9244" width="11.42578125" style="710" customWidth="1"/>
    <col min="9245" max="9245" width="2.42578125" style="710" customWidth="1"/>
    <col min="9246" max="9246" width="9" style="710" customWidth="1"/>
    <col min="9247" max="9247" width="9.7109375" style="710" customWidth="1"/>
    <col min="9248" max="9248" width="0" style="710" hidden="1" customWidth="1"/>
    <col min="9249" max="9249" width="15.140625" style="710" customWidth="1"/>
    <col min="9250" max="9250" width="8.85546875" style="710" customWidth="1"/>
    <col min="9251" max="9251" width="11.42578125" style="710" customWidth="1"/>
    <col min="9252" max="9253" width="13.42578125" style="710" customWidth="1"/>
    <col min="9254" max="9254" width="23.85546875" style="710" customWidth="1"/>
    <col min="9255" max="9255" width="11.7109375" style="710" customWidth="1"/>
    <col min="9256" max="9256" width="14.85546875" style="710" bestFit="1" customWidth="1"/>
    <col min="9257" max="9263" width="0" style="710" hidden="1" customWidth="1"/>
    <col min="9264" max="9264" width="11.7109375" style="710"/>
    <col min="9265" max="9268" width="0" style="710" hidden="1" customWidth="1"/>
    <col min="9269" max="9472" width="11.7109375" style="710"/>
    <col min="9473" max="9473" width="8.42578125" style="710" customWidth="1"/>
    <col min="9474" max="9474" width="22" style="710" customWidth="1"/>
    <col min="9475" max="9475" width="33.28515625" style="710" customWidth="1"/>
    <col min="9476" max="9476" width="5.5703125" style="710" bestFit="1" customWidth="1"/>
    <col min="9477" max="9477" width="9.42578125" style="710" customWidth="1"/>
    <col min="9478" max="9478" width="16.140625" style="710" customWidth="1"/>
    <col min="9479" max="9479" width="10.28515625" style="710" customWidth="1"/>
    <col min="9480" max="9480" width="7.28515625" style="710" customWidth="1"/>
    <col min="9481" max="9481" width="12.140625" style="710" customWidth="1"/>
    <col min="9482" max="9482" width="12.42578125" style="710" customWidth="1"/>
    <col min="9483" max="9485" width="12.85546875" style="710" customWidth="1"/>
    <col min="9486" max="9486" width="0" style="710" hidden="1" customWidth="1"/>
    <col min="9487" max="9487" width="10.28515625" style="710" customWidth="1"/>
    <col min="9488" max="9488" width="5.7109375" style="710" customWidth="1"/>
    <col min="9489" max="9489" width="5" style="710" customWidth="1"/>
    <col min="9490" max="9490" width="6" style="710" customWidth="1"/>
    <col min="9491" max="9491" width="6.42578125" style="710" customWidth="1"/>
    <col min="9492" max="9492" width="8.140625" style="710" customWidth="1"/>
    <col min="9493" max="9494" width="10.42578125" style="710" customWidth="1"/>
    <col min="9495" max="9496" width="6" style="710" customWidth="1"/>
    <col min="9497" max="9497" width="7.85546875" style="710" customWidth="1"/>
    <col min="9498" max="9498" width="11" style="710" customWidth="1"/>
    <col min="9499" max="9499" width="5.85546875" style="710" customWidth="1"/>
    <col min="9500" max="9500" width="11.42578125" style="710" customWidth="1"/>
    <col min="9501" max="9501" width="2.42578125" style="710" customWidth="1"/>
    <col min="9502" max="9502" width="9" style="710" customWidth="1"/>
    <col min="9503" max="9503" width="9.7109375" style="710" customWidth="1"/>
    <col min="9504" max="9504" width="0" style="710" hidden="1" customWidth="1"/>
    <col min="9505" max="9505" width="15.140625" style="710" customWidth="1"/>
    <col min="9506" max="9506" width="8.85546875" style="710" customWidth="1"/>
    <col min="9507" max="9507" width="11.42578125" style="710" customWidth="1"/>
    <col min="9508" max="9509" width="13.42578125" style="710" customWidth="1"/>
    <col min="9510" max="9510" width="23.85546875" style="710" customWidth="1"/>
    <col min="9511" max="9511" width="11.7109375" style="710" customWidth="1"/>
    <col min="9512" max="9512" width="14.85546875" style="710" bestFit="1" customWidth="1"/>
    <col min="9513" max="9519" width="0" style="710" hidden="1" customWidth="1"/>
    <col min="9520" max="9520" width="11.7109375" style="710"/>
    <col min="9521" max="9524" width="0" style="710" hidden="1" customWidth="1"/>
    <col min="9525" max="9728" width="11.7109375" style="710"/>
    <col min="9729" max="9729" width="8.42578125" style="710" customWidth="1"/>
    <col min="9730" max="9730" width="22" style="710" customWidth="1"/>
    <col min="9731" max="9731" width="33.28515625" style="710" customWidth="1"/>
    <col min="9732" max="9732" width="5.5703125" style="710" bestFit="1" customWidth="1"/>
    <col min="9733" max="9733" width="9.42578125" style="710" customWidth="1"/>
    <col min="9734" max="9734" width="16.140625" style="710" customWidth="1"/>
    <col min="9735" max="9735" width="10.28515625" style="710" customWidth="1"/>
    <col min="9736" max="9736" width="7.28515625" style="710" customWidth="1"/>
    <col min="9737" max="9737" width="12.140625" style="710" customWidth="1"/>
    <col min="9738" max="9738" width="12.42578125" style="710" customWidth="1"/>
    <col min="9739" max="9741" width="12.85546875" style="710" customWidth="1"/>
    <col min="9742" max="9742" width="0" style="710" hidden="1" customWidth="1"/>
    <col min="9743" max="9743" width="10.28515625" style="710" customWidth="1"/>
    <col min="9744" max="9744" width="5.7109375" style="710" customWidth="1"/>
    <col min="9745" max="9745" width="5" style="710" customWidth="1"/>
    <col min="9746" max="9746" width="6" style="710" customWidth="1"/>
    <col min="9747" max="9747" width="6.42578125" style="710" customWidth="1"/>
    <col min="9748" max="9748" width="8.140625" style="710" customWidth="1"/>
    <col min="9749" max="9750" width="10.42578125" style="710" customWidth="1"/>
    <col min="9751" max="9752" width="6" style="710" customWidth="1"/>
    <col min="9753" max="9753" width="7.85546875" style="710" customWidth="1"/>
    <col min="9754" max="9754" width="11" style="710" customWidth="1"/>
    <col min="9755" max="9755" width="5.85546875" style="710" customWidth="1"/>
    <col min="9756" max="9756" width="11.42578125" style="710" customWidth="1"/>
    <col min="9757" max="9757" width="2.42578125" style="710" customWidth="1"/>
    <col min="9758" max="9758" width="9" style="710" customWidth="1"/>
    <col min="9759" max="9759" width="9.7109375" style="710" customWidth="1"/>
    <col min="9760" max="9760" width="0" style="710" hidden="1" customWidth="1"/>
    <col min="9761" max="9761" width="15.140625" style="710" customWidth="1"/>
    <col min="9762" max="9762" width="8.85546875" style="710" customWidth="1"/>
    <col min="9763" max="9763" width="11.42578125" style="710" customWidth="1"/>
    <col min="9764" max="9765" width="13.42578125" style="710" customWidth="1"/>
    <col min="9766" max="9766" width="23.85546875" style="710" customWidth="1"/>
    <col min="9767" max="9767" width="11.7109375" style="710" customWidth="1"/>
    <col min="9768" max="9768" width="14.85546875" style="710" bestFit="1" customWidth="1"/>
    <col min="9769" max="9775" width="0" style="710" hidden="1" customWidth="1"/>
    <col min="9776" max="9776" width="11.7109375" style="710"/>
    <col min="9777" max="9780" width="0" style="710" hidden="1" customWidth="1"/>
    <col min="9781" max="9984" width="11.7109375" style="710"/>
    <col min="9985" max="9985" width="8.42578125" style="710" customWidth="1"/>
    <col min="9986" max="9986" width="22" style="710" customWidth="1"/>
    <col min="9987" max="9987" width="33.28515625" style="710" customWidth="1"/>
    <col min="9988" max="9988" width="5.5703125" style="710" bestFit="1" customWidth="1"/>
    <col min="9989" max="9989" width="9.42578125" style="710" customWidth="1"/>
    <col min="9990" max="9990" width="16.140625" style="710" customWidth="1"/>
    <col min="9991" max="9991" width="10.28515625" style="710" customWidth="1"/>
    <col min="9992" max="9992" width="7.28515625" style="710" customWidth="1"/>
    <col min="9993" max="9993" width="12.140625" style="710" customWidth="1"/>
    <col min="9994" max="9994" width="12.42578125" style="710" customWidth="1"/>
    <col min="9995" max="9997" width="12.85546875" style="710" customWidth="1"/>
    <col min="9998" max="9998" width="0" style="710" hidden="1" customWidth="1"/>
    <col min="9999" max="9999" width="10.28515625" style="710" customWidth="1"/>
    <col min="10000" max="10000" width="5.7109375" style="710" customWidth="1"/>
    <col min="10001" max="10001" width="5" style="710" customWidth="1"/>
    <col min="10002" max="10002" width="6" style="710" customWidth="1"/>
    <col min="10003" max="10003" width="6.42578125" style="710" customWidth="1"/>
    <col min="10004" max="10004" width="8.140625" style="710" customWidth="1"/>
    <col min="10005" max="10006" width="10.42578125" style="710" customWidth="1"/>
    <col min="10007" max="10008" width="6" style="710" customWidth="1"/>
    <col min="10009" max="10009" width="7.85546875" style="710" customWidth="1"/>
    <col min="10010" max="10010" width="11" style="710" customWidth="1"/>
    <col min="10011" max="10011" width="5.85546875" style="710" customWidth="1"/>
    <col min="10012" max="10012" width="11.42578125" style="710" customWidth="1"/>
    <col min="10013" max="10013" width="2.42578125" style="710" customWidth="1"/>
    <col min="10014" max="10014" width="9" style="710" customWidth="1"/>
    <col min="10015" max="10015" width="9.7109375" style="710" customWidth="1"/>
    <col min="10016" max="10016" width="0" style="710" hidden="1" customWidth="1"/>
    <col min="10017" max="10017" width="15.140625" style="710" customWidth="1"/>
    <col min="10018" max="10018" width="8.85546875" style="710" customWidth="1"/>
    <col min="10019" max="10019" width="11.42578125" style="710" customWidth="1"/>
    <col min="10020" max="10021" width="13.42578125" style="710" customWidth="1"/>
    <col min="10022" max="10022" width="23.85546875" style="710" customWidth="1"/>
    <col min="10023" max="10023" width="11.7109375" style="710" customWidth="1"/>
    <col min="10024" max="10024" width="14.85546875" style="710" bestFit="1" customWidth="1"/>
    <col min="10025" max="10031" width="0" style="710" hidden="1" customWidth="1"/>
    <col min="10032" max="10032" width="11.7109375" style="710"/>
    <col min="10033" max="10036" width="0" style="710" hidden="1" customWidth="1"/>
    <col min="10037" max="10240" width="11.7109375" style="710"/>
    <col min="10241" max="10241" width="8.42578125" style="710" customWidth="1"/>
    <col min="10242" max="10242" width="22" style="710" customWidth="1"/>
    <col min="10243" max="10243" width="33.28515625" style="710" customWidth="1"/>
    <col min="10244" max="10244" width="5.5703125" style="710" bestFit="1" customWidth="1"/>
    <col min="10245" max="10245" width="9.42578125" style="710" customWidth="1"/>
    <col min="10246" max="10246" width="16.140625" style="710" customWidth="1"/>
    <col min="10247" max="10247" width="10.28515625" style="710" customWidth="1"/>
    <col min="10248" max="10248" width="7.28515625" style="710" customWidth="1"/>
    <col min="10249" max="10249" width="12.140625" style="710" customWidth="1"/>
    <col min="10250" max="10250" width="12.42578125" style="710" customWidth="1"/>
    <col min="10251" max="10253" width="12.85546875" style="710" customWidth="1"/>
    <col min="10254" max="10254" width="0" style="710" hidden="1" customWidth="1"/>
    <col min="10255" max="10255" width="10.28515625" style="710" customWidth="1"/>
    <col min="10256" max="10256" width="5.7109375" style="710" customWidth="1"/>
    <col min="10257" max="10257" width="5" style="710" customWidth="1"/>
    <col min="10258" max="10258" width="6" style="710" customWidth="1"/>
    <col min="10259" max="10259" width="6.42578125" style="710" customWidth="1"/>
    <col min="10260" max="10260" width="8.140625" style="710" customWidth="1"/>
    <col min="10261" max="10262" width="10.42578125" style="710" customWidth="1"/>
    <col min="10263" max="10264" width="6" style="710" customWidth="1"/>
    <col min="10265" max="10265" width="7.85546875" style="710" customWidth="1"/>
    <col min="10266" max="10266" width="11" style="710" customWidth="1"/>
    <col min="10267" max="10267" width="5.85546875" style="710" customWidth="1"/>
    <col min="10268" max="10268" width="11.42578125" style="710" customWidth="1"/>
    <col min="10269" max="10269" width="2.42578125" style="710" customWidth="1"/>
    <col min="10270" max="10270" width="9" style="710" customWidth="1"/>
    <col min="10271" max="10271" width="9.7109375" style="710" customWidth="1"/>
    <col min="10272" max="10272" width="0" style="710" hidden="1" customWidth="1"/>
    <col min="10273" max="10273" width="15.140625" style="710" customWidth="1"/>
    <col min="10274" max="10274" width="8.85546875" style="710" customWidth="1"/>
    <col min="10275" max="10275" width="11.42578125" style="710" customWidth="1"/>
    <col min="10276" max="10277" width="13.42578125" style="710" customWidth="1"/>
    <col min="10278" max="10278" width="23.85546875" style="710" customWidth="1"/>
    <col min="10279" max="10279" width="11.7109375" style="710" customWidth="1"/>
    <col min="10280" max="10280" width="14.85546875" style="710" bestFit="1" customWidth="1"/>
    <col min="10281" max="10287" width="0" style="710" hidden="1" customWidth="1"/>
    <col min="10288" max="10288" width="11.7109375" style="710"/>
    <col min="10289" max="10292" width="0" style="710" hidden="1" customWidth="1"/>
    <col min="10293" max="10496" width="11.7109375" style="710"/>
    <col min="10497" max="10497" width="8.42578125" style="710" customWidth="1"/>
    <col min="10498" max="10498" width="22" style="710" customWidth="1"/>
    <col min="10499" max="10499" width="33.28515625" style="710" customWidth="1"/>
    <col min="10500" max="10500" width="5.5703125" style="710" bestFit="1" customWidth="1"/>
    <col min="10501" max="10501" width="9.42578125" style="710" customWidth="1"/>
    <col min="10502" max="10502" width="16.140625" style="710" customWidth="1"/>
    <col min="10503" max="10503" width="10.28515625" style="710" customWidth="1"/>
    <col min="10504" max="10504" width="7.28515625" style="710" customWidth="1"/>
    <col min="10505" max="10505" width="12.140625" style="710" customWidth="1"/>
    <col min="10506" max="10506" width="12.42578125" style="710" customWidth="1"/>
    <col min="10507" max="10509" width="12.85546875" style="710" customWidth="1"/>
    <col min="10510" max="10510" width="0" style="710" hidden="1" customWidth="1"/>
    <col min="10511" max="10511" width="10.28515625" style="710" customWidth="1"/>
    <col min="10512" max="10512" width="5.7109375" style="710" customWidth="1"/>
    <col min="10513" max="10513" width="5" style="710" customWidth="1"/>
    <col min="10514" max="10514" width="6" style="710" customWidth="1"/>
    <col min="10515" max="10515" width="6.42578125" style="710" customWidth="1"/>
    <col min="10516" max="10516" width="8.140625" style="710" customWidth="1"/>
    <col min="10517" max="10518" width="10.42578125" style="710" customWidth="1"/>
    <col min="10519" max="10520" width="6" style="710" customWidth="1"/>
    <col min="10521" max="10521" width="7.85546875" style="710" customWidth="1"/>
    <col min="10522" max="10522" width="11" style="710" customWidth="1"/>
    <col min="10523" max="10523" width="5.85546875" style="710" customWidth="1"/>
    <col min="10524" max="10524" width="11.42578125" style="710" customWidth="1"/>
    <col min="10525" max="10525" width="2.42578125" style="710" customWidth="1"/>
    <col min="10526" max="10526" width="9" style="710" customWidth="1"/>
    <col min="10527" max="10527" width="9.7109375" style="710" customWidth="1"/>
    <col min="10528" max="10528" width="0" style="710" hidden="1" customWidth="1"/>
    <col min="10529" max="10529" width="15.140625" style="710" customWidth="1"/>
    <col min="10530" max="10530" width="8.85546875" style="710" customWidth="1"/>
    <col min="10531" max="10531" width="11.42578125" style="710" customWidth="1"/>
    <col min="10532" max="10533" width="13.42578125" style="710" customWidth="1"/>
    <col min="10534" max="10534" width="23.85546875" style="710" customWidth="1"/>
    <col min="10535" max="10535" width="11.7109375" style="710" customWidth="1"/>
    <col min="10536" max="10536" width="14.85546875" style="710" bestFit="1" customWidth="1"/>
    <col min="10537" max="10543" width="0" style="710" hidden="1" customWidth="1"/>
    <col min="10544" max="10544" width="11.7109375" style="710"/>
    <col min="10545" max="10548" width="0" style="710" hidden="1" customWidth="1"/>
    <col min="10549" max="10752" width="11.7109375" style="710"/>
    <col min="10753" max="10753" width="8.42578125" style="710" customWidth="1"/>
    <col min="10754" max="10754" width="22" style="710" customWidth="1"/>
    <col min="10755" max="10755" width="33.28515625" style="710" customWidth="1"/>
    <col min="10756" max="10756" width="5.5703125" style="710" bestFit="1" customWidth="1"/>
    <col min="10757" max="10757" width="9.42578125" style="710" customWidth="1"/>
    <col min="10758" max="10758" width="16.140625" style="710" customWidth="1"/>
    <col min="10759" max="10759" width="10.28515625" style="710" customWidth="1"/>
    <col min="10760" max="10760" width="7.28515625" style="710" customWidth="1"/>
    <col min="10761" max="10761" width="12.140625" style="710" customWidth="1"/>
    <col min="10762" max="10762" width="12.42578125" style="710" customWidth="1"/>
    <col min="10763" max="10765" width="12.85546875" style="710" customWidth="1"/>
    <col min="10766" max="10766" width="0" style="710" hidden="1" customWidth="1"/>
    <col min="10767" max="10767" width="10.28515625" style="710" customWidth="1"/>
    <col min="10768" max="10768" width="5.7109375" style="710" customWidth="1"/>
    <col min="10769" max="10769" width="5" style="710" customWidth="1"/>
    <col min="10770" max="10770" width="6" style="710" customWidth="1"/>
    <col min="10771" max="10771" width="6.42578125" style="710" customWidth="1"/>
    <col min="10772" max="10772" width="8.140625" style="710" customWidth="1"/>
    <col min="10773" max="10774" width="10.42578125" style="710" customWidth="1"/>
    <col min="10775" max="10776" width="6" style="710" customWidth="1"/>
    <col min="10777" max="10777" width="7.85546875" style="710" customWidth="1"/>
    <col min="10778" max="10778" width="11" style="710" customWidth="1"/>
    <col min="10779" max="10779" width="5.85546875" style="710" customWidth="1"/>
    <col min="10780" max="10780" width="11.42578125" style="710" customWidth="1"/>
    <col min="10781" max="10781" width="2.42578125" style="710" customWidth="1"/>
    <col min="10782" max="10782" width="9" style="710" customWidth="1"/>
    <col min="10783" max="10783" width="9.7109375" style="710" customWidth="1"/>
    <col min="10784" max="10784" width="0" style="710" hidden="1" customWidth="1"/>
    <col min="10785" max="10785" width="15.140625" style="710" customWidth="1"/>
    <col min="10786" max="10786" width="8.85546875" style="710" customWidth="1"/>
    <col min="10787" max="10787" width="11.42578125" style="710" customWidth="1"/>
    <col min="10788" max="10789" width="13.42578125" style="710" customWidth="1"/>
    <col min="10790" max="10790" width="23.85546875" style="710" customWidth="1"/>
    <col min="10791" max="10791" width="11.7109375" style="710" customWidth="1"/>
    <col min="10792" max="10792" width="14.85546875" style="710" bestFit="1" customWidth="1"/>
    <col min="10793" max="10799" width="0" style="710" hidden="1" customWidth="1"/>
    <col min="10800" max="10800" width="11.7109375" style="710"/>
    <col min="10801" max="10804" width="0" style="710" hidden="1" customWidth="1"/>
    <col min="10805" max="11008" width="11.7109375" style="710"/>
    <col min="11009" max="11009" width="8.42578125" style="710" customWidth="1"/>
    <col min="11010" max="11010" width="22" style="710" customWidth="1"/>
    <col min="11011" max="11011" width="33.28515625" style="710" customWidth="1"/>
    <col min="11012" max="11012" width="5.5703125" style="710" bestFit="1" customWidth="1"/>
    <col min="11013" max="11013" width="9.42578125" style="710" customWidth="1"/>
    <col min="11014" max="11014" width="16.140625" style="710" customWidth="1"/>
    <col min="11015" max="11015" width="10.28515625" style="710" customWidth="1"/>
    <col min="11016" max="11016" width="7.28515625" style="710" customWidth="1"/>
    <col min="11017" max="11017" width="12.140625" style="710" customWidth="1"/>
    <col min="11018" max="11018" width="12.42578125" style="710" customWidth="1"/>
    <col min="11019" max="11021" width="12.85546875" style="710" customWidth="1"/>
    <col min="11022" max="11022" width="0" style="710" hidden="1" customWidth="1"/>
    <col min="11023" max="11023" width="10.28515625" style="710" customWidth="1"/>
    <col min="11024" max="11024" width="5.7109375" style="710" customWidth="1"/>
    <col min="11025" max="11025" width="5" style="710" customWidth="1"/>
    <col min="11026" max="11026" width="6" style="710" customWidth="1"/>
    <col min="11027" max="11027" width="6.42578125" style="710" customWidth="1"/>
    <col min="11028" max="11028" width="8.140625" style="710" customWidth="1"/>
    <col min="11029" max="11030" width="10.42578125" style="710" customWidth="1"/>
    <col min="11031" max="11032" width="6" style="710" customWidth="1"/>
    <col min="11033" max="11033" width="7.85546875" style="710" customWidth="1"/>
    <col min="11034" max="11034" width="11" style="710" customWidth="1"/>
    <col min="11035" max="11035" width="5.85546875" style="710" customWidth="1"/>
    <col min="11036" max="11036" width="11.42578125" style="710" customWidth="1"/>
    <col min="11037" max="11037" width="2.42578125" style="710" customWidth="1"/>
    <col min="11038" max="11038" width="9" style="710" customWidth="1"/>
    <col min="11039" max="11039" width="9.7109375" style="710" customWidth="1"/>
    <col min="11040" max="11040" width="0" style="710" hidden="1" customWidth="1"/>
    <col min="11041" max="11041" width="15.140625" style="710" customWidth="1"/>
    <col min="11042" max="11042" width="8.85546875" style="710" customWidth="1"/>
    <col min="11043" max="11043" width="11.42578125" style="710" customWidth="1"/>
    <col min="11044" max="11045" width="13.42578125" style="710" customWidth="1"/>
    <col min="11046" max="11046" width="23.85546875" style="710" customWidth="1"/>
    <col min="11047" max="11047" width="11.7109375" style="710" customWidth="1"/>
    <col min="11048" max="11048" width="14.85546875" style="710" bestFit="1" customWidth="1"/>
    <col min="11049" max="11055" width="0" style="710" hidden="1" customWidth="1"/>
    <col min="11056" max="11056" width="11.7109375" style="710"/>
    <col min="11057" max="11060" width="0" style="710" hidden="1" customWidth="1"/>
    <col min="11061" max="11264" width="11.7109375" style="710"/>
    <col min="11265" max="11265" width="8.42578125" style="710" customWidth="1"/>
    <col min="11266" max="11266" width="22" style="710" customWidth="1"/>
    <col min="11267" max="11267" width="33.28515625" style="710" customWidth="1"/>
    <col min="11268" max="11268" width="5.5703125" style="710" bestFit="1" customWidth="1"/>
    <col min="11269" max="11269" width="9.42578125" style="710" customWidth="1"/>
    <col min="11270" max="11270" width="16.140625" style="710" customWidth="1"/>
    <col min="11271" max="11271" width="10.28515625" style="710" customWidth="1"/>
    <col min="11272" max="11272" width="7.28515625" style="710" customWidth="1"/>
    <col min="11273" max="11273" width="12.140625" style="710" customWidth="1"/>
    <col min="11274" max="11274" width="12.42578125" style="710" customWidth="1"/>
    <col min="11275" max="11277" width="12.85546875" style="710" customWidth="1"/>
    <col min="11278" max="11278" width="0" style="710" hidden="1" customWidth="1"/>
    <col min="11279" max="11279" width="10.28515625" style="710" customWidth="1"/>
    <col min="11280" max="11280" width="5.7109375" style="710" customWidth="1"/>
    <col min="11281" max="11281" width="5" style="710" customWidth="1"/>
    <col min="11282" max="11282" width="6" style="710" customWidth="1"/>
    <col min="11283" max="11283" width="6.42578125" style="710" customWidth="1"/>
    <col min="11284" max="11284" width="8.140625" style="710" customWidth="1"/>
    <col min="11285" max="11286" width="10.42578125" style="710" customWidth="1"/>
    <col min="11287" max="11288" width="6" style="710" customWidth="1"/>
    <col min="11289" max="11289" width="7.85546875" style="710" customWidth="1"/>
    <col min="11290" max="11290" width="11" style="710" customWidth="1"/>
    <col min="11291" max="11291" width="5.85546875" style="710" customWidth="1"/>
    <col min="11292" max="11292" width="11.42578125" style="710" customWidth="1"/>
    <col min="11293" max="11293" width="2.42578125" style="710" customWidth="1"/>
    <col min="11294" max="11294" width="9" style="710" customWidth="1"/>
    <col min="11295" max="11295" width="9.7109375" style="710" customWidth="1"/>
    <col min="11296" max="11296" width="0" style="710" hidden="1" customWidth="1"/>
    <col min="11297" max="11297" width="15.140625" style="710" customWidth="1"/>
    <col min="11298" max="11298" width="8.85546875" style="710" customWidth="1"/>
    <col min="11299" max="11299" width="11.42578125" style="710" customWidth="1"/>
    <col min="11300" max="11301" width="13.42578125" style="710" customWidth="1"/>
    <col min="11302" max="11302" width="23.85546875" style="710" customWidth="1"/>
    <col min="11303" max="11303" width="11.7109375" style="710" customWidth="1"/>
    <col min="11304" max="11304" width="14.85546875" style="710" bestFit="1" customWidth="1"/>
    <col min="11305" max="11311" width="0" style="710" hidden="1" customWidth="1"/>
    <col min="11312" max="11312" width="11.7109375" style="710"/>
    <col min="11313" max="11316" width="0" style="710" hidden="1" customWidth="1"/>
    <col min="11317" max="11520" width="11.7109375" style="710"/>
    <col min="11521" max="11521" width="8.42578125" style="710" customWidth="1"/>
    <col min="11522" max="11522" width="22" style="710" customWidth="1"/>
    <col min="11523" max="11523" width="33.28515625" style="710" customWidth="1"/>
    <col min="11524" max="11524" width="5.5703125" style="710" bestFit="1" customWidth="1"/>
    <col min="11525" max="11525" width="9.42578125" style="710" customWidth="1"/>
    <col min="11526" max="11526" width="16.140625" style="710" customWidth="1"/>
    <col min="11527" max="11527" width="10.28515625" style="710" customWidth="1"/>
    <col min="11528" max="11528" width="7.28515625" style="710" customWidth="1"/>
    <col min="11529" max="11529" width="12.140625" style="710" customWidth="1"/>
    <col min="11530" max="11530" width="12.42578125" style="710" customWidth="1"/>
    <col min="11531" max="11533" width="12.85546875" style="710" customWidth="1"/>
    <col min="11534" max="11534" width="0" style="710" hidden="1" customWidth="1"/>
    <col min="11535" max="11535" width="10.28515625" style="710" customWidth="1"/>
    <col min="11536" max="11536" width="5.7109375" style="710" customWidth="1"/>
    <col min="11537" max="11537" width="5" style="710" customWidth="1"/>
    <col min="11538" max="11538" width="6" style="710" customWidth="1"/>
    <col min="11539" max="11539" width="6.42578125" style="710" customWidth="1"/>
    <col min="11540" max="11540" width="8.140625" style="710" customWidth="1"/>
    <col min="11541" max="11542" width="10.42578125" style="710" customWidth="1"/>
    <col min="11543" max="11544" width="6" style="710" customWidth="1"/>
    <col min="11545" max="11545" width="7.85546875" style="710" customWidth="1"/>
    <col min="11546" max="11546" width="11" style="710" customWidth="1"/>
    <col min="11547" max="11547" width="5.85546875" style="710" customWidth="1"/>
    <col min="11548" max="11548" width="11.42578125" style="710" customWidth="1"/>
    <col min="11549" max="11549" width="2.42578125" style="710" customWidth="1"/>
    <col min="11550" max="11550" width="9" style="710" customWidth="1"/>
    <col min="11551" max="11551" width="9.7109375" style="710" customWidth="1"/>
    <col min="11552" max="11552" width="0" style="710" hidden="1" customWidth="1"/>
    <col min="11553" max="11553" width="15.140625" style="710" customWidth="1"/>
    <col min="11554" max="11554" width="8.85546875" style="710" customWidth="1"/>
    <col min="11555" max="11555" width="11.42578125" style="710" customWidth="1"/>
    <col min="11556" max="11557" width="13.42578125" style="710" customWidth="1"/>
    <col min="11558" max="11558" width="23.85546875" style="710" customWidth="1"/>
    <col min="11559" max="11559" width="11.7109375" style="710" customWidth="1"/>
    <col min="11560" max="11560" width="14.85546875" style="710" bestFit="1" customWidth="1"/>
    <col min="11561" max="11567" width="0" style="710" hidden="1" customWidth="1"/>
    <col min="11568" max="11568" width="11.7109375" style="710"/>
    <col min="11569" max="11572" width="0" style="710" hidden="1" customWidth="1"/>
    <col min="11573" max="11776" width="11.7109375" style="710"/>
    <col min="11777" max="11777" width="8.42578125" style="710" customWidth="1"/>
    <col min="11778" max="11778" width="22" style="710" customWidth="1"/>
    <col min="11779" max="11779" width="33.28515625" style="710" customWidth="1"/>
    <col min="11780" max="11780" width="5.5703125" style="710" bestFit="1" customWidth="1"/>
    <col min="11781" max="11781" width="9.42578125" style="710" customWidth="1"/>
    <col min="11782" max="11782" width="16.140625" style="710" customWidth="1"/>
    <col min="11783" max="11783" width="10.28515625" style="710" customWidth="1"/>
    <col min="11784" max="11784" width="7.28515625" style="710" customWidth="1"/>
    <col min="11785" max="11785" width="12.140625" style="710" customWidth="1"/>
    <col min="11786" max="11786" width="12.42578125" style="710" customWidth="1"/>
    <col min="11787" max="11789" width="12.85546875" style="710" customWidth="1"/>
    <col min="11790" max="11790" width="0" style="710" hidden="1" customWidth="1"/>
    <col min="11791" max="11791" width="10.28515625" style="710" customWidth="1"/>
    <col min="11792" max="11792" width="5.7109375" style="710" customWidth="1"/>
    <col min="11793" max="11793" width="5" style="710" customWidth="1"/>
    <col min="11794" max="11794" width="6" style="710" customWidth="1"/>
    <col min="11795" max="11795" width="6.42578125" style="710" customWidth="1"/>
    <col min="11796" max="11796" width="8.140625" style="710" customWidth="1"/>
    <col min="11797" max="11798" width="10.42578125" style="710" customWidth="1"/>
    <col min="11799" max="11800" width="6" style="710" customWidth="1"/>
    <col min="11801" max="11801" width="7.85546875" style="710" customWidth="1"/>
    <col min="11802" max="11802" width="11" style="710" customWidth="1"/>
    <col min="11803" max="11803" width="5.85546875" style="710" customWidth="1"/>
    <col min="11804" max="11804" width="11.42578125" style="710" customWidth="1"/>
    <col min="11805" max="11805" width="2.42578125" style="710" customWidth="1"/>
    <col min="11806" max="11806" width="9" style="710" customWidth="1"/>
    <col min="11807" max="11807" width="9.7109375" style="710" customWidth="1"/>
    <col min="11808" max="11808" width="0" style="710" hidden="1" customWidth="1"/>
    <col min="11809" max="11809" width="15.140625" style="710" customWidth="1"/>
    <col min="11810" max="11810" width="8.85546875" style="710" customWidth="1"/>
    <col min="11811" max="11811" width="11.42578125" style="710" customWidth="1"/>
    <col min="11812" max="11813" width="13.42578125" style="710" customWidth="1"/>
    <col min="11814" max="11814" width="23.85546875" style="710" customWidth="1"/>
    <col min="11815" max="11815" width="11.7109375" style="710" customWidth="1"/>
    <col min="11816" max="11816" width="14.85546875" style="710" bestFit="1" customWidth="1"/>
    <col min="11817" max="11823" width="0" style="710" hidden="1" customWidth="1"/>
    <col min="11824" max="11824" width="11.7109375" style="710"/>
    <col min="11825" max="11828" width="0" style="710" hidden="1" customWidth="1"/>
    <col min="11829" max="12032" width="11.7109375" style="710"/>
    <col min="12033" max="12033" width="8.42578125" style="710" customWidth="1"/>
    <col min="12034" max="12034" width="22" style="710" customWidth="1"/>
    <col min="12035" max="12035" width="33.28515625" style="710" customWidth="1"/>
    <col min="12036" max="12036" width="5.5703125" style="710" bestFit="1" customWidth="1"/>
    <col min="12037" max="12037" width="9.42578125" style="710" customWidth="1"/>
    <col min="12038" max="12038" width="16.140625" style="710" customWidth="1"/>
    <col min="12039" max="12039" width="10.28515625" style="710" customWidth="1"/>
    <col min="12040" max="12040" width="7.28515625" style="710" customWidth="1"/>
    <col min="12041" max="12041" width="12.140625" style="710" customWidth="1"/>
    <col min="12042" max="12042" width="12.42578125" style="710" customWidth="1"/>
    <col min="12043" max="12045" width="12.85546875" style="710" customWidth="1"/>
    <col min="12046" max="12046" width="0" style="710" hidden="1" customWidth="1"/>
    <col min="12047" max="12047" width="10.28515625" style="710" customWidth="1"/>
    <col min="12048" max="12048" width="5.7109375" style="710" customWidth="1"/>
    <col min="12049" max="12049" width="5" style="710" customWidth="1"/>
    <col min="12050" max="12050" width="6" style="710" customWidth="1"/>
    <col min="12051" max="12051" width="6.42578125" style="710" customWidth="1"/>
    <col min="12052" max="12052" width="8.140625" style="710" customWidth="1"/>
    <col min="12053" max="12054" width="10.42578125" style="710" customWidth="1"/>
    <col min="12055" max="12056" width="6" style="710" customWidth="1"/>
    <col min="12057" max="12057" width="7.85546875" style="710" customWidth="1"/>
    <col min="12058" max="12058" width="11" style="710" customWidth="1"/>
    <col min="12059" max="12059" width="5.85546875" style="710" customWidth="1"/>
    <col min="12060" max="12060" width="11.42578125" style="710" customWidth="1"/>
    <col min="12061" max="12061" width="2.42578125" style="710" customWidth="1"/>
    <col min="12062" max="12062" width="9" style="710" customWidth="1"/>
    <col min="12063" max="12063" width="9.7109375" style="710" customWidth="1"/>
    <col min="12064" max="12064" width="0" style="710" hidden="1" customWidth="1"/>
    <col min="12065" max="12065" width="15.140625" style="710" customWidth="1"/>
    <col min="12066" max="12066" width="8.85546875" style="710" customWidth="1"/>
    <col min="12067" max="12067" width="11.42578125" style="710" customWidth="1"/>
    <col min="12068" max="12069" width="13.42578125" style="710" customWidth="1"/>
    <col min="12070" max="12070" width="23.85546875" style="710" customWidth="1"/>
    <col min="12071" max="12071" width="11.7109375" style="710" customWidth="1"/>
    <col min="12072" max="12072" width="14.85546875" style="710" bestFit="1" customWidth="1"/>
    <col min="12073" max="12079" width="0" style="710" hidden="1" customWidth="1"/>
    <col min="12080" max="12080" width="11.7109375" style="710"/>
    <col min="12081" max="12084" width="0" style="710" hidden="1" customWidth="1"/>
    <col min="12085" max="12288" width="11.7109375" style="710"/>
    <col min="12289" max="12289" width="8.42578125" style="710" customWidth="1"/>
    <col min="12290" max="12290" width="22" style="710" customWidth="1"/>
    <col min="12291" max="12291" width="33.28515625" style="710" customWidth="1"/>
    <col min="12292" max="12292" width="5.5703125" style="710" bestFit="1" customWidth="1"/>
    <col min="12293" max="12293" width="9.42578125" style="710" customWidth="1"/>
    <col min="12294" max="12294" width="16.140625" style="710" customWidth="1"/>
    <col min="12295" max="12295" width="10.28515625" style="710" customWidth="1"/>
    <col min="12296" max="12296" width="7.28515625" style="710" customWidth="1"/>
    <col min="12297" max="12297" width="12.140625" style="710" customWidth="1"/>
    <col min="12298" max="12298" width="12.42578125" style="710" customWidth="1"/>
    <col min="12299" max="12301" width="12.85546875" style="710" customWidth="1"/>
    <col min="12302" max="12302" width="0" style="710" hidden="1" customWidth="1"/>
    <col min="12303" max="12303" width="10.28515625" style="710" customWidth="1"/>
    <col min="12304" max="12304" width="5.7109375" style="710" customWidth="1"/>
    <col min="12305" max="12305" width="5" style="710" customWidth="1"/>
    <col min="12306" max="12306" width="6" style="710" customWidth="1"/>
    <col min="12307" max="12307" width="6.42578125" style="710" customWidth="1"/>
    <col min="12308" max="12308" width="8.140625" style="710" customWidth="1"/>
    <col min="12309" max="12310" width="10.42578125" style="710" customWidth="1"/>
    <col min="12311" max="12312" width="6" style="710" customWidth="1"/>
    <col min="12313" max="12313" width="7.85546875" style="710" customWidth="1"/>
    <col min="12314" max="12314" width="11" style="710" customWidth="1"/>
    <col min="12315" max="12315" width="5.85546875" style="710" customWidth="1"/>
    <col min="12316" max="12316" width="11.42578125" style="710" customWidth="1"/>
    <col min="12317" max="12317" width="2.42578125" style="710" customWidth="1"/>
    <col min="12318" max="12318" width="9" style="710" customWidth="1"/>
    <col min="12319" max="12319" width="9.7109375" style="710" customWidth="1"/>
    <col min="12320" max="12320" width="0" style="710" hidden="1" customWidth="1"/>
    <col min="12321" max="12321" width="15.140625" style="710" customWidth="1"/>
    <col min="12322" max="12322" width="8.85546875" style="710" customWidth="1"/>
    <col min="12323" max="12323" width="11.42578125" style="710" customWidth="1"/>
    <col min="12324" max="12325" width="13.42578125" style="710" customWidth="1"/>
    <col min="12326" max="12326" width="23.85546875" style="710" customWidth="1"/>
    <col min="12327" max="12327" width="11.7109375" style="710" customWidth="1"/>
    <col min="12328" max="12328" width="14.85546875" style="710" bestFit="1" customWidth="1"/>
    <col min="12329" max="12335" width="0" style="710" hidden="1" customWidth="1"/>
    <col min="12336" max="12336" width="11.7109375" style="710"/>
    <col min="12337" max="12340" width="0" style="710" hidden="1" customWidth="1"/>
    <col min="12341" max="12544" width="11.7109375" style="710"/>
    <col min="12545" max="12545" width="8.42578125" style="710" customWidth="1"/>
    <col min="12546" max="12546" width="22" style="710" customWidth="1"/>
    <col min="12547" max="12547" width="33.28515625" style="710" customWidth="1"/>
    <col min="12548" max="12548" width="5.5703125" style="710" bestFit="1" customWidth="1"/>
    <col min="12549" max="12549" width="9.42578125" style="710" customWidth="1"/>
    <col min="12550" max="12550" width="16.140625" style="710" customWidth="1"/>
    <col min="12551" max="12551" width="10.28515625" style="710" customWidth="1"/>
    <col min="12552" max="12552" width="7.28515625" style="710" customWidth="1"/>
    <col min="12553" max="12553" width="12.140625" style="710" customWidth="1"/>
    <col min="12554" max="12554" width="12.42578125" style="710" customWidth="1"/>
    <col min="12555" max="12557" width="12.85546875" style="710" customWidth="1"/>
    <col min="12558" max="12558" width="0" style="710" hidden="1" customWidth="1"/>
    <col min="12559" max="12559" width="10.28515625" style="710" customWidth="1"/>
    <col min="12560" max="12560" width="5.7109375" style="710" customWidth="1"/>
    <col min="12561" max="12561" width="5" style="710" customWidth="1"/>
    <col min="12562" max="12562" width="6" style="710" customWidth="1"/>
    <col min="12563" max="12563" width="6.42578125" style="710" customWidth="1"/>
    <col min="12564" max="12564" width="8.140625" style="710" customWidth="1"/>
    <col min="12565" max="12566" width="10.42578125" style="710" customWidth="1"/>
    <col min="12567" max="12568" width="6" style="710" customWidth="1"/>
    <col min="12569" max="12569" width="7.85546875" style="710" customWidth="1"/>
    <col min="12570" max="12570" width="11" style="710" customWidth="1"/>
    <col min="12571" max="12571" width="5.85546875" style="710" customWidth="1"/>
    <col min="12572" max="12572" width="11.42578125" style="710" customWidth="1"/>
    <col min="12573" max="12573" width="2.42578125" style="710" customWidth="1"/>
    <col min="12574" max="12574" width="9" style="710" customWidth="1"/>
    <col min="12575" max="12575" width="9.7109375" style="710" customWidth="1"/>
    <col min="12576" max="12576" width="0" style="710" hidden="1" customWidth="1"/>
    <col min="12577" max="12577" width="15.140625" style="710" customWidth="1"/>
    <col min="12578" max="12578" width="8.85546875" style="710" customWidth="1"/>
    <col min="12579" max="12579" width="11.42578125" style="710" customWidth="1"/>
    <col min="12580" max="12581" width="13.42578125" style="710" customWidth="1"/>
    <col min="12582" max="12582" width="23.85546875" style="710" customWidth="1"/>
    <col min="12583" max="12583" width="11.7109375" style="710" customWidth="1"/>
    <col min="12584" max="12584" width="14.85546875" style="710" bestFit="1" customWidth="1"/>
    <col min="12585" max="12591" width="0" style="710" hidden="1" customWidth="1"/>
    <col min="12592" max="12592" width="11.7109375" style="710"/>
    <col min="12593" max="12596" width="0" style="710" hidden="1" customWidth="1"/>
    <col min="12597" max="12800" width="11.7109375" style="710"/>
    <col min="12801" max="12801" width="8.42578125" style="710" customWidth="1"/>
    <col min="12802" max="12802" width="22" style="710" customWidth="1"/>
    <col min="12803" max="12803" width="33.28515625" style="710" customWidth="1"/>
    <col min="12804" max="12804" width="5.5703125" style="710" bestFit="1" customWidth="1"/>
    <col min="12805" max="12805" width="9.42578125" style="710" customWidth="1"/>
    <col min="12806" max="12806" width="16.140625" style="710" customWidth="1"/>
    <col min="12807" max="12807" width="10.28515625" style="710" customWidth="1"/>
    <col min="12808" max="12808" width="7.28515625" style="710" customWidth="1"/>
    <col min="12809" max="12809" width="12.140625" style="710" customWidth="1"/>
    <col min="12810" max="12810" width="12.42578125" style="710" customWidth="1"/>
    <col min="12811" max="12813" width="12.85546875" style="710" customWidth="1"/>
    <col min="12814" max="12814" width="0" style="710" hidden="1" customWidth="1"/>
    <col min="12815" max="12815" width="10.28515625" style="710" customWidth="1"/>
    <col min="12816" max="12816" width="5.7109375" style="710" customWidth="1"/>
    <col min="12817" max="12817" width="5" style="710" customWidth="1"/>
    <col min="12818" max="12818" width="6" style="710" customWidth="1"/>
    <col min="12819" max="12819" width="6.42578125" style="710" customWidth="1"/>
    <col min="12820" max="12820" width="8.140625" style="710" customWidth="1"/>
    <col min="12821" max="12822" width="10.42578125" style="710" customWidth="1"/>
    <col min="12823" max="12824" width="6" style="710" customWidth="1"/>
    <col min="12825" max="12825" width="7.85546875" style="710" customWidth="1"/>
    <col min="12826" max="12826" width="11" style="710" customWidth="1"/>
    <col min="12827" max="12827" width="5.85546875" style="710" customWidth="1"/>
    <col min="12828" max="12828" width="11.42578125" style="710" customWidth="1"/>
    <col min="12829" max="12829" width="2.42578125" style="710" customWidth="1"/>
    <col min="12830" max="12830" width="9" style="710" customWidth="1"/>
    <col min="12831" max="12831" width="9.7109375" style="710" customWidth="1"/>
    <col min="12832" max="12832" width="0" style="710" hidden="1" customWidth="1"/>
    <col min="12833" max="12833" width="15.140625" style="710" customWidth="1"/>
    <col min="12834" max="12834" width="8.85546875" style="710" customWidth="1"/>
    <col min="12835" max="12835" width="11.42578125" style="710" customWidth="1"/>
    <col min="12836" max="12837" width="13.42578125" style="710" customWidth="1"/>
    <col min="12838" max="12838" width="23.85546875" style="710" customWidth="1"/>
    <col min="12839" max="12839" width="11.7109375" style="710" customWidth="1"/>
    <col min="12840" max="12840" width="14.85546875" style="710" bestFit="1" customWidth="1"/>
    <col min="12841" max="12847" width="0" style="710" hidden="1" customWidth="1"/>
    <col min="12848" max="12848" width="11.7109375" style="710"/>
    <col min="12849" max="12852" width="0" style="710" hidden="1" customWidth="1"/>
    <col min="12853" max="13056" width="11.7109375" style="710"/>
    <col min="13057" max="13057" width="8.42578125" style="710" customWidth="1"/>
    <col min="13058" max="13058" width="22" style="710" customWidth="1"/>
    <col min="13059" max="13059" width="33.28515625" style="710" customWidth="1"/>
    <col min="13060" max="13060" width="5.5703125" style="710" bestFit="1" customWidth="1"/>
    <col min="13061" max="13061" width="9.42578125" style="710" customWidth="1"/>
    <col min="13062" max="13062" width="16.140625" style="710" customWidth="1"/>
    <col min="13063" max="13063" width="10.28515625" style="710" customWidth="1"/>
    <col min="13064" max="13064" width="7.28515625" style="710" customWidth="1"/>
    <col min="13065" max="13065" width="12.140625" style="710" customWidth="1"/>
    <col min="13066" max="13066" width="12.42578125" style="710" customWidth="1"/>
    <col min="13067" max="13069" width="12.85546875" style="710" customWidth="1"/>
    <col min="13070" max="13070" width="0" style="710" hidden="1" customWidth="1"/>
    <col min="13071" max="13071" width="10.28515625" style="710" customWidth="1"/>
    <col min="13072" max="13072" width="5.7109375" style="710" customWidth="1"/>
    <col min="13073" max="13073" width="5" style="710" customWidth="1"/>
    <col min="13074" max="13074" width="6" style="710" customWidth="1"/>
    <col min="13075" max="13075" width="6.42578125" style="710" customWidth="1"/>
    <col min="13076" max="13076" width="8.140625" style="710" customWidth="1"/>
    <col min="13077" max="13078" width="10.42578125" style="710" customWidth="1"/>
    <col min="13079" max="13080" width="6" style="710" customWidth="1"/>
    <col min="13081" max="13081" width="7.85546875" style="710" customWidth="1"/>
    <col min="13082" max="13082" width="11" style="710" customWidth="1"/>
    <col min="13083" max="13083" width="5.85546875" style="710" customWidth="1"/>
    <col min="13084" max="13084" width="11.42578125" style="710" customWidth="1"/>
    <col min="13085" max="13085" width="2.42578125" style="710" customWidth="1"/>
    <col min="13086" max="13086" width="9" style="710" customWidth="1"/>
    <col min="13087" max="13087" width="9.7109375" style="710" customWidth="1"/>
    <col min="13088" max="13088" width="0" style="710" hidden="1" customWidth="1"/>
    <col min="13089" max="13089" width="15.140625" style="710" customWidth="1"/>
    <col min="13090" max="13090" width="8.85546875" style="710" customWidth="1"/>
    <col min="13091" max="13091" width="11.42578125" style="710" customWidth="1"/>
    <col min="13092" max="13093" width="13.42578125" style="710" customWidth="1"/>
    <col min="13094" max="13094" width="23.85546875" style="710" customWidth="1"/>
    <col min="13095" max="13095" width="11.7109375" style="710" customWidth="1"/>
    <col min="13096" max="13096" width="14.85546875" style="710" bestFit="1" customWidth="1"/>
    <col min="13097" max="13103" width="0" style="710" hidden="1" customWidth="1"/>
    <col min="13104" max="13104" width="11.7109375" style="710"/>
    <col min="13105" max="13108" width="0" style="710" hidden="1" customWidth="1"/>
    <col min="13109" max="13312" width="11.7109375" style="710"/>
    <col min="13313" max="13313" width="8.42578125" style="710" customWidth="1"/>
    <col min="13314" max="13314" width="22" style="710" customWidth="1"/>
    <col min="13315" max="13315" width="33.28515625" style="710" customWidth="1"/>
    <col min="13316" max="13316" width="5.5703125" style="710" bestFit="1" customWidth="1"/>
    <col min="13317" max="13317" width="9.42578125" style="710" customWidth="1"/>
    <col min="13318" max="13318" width="16.140625" style="710" customWidth="1"/>
    <col min="13319" max="13319" width="10.28515625" style="710" customWidth="1"/>
    <col min="13320" max="13320" width="7.28515625" style="710" customWidth="1"/>
    <col min="13321" max="13321" width="12.140625" style="710" customWidth="1"/>
    <col min="13322" max="13322" width="12.42578125" style="710" customWidth="1"/>
    <col min="13323" max="13325" width="12.85546875" style="710" customWidth="1"/>
    <col min="13326" max="13326" width="0" style="710" hidden="1" customWidth="1"/>
    <col min="13327" max="13327" width="10.28515625" style="710" customWidth="1"/>
    <col min="13328" max="13328" width="5.7109375" style="710" customWidth="1"/>
    <col min="13329" max="13329" width="5" style="710" customWidth="1"/>
    <col min="13330" max="13330" width="6" style="710" customWidth="1"/>
    <col min="13331" max="13331" width="6.42578125" style="710" customWidth="1"/>
    <col min="13332" max="13332" width="8.140625" style="710" customWidth="1"/>
    <col min="13333" max="13334" width="10.42578125" style="710" customWidth="1"/>
    <col min="13335" max="13336" width="6" style="710" customWidth="1"/>
    <col min="13337" max="13337" width="7.85546875" style="710" customWidth="1"/>
    <col min="13338" max="13338" width="11" style="710" customWidth="1"/>
    <col min="13339" max="13339" width="5.85546875" style="710" customWidth="1"/>
    <col min="13340" max="13340" width="11.42578125" style="710" customWidth="1"/>
    <col min="13341" max="13341" width="2.42578125" style="710" customWidth="1"/>
    <col min="13342" max="13342" width="9" style="710" customWidth="1"/>
    <col min="13343" max="13343" width="9.7109375" style="710" customWidth="1"/>
    <col min="13344" max="13344" width="0" style="710" hidden="1" customWidth="1"/>
    <col min="13345" max="13345" width="15.140625" style="710" customWidth="1"/>
    <col min="13346" max="13346" width="8.85546875" style="710" customWidth="1"/>
    <col min="13347" max="13347" width="11.42578125" style="710" customWidth="1"/>
    <col min="13348" max="13349" width="13.42578125" style="710" customWidth="1"/>
    <col min="13350" max="13350" width="23.85546875" style="710" customWidth="1"/>
    <col min="13351" max="13351" width="11.7109375" style="710" customWidth="1"/>
    <col min="13352" max="13352" width="14.85546875" style="710" bestFit="1" customWidth="1"/>
    <col min="13353" max="13359" width="0" style="710" hidden="1" customWidth="1"/>
    <col min="13360" max="13360" width="11.7109375" style="710"/>
    <col min="13361" max="13364" width="0" style="710" hidden="1" customWidth="1"/>
    <col min="13365" max="13568" width="11.7109375" style="710"/>
    <col min="13569" max="13569" width="8.42578125" style="710" customWidth="1"/>
    <col min="13570" max="13570" width="22" style="710" customWidth="1"/>
    <col min="13571" max="13571" width="33.28515625" style="710" customWidth="1"/>
    <col min="13572" max="13572" width="5.5703125" style="710" bestFit="1" customWidth="1"/>
    <col min="13573" max="13573" width="9.42578125" style="710" customWidth="1"/>
    <col min="13574" max="13574" width="16.140625" style="710" customWidth="1"/>
    <col min="13575" max="13575" width="10.28515625" style="710" customWidth="1"/>
    <col min="13576" max="13576" width="7.28515625" style="710" customWidth="1"/>
    <col min="13577" max="13577" width="12.140625" style="710" customWidth="1"/>
    <col min="13578" max="13578" width="12.42578125" style="710" customWidth="1"/>
    <col min="13579" max="13581" width="12.85546875" style="710" customWidth="1"/>
    <col min="13582" max="13582" width="0" style="710" hidden="1" customWidth="1"/>
    <col min="13583" max="13583" width="10.28515625" style="710" customWidth="1"/>
    <col min="13584" max="13584" width="5.7109375" style="710" customWidth="1"/>
    <col min="13585" max="13585" width="5" style="710" customWidth="1"/>
    <col min="13586" max="13586" width="6" style="710" customWidth="1"/>
    <col min="13587" max="13587" width="6.42578125" style="710" customWidth="1"/>
    <col min="13588" max="13588" width="8.140625" style="710" customWidth="1"/>
    <col min="13589" max="13590" width="10.42578125" style="710" customWidth="1"/>
    <col min="13591" max="13592" width="6" style="710" customWidth="1"/>
    <col min="13593" max="13593" width="7.85546875" style="710" customWidth="1"/>
    <col min="13594" max="13594" width="11" style="710" customWidth="1"/>
    <col min="13595" max="13595" width="5.85546875" style="710" customWidth="1"/>
    <col min="13596" max="13596" width="11.42578125" style="710" customWidth="1"/>
    <col min="13597" max="13597" width="2.42578125" style="710" customWidth="1"/>
    <col min="13598" max="13598" width="9" style="710" customWidth="1"/>
    <col min="13599" max="13599" width="9.7109375" style="710" customWidth="1"/>
    <col min="13600" max="13600" width="0" style="710" hidden="1" customWidth="1"/>
    <col min="13601" max="13601" width="15.140625" style="710" customWidth="1"/>
    <col min="13602" max="13602" width="8.85546875" style="710" customWidth="1"/>
    <col min="13603" max="13603" width="11.42578125" style="710" customWidth="1"/>
    <col min="13604" max="13605" width="13.42578125" style="710" customWidth="1"/>
    <col min="13606" max="13606" width="23.85546875" style="710" customWidth="1"/>
    <col min="13607" max="13607" width="11.7109375" style="710" customWidth="1"/>
    <col min="13608" max="13608" width="14.85546875" style="710" bestFit="1" customWidth="1"/>
    <col min="13609" max="13615" width="0" style="710" hidden="1" customWidth="1"/>
    <col min="13616" max="13616" width="11.7109375" style="710"/>
    <col min="13617" max="13620" width="0" style="710" hidden="1" customWidth="1"/>
    <col min="13621" max="13824" width="11.7109375" style="710"/>
    <col min="13825" max="13825" width="8.42578125" style="710" customWidth="1"/>
    <col min="13826" max="13826" width="22" style="710" customWidth="1"/>
    <col min="13827" max="13827" width="33.28515625" style="710" customWidth="1"/>
    <col min="13828" max="13828" width="5.5703125" style="710" bestFit="1" customWidth="1"/>
    <col min="13829" max="13829" width="9.42578125" style="710" customWidth="1"/>
    <col min="13830" max="13830" width="16.140625" style="710" customWidth="1"/>
    <col min="13831" max="13831" width="10.28515625" style="710" customWidth="1"/>
    <col min="13832" max="13832" width="7.28515625" style="710" customWidth="1"/>
    <col min="13833" max="13833" width="12.140625" style="710" customWidth="1"/>
    <col min="13834" max="13834" width="12.42578125" style="710" customWidth="1"/>
    <col min="13835" max="13837" width="12.85546875" style="710" customWidth="1"/>
    <col min="13838" max="13838" width="0" style="710" hidden="1" customWidth="1"/>
    <col min="13839" max="13839" width="10.28515625" style="710" customWidth="1"/>
    <col min="13840" max="13840" width="5.7109375" style="710" customWidth="1"/>
    <col min="13841" max="13841" width="5" style="710" customWidth="1"/>
    <col min="13842" max="13842" width="6" style="710" customWidth="1"/>
    <col min="13843" max="13843" width="6.42578125" style="710" customWidth="1"/>
    <col min="13844" max="13844" width="8.140625" style="710" customWidth="1"/>
    <col min="13845" max="13846" width="10.42578125" style="710" customWidth="1"/>
    <col min="13847" max="13848" width="6" style="710" customWidth="1"/>
    <col min="13849" max="13849" width="7.85546875" style="710" customWidth="1"/>
    <col min="13850" max="13850" width="11" style="710" customWidth="1"/>
    <col min="13851" max="13851" width="5.85546875" style="710" customWidth="1"/>
    <col min="13852" max="13852" width="11.42578125" style="710" customWidth="1"/>
    <col min="13853" max="13853" width="2.42578125" style="710" customWidth="1"/>
    <col min="13854" max="13854" width="9" style="710" customWidth="1"/>
    <col min="13855" max="13855" width="9.7109375" style="710" customWidth="1"/>
    <col min="13856" max="13856" width="0" style="710" hidden="1" customWidth="1"/>
    <col min="13857" max="13857" width="15.140625" style="710" customWidth="1"/>
    <col min="13858" max="13858" width="8.85546875" style="710" customWidth="1"/>
    <col min="13859" max="13859" width="11.42578125" style="710" customWidth="1"/>
    <col min="13860" max="13861" width="13.42578125" style="710" customWidth="1"/>
    <col min="13862" max="13862" width="23.85546875" style="710" customWidth="1"/>
    <col min="13863" max="13863" width="11.7109375" style="710" customWidth="1"/>
    <col min="13864" max="13864" width="14.85546875" style="710" bestFit="1" customWidth="1"/>
    <col min="13865" max="13871" width="0" style="710" hidden="1" customWidth="1"/>
    <col min="13872" max="13872" width="11.7109375" style="710"/>
    <col min="13873" max="13876" width="0" style="710" hidden="1" customWidth="1"/>
    <col min="13877" max="14080" width="11.7109375" style="710"/>
    <col min="14081" max="14081" width="8.42578125" style="710" customWidth="1"/>
    <col min="14082" max="14082" width="22" style="710" customWidth="1"/>
    <col min="14083" max="14083" width="33.28515625" style="710" customWidth="1"/>
    <col min="14084" max="14084" width="5.5703125" style="710" bestFit="1" customWidth="1"/>
    <col min="14085" max="14085" width="9.42578125" style="710" customWidth="1"/>
    <col min="14086" max="14086" width="16.140625" style="710" customWidth="1"/>
    <col min="14087" max="14087" width="10.28515625" style="710" customWidth="1"/>
    <col min="14088" max="14088" width="7.28515625" style="710" customWidth="1"/>
    <col min="14089" max="14089" width="12.140625" style="710" customWidth="1"/>
    <col min="14090" max="14090" width="12.42578125" style="710" customWidth="1"/>
    <col min="14091" max="14093" width="12.85546875" style="710" customWidth="1"/>
    <col min="14094" max="14094" width="0" style="710" hidden="1" customWidth="1"/>
    <col min="14095" max="14095" width="10.28515625" style="710" customWidth="1"/>
    <col min="14096" max="14096" width="5.7109375" style="710" customWidth="1"/>
    <col min="14097" max="14097" width="5" style="710" customWidth="1"/>
    <col min="14098" max="14098" width="6" style="710" customWidth="1"/>
    <col min="14099" max="14099" width="6.42578125" style="710" customWidth="1"/>
    <col min="14100" max="14100" width="8.140625" style="710" customWidth="1"/>
    <col min="14101" max="14102" width="10.42578125" style="710" customWidth="1"/>
    <col min="14103" max="14104" width="6" style="710" customWidth="1"/>
    <col min="14105" max="14105" width="7.85546875" style="710" customWidth="1"/>
    <col min="14106" max="14106" width="11" style="710" customWidth="1"/>
    <col min="14107" max="14107" width="5.85546875" style="710" customWidth="1"/>
    <col min="14108" max="14108" width="11.42578125" style="710" customWidth="1"/>
    <col min="14109" max="14109" width="2.42578125" style="710" customWidth="1"/>
    <col min="14110" max="14110" width="9" style="710" customWidth="1"/>
    <col min="14111" max="14111" width="9.7109375" style="710" customWidth="1"/>
    <col min="14112" max="14112" width="0" style="710" hidden="1" customWidth="1"/>
    <col min="14113" max="14113" width="15.140625" style="710" customWidth="1"/>
    <col min="14114" max="14114" width="8.85546875" style="710" customWidth="1"/>
    <col min="14115" max="14115" width="11.42578125" style="710" customWidth="1"/>
    <col min="14116" max="14117" width="13.42578125" style="710" customWidth="1"/>
    <col min="14118" max="14118" width="23.85546875" style="710" customWidth="1"/>
    <col min="14119" max="14119" width="11.7109375" style="710" customWidth="1"/>
    <col min="14120" max="14120" width="14.85546875" style="710" bestFit="1" customWidth="1"/>
    <col min="14121" max="14127" width="0" style="710" hidden="1" customWidth="1"/>
    <col min="14128" max="14128" width="11.7109375" style="710"/>
    <col min="14129" max="14132" width="0" style="710" hidden="1" customWidth="1"/>
    <col min="14133" max="14336" width="11.7109375" style="710"/>
    <col min="14337" max="14337" width="8.42578125" style="710" customWidth="1"/>
    <col min="14338" max="14338" width="22" style="710" customWidth="1"/>
    <col min="14339" max="14339" width="33.28515625" style="710" customWidth="1"/>
    <col min="14340" max="14340" width="5.5703125" style="710" bestFit="1" customWidth="1"/>
    <col min="14341" max="14341" width="9.42578125" style="710" customWidth="1"/>
    <col min="14342" max="14342" width="16.140625" style="710" customWidth="1"/>
    <col min="14343" max="14343" width="10.28515625" style="710" customWidth="1"/>
    <col min="14344" max="14344" width="7.28515625" style="710" customWidth="1"/>
    <col min="14345" max="14345" width="12.140625" style="710" customWidth="1"/>
    <col min="14346" max="14346" width="12.42578125" style="710" customWidth="1"/>
    <col min="14347" max="14349" width="12.85546875" style="710" customWidth="1"/>
    <col min="14350" max="14350" width="0" style="710" hidden="1" customWidth="1"/>
    <col min="14351" max="14351" width="10.28515625" style="710" customWidth="1"/>
    <col min="14352" max="14352" width="5.7109375" style="710" customWidth="1"/>
    <col min="14353" max="14353" width="5" style="710" customWidth="1"/>
    <col min="14354" max="14354" width="6" style="710" customWidth="1"/>
    <col min="14355" max="14355" width="6.42578125" style="710" customWidth="1"/>
    <col min="14356" max="14356" width="8.140625" style="710" customWidth="1"/>
    <col min="14357" max="14358" width="10.42578125" style="710" customWidth="1"/>
    <col min="14359" max="14360" width="6" style="710" customWidth="1"/>
    <col min="14361" max="14361" width="7.85546875" style="710" customWidth="1"/>
    <col min="14362" max="14362" width="11" style="710" customWidth="1"/>
    <col min="14363" max="14363" width="5.85546875" style="710" customWidth="1"/>
    <col min="14364" max="14364" width="11.42578125" style="710" customWidth="1"/>
    <col min="14365" max="14365" width="2.42578125" style="710" customWidth="1"/>
    <col min="14366" max="14366" width="9" style="710" customWidth="1"/>
    <col min="14367" max="14367" width="9.7109375" style="710" customWidth="1"/>
    <col min="14368" max="14368" width="0" style="710" hidden="1" customWidth="1"/>
    <col min="14369" max="14369" width="15.140625" style="710" customWidth="1"/>
    <col min="14370" max="14370" width="8.85546875" style="710" customWidth="1"/>
    <col min="14371" max="14371" width="11.42578125" style="710" customWidth="1"/>
    <col min="14372" max="14373" width="13.42578125" style="710" customWidth="1"/>
    <col min="14374" max="14374" width="23.85546875" style="710" customWidth="1"/>
    <col min="14375" max="14375" width="11.7109375" style="710" customWidth="1"/>
    <col min="14376" max="14376" width="14.85546875" style="710" bestFit="1" customWidth="1"/>
    <col min="14377" max="14383" width="0" style="710" hidden="1" customWidth="1"/>
    <col min="14384" max="14384" width="11.7109375" style="710"/>
    <col min="14385" max="14388" width="0" style="710" hidden="1" customWidth="1"/>
    <col min="14389" max="14592" width="11.7109375" style="710"/>
    <col min="14593" max="14593" width="8.42578125" style="710" customWidth="1"/>
    <col min="14594" max="14594" width="22" style="710" customWidth="1"/>
    <col min="14595" max="14595" width="33.28515625" style="710" customWidth="1"/>
    <col min="14596" max="14596" width="5.5703125" style="710" bestFit="1" customWidth="1"/>
    <col min="14597" max="14597" width="9.42578125" style="710" customWidth="1"/>
    <col min="14598" max="14598" width="16.140625" style="710" customWidth="1"/>
    <col min="14599" max="14599" width="10.28515625" style="710" customWidth="1"/>
    <col min="14600" max="14600" width="7.28515625" style="710" customWidth="1"/>
    <col min="14601" max="14601" width="12.140625" style="710" customWidth="1"/>
    <col min="14602" max="14602" width="12.42578125" style="710" customWidth="1"/>
    <col min="14603" max="14605" width="12.85546875" style="710" customWidth="1"/>
    <col min="14606" max="14606" width="0" style="710" hidden="1" customWidth="1"/>
    <col min="14607" max="14607" width="10.28515625" style="710" customWidth="1"/>
    <col min="14608" max="14608" width="5.7109375" style="710" customWidth="1"/>
    <col min="14609" max="14609" width="5" style="710" customWidth="1"/>
    <col min="14610" max="14610" width="6" style="710" customWidth="1"/>
    <col min="14611" max="14611" width="6.42578125" style="710" customWidth="1"/>
    <col min="14612" max="14612" width="8.140625" style="710" customWidth="1"/>
    <col min="14613" max="14614" width="10.42578125" style="710" customWidth="1"/>
    <col min="14615" max="14616" width="6" style="710" customWidth="1"/>
    <col min="14617" max="14617" width="7.85546875" style="710" customWidth="1"/>
    <col min="14618" max="14618" width="11" style="710" customWidth="1"/>
    <col min="14619" max="14619" width="5.85546875" style="710" customWidth="1"/>
    <col min="14620" max="14620" width="11.42578125" style="710" customWidth="1"/>
    <col min="14621" max="14621" width="2.42578125" style="710" customWidth="1"/>
    <col min="14622" max="14622" width="9" style="710" customWidth="1"/>
    <col min="14623" max="14623" width="9.7109375" style="710" customWidth="1"/>
    <col min="14624" max="14624" width="0" style="710" hidden="1" customWidth="1"/>
    <col min="14625" max="14625" width="15.140625" style="710" customWidth="1"/>
    <col min="14626" max="14626" width="8.85546875" style="710" customWidth="1"/>
    <col min="14627" max="14627" width="11.42578125" style="710" customWidth="1"/>
    <col min="14628" max="14629" width="13.42578125" style="710" customWidth="1"/>
    <col min="14630" max="14630" width="23.85546875" style="710" customWidth="1"/>
    <col min="14631" max="14631" width="11.7109375" style="710" customWidth="1"/>
    <col min="14632" max="14632" width="14.85546875" style="710" bestFit="1" customWidth="1"/>
    <col min="14633" max="14639" width="0" style="710" hidden="1" customWidth="1"/>
    <col min="14640" max="14640" width="11.7109375" style="710"/>
    <col min="14641" max="14644" width="0" style="710" hidden="1" customWidth="1"/>
    <col min="14645" max="14848" width="11.7109375" style="710"/>
    <col min="14849" max="14849" width="8.42578125" style="710" customWidth="1"/>
    <col min="14850" max="14850" width="22" style="710" customWidth="1"/>
    <col min="14851" max="14851" width="33.28515625" style="710" customWidth="1"/>
    <col min="14852" max="14852" width="5.5703125" style="710" bestFit="1" customWidth="1"/>
    <col min="14853" max="14853" width="9.42578125" style="710" customWidth="1"/>
    <col min="14854" max="14854" width="16.140625" style="710" customWidth="1"/>
    <col min="14855" max="14855" width="10.28515625" style="710" customWidth="1"/>
    <col min="14856" max="14856" width="7.28515625" style="710" customWidth="1"/>
    <col min="14857" max="14857" width="12.140625" style="710" customWidth="1"/>
    <col min="14858" max="14858" width="12.42578125" style="710" customWidth="1"/>
    <col min="14859" max="14861" width="12.85546875" style="710" customWidth="1"/>
    <col min="14862" max="14862" width="0" style="710" hidden="1" customWidth="1"/>
    <col min="14863" max="14863" width="10.28515625" style="710" customWidth="1"/>
    <col min="14864" max="14864" width="5.7109375" style="710" customWidth="1"/>
    <col min="14865" max="14865" width="5" style="710" customWidth="1"/>
    <col min="14866" max="14866" width="6" style="710" customWidth="1"/>
    <col min="14867" max="14867" width="6.42578125" style="710" customWidth="1"/>
    <col min="14868" max="14868" width="8.140625" style="710" customWidth="1"/>
    <col min="14869" max="14870" width="10.42578125" style="710" customWidth="1"/>
    <col min="14871" max="14872" width="6" style="710" customWidth="1"/>
    <col min="14873" max="14873" width="7.85546875" style="710" customWidth="1"/>
    <col min="14874" max="14874" width="11" style="710" customWidth="1"/>
    <col min="14875" max="14875" width="5.85546875" style="710" customWidth="1"/>
    <col min="14876" max="14876" width="11.42578125" style="710" customWidth="1"/>
    <col min="14877" max="14877" width="2.42578125" style="710" customWidth="1"/>
    <col min="14878" max="14878" width="9" style="710" customWidth="1"/>
    <col min="14879" max="14879" width="9.7109375" style="710" customWidth="1"/>
    <col min="14880" max="14880" width="0" style="710" hidden="1" customWidth="1"/>
    <col min="14881" max="14881" width="15.140625" style="710" customWidth="1"/>
    <col min="14882" max="14882" width="8.85546875" style="710" customWidth="1"/>
    <col min="14883" max="14883" width="11.42578125" style="710" customWidth="1"/>
    <col min="14884" max="14885" width="13.42578125" style="710" customWidth="1"/>
    <col min="14886" max="14886" width="23.85546875" style="710" customWidth="1"/>
    <col min="14887" max="14887" width="11.7109375" style="710" customWidth="1"/>
    <col min="14888" max="14888" width="14.85546875" style="710" bestFit="1" customWidth="1"/>
    <col min="14889" max="14895" width="0" style="710" hidden="1" customWidth="1"/>
    <col min="14896" max="14896" width="11.7109375" style="710"/>
    <col min="14897" max="14900" width="0" style="710" hidden="1" customWidth="1"/>
    <col min="14901" max="15104" width="11.7109375" style="710"/>
    <col min="15105" max="15105" width="8.42578125" style="710" customWidth="1"/>
    <col min="15106" max="15106" width="22" style="710" customWidth="1"/>
    <col min="15107" max="15107" width="33.28515625" style="710" customWidth="1"/>
    <col min="15108" max="15108" width="5.5703125" style="710" bestFit="1" customWidth="1"/>
    <col min="15109" max="15109" width="9.42578125" style="710" customWidth="1"/>
    <col min="15110" max="15110" width="16.140625" style="710" customWidth="1"/>
    <col min="15111" max="15111" width="10.28515625" style="710" customWidth="1"/>
    <col min="15112" max="15112" width="7.28515625" style="710" customWidth="1"/>
    <col min="15113" max="15113" width="12.140625" style="710" customWidth="1"/>
    <col min="15114" max="15114" width="12.42578125" style="710" customWidth="1"/>
    <col min="15115" max="15117" width="12.85546875" style="710" customWidth="1"/>
    <col min="15118" max="15118" width="0" style="710" hidden="1" customWidth="1"/>
    <col min="15119" max="15119" width="10.28515625" style="710" customWidth="1"/>
    <col min="15120" max="15120" width="5.7109375" style="710" customWidth="1"/>
    <col min="15121" max="15121" width="5" style="710" customWidth="1"/>
    <col min="15122" max="15122" width="6" style="710" customWidth="1"/>
    <col min="15123" max="15123" width="6.42578125" style="710" customWidth="1"/>
    <col min="15124" max="15124" width="8.140625" style="710" customWidth="1"/>
    <col min="15125" max="15126" width="10.42578125" style="710" customWidth="1"/>
    <col min="15127" max="15128" width="6" style="710" customWidth="1"/>
    <col min="15129" max="15129" width="7.85546875" style="710" customWidth="1"/>
    <col min="15130" max="15130" width="11" style="710" customWidth="1"/>
    <col min="15131" max="15131" width="5.85546875" style="710" customWidth="1"/>
    <col min="15132" max="15132" width="11.42578125" style="710" customWidth="1"/>
    <col min="15133" max="15133" width="2.42578125" style="710" customWidth="1"/>
    <col min="15134" max="15134" width="9" style="710" customWidth="1"/>
    <col min="15135" max="15135" width="9.7109375" style="710" customWidth="1"/>
    <col min="15136" max="15136" width="0" style="710" hidden="1" customWidth="1"/>
    <col min="15137" max="15137" width="15.140625" style="710" customWidth="1"/>
    <col min="15138" max="15138" width="8.85546875" style="710" customWidth="1"/>
    <col min="15139" max="15139" width="11.42578125" style="710" customWidth="1"/>
    <col min="15140" max="15141" width="13.42578125" style="710" customWidth="1"/>
    <col min="15142" max="15142" width="23.85546875" style="710" customWidth="1"/>
    <col min="15143" max="15143" width="11.7109375" style="710" customWidth="1"/>
    <col min="15144" max="15144" width="14.85546875" style="710" bestFit="1" customWidth="1"/>
    <col min="15145" max="15151" width="0" style="710" hidden="1" customWidth="1"/>
    <col min="15152" max="15152" width="11.7109375" style="710"/>
    <col min="15153" max="15156" width="0" style="710" hidden="1" customWidth="1"/>
    <col min="15157" max="15360" width="11.7109375" style="710"/>
    <col min="15361" max="15361" width="8.42578125" style="710" customWidth="1"/>
    <col min="15362" max="15362" width="22" style="710" customWidth="1"/>
    <col min="15363" max="15363" width="33.28515625" style="710" customWidth="1"/>
    <col min="15364" max="15364" width="5.5703125" style="710" bestFit="1" customWidth="1"/>
    <col min="15365" max="15365" width="9.42578125" style="710" customWidth="1"/>
    <col min="15366" max="15366" width="16.140625" style="710" customWidth="1"/>
    <col min="15367" max="15367" width="10.28515625" style="710" customWidth="1"/>
    <col min="15368" max="15368" width="7.28515625" style="710" customWidth="1"/>
    <col min="15369" max="15369" width="12.140625" style="710" customWidth="1"/>
    <col min="15370" max="15370" width="12.42578125" style="710" customWidth="1"/>
    <col min="15371" max="15373" width="12.85546875" style="710" customWidth="1"/>
    <col min="15374" max="15374" width="0" style="710" hidden="1" customWidth="1"/>
    <col min="15375" max="15375" width="10.28515625" style="710" customWidth="1"/>
    <col min="15376" max="15376" width="5.7109375" style="710" customWidth="1"/>
    <col min="15377" max="15377" width="5" style="710" customWidth="1"/>
    <col min="15378" max="15378" width="6" style="710" customWidth="1"/>
    <col min="15379" max="15379" width="6.42578125" style="710" customWidth="1"/>
    <col min="15380" max="15380" width="8.140625" style="710" customWidth="1"/>
    <col min="15381" max="15382" width="10.42578125" style="710" customWidth="1"/>
    <col min="15383" max="15384" width="6" style="710" customWidth="1"/>
    <col min="15385" max="15385" width="7.85546875" style="710" customWidth="1"/>
    <col min="15386" max="15386" width="11" style="710" customWidth="1"/>
    <col min="15387" max="15387" width="5.85546875" style="710" customWidth="1"/>
    <col min="15388" max="15388" width="11.42578125" style="710" customWidth="1"/>
    <col min="15389" max="15389" width="2.42578125" style="710" customWidth="1"/>
    <col min="15390" max="15390" width="9" style="710" customWidth="1"/>
    <col min="15391" max="15391" width="9.7109375" style="710" customWidth="1"/>
    <col min="15392" max="15392" width="0" style="710" hidden="1" customWidth="1"/>
    <col min="15393" max="15393" width="15.140625" style="710" customWidth="1"/>
    <col min="15394" max="15394" width="8.85546875" style="710" customWidth="1"/>
    <col min="15395" max="15395" width="11.42578125" style="710" customWidth="1"/>
    <col min="15396" max="15397" width="13.42578125" style="710" customWidth="1"/>
    <col min="15398" max="15398" width="23.85546875" style="710" customWidth="1"/>
    <col min="15399" max="15399" width="11.7109375" style="710" customWidth="1"/>
    <col min="15400" max="15400" width="14.85546875" style="710" bestFit="1" customWidth="1"/>
    <col min="15401" max="15407" width="0" style="710" hidden="1" customWidth="1"/>
    <col min="15408" max="15408" width="11.7109375" style="710"/>
    <col min="15409" max="15412" width="0" style="710" hidden="1" customWidth="1"/>
    <col min="15413" max="15616" width="11.7109375" style="710"/>
    <col min="15617" max="15617" width="8.42578125" style="710" customWidth="1"/>
    <col min="15618" max="15618" width="22" style="710" customWidth="1"/>
    <col min="15619" max="15619" width="33.28515625" style="710" customWidth="1"/>
    <col min="15620" max="15620" width="5.5703125" style="710" bestFit="1" customWidth="1"/>
    <col min="15621" max="15621" width="9.42578125" style="710" customWidth="1"/>
    <col min="15622" max="15622" width="16.140625" style="710" customWidth="1"/>
    <col min="15623" max="15623" width="10.28515625" style="710" customWidth="1"/>
    <col min="15624" max="15624" width="7.28515625" style="710" customWidth="1"/>
    <col min="15625" max="15625" width="12.140625" style="710" customWidth="1"/>
    <col min="15626" max="15626" width="12.42578125" style="710" customWidth="1"/>
    <col min="15627" max="15629" width="12.85546875" style="710" customWidth="1"/>
    <col min="15630" max="15630" width="0" style="710" hidden="1" customWidth="1"/>
    <col min="15631" max="15631" width="10.28515625" style="710" customWidth="1"/>
    <col min="15632" max="15632" width="5.7109375" style="710" customWidth="1"/>
    <col min="15633" max="15633" width="5" style="710" customWidth="1"/>
    <col min="15634" max="15634" width="6" style="710" customWidth="1"/>
    <col min="15635" max="15635" width="6.42578125" style="710" customWidth="1"/>
    <col min="15636" max="15636" width="8.140625" style="710" customWidth="1"/>
    <col min="15637" max="15638" width="10.42578125" style="710" customWidth="1"/>
    <col min="15639" max="15640" width="6" style="710" customWidth="1"/>
    <col min="15641" max="15641" width="7.85546875" style="710" customWidth="1"/>
    <col min="15642" max="15642" width="11" style="710" customWidth="1"/>
    <col min="15643" max="15643" width="5.85546875" style="710" customWidth="1"/>
    <col min="15644" max="15644" width="11.42578125" style="710" customWidth="1"/>
    <col min="15645" max="15645" width="2.42578125" style="710" customWidth="1"/>
    <col min="15646" max="15646" width="9" style="710" customWidth="1"/>
    <col min="15647" max="15647" width="9.7109375" style="710" customWidth="1"/>
    <col min="15648" max="15648" width="0" style="710" hidden="1" customWidth="1"/>
    <col min="15649" max="15649" width="15.140625" style="710" customWidth="1"/>
    <col min="15650" max="15650" width="8.85546875" style="710" customWidth="1"/>
    <col min="15651" max="15651" width="11.42578125" style="710" customWidth="1"/>
    <col min="15652" max="15653" width="13.42578125" style="710" customWidth="1"/>
    <col min="15654" max="15654" width="23.85546875" style="710" customWidth="1"/>
    <col min="15655" max="15655" width="11.7109375" style="710" customWidth="1"/>
    <col min="15656" max="15656" width="14.85546875" style="710" bestFit="1" customWidth="1"/>
    <col min="15657" max="15663" width="0" style="710" hidden="1" customWidth="1"/>
    <col min="15664" max="15664" width="11.7109375" style="710"/>
    <col min="15665" max="15668" width="0" style="710" hidden="1" customWidth="1"/>
    <col min="15669" max="15872" width="11.7109375" style="710"/>
    <col min="15873" max="15873" width="8.42578125" style="710" customWidth="1"/>
    <col min="15874" max="15874" width="22" style="710" customWidth="1"/>
    <col min="15875" max="15875" width="33.28515625" style="710" customWidth="1"/>
    <col min="15876" max="15876" width="5.5703125" style="710" bestFit="1" customWidth="1"/>
    <col min="15877" max="15877" width="9.42578125" style="710" customWidth="1"/>
    <col min="15878" max="15878" width="16.140625" style="710" customWidth="1"/>
    <col min="15879" max="15879" width="10.28515625" style="710" customWidth="1"/>
    <col min="15880" max="15880" width="7.28515625" style="710" customWidth="1"/>
    <col min="15881" max="15881" width="12.140625" style="710" customWidth="1"/>
    <col min="15882" max="15882" width="12.42578125" style="710" customWidth="1"/>
    <col min="15883" max="15885" width="12.85546875" style="710" customWidth="1"/>
    <col min="15886" max="15886" width="0" style="710" hidden="1" customWidth="1"/>
    <col min="15887" max="15887" width="10.28515625" style="710" customWidth="1"/>
    <col min="15888" max="15888" width="5.7109375" style="710" customWidth="1"/>
    <col min="15889" max="15889" width="5" style="710" customWidth="1"/>
    <col min="15890" max="15890" width="6" style="710" customWidth="1"/>
    <col min="15891" max="15891" width="6.42578125" style="710" customWidth="1"/>
    <col min="15892" max="15892" width="8.140625" style="710" customWidth="1"/>
    <col min="15893" max="15894" width="10.42578125" style="710" customWidth="1"/>
    <col min="15895" max="15896" width="6" style="710" customWidth="1"/>
    <col min="15897" max="15897" width="7.85546875" style="710" customWidth="1"/>
    <col min="15898" max="15898" width="11" style="710" customWidth="1"/>
    <col min="15899" max="15899" width="5.85546875" style="710" customWidth="1"/>
    <col min="15900" max="15900" width="11.42578125" style="710" customWidth="1"/>
    <col min="15901" max="15901" width="2.42578125" style="710" customWidth="1"/>
    <col min="15902" max="15902" width="9" style="710" customWidth="1"/>
    <col min="15903" max="15903" width="9.7109375" style="710" customWidth="1"/>
    <col min="15904" max="15904" width="0" style="710" hidden="1" customWidth="1"/>
    <col min="15905" max="15905" width="15.140625" style="710" customWidth="1"/>
    <col min="15906" max="15906" width="8.85546875" style="710" customWidth="1"/>
    <col min="15907" max="15907" width="11.42578125" style="710" customWidth="1"/>
    <col min="15908" max="15909" width="13.42578125" style="710" customWidth="1"/>
    <col min="15910" max="15910" width="23.85546875" style="710" customWidth="1"/>
    <col min="15911" max="15911" width="11.7109375" style="710" customWidth="1"/>
    <col min="15912" max="15912" width="14.85546875" style="710" bestFit="1" customWidth="1"/>
    <col min="15913" max="15919" width="0" style="710" hidden="1" customWidth="1"/>
    <col min="15920" max="15920" width="11.7109375" style="710"/>
    <col min="15921" max="15924" width="0" style="710" hidden="1" customWidth="1"/>
    <col min="15925" max="16128" width="11.7109375" style="710"/>
    <col min="16129" max="16129" width="8.42578125" style="710" customWidth="1"/>
    <col min="16130" max="16130" width="22" style="710" customWidth="1"/>
    <col min="16131" max="16131" width="33.28515625" style="710" customWidth="1"/>
    <col min="16132" max="16132" width="5.5703125" style="710" bestFit="1" customWidth="1"/>
    <col min="16133" max="16133" width="9.42578125" style="710" customWidth="1"/>
    <col min="16134" max="16134" width="16.140625" style="710" customWidth="1"/>
    <col min="16135" max="16135" width="10.28515625" style="710" customWidth="1"/>
    <col min="16136" max="16136" width="7.28515625" style="710" customWidth="1"/>
    <col min="16137" max="16137" width="12.140625" style="710" customWidth="1"/>
    <col min="16138" max="16138" width="12.42578125" style="710" customWidth="1"/>
    <col min="16139" max="16141" width="12.85546875" style="710" customWidth="1"/>
    <col min="16142" max="16142" width="0" style="710" hidden="1" customWidth="1"/>
    <col min="16143" max="16143" width="10.28515625" style="710" customWidth="1"/>
    <col min="16144" max="16144" width="5.7109375" style="710" customWidth="1"/>
    <col min="16145" max="16145" width="5" style="710" customWidth="1"/>
    <col min="16146" max="16146" width="6" style="710" customWidth="1"/>
    <col min="16147" max="16147" width="6.42578125" style="710" customWidth="1"/>
    <col min="16148" max="16148" width="8.140625" style="710" customWidth="1"/>
    <col min="16149" max="16150" width="10.42578125" style="710" customWidth="1"/>
    <col min="16151" max="16152" width="6" style="710" customWidth="1"/>
    <col min="16153" max="16153" width="7.85546875" style="710" customWidth="1"/>
    <col min="16154" max="16154" width="11" style="710" customWidth="1"/>
    <col min="16155" max="16155" width="5.85546875" style="710" customWidth="1"/>
    <col min="16156" max="16156" width="11.42578125" style="710" customWidth="1"/>
    <col min="16157" max="16157" width="2.42578125" style="710" customWidth="1"/>
    <col min="16158" max="16158" width="9" style="710" customWidth="1"/>
    <col min="16159" max="16159" width="9.7109375" style="710" customWidth="1"/>
    <col min="16160" max="16160" width="0" style="710" hidden="1" customWidth="1"/>
    <col min="16161" max="16161" width="15.140625" style="710" customWidth="1"/>
    <col min="16162" max="16162" width="8.85546875" style="710" customWidth="1"/>
    <col min="16163" max="16163" width="11.42578125" style="710" customWidth="1"/>
    <col min="16164" max="16165" width="13.42578125" style="710" customWidth="1"/>
    <col min="16166" max="16166" width="23.85546875" style="710" customWidth="1"/>
    <col min="16167" max="16167" width="11.7109375" style="710" customWidth="1"/>
    <col min="16168" max="16168" width="14.85546875" style="710" bestFit="1" customWidth="1"/>
    <col min="16169" max="16175" width="0" style="710" hidden="1" customWidth="1"/>
    <col min="16176" max="16176" width="11.7109375" style="710"/>
    <col min="16177" max="16180" width="0" style="710" hidden="1" customWidth="1"/>
    <col min="16181" max="16384" width="11.7109375" style="710"/>
  </cols>
  <sheetData>
    <row r="1" spans="1:50">
      <c r="B1" s="1245" t="s">
        <v>251</v>
      </c>
      <c r="C1" s="1246"/>
      <c r="D1" s="1246"/>
      <c r="E1" s="1246"/>
      <c r="F1" s="1246"/>
      <c r="G1" s="1247"/>
    </row>
    <row r="2" spans="1:50">
      <c r="B2" s="1248"/>
      <c r="C2" s="1249"/>
      <c r="D2" s="1249"/>
      <c r="E2" s="1249"/>
      <c r="F2" s="1249"/>
      <c r="G2" s="1250"/>
    </row>
    <row r="3" spans="1:50" ht="13.8" thickBot="1">
      <c r="B3" s="1251"/>
      <c r="C3" s="1252"/>
      <c r="D3" s="1252"/>
      <c r="E3" s="1252"/>
      <c r="F3" s="1252"/>
      <c r="G3" s="1253"/>
    </row>
    <row r="4" spans="1:50" ht="21.6" thickBot="1">
      <c r="A4" s="713"/>
      <c r="B4" s="714"/>
      <c r="C4" s="714"/>
      <c r="D4" s="714"/>
      <c r="E4" s="714"/>
      <c r="F4" s="714"/>
      <c r="G4" s="714"/>
    </row>
    <row r="5" spans="1:50" ht="21.6" thickBot="1">
      <c r="A5" s="713"/>
      <c r="B5" s="714"/>
      <c r="C5" s="715" t="s">
        <v>554</v>
      </c>
      <c r="D5" s="716"/>
      <c r="E5" s="714"/>
      <c r="F5" s="714"/>
      <c r="G5" s="714"/>
    </row>
    <row r="6" spans="1:50" ht="13.8" thickBot="1">
      <c r="B6" s="721" t="s">
        <v>555</v>
      </c>
      <c r="C6" s="717" t="s">
        <v>447</v>
      </c>
    </row>
    <row r="7" spans="1:50" ht="25.8" customHeight="1" thickBot="1">
      <c r="B7" s="718" t="s">
        <v>556</v>
      </c>
      <c r="C7" s="719" t="s">
        <v>592</v>
      </c>
    </row>
    <row r="8" spans="1:50" s="720" customFormat="1" ht="13.8" thickBot="1">
      <c r="B8" s="721" t="s">
        <v>193</v>
      </c>
      <c r="C8" s="722">
        <v>5000</v>
      </c>
      <c r="D8" s="723"/>
      <c r="E8" s="723"/>
      <c r="F8" s="723"/>
      <c r="J8" s="1254"/>
      <c r="K8" s="1254"/>
      <c r="L8" s="724"/>
      <c r="M8" s="724"/>
      <c r="N8" s="724"/>
      <c r="O8" s="723"/>
      <c r="P8" s="723"/>
      <c r="Q8" s="723"/>
      <c r="R8" s="723"/>
      <c r="S8" s="723"/>
      <c r="T8" s="723"/>
      <c r="U8" s="723"/>
      <c r="V8" s="723"/>
      <c r="W8" s="723"/>
      <c r="X8" s="723"/>
      <c r="Y8" s="723"/>
      <c r="Z8" s="723"/>
      <c r="AA8" s="723"/>
      <c r="AB8" s="723"/>
      <c r="AC8" s="723"/>
      <c r="AD8" s="723"/>
      <c r="AE8" s="723"/>
      <c r="AF8" s="723"/>
      <c r="AG8" s="723"/>
      <c r="AH8" s="723"/>
      <c r="AI8" s="723"/>
      <c r="AJ8" s="723"/>
      <c r="AK8" s="723"/>
      <c r="AN8" s="723"/>
      <c r="AO8" s="723"/>
      <c r="AP8" s="723"/>
      <c r="AQ8" s="723"/>
      <c r="AR8" s="723"/>
    </row>
    <row r="9" spans="1:50" s="720" customFormat="1" ht="8.4" customHeight="1" thickBot="1">
      <c r="B9" s="725"/>
      <c r="C9" s="726"/>
      <c r="D9" s="726"/>
      <c r="E9" s="726"/>
      <c r="F9" s="726"/>
      <c r="G9" s="727"/>
      <c r="H9" s="727"/>
      <c r="I9" s="727"/>
      <c r="J9" s="727"/>
      <c r="K9" s="727"/>
      <c r="L9" s="727"/>
      <c r="M9" s="727"/>
      <c r="N9" s="727"/>
      <c r="O9" s="728"/>
      <c r="P9" s="728"/>
      <c r="Q9" s="727"/>
      <c r="R9" s="727"/>
      <c r="S9" s="727"/>
      <c r="T9" s="727"/>
      <c r="U9" s="727"/>
      <c r="V9" s="727"/>
      <c r="W9" s="727"/>
      <c r="X9" s="727"/>
      <c r="Y9" s="727"/>
      <c r="Z9" s="727"/>
      <c r="AA9" s="727"/>
      <c r="AB9" s="727"/>
      <c r="AC9" s="727"/>
      <c r="AD9" s="726"/>
      <c r="AE9" s="727"/>
      <c r="AF9" s="727"/>
      <c r="AG9" s="727"/>
      <c r="AH9" s="727"/>
      <c r="AI9" s="727"/>
      <c r="AJ9" s="727"/>
      <c r="AK9" s="727"/>
      <c r="AL9" s="727"/>
      <c r="AM9" s="729"/>
      <c r="AN9" s="727"/>
      <c r="AO9" s="727"/>
      <c r="AP9" s="724"/>
      <c r="AQ9" s="730"/>
      <c r="AR9" s="731"/>
      <c r="AT9" s="732"/>
      <c r="AU9" s="733"/>
      <c r="AV9" s="727"/>
      <c r="AW9" s="727"/>
      <c r="AX9" s="729"/>
    </row>
    <row r="10" spans="1:50" s="763" customFormat="1" ht="14.4" customHeight="1">
      <c r="A10" s="1258" t="s">
        <v>591</v>
      </c>
      <c r="B10" s="779" t="s">
        <v>585</v>
      </c>
      <c r="C10" s="771">
        <f>'AS COST COSTING'!G98</f>
        <v>130.55086679986678</v>
      </c>
      <c r="D10" s="750"/>
      <c r="E10" s="754"/>
      <c r="F10" s="752"/>
      <c r="G10" s="753"/>
      <c r="H10" s="754"/>
      <c r="I10" s="754"/>
      <c r="J10" s="755"/>
      <c r="K10" s="754"/>
      <c r="L10" s="755"/>
      <c r="M10" s="755"/>
      <c r="N10" s="755"/>
      <c r="O10" s="755"/>
      <c r="P10" s="755"/>
      <c r="Q10" s="754"/>
      <c r="R10" s="754"/>
      <c r="S10" s="754"/>
      <c r="T10" s="754"/>
      <c r="U10" s="754"/>
      <c r="V10" s="755"/>
      <c r="W10" s="755"/>
      <c r="X10" s="754"/>
      <c r="Y10" s="754"/>
      <c r="Z10" s="754"/>
      <c r="AA10" s="754"/>
      <c r="AB10" s="754"/>
      <c r="AC10" s="755"/>
      <c r="AD10" s="756"/>
      <c r="AE10" s="755"/>
      <c r="AF10" s="755"/>
      <c r="AG10" s="755"/>
      <c r="AH10" s="755"/>
      <c r="AI10" s="755"/>
      <c r="AJ10" s="755"/>
      <c r="AK10" s="755"/>
      <c r="AL10" s="764"/>
      <c r="AM10" s="757"/>
      <c r="AN10" s="758"/>
      <c r="AO10" s="759"/>
      <c r="AP10" s="755"/>
      <c r="AQ10" s="755"/>
      <c r="AR10" s="759"/>
      <c r="AS10" s="760"/>
      <c r="AT10" s="761"/>
      <c r="AV10" s="760"/>
      <c r="AW10" s="760"/>
      <c r="AX10" s="762"/>
    </row>
    <row r="11" spans="1:50" s="763" customFormat="1" ht="14.4">
      <c r="A11" s="1259"/>
      <c r="B11" s="780" t="s">
        <v>584</v>
      </c>
      <c r="C11" s="772">
        <f>'AS COST COSTING'!G100</f>
        <v>1005.2416743589743</v>
      </c>
      <c r="D11" s="750"/>
      <c r="E11" s="761"/>
      <c r="F11" s="751"/>
      <c r="G11" s="753"/>
      <c r="H11" s="751"/>
      <c r="I11" s="754"/>
      <c r="J11" s="755"/>
      <c r="K11" s="754"/>
      <c r="L11" s="755"/>
      <c r="M11" s="755"/>
      <c r="N11" s="755"/>
      <c r="O11" s="765"/>
      <c r="P11" s="765"/>
      <c r="Q11" s="765"/>
      <c r="R11" s="752"/>
      <c r="S11" s="754"/>
      <c r="T11" s="754"/>
      <c r="U11" s="754"/>
      <c r="V11" s="755"/>
      <c r="W11" s="755"/>
      <c r="X11" s="754"/>
      <c r="Y11" s="765"/>
      <c r="Z11" s="765"/>
      <c r="AA11" s="765"/>
      <c r="AB11" s="754"/>
      <c r="AC11" s="755"/>
      <c r="AD11" s="765"/>
      <c r="AE11" s="755"/>
      <c r="AF11" s="755"/>
      <c r="AG11" s="755"/>
      <c r="AH11" s="755"/>
      <c r="AI11" s="755"/>
      <c r="AJ11" s="755"/>
      <c r="AK11" s="755"/>
      <c r="AL11" s="765"/>
      <c r="AM11" s="757"/>
      <c r="AN11" s="758"/>
      <c r="AO11" s="759"/>
      <c r="AP11" s="755"/>
      <c r="AQ11" s="755"/>
      <c r="AR11" s="759"/>
      <c r="AS11" s="760"/>
      <c r="AX11" s="762"/>
    </row>
    <row r="12" spans="1:50" s="763" customFormat="1" ht="14.4">
      <c r="A12" s="1259"/>
      <c r="B12" s="780" t="s">
        <v>586</v>
      </c>
      <c r="C12" s="767">
        <f>FEASIBILITY!F53</f>
        <v>1260</v>
      </c>
      <c r="D12" s="750"/>
      <c r="E12" s="765"/>
      <c r="F12" s="765"/>
      <c r="G12" s="753"/>
      <c r="H12" s="765"/>
      <c r="I12" s="754"/>
      <c r="J12" s="755"/>
      <c r="K12" s="754"/>
      <c r="L12" s="755"/>
      <c r="M12" s="755"/>
      <c r="N12" s="755"/>
      <c r="O12" s="765"/>
      <c r="P12" s="765"/>
      <c r="Q12" s="765"/>
      <c r="R12" s="752"/>
      <c r="S12" s="754"/>
      <c r="T12" s="754"/>
      <c r="U12" s="754"/>
      <c r="V12" s="755"/>
      <c r="W12" s="755"/>
      <c r="X12" s="754"/>
      <c r="Y12" s="765"/>
      <c r="Z12" s="765"/>
      <c r="AA12" s="765"/>
      <c r="AB12" s="754"/>
      <c r="AC12" s="755"/>
      <c r="AD12" s="765"/>
      <c r="AE12" s="755"/>
      <c r="AF12" s="755"/>
      <c r="AG12" s="755"/>
      <c r="AH12" s="755"/>
      <c r="AI12" s="755"/>
      <c r="AJ12" s="755"/>
      <c r="AK12" s="755"/>
      <c r="AL12" s="765"/>
      <c r="AM12" s="757"/>
      <c r="AN12" s="758"/>
      <c r="AO12" s="759"/>
      <c r="AP12" s="755"/>
      <c r="AQ12" s="755"/>
      <c r="AR12" s="759"/>
      <c r="AS12" s="766"/>
      <c r="AX12" s="762"/>
    </row>
    <row r="13" spans="1:50" s="763" customFormat="1" ht="29.4" customHeight="1">
      <c r="A13" s="1259"/>
      <c r="B13" s="781" t="s">
        <v>587</v>
      </c>
      <c r="C13" s="768"/>
      <c r="D13" s="765"/>
      <c r="E13" s="765"/>
      <c r="F13" s="765"/>
      <c r="J13" s="765"/>
      <c r="K13" s="765"/>
      <c r="L13" s="751"/>
      <c r="M13" s="751"/>
      <c r="N13" s="751"/>
      <c r="O13" s="765"/>
      <c r="P13" s="765"/>
      <c r="Q13" s="765"/>
      <c r="R13" s="765"/>
      <c r="S13" s="765"/>
      <c r="T13" s="765"/>
      <c r="U13" s="765"/>
      <c r="V13" s="765"/>
      <c r="W13" s="765"/>
      <c r="X13" s="765"/>
      <c r="Y13" s="765"/>
      <c r="Z13" s="765"/>
      <c r="AA13" s="765"/>
      <c r="AB13" s="765"/>
      <c r="AC13" s="765"/>
      <c r="AD13" s="765"/>
      <c r="AE13" s="765"/>
      <c r="AF13" s="765"/>
      <c r="AG13" s="765"/>
      <c r="AH13" s="765"/>
      <c r="AI13" s="765"/>
      <c r="AJ13" s="765"/>
      <c r="AK13" s="765"/>
      <c r="AN13" s="765"/>
      <c r="AO13" s="765"/>
      <c r="AP13" s="765"/>
      <c r="AQ13" s="765"/>
      <c r="AR13" s="765"/>
    </row>
    <row r="14" spans="1:50" s="765" customFormat="1">
      <c r="A14" s="1259"/>
      <c r="B14" s="780" t="s">
        <v>588</v>
      </c>
      <c r="C14" s="768">
        <v>250</v>
      </c>
      <c r="G14" s="763"/>
      <c r="H14" s="763"/>
      <c r="I14" s="763"/>
      <c r="L14" s="751"/>
      <c r="M14" s="751"/>
      <c r="N14" s="751"/>
      <c r="AL14" s="763"/>
      <c r="AM14" s="763"/>
    </row>
    <row r="15" spans="1:50" s="765" customFormat="1" ht="13.2" customHeight="1">
      <c r="A15" s="1259"/>
      <c r="B15" s="780" t="s">
        <v>589</v>
      </c>
      <c r="C15" s="769"/>
      <c r="G15" s="763"/>
      <c r="H15" s="763"/>
      <c r="I15" s="763"/>
      <c r="L15" s="751"/>
      <c r="M15" s="751"/>
      <c r="N15" s="751"/>
      <c r="AL15" s="763"/>
      <c r="AM15" s="763"/>
    </row>
    <row r="16" spans="1:50" s="765" customFormat="1" ht="12.6" customHeight="1">
      <c r="A16" s="1259"/>
      <c r="B16" s="781" t="s">
        <v>590</v>
      </c>
      <c r="C16" s="778">
        <v>50</v>
      </c>
      <c r="G16" s="763"/>
      <c r="H16" s="763"/>
      <c r="I16" s="763"/>
      <c r="L16" s="751"/>
      <c r="M16" s="751"/>
      <c r="N16" s="751"/>
      <c r="AL16" s="763"/>
      <c r="AM16" s="763"/>
    </row>
    <row r="17" spans="1:16180" s="765" customFormat="1" ht="12.6" customHeight="1" thickBot="1">
      <c r="A17" s="1260"/>
      <c r="B17" s="782" t="s">
        <v>370</v>
      </c>
      <c r="C17" s="770"/>
      <c r="G17" s="763"/>
      <c r="H17" s="763"/>
      <c r="I17" s="763"/>
      <c r="L17" s="751"/>
      <c r="M17" s="751"/>
      <c r="N17" s="751"/>
      <c r="AL17" s="763"/>
      <c r="AM17" s="763"/>
    </row>
    <row r="18" spans="1:16180" s="711" customFormat="1" ht="9" customHeight="1" thickBot="1">
      <c r="A18" s="710"/>
      <c r="B18" s="735"/>
      <c r="C18" s="736"/>
      <c r="G18" s="710"/>
      <c r="H18" s="710"/>
      <c r="I18" s="710"/>
      <c r="L18" s="712"/>
      <c r="M18" s="712"/>
      <c r="N18" s="712"/>
      <c r="AL18" s="710"/>
      <c r="AM18" s="710"/>
      <c r="AS18" s="710"/>
      <c r="AT18" s="710"/>
      <c r="AU18" s="710"/>
      <c r="AV18" s="710"/>
      <c r="AW18" s="710"/>
      <c r="AX18" s="710"/>
      <c r="AY18" s="710"/>
      <c r="AZ18" s="710"/>
      <c r="BA18" s="710"/>
      <c r="BB18" s="710"/>
      <c r="BC18" s="710"/>
      <c r="BD18" s="710"/>
      <c r="BE18" s="710"/>
      <c r="BF18" s="710"/>
      <c r="BG18" s="710"/>
      <c r="BH18" s="710"/>
      <c r="BI18" s="710"/>
      <c r="BJ18" s="710"/>
      <c r="BK18" s="710"/>
      <c r="BL18" s="710"/>
      <c r="BM18" s="710"/>
      <c r="BN18" s="710"/>
      <c r="BO18" s="710"/>
      <c r="BP18" s="710"/>
      <c r="BQ18" s="710"/>
      <c r="BR18" s="710"/>
      <c r="BS18" s="710"/>
      <c r="BT18" s="710"/>
      <c r="BU18" s="710"/>
      <c r="BV18" s="710"/>
      <c r="BW18" s="710"/>
      <c r="BX18" s="710"/>
      <c r="BY18" s="710"/>
      <c r="BZ18" s="710"/>
      <c r="CA18" s="710"/>
      <c r="CB18" s="710"/>
      <c r="CC18" s="710"/>
      <c r="CD18" s="710"/>
      <c r="CE18" s="710"/>
      <c r="CF18" s="710"/>
      <c r="CG18" s="710"/>
      <c r="CH18" s="710"/>
      <c r="CI18" s="710"/>
      <c r="CJ18" s="710"/>
      <c r="CK18" s="710"/>
      <c r="CL18" s="710"/>
      <c r="CM18" s="710"/>
      <c r="CN18" s="710"/>
      <c r="CO18" s="710"/>
      <c r="CP18" s="710"/>
      <c r="CQ18" s="710"/>
      <c r="CR18" s="710"/>
      <c r="CS18" s="710"/>
      <c r="CT18" s="710"/>
      <c r="CU18" s="710"/>
      <c r="CV18" s="710"/>
      <c r="CW18" s="710"/>
      <c r="CX18" s="710"/>
      <c r="CY18" s="710"/>
      <c r="CZ18" s="710"/>
      <c r="DA18" s="710"/>
      <c r="DB18" s="710"/>
      <c r="DC18" s="710"/>
      <c r="DD18" s="710"/>
      <c r="DE18" s="710"/>
      <c r="DF18" s="710"/>
      <c r="DG18" s="710"/>
      <c r="DH18" s="710"/>
      <c r="DI18" s="710"/>
      <c r="DJ18" s="710"/>
      <c r="DK18" s="710"/>
      <c r="DL18" s="710"/>
      <c r="DM18" s="710"/>
      <c r="DN18" s="710"/>
      <c r="DO18" s="710"/>
      <c r="DP18" s="710"/>
      <c r="DQ18" s="710"/>
      <c r="DR18" s="710"/>
      <c r="DS18" s="710"/>
      <c r="DT18" s="710"/>
      <c r="DU18" s="710"/>
      <c r="DV18" s="710"/>
      <c r="DW18" s="710"/>
      <c r="DX18" s="710"/>
      <c r="DY18" s="710"/>
      <c r="DZ18" s="710"/>
      <c r="EA18" s="710"/>
      <c r="EB18" s="710"/>
      <c r="EC18" s="710"/>
      <c r="ED18" s="710"/>
      <c r="EE18" s="710"/>
      <c r="EF18" s="710"/>
      <c r="EG18" s="710"/>
      <c r="EH18" s="710"/>
      <c r="EI18" s="710"/>
      <c r="EJ18" s="710"/>
      <c r="EK18" s="710"/>
      <c r="EL18" s="710"/>
      <c r="EM18" s="710"/>
      <c r="EN18" s="710"/>
      <c r="EO18" s="710"/>
      <c r="EP18" s="710"/>
      <c r="EQ18" s="710"/>
      <c r="ER18" s="710"/>
      <c r="ES18" s="710"/>
      <c r="ET18" s="710"/>
      <c r="EU18" s="710"/>
      <c r="EV18" s="710"/>
      <c r="EW18" s="710"/>
      <c r="EX18" s="710"/>
      <c r="EY18" s="710"/>
      <c r="EZ18" s="710"/>
      <c r="FA18" s="710"/>
      <c r="FB18" s="710"/>
      <c r="FC18" s="710"/>
      <c r="FD18" s="710"/>
      <c r="FE18" s="710"/>
      <c r="FF18" s="710"/>
      <c r="FG18" s="710"/>
      <c r="FH18" s="710"/>
      <c r="FI18" s="710"/>
      <c r="FJ18" s="710"/>
      <c r="FK18" s="710"/>
      <c r="FL18" s="710"/>
      <c r="FM18" s="710"/>
      <c r="FN18" s="710"/>
      <c r="FO18" s="710"/>
      <c r="FP18" s="710"/>
      <c r="FQ18" s="710"/>
      <c r="FR18" s="710"/>
      <c r="FS18" s="710"/>
      <c r="FT18" s="710"/>
      <c r="FU18" s="710"/>
      <c r="FV18" s="710"/>
      <c r="FW18" s="710"/>
      <c r="FX18" s="710"/>
      <c r="FY18" s="710"/>
      <c r="FZ18" s="710"/>
      <c r="GA18" s="710"/>
      <c r="GB18" s="710"/>
      <c r="GC18" s="710"/>
      <c r="GD18" s="710"/>
      <c r="GE18" s="710"/>
      <c r="GF18" s="710"/>
      <c r="GG18" s="710"/>
      <c r="GH18" s="710"/>
      <c r="GI18" s="710"/>
      <c r="GJ18" s="710"/>
      <c r="GK18" s="710"/>
      <c r="GL18" s="710"/>
      <c r="GM18" s="710"/>
      <c r="GN18" s="710"/>
      <c r="GO18" s="710"/>
      <c r="GP18" s="710"/>
      <c r="GQ18" s="710"/>
      <c r="GR18" s="710"/>
      <c r="GS18" s="710"/>
      <c r="GT18" s="710"/>
      <c r="GU18" s="710"/>
      <c r="GV18" s="710"/>
      <c r="GW18" s="710"/>
      <c r="GX18" s="710"/>
      <c r="GY18" s="710"/>
      <c r="GZ18" s="710"/>
      <c r="HA18" s="710"/>
      <c r="HB18" s="710"/>
      <c r="HC18" s="710"/>
      <c r="HD18" s="710"/>
      <c r="HE18" s="710"/>
      <c r="HF18" s="710"/>
      <c r="HG18" s="710"/>
      <c r="HH18" s="710"/>
      <c r="HI18" s="710"/>
      <c r="HJ18" s="710"/>
      <c r="HK18" s="710"/>
      <c r="HL18" s="710"/>
      <c r="HM18" s="710"/>
      <c r="HN18" s="710"/>
      <c r="HO18" s="710"/>
      <c r="HP18" s="710"/>
      <c r="HQ18" s="710"/>
      <c r="HR18" s="710"/>
      <c r="HS18" s="710"/>
      <c r="HT18" s="710"/>
      <c r="HU18" s="710"/>
      <c r="HV18" s="710"/>
      <c r="HW18" s="710"/>
      <c r="HX18" s="710"/>
      <c r="HY18" s="710"/>
      <c r="HZ18" s="710"/>
      <c r="IA18" s="710"/>
      <c r="IB18" s="710"/>
      <c r="IC18" s="710"/>
      <c r="ID18" s="710"/>
      <c r="IE18" s="710"/>
      <c r="IF18" s="710"/>
      <c r="IG18" s="710"/>
      <c r="IH18" s="710"/>
      <c r="II18" s="710"/>
      <c r="IJ18" s="710"/>
      <c r="IK18" s="710"/>
      <c r="IL18" s="710"/>
      <c r="IM18" s="710"/>
      <c r="IN18" s="710"/>
      <c r="IO18" s="710"/>
      <c r="IP18" s="710"/>
      <c r="IQ18" s="710"/>
      <c r="IR18" s="710"/>
      <c r="IS18" s="710"/>
      <c r="IT18" s="710"/>
      <c r="IU18" s="710"/>
      <c r="IV18" s="710"/>
      <c r="IW18" s="710"/>
      <c r="IX18" s="710"/>
      <c r="IY18" s="710"/>
      <c r="IZ18" s="710"/>
      <c r="JA18" s="710"/>
      <c r="JB18" s="710"/>
      <c r="JC18" s="710"/>
      <c r="JD18" s="710"/>
      <c r="JE18" s="710"/>
      <c r="JF18" s="710"/>
      <c r="JG18" s="710"/>
      <c r="JH18" s="710"/>
      <c r="JI18" s="710"/>
      <c r="JJ18" s="710"/>
      <c r="JK18" s="710"/>
      <c r="JL18" s="710"/>
      <c r="JM18" s="710"/>
      <c r="JN18" s="710"/>
      <c r="JO18" s="710"/>
      <c r="JP18" s="710"/>
      <c r="JQ18" s="710"/>
      <c r="JR18" s="710"/>
      <c r="JS18" s="710"/>
      <c r="JT18" s="710"/>
      <c r="JU18" s="710"/>
      <c r="JV18" s="710"/>
      <c r="JW18" s="710"/>
      <c r="JX18" s="710"/>
      <c r="JY18" s="710"/>
      <c r="JZ18" s="710"/>
      <c r="KA18" s="710"/>
      <c r="KB18" s="710"/>
      <c r="KC18" s="710"/>
      <c r="KD18" s="710"/>
      <c r="KE18" s="710"/>
      <c r="KF18" s="710"/>
      <c r="KG18" s="710"/>
      <c r="KH18" s="710"/>
      <c r="KI18" s="710"/>
      <c r="KJ18" s="710"/>
      <c r="KK18" s="710"/>
      <c r="KL18" s="710"/>
      <c r="KM18" s="710"/>
      <c r="KN18" s="710"/>
      <c r="KO18" s="710"/>
      <c r="KP18" s="710"/>
      <c r="KQ18" s="710"/>
      <c r="KR18" s="710"/>
      <c r="KS18" s="710"/>
      <c r="KT18" s="710"/>
      <c r="KU18" s="710"/>
      <c r="KV18" s="710"/>
      <c r="KW18" s="710"/>
      <c r="KX18" s="710"/>
      <c r="KY18" s="710"/>
      <c r="KZ18" s="710"/>
      <c r="LA18" s="710"/>
      <c r="LB18" s="710"/>
      <c r="LC18" s="710"/>
      <c r="LD18" s="710"/>
      <c r="LE18" s="710"/>
      <c r="LF18" s="710"/>
      <c r="LG18" s="710"/>
      <c r="LH18" s="710"/>
      <c r="LI18" s="710"/>
      <c r="LJ18" s="710"/>
      <c r="LK18" s="710"/>
      <c r="LL18" s="710"/>
      <c r="LM18" s="710"/>
      <c r="LN18" s="710"/>
      <c r="LO18" s="710"/>
      <c r="LP18" s="710"/>
      <c r="LQ18" s="710"/>
      <c r="LR18" s="710"/>
      <c r="LS18" s="710"/>
      <c r="LT18" s="710"/>
      <c r="LU18" s="710"/>
      <c r="LV18" s="710"/>
      <c r="LW18" s="710"/>
      <c r="LX18" s="710"/>
      <c r="LY18" s="710"/>
      <c r="LZ18" s="710"/>
      <c r="MA18" s="710"/>
      <c r="MB18" s="710"/>
      <c r="MC18" s="710"/>
      <c r="MD18" s="710"/>
      <c r="ME18" s="710"/>
      <c r="MF18" s="710"/>
      <c r="MG18" s="710"/>
      <c r="MH18" s="710"/>
      <c r="MI18" s="710"/>
      <c r="MJ18" s="710"/>
      <c r="MK18" s="710"/>
      <c r="ML18" s="710"/>
      <c r="MM18" s="710"/>
      <c r="MN18" s="710"/>
      <c r="MO18" s="710"/>
      <c r="MP18" s="710"/>
      <c r="MQ18" s="710"/>
      <c r="MR18" s="710"/>
      <c r="MS18" s="710"/>
      <c r="MT18" s="710"/>
      <c r="MU18" s="710"/>
      <c r="MV18" s="710"/>
      <c r="MW18" s="710"/>
      <c r="MX18" s="710"/>
      <c r="MY18" s="710"/>
      <c r="MZ18" s="710"/>
      <c r="NA18" s="710"/>
      <c r="NB18" s="710"/>
      <c r="NC18" s="710"/>
      <c r="ND18" s="710"/>
      <c r="NE18" s="710"/>
      <c r="NF18" s="710"/>
      <c r="NG18" s="710"/>
      <c r="NH18" s="710"/>
      <c r="NI18" s="710"/>
      <c r="NJ18" s="710"/>
      <c r="NK18" s="710"/>
      <c r="NL18" s="710"/>
      <c r="NM18" s="710"/>
      <c r="NN18" s="710"/>
      <c r="NO18" s="710"/>
      <c r="NP18" s="710"/>
      <c r="NQ18" s="710"/>
      <c r="NR18" s="710"/>
      <c r="NS18" s="710"/>
      <c r="NT18" s="710"/>
      <c r="NU18" s="710"/>
      <c r="NV18" s="710"/>
      <c r="NW18" s="710"/>
      <c r="NX18" s="710"/>
      <c r="NY18" s="710"/>
      <c r="NZ18" s="710"/>
      <c r="OA18" s="710"/>
      <c r="OB18" s="710"/>
      <c r="OC18" s="710"/>
      <c r="OD18" s="710"/>
      <c r="OE18" s="710"/>
      <c r="OF18" s="710"/>
      <c r="OG18" s="710"/>
      <c r="OH18" s="710"/>
      <c r="OI18" s="710"/>
      <c r="OJ18" s="710"/>
      <c r="OK18" s="710"/>
      <c r="OL18" s="710"/>
      <c r="OM18" s="710"/>
      <c r="ON18" s="710"/>
      <c r="OO18" s="710"/>
      <c r="OP18" s="710"/>
      <c r="OQ18" s="710"/>
      <c r="OR18" s="710"/>
      <c r="OS18" s="710"/>
      <c r="OT18" s="710"/>
      <c r="OU18" s="710"/>
      <c r="OV18" s="710"/>
      <c r="OW18" s="710"/>
      <c r="OX18" s="710"/>
      <c r="OY18" s="710"/>
      <c r="OZ18" s="710"/>
      <c r="PA18" s="710"/>
      <c r="PB18" s="710"/>
      <c r="PC18" s="710"/>
      <c r="PD18" s="710"/>
      <c r="PE18" s="710"/>
      <c r="PF18" s="710"/>
      <c r="PG18" s="710"/>
      <c r="PH18" s="710"/>
      <c r="PI18" s="710"/>
      <c r="PJ18" s="710"/>
      <c r="PK18" s="710"/>
      <c r="PL18" s="710"/>
      <c r="PM18" s="710"/>
      <c r="PN18" s="710"/>
      <c r="PO18" s="710"/>
      <c r="PP18" s="710"/>
      <c r="PQ18" s="710"/>
      <c r="PR18" s="710"/>
      <c r="PS18" s="710"/>
      <c r="PT18" s="710"/>
      <c r="PU18" s="710"/>
      <c r="PV18" s="710"/>
      <c r="PW18" s="710"/>
      <c r="PX18" s="710"/>
      <c r="PY18" s="710"/>
      <c r="PZ18" s="710"/>
      <c r="QA18" s="710"/>
      <c r="QB18" s="710"/>
      <c r="QC18" s="710"/>
      <c r="QD18" s="710"/>
      <c r="QE18" s="710"/>
      <c r="QF18" s="710"/>
      <c r="QG18" s="710"/>
      <c r="QH18" s="710"/>
      <c r="QI18" s="710"/>
      <c r="QJ18" s="710"/>
      <c r="QK18" s="710"/>
      <c r="QL18" s="710"/>
      <c r="QM18" s="710"/>
      <c r="QN18" s="710"/>
      <c r="QO18" s="710"/>
      <c r="QP18" s="710"/>
      <c r="QQ18" s="710"/>
      <c r="QR18" s="710"/>
      <c r="QS18" s="710"/>
      <c r="QT18" s="710"/>
      <c r="QU18" s="710"/>
      <c r="QV18" s="710"/>
      <c r="QW18" s="710"/>
      <c r="QX18" s="710"/>
      <c r="QY18" s="710"/>
      <c r="QZ18" s="710"/>
      <c r="RA18" s="710"/>
      <c r="RB18" s="710"/>
      <c r="RC18" s="710"/>
      <c r="RD18" s="710"/>
      <c r="RE18" s="710"/>
      <c r="RF18" s="710"/>
      <c r="RG18" s="710"/>
      <c r="RH18" s="710"/>
      <c r="RI18" s="710"/>
      <c r="RJ18" s="710"/>
      <c r="RK18" s="710"/>
      <c r="RL18" s="710"/>
      <c r="RM18" s="710"/>
      <c r="RN18" s="710"/>
      <c r="RO18" s="710"/>
      <c r="RP18" s="710"/>
      <c r="RQ18" s="710"/>
      <c r="RR18" s="710"/>
      <c r="RS18" s="710"/>
      <c r="RT18" s="710"/>
      <c r="RU18" s="710"/>
      <c r="RV18" s="710"/>
      <c r="RW18" s="710"/>
      <c r="RX18" s="710"/>
      <c r="RY18" s="710"/>
      <c r="RZ18" s="710"/>
      <c r="SA18" s="710"/>
      <c r="SB18" s="710"/>
      <c r="SC18" s="710"/>
      <c r="SD18" s="710"/>
      <c r="SE18" s="710"/>
      <c r="SF18" s="710"/>
      <c r="SG18" s="710"/>
      <c r="SH18" s="710"/>
      <c r="SI18" s="710"/>
      <c r="SJ18" s="710"/>
      <c r="SK18" s="710"/>
      <c r="SL18" s="710"/>
      <c r="SM18" s="710"/>
      <c r="SN18" s="710"/>
      <c r="SO18" s="710"/>
      <c r="SP18" s="710"/>
      <c r="SQ18" s="710"/>
      <c r="SR18" s="710"/>
      <c r="SS18" s="710"/>
      <c r="ST18" s="710"/>
      <c r="SU18" s="710"/>
      <c r="SV18" s="710"/>
      <c r="SW18" s="710"/>
      <c r="SX18" s="710"/>
      <c r="SY18" s="710"/>
      <c r="SZ18" s="710"/>
      <c r="TA18" s="710"/>
      <c r="TB18" s="710"/>
      <c r="TC18" s="710"/>
      <c r="TD18" s="710"/>
      <c r="TE18" s="710"/>
      <c r="TF18" s="710"/>
      <c r="TG18" s="710"/>
      <c r="TH18" s="710"/>
      <c r="TI18" s="710"/>
      <c r="TJ18" s="710"/>
      <c r="TK18" s="710"/>
      <c r="TL18" s="710"/>
      <c r="TM18" s="710"/>
      <c r="TN18" s="710"/>
      <c r="TO18" s="710"/>
      <c r="TP18" s="710"/>
      <c r="TQ18" s="710"/>
      <c r="TR18" s="710"/>
      <c r="TS18" s="710"/>
      <c r="TT18" s="710"/>
      <c r="TU18" s="710"/>
      <c r="TV18" s="710"/>
      <c r="TW18" s="710"/>
      <c r="TX18" s="710"/>
      <c r="TY18" s="710"/>
      <c r="TZ18" s="710"/>
      <c r="UA18" s="710"/>
      <c r="UB18" s="710"/>
      <c r="UC18" s="710"/>
      <c r="UD18" s="710"/>
      <c r="UE18" s="710"/>
      <c r="UF18" s="710"/>
      <c r="UG18" s="710"/>
      <c r="UH18" s="710"/>
      <c r="UI18" s="710"/>
      <c r="UJ18" s="710"/>
      <c r="UK18" s="710"/>
      <c r="UL18" s="710"/>
      <c r="UM18" s="710"/>
      <c r="UN18" s="710"/>
      <c r="UO18" s="710"/>
      <c r="UP18" s="710"/>
      <c r="UQ18" s="710"/>
      <c r="UR18" s="710"/>
      <c r="US18" s="710"/>
      <c r="UT18" s="710"/>
      <c r="UU18" s="710"/>
      <c r="UV18" s="710"/>
      <c r="UW18" s="710"/>
      <c r="UX18" s="710"/>
      <c r="UY18" s="710"/>
      <c r="UZ18" s="710"/>
      <c r="VA18" s="710"/>
      <c r="VB18" s="710"/>
      <c r="VC18" s="710"/>
      <c r="VD18" s="710"/>
      <c r="VE18" s="710"/>
      <c r="VF18" s="710"/>
      <c r="VG18" s="710"/>
      <c r="VH18" s="710"/>
      <c r="VI18" s="710"/>
      <c r="VJ18" s="710"/>
      <c r="VK18" s="710"/>
      <c r="VL18" s="710"/>
      <c r="VM18" s="710"/>
      <c r="VN18" s="710"/>
      <c r="VO18" s="710"/>
      <c r="VP18" s="710"/>
      <c r="VQ18" s="710"/>
      <c r="VR18" s="710"/>
      <c r="VS18" s="710"/>
      <c r="VT18" s="710"/>
      <c r="VU18" s="710"/>
      <c r="VV18" s="710"/>
      <c r="VW18" s="710"/>
      <c r="VX18" s="710"/>
      <c r="VY18" s="710"/>
      <c r="VZ18" s="710"/>
      <c r="WA18" s="710"/>
      <c r="WB18" s="710"/>
      <c r="WC18" s="710"/>
      <c r="WD18" s="710"/>
      <c r="WE18" s="710"/>
      <c r="WF18" s="710"/>
      <c r="WG18" s="710"/>
      <c r="WH18" s="710"/>
      <c r="WI18" s="710"/>
      <c r="WJ18" s="710"/>
      <c r="WK18" s="710"/>
      <c r="WL18" s="710"/>
      <c r="WM18" s="710"/>
      <c r="WN18" s="710"/>
      <c r="WO18" s="710"/>
      <c r="WP18" s="710"/>
      <c r="WQ18" s="710"/>
      <c r="WR18" s="710"/>
      <c r="WS18" s="710"/>
      <c r="WT18" s="710"/>
      <c r="WU18" s="710"/>
      <c r="WV18" s="710"/>
      <c r="WW18" s="710"/>
      <c r="WX18" s="710"/>
      <c r="WY18" s="710"/>
      <c r="WZ18" s="710"/>
      <c r="XA18" s="710"/>
      <c r="XB18" s="710"/>
      <c r="XC18" s="710"/>
      <c r="XD18" s="710"/>
      <c r="XE18" s="710"/>
      <c r="XF18" s="710"/>
      <c r="XG18" s="710"/>
      <c r="XH18" s="710"/>
      <c r="XI18" s="710"/>
      <c r="XJ18" s="710"/>
      <c r="XK18" s="710"/>
      <c r="XL18" s="710"/>
      <c r="XM18" s="710"/>
      <c r="XN18" s="710"/>
      <c r="XO18" s="710"/>
      <c r="XP18" s="710"/>
      <c r="XQ18" s="710"/>
      <c r="XR18" s="710"/>
      <c r="XS18" s="710"/>
      <c r="XT18" s="710"/>
      <c r="XU18" s="710"/>
      <c r="XV18" s="710"/>
      <c r="XW18" s="710"/>
      <c r="XX18" s="710"/>
      <c r="XY18" s="710"/>
      <c r="XZ18" s="710"/>
      <c r="YA18" s="710"/>
      <c r="YB18" s="710"/>
      <c r="YC18" s="710"/>
      <c r="YD18" s="710"/>
      <c r="YE18" s="710"/>
      <c r="YF18" s="710"/>
      <c r="YG18" s="710"/>
      <c r="YH18" s="710"/>
      <c r="YI18" s="710"/>
      <c r="YJ18" s="710"/>
      <c r="YK18" s="710"/>
      <c r="YL18" s="710"/>
      <c r="YM18" s="710"/>
      <c r="YN18" s="710"/>
      <c r="YO18" s="710"/>
      <c r="YP18" s="710"/>
      <c r="YQ18" s="710"/>
      <c r="YR18" s="710"/>
      <c r="YS18" s="710"/>
      <c r="YT18" s="710"/>
      <c r="YU18" s="710"/>
      <c r="YV18" s="710"/>
      <c r="YW18" s="710"/>
      <c r="YX18" s="710"/>
      <c r="YY18" s="710"/>
      <c r="YZ18" s="710"/>
      <c r="ZA18" s="710"/>
      <c r="ZB18" s="710"/>
      <c r="ZC18" s="710"/>
      <c r="ZD18" s="710"/>
      <c r="ZE18" s="710"/>
      <c r="ZF18" s="710"/>
      <c r="ZG18" s="710"/>
      <c r="ZH18" s="710"/>
      <c r="ZI18" s="710"/>
      <c r="ZJ18" s="710"/>
      <c r="ZK18" s="710"/>
      <c r="ZL18" s="710"/>
      <c r="ZM18" s="710"/>
      <c r="ZN18" s="710"/>
      <c r="ZO18" s="710"/>
      <c r="ZP18" s="710"/>
      <c r="ZQ18" s="710"/>
      <c r="ZR18" s="710"/>
      <c r="ZS18" s="710"/>
      <c r="ZT18" s="710"/>
      <c r="ZU18" s="710"/>
      <c r="ZV18" s="710"/>
      <c r="ZW18" s="710"/>
      <c r="ZX18" s="710"/>
      <c r="ZY18" s="710"/>
      <c r="ZZ18" s="710"/>
      <c r="AAA18" s="710"/>
      <c r="AAB18" s="710"/>
      <c r="AAC18" s="710"/>
      <c r="AAD18" s="710"/>
      <c r="AAE18" s="710"/>
      <c r="AAF18" s="710"/>
      <c r="AAG18" s="710"/>
      <c r="AAH18" s="710"/>
      <c r="AAI18" s="710"/>
      <c r="AAJ18" s="710"/>
      <c r="AAK18" s="710"/>
      <c r="AAL18" s="710"/>
      <c r="AAM18" s="710"/>
      <c r="AAN18" s="710"/>
      <c r="AAO18" s="710"/>
      <c r="AAP18" s="710"/>
      <c r="AAQ18" s="710"/>
      <c r="AAR18" s="710"/>
      <c r="AAS18" s="710"/>
      <c r="AAT18" s="710"/>
      <c r="AAU18" s="710"/>
      <c r="AAV18" s="710"/>
      <c r="AAW18" s="710"/>
      <c r="AAX18" s="710"/>
      <c r="AAY18" s="710"/>
      <c r="AAZ18" s="710"/>
      <c r="ABA18" s="710"/>
      <c r="ABB18" s="710"/>
      <c r="ABC18" s="710"/>
      <c r="ABD18" s="710"/>
      <c r="ABE18" s="710"/>
      <c r="ABF18" s="710"/>
      <c r="ABG18" s="710"/>
      <c r="ABH18" s="710"/>
      <c r="ABI18" s="710"/>
      <c r="ABJ18" s="710"/>
      <c r="ABK18" s="710"/>
      <c r="ABL18" s="710"/>
      <c r="ABM18" s="710"/>
      <c r="ABN18" s="710"/>
      <c r="ABO18" s="710"/>
      <c r="ABP18" s="710"/>
      <c r="ABQ18" s="710"/>
      <c r="ABR18" s="710"/>
      <c r="ABS18" s="710"/>
      <c r="ABT18" s="710"/>
      <c r="ABU18" s="710"/>
      <c r="ABV18" s="710"/>
      <c r="ABW18" s="710"/>
      <c r="ABX18" s="710"/>
      <c r="ABY18" s="710"/>
      <c r="ABZ18" s="710"/>
      <c r="ACA18" s="710"/>
      <c r="ACB18" s="710"/>
      <c r="ACC18" s="710"/>
      <c r="ACD18" s="710"/>
      <c r="ACE18" s="710"/>
      <c r="ACF18" s="710"/>
      <c r="ACG18" s="710"/>
      <c r="ACH18" s="710"/>
      <c r="ACI18" s="710"/>
      <c r="ACJ18" s="710"/>
      <c r="ACK18" s="710"/>
      <c r="ACL18" s="710"/>
      <c r="ACM18" s="710"/>
      <c r="ACN18" s="710"/>
      <c r="ACO18" s="710"/>
      <c r="ACP18" s="710"/>
      <c r="ACQ18" s="710"/>
      <c r="ACR18" s="710"/>
      <c r="ACS18" s="710"/>
      <c r="ACT18" s="710"/>
      <c r="ACU18" s="710"/>
      <c r="ACV18" s="710"/>
      <c r="ACW18" s="710"/>
      <c r="ACX18" s="710"/>
      <c r="ACY18" s="710"/>
      <c r="ACZ18" s="710"/>
      <c r="ADA18" s="710"/>
      <c r="ADB18" s="710"/>
      <c r="ADC18" s="710"/>
      <c r="ADD18" s="710"/>
      <c r="ADE18" s="710"/>
      <c r="ADF18" s="710"/>
      <c r="ADG18" s="710"/>
      <c r="ADH18" s="710"/>
      <c r="ADI18" s="710"/>
      <c r="ADJ18" s="710"/>
      <c r="ADK18" s="710"/>
      <c r="ADL18" s="710"/>
      <c r="ADM18" s="710"/>
      <c r="ADN18" s="710"/>
      <c r="ADO18" s="710"/>
      <c r="ADP18" s="710"/>
      <c r="ADQ18" s="710"/>
      <c r="ADR18" s="710"/>
      <c r="ADS18" s="710"/>
      <c r="ADT18" s="710"/>
      <c r="ADU18" s="710"/>
      <c r="ADV18" s="710"/>
      <c r="ADW18" s="710"/>
      <c r="ADX18" s="710"/>
      <c r="ADY18" s="710"/>
      <c r="ADZ18" s="710"/>
      <c r="AEA18" s="710"/>
      <c r="AEB18" s="710"/>
      <c r="AEC18" s="710"/>
      <c r="AED18" s="710"/>
      <c r="AEE18" s="710"/>
      <c r="AEF18" s="710"/>
      <c r="AEG18" s="710"/>
      <c r="AEH18" s="710"/>
      <c r="AEI18" s="710"/>
      <c r="AEJ18" s="710"/>
      <c r="AEK18" s="710"/>
      <c r="AEL18" s="710"/>
      <c r="AEM18" s="710"/>
      <c r="AEN18" s="710"/>
      <c r="AEO18" s="710"/>
      <c r="AEP18" s="710"/>
      <c r="AEQ18" s="710"/>
      <c r="AER18" s="710"/>
      <c r="AES18" s="710"/>
      <c r="AET18" s="710"/>
      <c r="AEU18" s="710"/>
      <c r="AEV18" s="710"/>
      <c r="AEW18" s="710"/>
      <c r="AEX18" s="710"/>
      <c r="AEY18" s="710"/>
      <c r="AEZ18" s="710"/>
      <c r="AFA18" s="710"/>
      <c r="AFB18" s="710"/>
      <c r="AFC18" s="710"/>
      <c r="AFD18" s="710"/>
      <c r="AFE18" s="710"/>
      <c r="AFF18" s="710"/>
      <c r="AFG18" s="710"/>
      <c r="AFH18" s="710"/>
      <c r="AFI18" s="710"/>
      <c r="AFJ18" s="710"/>
      <c r="AFK18" s="710"/>
      <c r="AFL18" s="710"/>
      <c r="AFM18" s="710"/>
      <c r="AFN18" s="710"/>
      <c r="AFO18" s="710"/>
      <c r="AFP18" s="710"/>
      <c r="AFQ18" s="710"/>
      <c r="AFR18" s="710"/>
      <c r="AFS18" s="710"/>
      <c r="AFT18" s="710"/>
      <c r="AFU18" s="710"/>
      <c r="AFV18" s="710"/>
      <c r="AFW18" s="710"/>
      <c r="AFX18" s="710"/>
      <c r="AFY18" s="710"/>
      <c r="AFZ18" s="710"/>
      <c r="AGA18" s="710"/>
      <c r="AGB18" s="710"/>
      <c r="AGC18" s="710"/>
      <c r="AGD18" s="710"/>
      <c r="AGE18" s="710"/>
      <c r="AGF18" s="710"/>
      <c r="AGG18" s="710"/>
      <c r="AGH18" s="710"/>
      <c r="AGI18" s="710"/>
      <c r="AGJ18" s="710"/>
      <c r="AGK18" s="710"/>
      <c r="AGL18" s="710"/>
      <c r="AGM18" s="710"/>
      <c r="AGN18" s="710"/>
      <c r="AGO18" s="710"/>
      <c r="AGP18" s="710"/>
      <c r="AGQ18" s="710"/>
      <c r="AGR18" s="710"/>
      <c r="AGS18" s="710"/>
      <c r="AGT18" s="710"/>
      <c r="AGU18" s="710"/>
      <c r="AGV18" s="710"/>
      <c r="AGW18" s="710"/>
      <c r="AGX18" s="710"/>
      <c r="AGY18" s="710"/>
      <c r="AGZ18" s="710"/>
      <c r="AHA18" s="710"/>
      <c r="AHB18" s="710"/>
      <c r="AHC18" s="710"/>
      <c r="AHD18" s="710"/>
      <c r="AHE18" s="710"/>
      <c r="AHF18" s="710"/>
      <c r="AHG18" s="710"/>
      <c r="AHH18" s="710"/>
      <c r="AHI18" s="710"/>
      <c r="AHJ18" s="710"/>
      <c r="AHK18" s="710"/>
      <c r="AHL18" s="710"/>
      <c r="AHM18" s="710"/>
      <c r="AHN18" s="710"/>
      <c r="AHO18" s="710"/>
      <c r="AHP18" s="710"/>
      <c r="AHQ18" s="710"/>
      <c r="AHR18" s="710"/>
      <c r="AHS18" s="710"/>
      <c r="AHT18" s="710"/>
      <c r="AHU18" s="710"/>
      <c r="AHV18" s="710"/>
      <c r="AHW18" s="710"/>
      <c r="AHX18" s="710"/>
      <c r="AHY18" s="710"/>
      <c r="AHZ18" s="710"/>
      <c r="AIA18" s="710"/>
      <c r="AIB18" s="710"/>
      <c r="AIC18" s="710"/>
      <c r="AID18" s="710"/>
      <c r="AIE18" s="710"/>
      <c r="AIF18" s="710"/>
      <c r="AIG18" s="710"/>
      <c r="AIH18" s="710"/>
      <c r="AII18" s="710"/>
      <c r="AIJ18" s="710"/>
      <c r="AIK18" s="710"/>
      <c r="AIL18" s="710"/>
      <c r="AIM18" s="710"/>
      <c r="AIN18" s="710"/>
      <c r="AIO18" s="710"/>
      <c r="AIP18" s="710"/>
      <c r="AIQ18" s="710"/>
      <c r="AIR18" s="710"/>
      <c r="AIS18" s="710"/>
      <c r="AIT18" s="710"/>
      <c r="AIU18" s="710"/>
      <c r="AIV18" s="710"/>
      <c r="AIW18" s="710"/>
      <c r="AIX18" s="710"/>
      <c r="AIY18" s="710"/>
      <c r="AIZ18" s="710"/>
      <c r="AJA18" s="710"/>
      <c r="AJB18" s="710"/>
      <c r="AJC18" s="710"/>
      <c r="AJD18" s="710"/>
      <c r="AJE18" s="710"/>
      <c r="AJF18" s="710"/>
      <c r="AJG18" s="710"/>
      <c r="AJH18" s="710"/>
      <c r="AJI18" s="710"/>
      <c r="AJJ18" s="710"/>
      <c r="AJK18" s="710"/>
      <c r="AJL18" s="710"/>
      <c r="AJM18" s="710"/>
      <c r="AJN18" s="710"/>
      <c r="AJO18" s="710"/>
      <c r="AJP18" s="710"/>
      <c r="AJQ18" s="710"/>
      <c r="AJR18" s="710"/>
      <c r="AJS18" s="710"/>
      <c r="AJT18" s="710"/>
      <c r="AJU18" s="710"/>
      <c r="AJV18" s="710"/>
      <c r="AJW18" s="710"/>
      <c r="AJX18" s="710"/>
      <c r="AJY18" s="710"/>
      <c r="AJZ18" s="710"/>
      <c r="AKA18" s="710"/>
      <c r="AKB18" s="710"/>
      <c r="AKC18" s="710"/>
      <c r="AKD18" s="710"/>
      <c r="AKE18" s="710"/>
      <c r="AKF18" s="710"/>
      <c r="AKG18" s="710"/>
      <c r="AKH18" s="710"/>
      <c r="AKI18" s="710"/>
      <c r="AKJ18" s="710"/>
      <c r="AKK18" s="710"/>
      <c r="AKL18" s="710"/>
      <c r="AKM18" s="710"/>
      <c r="AKN18" s="710"/>
      <c r="AKO18" s="710"/>
      <c r="AKP18" s="710"/>
      <c r="AKQ18" s="710"/>
      <c r="AKR18" s="710"/>
      <c r="AKS18" s="710"/>
      <c r="AKT18" s="710"/>
      <c r="AKU18" s="710"/>
      <c r="AKV18" s="710"/>
      <c r="AKW18" s="710"/>
      <c r="AKX18" s="710"/>
      <c r="AKY18" s="710"/>
      <c r="AKZ18" s="710"/>
      <c r="ALA18" s="710"/>
      <c r="ALB18" s="710"/>
      <c r="ALC18" s="710"/>
      <c r="ALD18" s="710"/>
      <c r="ALE18" s="710"/>
      <c r="ALF18" s="710"/>
      <c r="ALG18" s="710"/>
      <c r="ALH18" s="710"/>
      <c r="ALI18" s="710"/>
      <c r="ALJ18" s="710"/>
      <c r="ALK18" s="710"/>
      <c r="ALL18" s="710"/>
      <c r="ALM18" s="710"/>
      <c r="ALN18" s="710"/>
      <c r="ALO18" s="710"/>
      <c r="ALP18" s="710"/>
      <c r="ALQ18" s="710"/>
      <c r="ALR18" s="710"/>
      <c r="ALS18" s="710"/>
      <c r="ALT18" s="710"/>
      <c r="ALU18" s="710"/>
      <c r="ALV18" s="710"/>
      <c r="ALW18" s="710"/>
      <c r="ALX18" s="710"/>
      <c r="ALY18" s="710"/>
      <c r="ALZ18" s="710"/>
      <c r="AMA18" s="710"/>
      <c r="AMB18" s="710"/>
      <c r="AMC18" s="710"/>
      <c r="AMD18" s="710"/>
      <c r="AME18" s="710"/>
      <c r="AMF18" s="710"/>
      <c r="AMG18" s="710"/>
      <c r="AMH18" s="710"/>
      <c r="AMI18" s="710"/>
      <c r="AMJ18" s="710"/>
      <c r="AMK18" s="710"/>
      <c r="AML18" s="710"/>
      <c r="AMM18" s="710"/>
      <c r="AMN18" s="710"/>
      <c r="AMO18" s="710"/>
      <c r="AMP18" s="710"/>
      <c r="AMQ18" s="710"/>
      <c r="AMR18" s="710"/>
      <c r="AMS18" s="710"/>
      <c r="AMT18" s="710"/>
      <c r="AMU18" s="710"/>
      <c r="AMV18" s="710"/>
      <c r="AMW18" s="710"/>
      <c r="AMX18" s="710"/>
      <c r="AMY18" s="710"/>
      <c r="AMZ18" s="710"/>
      <c r="ANA18" s="710"/>
      <c r="ANB18" s="710"/>
      <c r="ANC18" s="710"/>
      <c r="AND18" s="710"/>
      <c r="ANE18" s="710"/>
      <c r="ANF18" s="710"/>
      <c r="ANG18" s="710"/>
      <c r="ANH18" s="710"/>
      <c r="ANI18" s="710"/>
      <c r="ANJ18" s="710"/>
      <c r="ANK18" s="710"/>
      <c r="ANL18" s="710"/>
      <c r="ANM18" s="710"/>
      <c r="ANN18" s="710"/>
      <c r="ANO18" s="710"/>
      <c r="ANP18" s="710"/>
      <c r="ANQ18" s="710"/>
      <c r="ANR18" s="710"/>
      <c r="ANS18" s="710"/>
      <c r="ANT18" s="710"/>
      <c r="ANU18" s="710"/>
      <c r="ANV18" s="710"/>
      <c r="ANW18" s="710"/>
      <c r="ANX18" s="710"/>
      <c r="ANY18" s="710"/>
      <c r="ANZ18" s="710"/>
      <c r="AOA18" s="710"/>
      <c r="AOB18" s="710"/>
      <c r="AOC18" s="710"/>
      <c r="AOD18" s="710"/>
      <c r="AOE18" s="710"/>
      <c r="AOF18" s="710"/>
      <c r="AOG18" s="710"/>
      <c r="AOH18" s="710"/>
      <c r="AOI18" s="710"/>
      <c r="AOJ18" s="710"/>
      <c r="AOK18" s="710"/>
      <c r="AOL18" s="710"/>
      <c r="AOM18" s="710"/>
      <c r="AON18" s="710"/>
      <c r="AOO18" s="710"/>
      <c r="AOP18" s="710"/>
      <c r="AOQ18" s="710"/>
      <c r="AOR18" s="710"/>
      <c r="AOS18" s="710"/>
      <c r="AOT18" s="710"/>
      <c r="AOU18" s="710"/>
      <c r="AOV18" s="710"/>
      <c r="AOW18" s="710"/>
      <c r="AOX18" s="710"/>
      <c r="AOY18" s="710"/>
      <c r="AOZ18" s="710"/>
      <c r="APA18" s="710"/>
      <c r="APB18" s="710"/>
      <c r="APC18" s="710"/>
      <c r="APD18" s="710"/>
      <c r="APE18" s="710"/>
      <c r="APF18" s="710"/>
      <c r="APG18" s="710"/>
      <c r="APH18" s="710"/>
      <c r="API18" s="710"/>
      <c r="APJ18" s="710"/>
      <c r="APK18" s="710"/>
      <c r="APL18" s="710"/>
      <c r="APM18" s="710"/>
      <c r="APN18" s="710"/>
      <c r="APO18" s="710"/>
      <c r="APP18" s="710"/>
      <c r="APQ18" s="710"/>
      <c r="APR18" s="710"/>
      <c r="APS18" s="710"/>
      <c r="APT18" s="710"/>
      <c r="APU18" s="710"/>
      <c r="APV18" s="710"/>
      <c r="APW18" s="710"/>
      <c r="APX18" s="710"/>
      <c r="APY18" s="710"/>
      <c r="APZ18" s="710"/>
      <c r="AQA18" s="710"/>
      <c r="AQB18" s="710"/>
      <c r="AQC18" s="710"/>
      <c r="AQD18" s="710"/>
      <c r="AQE18" s="710"/>
      <c r="AQF18" s="710"/>
      <c r="AQG18" s="710"/>
      <c r="AQH18" s="710"/>
      <c r="AQI18" s="710"/>
      <c r="AQJ18" s="710"/>
      <c r="AQK18" s="710"/>
      <c r="AQL18" s="710"/>
      <c r="AQM18" s="710"/>
      <c r="AQN18" s="710"/>
      <c r="AQO18" s="710"/>
      <c r="AQP18" s="710"/>
      <c r="AQQ18" s="710"/>
      <c r="AQR18" s="710"/>
      <c r="AQS18" s="710"/>
      <c r="AQT18" s="710"/>
      <c r="AQU18" s="710"/>
      <c r="AQV18" s="710"/>
      <c r="AQW18" s="710"/>
      <c r="AQX18" s="710"/>
      <c r="AQY18" s="710"/>
      <c r="AQZ18" s="710"/>
      <c r="ARA18" s="710"/>
      <c r="ARB18" s="710"/>
      <c r="ARC18" s="710"/>
      <c r="ARD18" s="710"/>
      <c r="ARE18" s="710"/>
      <c r="ARF18" s="710"/>
      <c r="ARG18" s="710"/>
      <c r="ARH18" s="710"/>
      <c r="ARI18" s="710"/>
      <c r="ARJ18" s="710"/>
      <c r="ARK18" s="710"/>
      <c r="ARL18" s="710"/>
      <c r="ARM18" s="710"/>
      <c r="ARN18" s="710"/>
      <c r="ARO18" s="710"/>
      <c r="ARP18" s="710"/>
      <c r="ARQ18" s="710"/>
      <c r="ARR18" s="710"/>
      <c r="ARS18" s="710"/>
      <c r="ART18" s="710"/>
      <c r="ARU18" s="710"/>
      <c r="ARV18" s="710"/>
      <c r="ARW18" s="710"/>
      <c r="ARX18" s="710"/>
      <c r="ARY18" s="710"/>
      <c r="ARZ18" s="710"/>
      <c r="ASA18" s="710"/>
      <c r="ASB18" s="710"/>
      <c r="ASC18" s="710"/>
      <c r="ASD18" s="710"/>
      <c r="ASE18" s="710"/>
      <c r="ASF18" s="710"/>
      <c r="ASG18" s="710"/>
      <c r="ASH18" s="710"/>
      <c r="ASI18" s="710"/>
      <c r="ASJ18" s="710"/>
      <c r="ASK18" s="710"/>
      <c r="ASL18" s="710"/>
      <c r="ASM18" s="710"/>
      <c r="ASN18" s="710"/>
      <c r="ASO18" s="710"/>
      <c r="ASP18" s="710"/>
      <c r="ASQ18" s="710"/>
      <c r="ASR18" s="710"/>
      <c r="ASS18" s="710"/>
      <c r="AST18" s="710"/>
      <c r="ASU18" s="710"/>
      <c r="ASV18" s="710"/>
      <c r="ASW18" s="710"/>
      <c r="ASX18" s="710"/>
      <c r="ASY18" s="710"/>
      <c r="ASZ18" s="710"/>
      <c r="ATA18" s="710"/>
      <c r="ATB18" s="710"/>
      <c r="ATC18" s="710"/>
      <c r="ATD18" s="710"/>
      <c r="ATE18" s="710"/>
      <c r="ATF18" s="710"/>
      <c r="ATG18" s="710"/>
      <c r="ATH18" s="710"/>
      <c r="ATI18" s="710"/>
      <c r="ATJ18" s="710"/>
      <c r="ATK18" s="710"/>
      <c r="ATL18" s="710"/>
      <c r="ATM18" s="710"/>
      <c r="ATN18" s="710"/>
      <c r="ATO18" s="710"/>
      <c r="ATP18" s="710"/>
      <c r="ATQ18" s="710"/>
      <c r="ATR18" s="710"/>
      <c r="ATS18" s="710"/>
      <c r="ATT18" s="710"/>
      <c r="ATU18" s="710"/>
      <c r="ATV18" s="710"/>
      <c r="ATW18" s="710"/>
      <c r="ATX18" s="710"/>
      <c r="ATY18" s="710"/>
      <c r="ATZ18" s="710"/>
      <c r="AUA18" s="710"/>
      <c r="AUB18" s="710"/>
      <c r="AUC18" s="710"/>
      <c r="AUD18" s="710"/>
      <c r="AUE18" s="710"/>
      <c r="AUF18" s="710"/>
      <c r="AUG18" s="710"/>
      <c r="AUH18" s="710"/>
      <c r="AUI18" s="710"/>
      <c r="AUJ18" s="710"/>
      <c r="AUK18" s="710"/>
      <c r="AUL18" s="710"/>
      <c r="AUM18" s="710"/>
      <c r="AUN18" s="710"/>
      <c r="AUO18" s="710"/>
      <c r="AUP18" s="710"/>
      <c r="AUQ18" s="710"/>
      <c r="AUR18" s="710"/>
      <c r="AUS18" s="710"/>
      <c r="AUT18" s="710"/>
      <c r="AUU18" s="710"/>
      <c r="AUV18" s="710"/>
      <c r="AUW18" s="710"/>
      <c r="AUX18" s="710"/>
      <c r="AUY18" s="710"/>
      <c r="AUZ18" s="710"/>
      <c r="AVA18" s="710"/>
      <c r="AVB18" s="710"/>
      <c r="AVC18" s="710"/>
      <c r="AVD18" s="710"/>
      <c r="AVE18" s="710"/>
      <c r="AVF18" s="710"/>
      <c r="AVG18" s="710"/>
      <c r="AVH18" s="710"/>
      <c r="AVI18" s="710"/>
      <c r="AVJ18" s="710"/>
      <c r="AVK18" s="710"/>
      <c r="AVL18" s="710"/>
      <c r="AVM18" s="710"/>
      <c r="AVN18" s="710"/>
      <c r="AVO18" s="710"/>
      <c r="AVP18" s="710"/>
      <c r="AVQ18" s="710"/>
      <c r="AVR18" s="710"/>
      <c r="AVS18" s="710"/>
      <c r="AVT18" s="710"/>
      <c r="AVU18" s="710"/>
      <c r="AVV18" s="710"/>
      <c r="AVW18" s="710"/>
      <c r="AVX18" s="710"/>
      <c r="AVY18" s="710"/>
      <c r="AVZ18" s="710"/>
      <c r="AWA18" s="710"/>
      <c r="AWB18" s="710"/>
      <c r="AWC18" s="710"/>
      <c r="AWD18" s="710"/>
      <c r="AWE18" s="710"/>
      <c r="AWF18" s="710"/>
      <c r="AWG18" s="710"/>
      <c r="AWH18" s="710"/>
      <c r="AWI18" s="710"/>
      <c r="AWJ18" s="710"/>
      <c r="AWK18" s="710"/>
      <c r="AWL18" s="710"/>
      <c r="AWM18" s="710"/>
      <c r="AWN18" s="710"/>
      <c r="AWO18" s="710"/>
      <c r="AWP18" s="710"/>
      <c r="AWQ18" s="710"/>
      <c r="AWR18" s="710"/>
      <c r="AWS18" s="710"/>
      <c r="AWT18" s="710"/>
      <c r="AWU18" s="710"/>
      <c r="AWV18" s="710"/>
      <c r="AWW18" s="710"/>
      <c r="AWX18" s="710"/>
      <c r="AWY18" s="710"/>
      <c r="AWZ18" s="710"/>
      <c r="AXA18" s="710"/>
      <c r="AXB18" s="710"/>
      <c r="AXC18" s="710"/>
      <c r="AXD18" s="710"/>
      <c r="AXE18" s="710"/>
      <c r="AXF18" s="710"/>
      <c r="AXG18" s="710"/>
      <c r="AXH18" s="710"/>
      <c r="AXI18" s="710"/>
      <c r="AXJ18" s="710"/>
      <c r="AXK18" s="710"/>
      <c r="AXL18" s="710"/>
      <c r="AXM18" s="710"/>
      <c r="AXN18" s="710"/>
      <c r="AXO18" s="710"/>
      <c r="AXP18" s="710"/>
      <c r="AXQ18" s="710"/>
      <c r="AXR18" s="710"/>
      <c r="AXS18" s="710"/>
      <c r="AXT18" s="710"/>
      <c r="AXU18" s="710"/>
      <c r="AXV18" s="710"/>
      <c r="AXW18" s="710"/>
      <c r="AXX18" s="710"/>
      <c r="AXY18" s="710"/>
      <c r="AXZ18" s="710"/>
      <c r="AYA18" s="710"/>
      <c r="AYB18" s="710"/>
      <c r="AYC18" s="710"/>
      <c r="AYD18" s="710"/>
      <c r="AYE18" s="710"/>
      <c r="AYF18" s="710"/>
      <c r="AYG18" s="710"/>
      <c r="AYH18" s="710"/>
      <c r="AYI18" s="710"/>
      <c r="AYJ18" s="710"/>
      <c r="AYK18" s="710"/>
      <c r="AYL18" s="710"/>
      <c r="AYM18" s="710"/>
      <c r="AYN18" s="710"/>
      <c r="AYO18" s="710"/>
      <c r="AYP18" s="710"/>
      <c r="AYQ18" s="710"/>
      <c r="AYR18" s="710"/>
      <c r="AYS18" s="710"/>
      <c r="AYT18" s="710"/>
      <c r="AYU18" s="710"/>
      <c r="AYV18" s="710"/>
      <c r="AYW18" s="710"/>
      <c r="AYX18" s="710"/>
      <c r="AYY18" s="710"/>
      <c r="AYZ18" s="710"/>
      <c r="AZA18" s="710"/>
      <c r="AZB18" s="710"/>
      <c r="AZC18" s="710"/>
      <c r="AZD18" s="710"/>
      <c r="AZE18" s="710"/>
      <c r="AZF18" s="710"/>
      <c r="AZG18" s="710"/>
      <c r="AZH18" s="710"/>
      <c r="AZI18" s="710"/>
      <c r="AZJ18" s="710"/>
      <c r="AZK18" s="710"/>
      <c r="AZL18" s="710"/>
      <c r="AZM18" s="710"/>
      <c r="AZN18" s="710"/>
      <c r="AZO18" s="710"/>
      <c r="AZP18" s="710"/>
      <c r="AZQ18" s="710"/>
      <c r="AZR18" s="710"/>
      <c r="AZS18" s="710"/>
      <c r="AZT18" s="710"/>
      <c r="AZU18" s="710"/>
      <c r="AZV18" s="710"/>
      <c r="AZW18" s="710"/>
      <c r="AZX18" s="710"/>
      <c r="AZY18" s="710"/>
      <c r="AZZ18" s="710"/>
      <c r="BAA18" s="710"/>
      <c r="BAB18" s="710"/>
      <c r="BAC18" s="710"/>
      <c r="BAD18" s="710"/>
      <c r="BAE18" s="710"/>
      <c r="BAF18" s="710"/>
      <c r="BAG18" s="710"/>
      <c r="BAH18" s="710"/>
      <c r="BAI18" s="710"/>
      <c r="BAJ18" s="710"/>
      <c r="BAK18" s="710"/>
      <c r="BAL18" s="710"/>
      <c r="BAM18" s="710"/>
      <c r="BAN18" s="710"/>
      <c r="BAO18" s="710"/>
      <c r="BAP18" s="710"/>
      <c r="BAQ18" s="710"/>
      <c r="BAR18" s="710"/>
      <c r="BAS18" s="710"/>
      <c r="BAT18" s="710"/>
      <c r="BAU18" s="710"/>
      <c r="BAV18" s="710"/>
      <c r="BAW18" s="710"/>
      <c r="BAX18" s="710"/>
      <c r="BAY18" s="710"/>
      <c r="BAZ18" s="710"/>
      <c r="BBA18" s="710"/>
      <c r="BBB18" s="710"/>
      <c r="BBC18" s="710"/>
      <c r="BBD18" s="710"/>
      <c r="BBE18" s="710"/>
      <c r="BBF18" s="710"/>
      <c r="BBG18" s="710"/>
      <c r="BBH18" s="710"/>
      <c r="BBI18" s="710"/>
      <c r="BBJ18" s="710"/>
      <c r="BBK18" s="710"/>
      <c r="BBL18" s="710"/>
      <c r="BBM18" s="710"/>
      <c r="BBN18" s="710"/>
      <c r="BBO18" s="710"/>
      <c r="BBP18" s="710"/>
      <c r="BBQ18" s="710"/>
      <c r="BBR18" s="710"/>
      <c r="BBS18" s="710"/>
      <c r="BBT18" s="710"/>
      <c r="BBU18" s="710"/>
      <c r="BBV18" s="710"/>
      <c r="BBW18" s="710"/>
      <c r="BBX18" s="710"/>
      <c r="BBY18" s="710"/>
      <c r="BBZ18" s="710"/>
      <c r="BCA18" s="710"/>
      <c r="BCB18" s="710"/>
      <c r="BCC18" s="710"/>
      <c r="BCD18" s="710"/>
      <c r="BCE18" s="710"/>
      <c r="BCF18" s="710"/>
      <c r="BCG18" s="710"/>
      <c r="BCH18" s="710"/>
      <c r="BCI18" s="710"/>
      <c r="BCJ18" s="710"/>
      <c r="BCK18" s="710"/>
      <c r="BCL18" s="710"/>
      <c r="BCM18" s="710"/>
      <c r="BCN18" s="710"/>
      <c r="BCO18" s="710"/>
      <c r="BCP18" s="710"/>
      <c r="BCQ18" s="710"/>
      <c r="BCR18" s="710"/>
      <c r="BCS18" s="710"/>
      <c r="BCT18" s="710"/>
      <c r="BCU18" s="710"/>
      <c r="BCV18" s="710"/>
      <c r="BCW18" s="710"/>
      <c r="BCX18" s="710"/>
      <c r="BCY18" s="710"/>
      <c r="BCZ18" s="710"/>
      <c r="BDA18" s="710"/>
      <c r="BDB18" s="710"/>
      <c r="BDC18" s="710"/>
      <c r="BDD18" s="710"/>
      <c r="BDE18" s="710"/>
      <c r="BDF18" s="710"/>
      <c r="BDG18" s="710"/>
      <c r="BDH18" s="710"/>
      <c r="BDI18" s="710"/>
      <c r="BDJ18" s="710"/>
      <c r="BDK18" s="710"/>
      <c r="BDL18" s="710"/>
      <c r="BDM18" s="710"/>
      <c r="BDN18" s="710"/>
      <c r="BDO18" s="710"/>
      <c r="BDP18" s="710"/>
      <c r="BDQ18" s="710"/>
      <c r="BDR18" s="710"/>
      <c r="BDS18" s="710"/>
      <c r="BDT18" s="710"/>
      <c r="BDU18" s="710"/>
      <c r="BDV18" s="710"/>
      <c r="BDW18" s="710"/>
      <c r="BDX18" s="710"/>
      <c r="BDY18" s="710"/>
      <c r="BDZ18" s="710"/>
      <c r="BEA18" s="710"/>
      <c r="BEB18" s="710"/>
      <c r="BEC18" s="710"/>
      <c r="BED18" s="710"/>
      <c r="BEE18" s="710"/>
      <c r="BEF18" s="710"/>
      <c r="BEG18" s="710"/>
      <c r="BEH18" s="710"/>
      <c r="BEI18" s="710"/>
      <c r="BEJ18" s="710"/>
      <c r="BEK18" s="710"/>
      <c r="BEL18" s="710"/>
      <c r="BEM18" s="710"/>
      <c r="BEN18" s="710"/>
      <c r="BEO18" s="710"/>
      <c r="BEP18" s="710"/>
      <c r="BEQ18" s="710"/>
      <c r="BER18" s="710"/>
      <c r="BES18" s="710"/>
      <c r="BET18" s="710"/>
      <c r="BEU18" s="710"/>
      <c r="BEV18" s="710"/>
      <c r="BEW18" s="710"/>
      <c r="BEX18" s="710"/>
      <c r="BEY18" s="710"/>
      <c r="BEZ18" s="710"/>
      <c r="BFA18" s="710"/>
      <c r="BFB18" s="710"/>
      <c r="BFC18" s="710"/>
      <c r="BFD18" s="710"/>
      <c r="BFE18" s="710"/>
      <c r="BFF18" s="710"/>
      <c r="BFG18" s="710"/>
      <c r="BFH18" s="710"/>
      <c r="BFI18" s="710"/>
      <c r="BFJ18" s="710"/>
      <c r="BFK18" s="710"/>
      <c r="BFL18" s="710"/>
      <c r="BFM18" s="710"/>
      <c r="BFN18" s="710"/>
      <c r="BFO18" s="710"/>
      <c r="BFP18" s="710"/>
      <c r="BFQ18" s="710"/>
      <c r="BFR18" s="710"/>
      <c r="BFS18" s="710"/>
      <c r="BFT18" s="710"/>
      <c r="BFU18" s="710"/>
      <c r="BFV18" s="710"/>
      <c r="BFW18" s="710"/>
      <c r="BFX18" s="710"/>
      <c r="BFY18" s="710"/>
      <c r="BFZ18" s="710"/>
      <c r="BGA18" s="710"/>
      <c r="BGB18" s="710"/>
      <c r="BGC18" s="710"/>
      <c r="BGD18" s="710"/>
      <c r="BGE18" s="710"/>
      <c r="BGF18" s="710"/>
      <c r="BGG18" s="710"/>
      <c r="BGH18" s="710"/>
      <c r="BGI18" s="710"/>
      <c r="BGJ18" s="710"/>
      <c r="BGK18" s="710"/>
      <c r="BGL18" s="710"/>
      <c r="BGM18" s="710"/>
      <c r="BGN18" s="710"/>
      <c r="BGO18" s="710"/>
      <c r="BGP18" s="710"/>
      <c r="BGQ18" s="710"/>
      <c r="BGR18" s="710"/>
      <c r="BGS18" s="710"/>
      <c r="BGT18" s="710"/>
      <c r="BGU18" s="710"/>
      <c r="BGV18" s="710"/>
      <c r="BGW18" s="710"/>
      <c r="BGX18" s="710"/>
      <c r="BGY18" s="710"/>
      <c r="BGZ18" s="710"/>
      <c r="BHA18" s="710"/>
      <c r="BHB18" s="710"/>
      <c r="BHC18" s="710"/>
      <c r="BHD18" s="710"/>
      <c r="BHE18" s="710"/>
      <c r="BHF18" s="710"/>
      <c r="BHG18" s="710"/>
      <c r="BHH18" s="710"/>
      <c r="BHI18" s="710"/>
      <c r="BHJ18" s="710"/>
      <c r="BHK18" s="710"/>
      <c r="BHL18" s="710"/>
      <c r="BHM18" s="710"/>
      <c r="BHN18" s="710"/>
      <c r="BHO18" s="710"/>
      <c r="BHP18" s="710"/>
      <c r="BHQ18" s="710"/>
      <c r="BHR18" s="710"/>
      <c r="BHS18" s="710"/>
      <c r="BHT18" s="710"/>
      <c r="BHU18" s="710"/>
      <c r="BHV18" s="710"/>
      <c r="BHW18" s="710"/>
      <c r="BHX18" s="710"/>
      <c r="BHY18" s="710"/>
      <c r="BHZ18" s="710"/>
      <c r="BIA18" s="710"/>
      <c r="BIB18" s="710"/>
      <c r="BIC18" s="710"/>
      <c r="BID18" s="710"/>
      <c r="BIE18" s="710"/>
      <c r="BIF18" s="710"/>
      <c r="BIG18" s="710"/>
      <c r="BIH18" s="710"/>
      <c r="BII18" s="710"/>
      <c r="BIJ18" s="710"/>
      <c r="BIK18" s="710"/>
      <c r="BIL18" s="710"/>
      <c r="BIM18" s="710"/>
      <c r="BIN18" s="710"/>
      <c r="BIO18" s="710"/>
      <c r="BIP18" s="710"/>
      <c r="BIQ18" s="710"/>
      <c r="BIR18" s="710"/>
      <c r="BIS18" s="710"/>
      <c r="BIT18" s="710"/>
      <c r="BIU18" s="710"/>
      <c r="BIV18" s="710"/>
      <c r="BIW18" s="710"/>
      <c r="BIX18" s="710"/>
      <c r="BIY18" s="710"/>
      <c r="BIZ18" s="710"/>
      <c r="BJA18" s="710"/>
      <c r="BJB18" s="710"/>
      <c r="BJC18" s="710"/>
      <c r="BJD18" s="710"/>
      <c r="BJE18" s="710"/>
      <c r="BJF18" s="710"/>
      <c r="BJG18" s="710"/>
      <c r="BJH18" s="710"/>
      <c r="BJI18" s="710"/>
      <c r="BJJ18" s="710"/>
      <c r="BJK18" s="710"/>
      <c r="BJL18" s="710"/>
      <c r="BJM18" s="710"/>
      <c r="BJN18" s="710"/>
      <c r="BJO18" s="710"/>
      <c r="BJP18" s="710"/>
      <c r="BJQ18" s="710"/>
      <c r="BJR18" s="710"/>
      <c r="BJS18" s="710"/>
      <c r="BJT18" s="710"/>
      <c r="BJU18" s="710"/>
      <c r="BJV18" s="710"/>
      <c r="BJW18" s="710"/>
      <c r="BJX18" s="710"/>
      <c r="BJY18" s="710"/>
      <c r="BJZ18" s="710"/>
      <c r="BKA18" s="710"/>
      <c r="BKB18" s="710"/>
      <c r="BKC18" s="710"/>
      <c r="BKD18" s="710"/>
      <c r="BKE18" s="710"/>
      <c r="BKF18" s="710"/>
      <c r="BKG18" s="710"/>
      <c r="BKH18" s="710"/>
      <c r="BKI18" s="710"/>
      <c r="BKJ18" s="710"/>
      <c r="BKK18" s="710"/>
      <c r="BKL18" s="710"/>
      <c r="BKM18" s="710"/>
      <c r="BKN18" s="710"/>
      <c r="BKO18" s="710"/>
      <c r="BKP18" s="710"/>
      <c r="BKQ18" s="710"/>
      <c r="BKR18" s="710"/>
      <c r="BKS18" s="710"/>
      <c r="BKT18" s="710"/>
      <c r="BKU18" s="710"/>
      <c r="BKV18" s="710"/>
      <c r="BKW18" s="710"/>
      <c r="BKX18" s="710"/>
      <c r="BKY18" s="710"/>
      <c r="BKZ18" s="710"/>
      <c r="BLA18" s="710"/>
      <c r="BLB18" s="710"/>
      <c r="BLC18" s="710"/>
      <c r="BLD18" s="710"/>
      <c r="BLE18" s="710"/>
      <c r="BLF18" s="710"/>
      <c r="BLG18" s="710"/>
      <c r="BLH18" s="710"/>
      <c r="BLI18" s="710"/>
      <c r="BLJ18" s="710"/>
      <c r="BLK18" s="710"/>
      <c r="BLL18" s="710"/>
      <c r="BLM18" s="710"/>
      <c r="BLN18" s="710"/>
      <c r="BLO18" s="710"/>
      <c r="BLP18" s="710"/>
      <c r="BLQ18" s="710"/>
      <c r="BLR18" s="710"/>
      <c r="BLS18" s="710"/>
      <c r="BLT18" s="710"/>
      <c r="BLU18" s="710"/>
      <c r="BLV18" s="710"/>
      <c r="BLW18" s="710"/>
      <c r="BLX18" s="710"/>
      <c r="BLY18" s="710"/>
      <c r="BLZ18" s="710"/>
      <c r="BMA18" s="710"/>
      <c r="BMB18" s="710"/>
      <c r="BMC18" s="710"/>
      <c r="BMD18" s="710"/>
      <c r="BME18" s="710"/>
      <c r="BMF18" s="710"/>
      <c r="BMG18" s="710"/>
      <c r="BMH18" s="710"/>
      <c r="BMI18" s="710"/>
      <c r="BMJ18" s="710"/>
      <c r="BMK18" s="710"/>
      <c r="BML18" s="710"/>
      <c r="BMM18" s="710"/>
      <c r="BMN18" s="710"/>
      <c r="BMO18" s="710"/>
      <c r="BMP18" s="710"/>
      <c r="BMQ18" s="710"/>
      <c r="BMR18" s="710"/>
      <c r="BMS18" s="710"/>
      <c r="BMT18" s="710"/>
      <c r="BMU18" s="710"/>
      <c r="BMV18" s="710"/>
      <c r="BMW18" s="710"/>
      <c r="BMX18" s="710"/>
      <c r="BMY18" s="710"/>
      <c r="BMZ18" s="710"/>
      <c r="BNA18" s="710"/>
      <c r="BNB18" s="710"/>
      <c r="BNC18" s="710"/>
      <c r="BND18" s="710"/>
      <c r="BNE18" s="710"/>
      <c r="BNF18" s="710"/>
      <c r="BNG18" s="710"/>
      <c r="BNH18" s="710"/>
      <c r="BNI18" s="710"/>
      <c r="BNJ18" s="710"/>
      <c r="BNK18" s="710"/>
      <c r="BNL18" s="710"/>
      <c r="BNM18" s="710"/>
      <c r="BNN18" s="710"/>
      <c r="BNO18" s="710"/>
      <c r="BNP18" s="710"/>
      <c r="BNQ18" s="710"/>
      <c r="BNR18" s="710"/>
      <c r="BNS18" s="710"/>
      <c r="BNT18" s="710"/>
      <c r="BNU18" s="710"/>
      <c r="BNV18" s="710"/>
      <c r="BNW18" s="710"/>
      <c r="BNX18" s="710"/>
      <c r="BNY18" s="710"/>
      <c r="BNZ18" s="710"/>
      <c r="BOA18" s="710"/>
      <c r="BOB18" s="710"/>
      <c r="BOC18" s="710"/>
      <c r="BOD18" s="710"/>
      <c r="BOE18" s="710"/>
      <c r="BOF18" s="710"/>
      <c r="BOG18" s="710"/>
      <c r="BOH18" s="710"/>
      <c r="BOI18" s="710"/>
      <c r="BOJ18" s="710"/>
      <c r="BOK18" s="710"/>
      <c r="BOL18" s="710"/>
      <c r="BOM18" s="710"/>
      <c r="BON18" s="710"/>
      <c r="BOO18" s="710"/>
      <c r="BOP18" s="710"/>
      <c r="BOQ18" s="710"/>
      <c r="BOR18" s="710"/>
      <c r="BOS18" s="710"/>
      <c r="BOT18" s="710"/>
      <c r="BOU18" s="710"/>
      <c r="BOV18" s="710"/>
      <c r="BOW18" s="710"/>
      <c r="BOX18" s="710"/>
      <c r="BOY18" s="710"/>
      <c r="BOZ18" s="710"/>
      <c r="BPA18" s="710"/>
      <c r="BPB18" s="710"/>
      <c r="BPC18" s="710"/>
      <c r="BPD18" s="710"/>
      <c r="BPE18" s="710"/>
      <c r="BPF18" s="710"/>
      <c r="BPG18" s="710"/>
      <c r="BPH18" s="710"/>
      <c r="BPI18" s="710"/>
      <c r="BPJ18" s="710"/>
      <c r="BPK18" s="710"/>
      <c r="BPL18" s="710"/>
      <c r="BPM18" s="710"/>
      <c r="BPN18" s="710"/>
      <c r="BPO18" s="710"/>
      <c r="BPP18" s="710"/>
      <c r="BPQ18" s="710"/>
      <c r="BPR18" s="710"/>
      <c r="BPS18" s="710"/>
      <c r="BPT18" s="710"/>
      <c r="BPU18" s="710"/>
      <c r="BPV18" s="710"/>
      <c r="BPW18" s="710"/>
      <c r="BPX18" s="710"/>
      <c r="BPY18" s="710"/>
      <c r="BPZ18" s="710"/>
      <c r="BQA18" s="710"/>
      <c r="BQB18" s="710"/>
      <c r="BQC18" s="710"/>
      <c r="BQD18" s="710"/>
      <c r="BQE18" s="710"/>
      <c r="BQF18" s="710"/>
      <c r="BQG18" s="710"/>
      <c r="BQH18" s="710"/>
      <c r="BQI18" s="710"/>
      <c r="BQJ18" s="710"/>
      <c r="BQK18" s="710"/>
      <c r="BQL18" s="710"/>
      <c r="BQM18" s="710"/>
      <c r="BQN18" s="710"/>
      <c r="BQO18" s="710"/>
      <c r="BQP18" s="710"/>
      <c r="BQQ18" s="710"/>
      <c r="BQR18" s="710"/>
      <c r="BQS18" s="710"/>
      <c r="BQT18" s="710"/>
      <c r="BQU18" s="710"/>
      <c r="BQV18" s="710"/>
      <c r="BQW18" s="710"/>
      <c r="BQX18" s="710"/>
      <c r="BQY18" s="710"/>
      <c r="BQZ18" s="710"/>
      <c r="BRA18" s="710"/>
      <c r="BRB18" s="710"/>
      <c r="BRC18" s="710"/>
      <c r="BRD18" s="710"/>
      <c r="BRE18" s="710"/>
      <c r="BRF18" s="710"/>
      <c r="BRG18" s="710"/>
      <c r="BRH18" s="710"/>
      <c r="BRI18" s="710"/>
      <c r="BRJ18" s="710"/>
      <c r="BRK18" s="710"/>
      <c r="BRL18" s="710"/>
      <c r="BRM18" s="710"/>
      <c r="BRN18" s="710"/>
      <c r="BRO18" s="710"/>
      <c r="BRP18" s="710"/>
      <c r="BRQ18" s="710"/>
      <c r="BRR18" s="710"/>
      <c r="BRS18" s="710"/>
      <c r="BRT18" s="710"/>
      <c r="BRU18" s="710"/>
      <c r="BRV18" s="710"/>
      <c r="BRW18" s="710"/>
      <c r="BRX18" s="710"/>
      <c r="BRY18" s="710"/>
      <c r="BRZ18" s="710"/>
      <c r="BSA18" s="710"/>
      <c r="BSB18" s="710"/>
      <c r="BSC18" s="710"/>
      <c r="BSD18" s="710"/>
      <c r="BSE18" s="710"/>
      <c r="BSF18" s="710"/>
      <c r="BSG18" s="710"/>
      <c r="BSH18" s="710"/>
      <c r="BSI18" s="710"/>
      <c r="BSJ18" s="710"/>
      <c r="BSK18" s="710"/>
      <c r="BSL18" s="710"/>
      <c r="BSM18" s="710"/>
      <c r="BSN18" s="710"/>
      <c r="BSO18" s="710"/>
      <c r="BSP18" s="710"/>
      <c r="BSQ18" s="710"/>
      <c r="BSR18" s="710"/>
      <c r="BSS18" s="710"/>
      <c r="BST18" s="710"/>
      <c r="BSU18" s="710"/>
      <c r="BSV18" s="710"/>
      <c r="BSW18" s="710"/>
      <c r="BSX18" s="710"/>
      <c r="BSY18" s="710"/>
      <c r="BSZ18" s="710"/>
      <c r="BTA18" s="710"/>
      <c r="BTB18" s="710"/>
      <c r="BTC18" s="710"/>
      <c r="BTD18" s="710"/>
      <c r="BTE18" s="710"/>
      <c r="BTF18" s="710"/>
      <c r="BTG18" s="710"/>
      <c r="BTH18" s="710"/>
      <c r="BTI18" s="710"/>
      <c r="BTJ18" s="710"/>
      <c r="BTK18" s="710"/>
      <c r="BTL18" s="710"/>
      <c r="BTM18" s="710"/>
      <c r="BTN18" s="710"/>
      <c r="BTO18" s="710"/>
      <c r="BTP18" s="710"/>
      <c r="BTQ18" s="710"/>
      <c r="BTR18" s="710"/>
      <c r="BTS18" s="710"/>
      <c r="BTT18" s="710"/>
      <c r="BTU18" s="710"/>
      <c r="BTV18" s="710"/>
      <c r="BTW18" s="710"/>
      <c r="BTX18" s="710"/>
      <c r="BTY18" s="710"/>
      <c r="BTZ18" s="710"/>
      <c r="BUA18" s="710"/>
      <c r="BUB18" s="710"/>
      <c r="BUC18" s="710"/>
      <c r="BUD18" s="710"/>
      <c r="BUE18" s="710"/>
      <c r="BUF18" s="710"/>
      <c r="BUG18" s="710"/>
      <c r="BUH18" s="710"/>
      <c r="BUI18" s="710"/>
      <c r="BUJ18" s="710"/>
      <c r="BUK18" s="710"/>
      <c r="BUL18" s="710"/>
      <c r="BUM18" s="710"/>
      <c r="BUN18" s="710"/>
      <c r="BUO18" s="710"/>
      <c r="BUP18" s="710"/>
      <c r="BUQ18" s="710"/>
      <c r="BUR18" s="710"/>
      <c r="BUS18" s="710"/>
      <c r="BUT18" s="710"/>
      <c r="BUU18" s="710"/>
      <c r="BUV18" s="710"/>
      <c r="BUW18" s="710"/>
      <c r="BUX18" s="710"/>
      <c r="BUY18" s="710"/>
      <c r="BUZ18" s="710"/>
      <c r="BVA18" s="710"/>
      <c r="BVB18" s="710"/>
      <c r="BVC18" s="710"/>
      <c r="BVD18" s="710"/>
      <c r="BVE18" s="710"/>
      <c r="BVF18" s="710"/>
      <c r="BVG18" s="710"/>
      <c r="BVH18" s="710"/>
      <c r="BVI18" s="710"/>
      <c r="BVJ18" s="710"/>
      <c r="BVK18" s="710"/>
      <c r="BVL18" s="710"/>
      <c r="BVM18" s="710"/>
      <c r="BVN18" s="710"/>
      <c r="BVO18" s="710"/>
      <c r="BVP18" s="710"/>
      <c r="BVQ18" s="710"/>
      <c r="BVR18" s="710"/>
      <c r="BVS18" s="710"/>
      <c r="BVT18" s="710"/>
      <c r="BVU18" s="710"/>
      <c r="BVV18" s="710"/>
      <c r="BVW18" s="710"/>
      <c r="BVX18" s="710"/>
      <c r="BVY18" s="710"/>
      <c r="BVZ18" s="710"/>
      <c r="BWA18" s="710"/>
      <c r="BWB18" s="710"/>
      <c r="BWC18" s="710"/>
      <c r="BWD18" s="710"/>
      <c r="BWE18" s="710"/>
      <c r="BWF18" s="710"/>
      <c r="BWG18" s="710"/>
      <c r="BWH18" s="710"/>
      <c r="BWI18" s="710"/>
      <c r="BWJ18" s="710"/>
      <c r="BWK18" s="710"/>
      <c r="BWL18" s="710"/>
      <c r="BWM18" s="710"/>
      <c r="BWN18" s="710"/>
      <c r="BWO18" s="710"/>
      <c r="BWP18" s="710"/>
      <c r="BWQ18" s="710"/>
      <c r="BWR18" s="710"/>
      <c r="BWS18" s="710"/>
      <c r="BWT18" s="710"/>
      <c r="BWU18" s="710"/>
      <c r="BWV18" s="710"/>
      <c r="BWW18" s="710"/>
      <c r="BWX18" s="710"/>
      <c r="BWY18" s="710"/>
      <c r="BWZ18" s="710"/>
      <c r="BXA18" s="710"/>
      <c r="BXB18" s="710"/>
      <c r="BXC18" s="710"/>
      <c r="BXD18" s="710"/>
      <c r="BXE18" s="710"/>
      <c r="BXF18" s="710"/>
      <c r="BXG18" s="710"/>
      <c r="BXH18" s="710"/>
      <c r="BXI18" s="710"/>
      <c r="BXJ18" s="710"/>
      <c r="BXK18" s="710"/>
      <c r="BXL18" s="710"/>
      <c r="BXM18" s="710"/>
      <c r="BXN18" s="710"/>
      <c r="BXO18" s="710"/>
      <c r="BXP18" s="710"/>
      <c r="BXQ18" s="710"/>
      <c r="BXR18" s="710"/>
      <c r="BXS18" s="710"/>
      <c r="BXT18" s="710"/>
      <c r="BXU18" s="710"/>
      <c r="BXV18" s="710"/>
      <c r="BXW18" s="710"/>
      <c r="BXX18" s="710"/>
      <c r="BXY18" s="710"/>
      <c r="BXZ18" s="710"/>
      <c r="BYA18" s="710"/>
      <c r="BYB18" s="710"/>
      <c r="BYC18" s="710"/>
      <c r="BYD18" s="710"/>
      <c r="BYE18" s="710"/>
      <c r="BYF18" s="710"/>
      <c r="BYG18" s="710"/>
      <c r="BYH18" s="710"/>
      <c r="BYI18" s="710"/>
      <c r="BYJ18" s="710"/>
      <c r="BYK18" s="710"/>
      <c r="BYL18" s="710"/>
      <c r="BYM18" s="710"/>
      <c r="BYN18" s="710"/>
      <c r="BYO18" s="710"/>
      <c r="BYP18" s="710"/>
      <c r="BYQ18" s="710"/>
      <c r="BYR18" s="710"/>
      <c r="BYS18" s="710"/>
      <c r="BYT18" s="710"/>
      <c r="BYU18" s="710"/>
      <c r="BYV18" s="710"/>
      <c r="BYW18" s="710"/>
      <c r="BYX18" s="710"/>
      <c r="BYY18" s="710"/>
      <c r="BYZ18" s="710"/>
      <c r="BZA18" s="710"/>
      <c r="BZB18" s="710"/>
      <c r="BZC18" s="710"/>
      <c r="BZD18" s="710"/>
      <c r="BZE18" s="710"/>
      <c r="BZF18" s="710"/>
      <c r="BZG18" s="710"/>
      <c r="BZH18" s="710"/>
      <c r="BZI18" s="710"/>
      <c r="BZJ18" s="710"/>
      <c r="BZK18" s="710"/>
      <c r="BZL18" s="710"/>
      <c r="BZM18" s="710"/>
      <c r="BZN18" s="710"/>
      <c r="BZO18" s="710"/>
      <c r="BZP18" s="710"/>
      <c r="BZQ18" s="710"/>
      <c r="BZR18" s="710"/>
      <c r="BZS18" s="710"/>
      <c r="BZT18" s="710"/>
      <c r="BZU18" s="710"/>
      <c r="BZV18" s="710"/>
      <c r="BZW18" s="710"/>
      <c r="BZX18" s="710"/>
      <c r="BZY18" s="710"/>
      <c r="BZZ18" s="710"/>
      <c r="CAA18" s="710"/>
      <c r="CAB18" s="710"/>
      <c r="CAC18" s="710"/>
      <c r="CAD18" s="710"/>
      <c r="CAE18" s="710"/>
      <c r="CAF18" s="710"/>
      <c r="CAG18" s="710"/>
      <c r="CAH18" s="710"/>
      <c r="CAI18" s="710"/>
      <c r="CAJ18" s="710"/>
      <c r="CAK18" s="710"/>
      <c r="CAL18" s="710"/>
      <c r="CAM18" s="710"/>
      <c r="CAN18" s="710"/>
      <c r="CAO18" s="710"/>
      <c r="CAP18" s="710"/>
      <c r="CAQ18" s="710"/>
      <c r="CAR18" s="710"/>
      <c r="CAS18" s="710"/>
      <c r="CAT18" s="710"/>
      <c r="CAU18" s="710"/>
      <c r="CAV18" s="710"/>
      <c r="CAW18" s="710"/>
      <c r="CAX18" s="710"/>
      <c r="CAY18" s="710"/>
      <c r="CAZ18" s="710"/>
      <c r="CBA18" s="710"/>
      <c r="CBB18" s="710"/>
      <c r="CBC18" s="710"/>
      <c r="CBD18" s="710"/>
      <c r="CBE18" s="710"/>
      <c r="CBF18" s="710"/>
      <c r="CBG18" s="710"/>
      <c r="CBH18" s="710"/>
      <c r="CBI18" s="710"/>
      <c r="CBJ18" s="710"/>
      <c r="CBK18" s="710"/>
      <c r="CBL18" s="710"/>
      <c r="CBM18" s="710"/>
      <c r="CBN18" s="710"/>
      <c r="CBO18" s="710"/>
      <c r="CBP18" s="710"/>
      <c r="CBQ18" s="710"/>
      <c r="CBR18" s="710"/>
      <c r="CBS18" s="710"/>
      <c r="CBT18" s="710"/>
      <c r="CBU18" s="710"/>
      <c r="CBV18" s="710"/>
      <c r="CBW18" s="710"/>
      <c r="CBX18" s="710"/>
      <c r="CBY18" s="710"/>
      <c r="CBZ18" s="710"/>
      <c r="CCA18" s="710"/>
      <c r="CCB18" s="710"/>
      <c r="CCC18" s="710"/>
      <c r="CCD18" s="710"/>
      <c r="CCE18" s="710"/>
      <c r="CCF18" s="710"/>
      <c r="CCG18" s="710"/>
      <c r="CCH18" s="710"/>
      <c r="CCI18" s="710"/>
      <c r="CCJ18" s="710"/>
      <c r="CCK18" s="710"/>
      <c r="CCL18" s="710"/>
      <c r="CCM18" s="710"/>
      <c r="CCN18" s="710"/>
      <c r="CCO18" s="710"/>
      <c r="CCP18" s="710"/>
      <c r="CCQ18" s="710"/>
      <c r="CCR18" s="710"/>
      <c r="CCS18" s="710"/>
      <c r="CCT18" s="710"/>
      <c r="CCU18" s="710"/>
      <c r="CCV18" s="710"/>
      <c r="CCW18" s="710"/>
      <c r="CCX18" s="710"/>
      <c r="CCY18" s="710"/>
      <c r="CCZ18" s="710"/>
      <c r="CDA18" s="710"/>
      <c r="CDB18" s="710"/>
      <c r="CDC18" s="710"/>
      <c r="CDD18" s="710"/>
      <c r="CDE18" s="710"/>
      <c r="CDF18" s="710"/>
      <c r="CDG18" s="710"/>
      <c r="CDH18" s="710"/>
      <c r="CDI18" s="710"/>
      <c r="CDJ18" s="710"/>
      <c r="CDK18" s="710"/>
      <c r="CDL18" s="710"/>
      <c r="CDM18" s="710"/>
      <c r="CDN18" s="710"/>
      <c r="CDO18" s="710"/>
      <c r="CDP18" s="710"/>
      <c r="CDQ18" s="710"/>
      <c r="CDR18" s="710"/>
      <c r="CDS18" s="710"/>
      <c r="CDT18" s="710"/>
      <c r="CDU18" s="710"/>
      <c r="CDV18" s="710"/>
      <c r="CDW18" s="710"/>
      <c r="CDX18" s="710"/>
      <c r="CDY18" s="710"/>
      <c r="CDZ18" s="710"/>
      <c r="CEA18" s="710"/>
      <c r="CEB18" s="710"/>
      <c r="CEC18" s="710"/>
      <c r="CED18" s="710"/>
      <c r="CEE18" s="710"/>
      <c r="CEF18" s="710"/>
      <c r="CEG18" s="710"/>
      <c r="CEH18" s="710"/>
      <c r="CEI18" s="710"/>
      <c r="CEJ18" s="710"/>
      <c r="CEK18" s="710"/>
      <c r="CEL18" s="710"/>
      <c r="CEM18" s="710"/>
      <c r="CEN18" s="710"/>
      <c r="CEO18" s="710"/>
      <c r="CEP18" s="710"/>
      <c r="CEQ18" s="710"/>
      <c r="CER18" s="710"/>
      <c r="CES18" s="710"/>
      <c r="CET18" s="710"/>
      <c r="CEU18" s="710"/>
      <c r="CEV18" s="710"/>
      <c r="CEW18" s="710"/>
      <c r="CEX18" s="710"/>
      <c r="CEY18" s="710"/>
      <c r="CEZ18" s="710"/>
      <c r="CFA18" s="710"/>
      <c r="CFB18" s="710"/>
      <c r="CFC18" s="710"/>
      <c r="CFD18" s="710"/>
      <c r="CFE18" s="710"/>
      <c r="CFF18" s="710"/>
      <c r="CFG18" s="710"/>
      <c r="CFH18" s="710"/>
      <c r="CFI18" s="710"/>
      <c r="CFJ18" s="710"/>
      <c r="CFK18" s="710"/>
      <c r="CFL18" s="710"/>
      <c r="CFM18" s="710"/>
      <c r="CFN18" s="710"/>
      <c r="CFO18" s="710"/>
      <c r="CFP18" s="710"/>
      <c r="CFQ18" s="710"/>
      <c r="CFR18" s="710"/>
      <c r="CFS18" s="710"/>
      <c r="CFT18" s="710"/>
      <c r="CFU18" s="710"/>
      <c r="CFV18" s="710"/>
      <c r="CFW18" s="710"/>
      <c r="CFX18" s="710"/>
      <c r="CFY18" s="710"/>
      <c r="CFZ18" s="710"/>
      <c r="CGA18" s="710"/>
      <c r="CGB18" s="710"/>
      <c r="CGC18" s="710"/>
      <c r="CGD18" s="710"/>
      <c r="CGE18" s="710"/>
      <c r="CGF18" s="710"/>
      <c r="CGG18" s="710"/>
      <c r="CGH18" s="710"/>
      <c r="CGI18" s="710"/>
      <c r="CGJ18" s="710"/>
      <c r="CGK18" s="710"/>
      <c r="CGL18" s="710"/>
      <c r="CGM18" s="710"/>
      <c r="CGN18" s="710"/>
      <c r="CGO18" s="710"/>
      <c r="CGP18" s="710"/>
      <c r="CGQ18" s="710"/>
      <c r="CGR18" s="710"/>
      <c r="CGS18" s="710"/>
      <c r="CGT18" s="710"/>
      <c r="CGU18" s="710"/>
      <c r="CGV18" s="710"/>
      <c r="CGW18" s="710"/>
      <c r="CGX18" s="710"/>
      <c r="CGY18" s="710"/>
      <c r="CGZ18" s="710"/>
      <c r="CHA18" s="710"/>
      <c r="CHB18" s="710"/>
      <c r="CHC18" s="710"/>
      <c r="CHD18" s="710"/>
      <c r="CHE18" s="710"/>
      <c r="CHF18" s="710"/>
      <c r="CHG18" s="710"/>
      <c r="CHH18" s="710"/>
      <c r="CHI18" s="710"/>
      <c r="CHJ18" s="710"/>
      <c r="CHK18" s="710"/>
      <c r="CHL18" s="710"/>
      <c r="CHM18" s="710"/>
      <c r="CHN18" s="710"/>
      <c r="CHO18" s="710"/>
      <c r="CHP18" s="710"/>
      <c r="CHQ18" s="710"/>
      <c r="CHR18" s="710"/>
      <c r="CHS18" s="710"/>
      <c r="CHT18" s="710"/>
      <c r="CHU18" s="710"/>
      <c r="CHV18" s="710"/>
      <c r="CHW18" s="710"/>
      <c r="CHX18" s="710"/>
      <c r="CHY18" s="710"/>
      <c r="CHZ18" s="710"/>
      <c r="CIA18" s="710"/>
      <c r="CIB18" s="710"/>
      <c r="CIC18" s="710"/>
      <c r="CID18" s="710"/>
      <c r="CIE18" s="710"/>
      <c r="CIF18" s="710"/>
      <c r="CIG18" s="710"/>
      <c r="CIH18" s="710"/>
      <c r="CII18" s="710"/>
      <c r="CIJ18" s="710"/>
      <c r="CIK18" s="710"/>
      <c r="CIL18" s="710"/>
      <c r="CIM18" s="710"/>
      <c r="CIN18" s="710"/>
      <c r="CIO18" s="710"/>
      <c r="CIP18" s="710"/>
      <c r="CIQ18" s="710"/>
      <c r="CIR18" s="710"/>
      <c r="CIS18" s="710"/>
      <c r="CIT18" s="710"/>
      <c r="CIU18" s="710"/>
      <c r="CIV18" s="710"/>
      <c r="CIW18" s="710"/>
      <c r="CIX18" s="710"/>
      <c r="CIY18" s="710"/>
      <c r="CIZ18" s="710"/>
      <c r="CJA18" s="710"/>
      <c r="CJB18" s="710"/>
      <c r="CJC18" s="710"/>
      <c r="CJD18" s="710"/>
      <c r="CJE18" s="710"/>
      <c r="CJF18" s="710"/>
      <c r="CJG18" s="710"/>
      <c r="CJH18" s="710"/>
      <c r="CJI18" s="710"/>
      <c r="CJJ18" s="710"/>
      <c r="CJK18" s="710"/>
      <c r="CJL18" s="710"/>
      <c r="CJM18" s="710"/>
      <c r="CJN18" s="710"/>
      <c r="CJO18" s="710"/>
      <c r="CJP18" s="710"/>
      <c r="CJQ18" s="710"/>
      <c r="CJR18" s="710"/>
      <c r="CJS18" s="710"/>
      <c r="CJT18" s="710"/>
      <c r="CJU18" s="710"/>
      <c r="CJV18" s="710"/>
      <c r="CJW18" s="710"/>
      <c r="CJX18" s="710"/>
      <c r="CJY18" s="710"/>
      <c r="CJZ18" s="710"/>
      <c r="CKA18" s="710"/>
      <c r="CKB18" s="710"/>
      <c r="CKC18" s="710"/>
      <c r="CKD18" s="710"/>
      <c r="CKE18" s="710"/>
      <c r="CKF18" s="710"/>
      <c r="CKG18" s="710"/>
      <c r="CKH18" s="710"/>
      <c r="CKI18" s="710"/>
      <c r="CKJ18" s="710"/>
      <c r="CKK18" s="710"/>
      <c r="CKL18" s="710"/>
      <c r="CKM18" s="710"/>
      <c r="CKN18" s="710"/>
      <c r="CKO18" s="710"/>
      <c r="CKP18" s="710"/>
      <c r="CKQ18" s="710"/>
      <c r="CKR18" s="710"/>
      <c r="CKS18" s="710"/>
      <c r="CKT18" s="710"/>
      <c r="CKU18" s="710"/>
      <c r="CKV18" s="710"/>
      <c r="CKW18" s="710"/>
      <c r="CKX18" s="710"/>
      <c r="CKY18" s="710"/>
      <c r="CKZ18" s="710"/>
      <c r="CLA18" s="710"/>
      <c r="CLB18" s="710"/>
      <c r="CLC18" s="710"/>
      <c r="CLD18" s="710"/>
      <c r="CLE18" s="710"/>
      <c r="CLF18" s="710"/>
      <c r="CLG18" s="710"/>
      <c r="CLH18" s="710"/>
      <c r="CLI18" s="710"/>
      <c r="CLJ18" s="710"/>
      <c r="CLK18" s="710"/>
      <c r="CLL18" s="710"/>
      <c r="CLM18" s="710"/>
      <c r="CLN18" s="710"/>
      <c r="CLO18" s="710"/>
      <c r="CLP18" s="710"/>
      <c r="CLQ18" s="710"/>
      <c r="CLR18" s="710"/>
      <c r="CLS18" s="710"/>
      <c r="CLT18" s="710"/>
      <c r="CLU18" s="710"/>
      <c r="CLV18" s="710"/>
      <c r="CLW18" s="710"/>
      <c r="CLX18" s="710"/>
      <c r="CLY18" s="710"/>
      <c r="CLZ18" s="710"/>
      <c r="CMA18" s="710"/>
      <c r="CMB18" s="710"/>
      <c r="CMC18" s="710"/>
      <c r="CMD18" s="710"/>
      <c r="CME18" s="710"/>
      <c r="CMF18" s="710"/>
      <c r="CMG18" s="710"/>
      <c r="CMH18" s="710"/>
      <c r="CMI18" s="710"/>
      <c r="CMJ18" s="710"/>
      <c r="CMK18" s="710"/>
      <c r="CML18" s="710"/>
      <c r="CMM18" s="710"/>
      <c r="CMN18" s="710"/>
      <c r="CMO18" s="710"/>
      <c r="CMP18" s="710"/>
      <c r="CMQ18" s="710"/>
      <c r="CMR18" s="710"/>
      <c r="CMS18" s="710"/>
      <c r="CMT18" s="710"/>
      <c r="CMU18" s="710"/>
      <c r="CMV18" s="710"/>
      <c r="CMW18" s="710"/>
      <c r="CMX18" s="710"/>
      <c r="CMY18" s="710"/>
      <c r="CMZ18" s="710"/>
      <c r="CNA18" s="710"/>
      <c r="CNB18" s="710"/>
      <c r="CNC18" s="710"/>
      <c r="CND18" s="710"/>
      <c r="CNE18" s="710"/>
      <c r="CNF18" s="710"/>
      <c r="CNG18" s="710"/>
      <c r="CNH18" s="710"/>
      <c r="CNI18" s="710"/>
      <c r="CNJ18" s="710"/>
      <c r="CNK18" s="710"/>
      <c r="CNL18" s="710"/>
      <c r="CNM18" s="710"/>
      <c r="CNN18" s="710"/>
      <c r="CNO18" s="710"/>
      <c r="CNP18" s="710"/>
      <c r="CNQ18" s="710"/>
      <c r="CNR18" s="710"/>
      <c r="CNS18" s="710"/>
      <c r="CNT18" s="710"/>
      <c r="CNU18" s="710"/>
      <c r="CNV18" s="710"/>
      <c r="CNW18" s="710"/>
      <c r="CNX18" s="710"/>
      <c r="CNY18" s="710"/>
      <c r="CNZ18" s="710"/>
      <c r="COA18" s="710"/>
      <c r="COB18" s="710"/>
      <c r="COC18" s="710"/>
      <c r="COD18" s="710"/>
      <c r="COE18" s="710"/>
      <c r="COF18" s="710"/>
      <c r="COG18" s="710"/>
      <c r="COH18" s="710"/>
      <c r="COI18" s="710"/>
      <c r="COJ18" s="710"/>
      <c r="COK18" s="710"/>
      <c r="COL18" s="710"/>
      <c r="COM18" s="710"/>
      <c r="CON18" s="710"/>
      <c r="COO18" s="710"/>
      <c r="COP18" s="710"/>
      <c r="COQ18" s="710"/>
      <c r="COR18" s="710"/>
      <c r="COS18" s="710"/>
      <c r="COT18" s="710"/>
      <c r="COU18" s="710"/>
      <c r="COV18" s="710"/>
      <c r="COW18" s="710"/>
      <c r="COX18" s="710"/>
      <c r="COY18" s="710"/>
      <c r="COZ18" s="710"/>
      <c r="CPA18" s="710"/>
      <c r="CPB18" s="710"/>
      <c r="CPC18" s="710"/>
      <c r="CPD18" s="710"/>
      <c r="CPE18" s="710"/>
      <c r="CPF18" s="710"/>
      <c r="CPG18" s="710"/>
      <c r="CPH18" s="710"/>
      <c r="CPI18" s="710"/>
      <c r="CPJ18" s="710"/>
      <c r="CPK18" s="710"/>
      <c r="CPL18" s="710"/>
      <c r="CPM18" s="710"/>
      <c r="CPN18" s="710"/>
      <c r="CPO18" s="710"/>
      <c r="CPP18" s="710"/>
      <c r="CPQ18" s="710"/>
      <c r="CPR18" s="710"/>
      <c r="CPS18" s="710"/>
      <c r="CPT18" s="710"/>
      <c r="CPU18" s="710"/>
      <c r="CPV18" s="710"/>
      <c r="CPW18" s="710"/>
      <c r="CPX18" s="710"/>
      <c r="CPY18" s="710"/>
      <c r="CPZ18" s="710"/>
      <c r="CQA18" s="710"/>
      <c r="CQB18" s="710"/>
      <c r="CQC18" s="710"/>
      <c r="CQD18" s="710"/>
      <c r="CQE18" s="710"/>
      <c r="CQF18" s="710"/>
      <c r="CQG18" s="710"/>
      <c r="CQH18" s="710"/>
      <c r="CQI18" s="710"/>
      <c r="CQJ18" s="710"/>
      <c r="CQK18" s="710"/>
      <c r="CQL18" s="710"/>
      <c r="CQM18" s="710"/>
      <c r="CQN18" s="710"/>
      <c r="CQO18" s="710"/>
      <c r="CQP18" s="710"/>
      <c r="CQQ18" s="710"/>
      <c r="CQR18" s="710"/>
      <c r="CQS18" s="710"/>
      <c r="CQT18" s="710"/>
      <c r="CQU18" s="710"/>
      <c r="CQV18" s="710"/>
      <c r="CQW18" s="710"/>
      <c r="CQX18" s="710"/>
      <c r="CQY18" s="710"/>
      <c r="CQZ18" s="710"/>
      <c r="CRA18" s="710"/>
      <c r="CRB18" s="710"/>
      <c r="CRC18" s="710"/>
      <c r="CRD18" s="710"/>
      <c r="CRE18" s="710"/>
      <c r="CRF18" s="710"/>
      <c r="CRG18" s="710"/>
      <c r="CRH18" s="710"/>
      <c r="CRI18" s="710"/>
      <c r="CRJ18" s="710"/>
      <c r="CRK18" s="710"/>
      <c r="CRL18" s="710"/>
      <c r="CRM18" s="710"/>
      <c r="CRN18" s="710"/>
      <c r="CRO18" s="710"/>
      <c r="CRP18" s="710"/>
      <c r="CRQ18" s="710"/>
      <c r="CRR18" s="710"/>
      <c r="CRS18" s="710"/>
      <c r="CRT18" s="710"/>
      <c r="CRU18" s="710"/>
      <c r="CRV18" s="710"/>
      <c r="CRW18" s="710"/>
      <c r="CRX18" s="710"/>
      <c r="CRY18" s="710"/>
      <c r="CRZ18" s="710"/>
      <c r="CSA18" s="710"/>
      <c r="CSB18" s="710"/>
      <c r="CSC18" s="710"/>
      <c r="CSD18" s="710"/>
      <c r="CSE18" s="710"/>
      <c r="CSF18" s="710"/>
      <c r="CSG18" s="710"/>
      <c r="CSH18" s="710"/>
      <c r="CSI18" s="710"/>
      <c r="CSJ18" s="710"/>
      <c r="CSK18" s="710"/>
      <c r="CSL18" s="710"/>
      <c r="CSM18" s="710"/>
      <c r="CSN18" s="710"/>
      <c r="CSO18" s="710"/>
      <c r="CSP18" s="710"/>
      <c r="CSQ18" s="710"/>
      <c r="CSR18" s="710"/>
      <c r="CSS18" s="710"/>
      <c r="CST18" s="710"/>
      <c r="CSU18" s="710"/>
      <c r="CSV18" s="710"/>
      <c r="CSW18" s="710"/>
      <c r="CSX18" s="710"/>
      <c r="CSY18" s="710"/>
      <c r="CSZ18" s="710"/>
      <c r="CTA18" s="710"/>
      <c r="CTB18" s="710"/>
      <c r="CTC18" s="710"/>
      <c r="CTD18" s="710"/>
      <c r="CTE18" s="710"/>
      <c r="CTF18" s="710"/>
      <c r="CTG18" s="710"/>
      <c r="CTH18" s="710"/>
      <c r="CTI18" s="710"/>
      <c r="CTJ18" s="710"/>
      <c r="CTK18" s="710"/>
      <c r="CTL18" s="710"/>
      <c r="CTM18" s="710"/>
      <c r="CTN18" s="710"/>
      <c r="CTO18" s="710"/>
      <c r="CTP18" s="710"/>
      <c r="CTQ18" s="710"/>
      <c r="CTR18" s="710"/>
      <c r="CTS18" s="710"/>
      <c r="CTT18" s="710"/>
      <c r="CTU18" s="710"/>
      <c r="CTV18" s="710"/>
      <c r="CTW18" s="710"/>
      <c r="CTX18" s="710"/>
      <c r="CTY18" s="710"/>
      <c r="CTZ18" s="710"/>
      <c r="CUA18" s="710"/>
      <c r="CUB18" s="710"/>
      <c r="CUC18" s="710"/>
      <c r="CUD18" s="710"/>
      <c r="CUE18" s="710"/>
      <c r="CUF18" s="710"/>
      <c r="CUG18" s="710"/>
      <c r="CUH18" s="710"/>
      <c r="CUI18" s="710"/>
      <c r="CUJ18" s="710"/>
      <c r="CUK18" s="710"/>
      <c r="CUL18" s="710"/>
      <c r="CUM18" s="710"/>
      <c r="CUN18" s="710"/>
      <c r="CUO18" s="710"/>
      <c r="CUP18" s="710"/>
      <c r="CUQ18" s="710"/>
      <c r="CUR18" s="710"/>
      <c r="CUS18" s="710"/>
      <c r="CUT18" s="710"/>
      <c r="CUU18" s="710"/>
      <c r="CUV18" s="710"/>
      <c r="CUW18" s="710"/>
      <c r="CUX18" s="710"/>
      <c r="CUY18" s="710"/>
      <c r="CUZ18" s="710"/>
      <c r="CVA18" s="710"/>
      <c r="CVB18" s="710"/>
      <c r="CVC18" s="710"/>
      <c r="CVD18" s="710"/>
      <c r="CVE18" s="710"/>
      <c r="CVF18" s="710"/>
      <c r="CVG18" s="710"/>
      <c r="CVH18" s="710"/>
      <c r="CVI18" s="710"/>
      <c r="CVJ18" s="710"/>
      <c r="CVK18" s="710"/>
      <c r="CVL18" s="710"/>
      <c r="CVM18" s="710"/>
      <c r="CVN18" s="710"/>
      <c r="CVO18" s="710"/>
      <c r="CVP18" s="710"/>
      <c r="CVQ18" s="710"/>
      <c r="CVR18" s="710"/>
      <c r="CVS18" s="710"/>
      <c r="CVT18" s="710"/>
      <c r="CVU18" s="710"/>
      <c r="CVV18" s="710"/>
      <c r="CVW18" s="710"/>
      <c r="CVX18" s="710"/>
      <c r="CVY18" s="710"/>
      <c r="CVZ18" s="710"/>
      <c r="CWA18" s="710"/>
      <c r="CWB18" s="710"/>
      <c r="CWC18" s="710"/>
      <c r="CWD18" s="710"/>
      <c r="CWE18" s="710"/>
      <c r="CWF18" s="710"/>
      <c r="CWG18" s="710"/>
      <c r="CWH18" s="710"/>
      <c r="CWI18" s="710"/>
      <c r="CWJ18" s="710"/>
      <c r="CWK18" s="710"/>
      <c r="CWL18" s="710"/>
      <c r="CWM18" s="710"/>
      <c r="CWN18" s="710"/>
      <c r="CWO18" s="710"/>
      <c r="CWP18" s="710"/>
      <c r="CWQ18" s="710"/>
      <c r="CWR18" s="710"/>
      <c r="CWS18" s="710"/>
      <c r="CWT18" s="710"/>
      <c r="CWU18" s="710"/>
      <c r="CWV18" s="710"/>
      <c r="CWW18" s="710"/>
      <c r="CWX18" s="710"/>
      <c r="CWY18" s="710"/>
      <c r="CWZ18" s="710"/>
      <c r="CXA18" s="710"/>
      <c r="CXB18" s="710"/>
      <c r="CXC18" s="710"/>
      <c r="CXD18" s="710"/>
      <c r="CXE18" s="710"/>
      <c r="CXF18" s="710"/>
      <c r="CXG18" s="710"/>
      <c r="CXH18" s="710"/>
      <c r="CXI18" s="710"/>
      <c r="CXJ18" s="710"/>
      <c r="CXK18" s="710"/>
      <c r="CXL18" s="710"/>
      <c r="CXM18" s="710"/>
      <c r="CXN18" s="710"/>
      <c r="CXO18" s="710"/>
      <c r="CXP18" s="710"/>
      <c r="CXQ18" s="710"/>
      <c r="CXR18" s="710"/>
      <c r="CXS18" s="710"/>
      <c r="CXT18" s="710"/>
      <c r="CXU18" s="710"/>
      <c r="CXV18" s="710"/>
      <c r="CXW18" s="710"/>
      <c r="CXX18" s="710"/>
      <c r="CXY18" s="710"/>
      <c r="CXZ18" s="710"/>
      <c r="CYA18" s="710"/>
      <c r="CYB18" s="710"/>
      <c r="CYC18" s="710"/>
      <c r="CYD18" s="710"/>
      <c r="CYE18" s="710"/>
      <c r="CYF18" s="710"/>
      <c r="CYG18" s="710"/>
      <c r="CYH18" s="710"/>
      <c r="CYI18" s="710"/>
      <c r="CYJ18" s="710"/>
      <c r="CYK18" s="710"/>
      <c r="CYL18" s="710"/>
      <c r="CYM18" s="710"/>
      <c r="CYN18" s="710"/>
      <c r="CYO18" s="710"/>
      <c r="CYP18" s="710"/>
      <c r="CYQ18" s="710"/>
      <c r="CYR18" s="710"/>
      <c r="CYS18" s="710"/>
      <c r="CYT18" s="710"/>
      <c r="CYU18" s="710"/>
      <c r="CYV18" s="710"/>
      <c r="CYW18" s="710"/>
      <c r="CYX18" s="710"/>
      <c r="CYY18" s="710"/>
      <c r="CYZ18" s="710"/>
      <c r="CZA18" s="710"/>
      <c r="CZB18" s="710"/>
      <c r="CZC18" s="710"/>
      <c r="CZD18" s="710"/>
      <c r="CZE18" s="710"/>
      <c r="CZF18" s="710"/>
      <c r="CZG18" s="710"/>
      <c r="CZH18" s="710"/>
      <c r="CZI18" s="710"/>
      <c r="CZJ18" s="710"/>
      <c r="CZK18" s="710"/>
      <c r="CZL18" s="710"/>
      <c r="CZM18" s="710"/>
      <c r="CZN18" s="710"/>
      <c r="CZO18" s="710"/>
      <c r="CZP18" s="710"/>
      <c r="CZQ18" s="710"/>
      <c r="CZR18" s="710"/>
      <c r="CZS18" s="710"/>
      <c r="CZT18" s="710"/>
      <c r="CZU18" s="710"/>
      <c r="CZV18" s="710"/>
      <c r="CZW18" s="710"/>
      <c r="CZX18" s="710"/>
      <c r="CZY18" s="710"/>
      <c r="CZZ18" s="710"/>
      <c r="DAA18" s="710"/>
      <c r="DAB18" s="710"/>
      <c r="DAC18" s="710"/>
      <c r="DAD18" s="710"/>
      <c r="DAE18" s="710"/>
      <c r="DAF18" s="710"/>
      <c r="DAG18" s="710"/>
      <c r="DAH18" s="710"/>
      <c r="DAI18" s="710"/>
      <c r="DAJ18" s="710"/>
      <c r="DAK18" s="710"/>
      <c r="DAL18" s="710"/>
      <c r="DAM18" s="710"/>
      <c r="DAN18" s="710"/>
      <c r="DAO18" s="710"/>
      <c r="DAP18" s="710"/>
      <c r="DAQ18" s="710"/>
      <c r="DAR18" s="710"/>
      <c r="DAS18" s="710"/>
      <c r="DAT18" s="710"/>
      <c r="DAU18" s="710"/>
      <c r="DAV18" s="710"/>
      <c r="DAW18" s="710"/>
      <c r="DAX18" s="710"/>
      <c r="DAY18" s="710"/>
      <c r="DAZ18" s="710"/>
      <c r="DBA18" s="710"/>
      <c r="DBB18" s="710"/>
      <c r="DBC18" s="710"/>
      <c r="DBD18" s="710"/>
      <c r="DBE18" s="710"/>
      <c r="DBF18" s="710"/>
      <c r="DBG18" s="710"/>
      <c r="DBH18" s="710"/>
      <c r="DBI18" s="710"/>
      <c r="DBJ18" s="710"/>
      <c r="DBK18" s="710"/>
      <c r="DBL18" s="710"/>
      <c r="DBM18" s="710"/>
      <c r="DBN18" s="710"/>
      <c r="DBO18" s="710"/>
      <c r="DBP18" s="710"/>
      <c r="DBQ18" s="710"/>
      <c r="DBR18" s="710"/>
      <c r="DBS18" s="710"/>
      <c r="DBT18" s="710"/>
      <c r="DBU18" s="710"/>
      <c r="DBV18" s="710"/>
      <c r="DBW18" s="710"/>
      <c r="DBX18" s="710"/>
      <c r="DBY18" s="710"/>
      <c r="DBZ18" s="710"/>
      <c r="DCA18" s="710"/>
      <c r="DCB18" s="710"/>
      <c r="DCC18" s="710"/>
      <c r="DCD18" s="710"/>
      <c r="DCE18" s="710"/>
      <c r="DCF18" s="710"/>
      <c r="DCG18" s="710"/>
      <c r="DCH18" s="710"/>
      <c r="DCI18" s="710"/>
      <c r="DCJ18" s="710"/>
      <c r="DCK18" s="710"/>
      <c r="DCL18" s="710"/>
      <c r="DCM18" s="710"/>
      <c r="DCN18" s="710"/>
      <c r="DCO18" s="710"/>
      <c r="DCP18" s="710"/>
      <c r="DCQ18" s="710"/>
      <c r="DCR18" s="710"/>
      <c r="DCS18" s="710"/>
      <c r="DCT18" s="710"/>
      <c r="DCU18" s="710"/>
      <c r="DCV18" s="710"/>
      <c r="DCW18" s="710"/>
      <c r="DCX18" s="710"/>
      <c r="DCY18" s="710"/>
      <c r="DCZ18" s="710"/>
      <c r="DDA18" s="710"/>
      <c r="DDB18" s="710"/>
      <c r="DDC18" s="710"/>
      <c r="DDD18" s="710"/>
      <c r="DDE18" s="710"/>
      <c r="DDF18" s="710"/>
      <c r="DDG18" s="710"/>
      <c r="DDH18" s="710"/>
      <c r="DDI18" s="710"/>
      <c r="DDJ18" s="710"/>
      <c r="DDK18" s="710"/>
      <c r="DDL18" s="710"/>
      <c r="DDM18" s="710"/>
      <c r="DDN18" s="710"/>
      <c r="DDO18" s="710"/>
      <c r="DDP18" s="710"/>
      <c r="DDQ18" s="710"/>
      <c r="DDR18" s="710"/>
      <c r="DDS18" s="710"/>
      <c r="DDT18" s="710"/>
      <c r="DDU18" s="710"/>
      <c r="DDV18" s="710"/>
      <c r="DDW18" s="710"/>
      <c r="DDX18" s="710"/>
      <c r="DDY18" s="710"/>
      <c r="DDZ18" s="710"/>
      <c r="DEA18" s="710"/>
      <c r="DEB18" s="710"/>
      <c r="DEC18" s="710"/>
      <c r="DED18" s="710"/>
      <c r="DEE18" s="710"/>
      <c r="DEF18" s="710"/>
      <c r="DEG18" s="710"/>
      <c r="DEH18" s="710"/>
      <c r="DEI18" s="710"/>
      <c r="DEJ18" s="710"/>
      <c r="DEK18" s="710"/>
      <c r="DEL18" s="710"/>
      <c r="DEM18" s="710"/>
      <c r="DEN18" s="710"/>
      <c r="DEO18" s="710"/>
      <c r="DEP18" s="710"/>
      <c r="DEQ18" s="710"/>
      <c r="DER18" s="710"/>
      <c r="DES18" s="710"/>
      <c r="DET18" s="710"/>
      <c r="DEU18" s="710"/>
      <c r="DEV18" s="710"/>
      <c r="DEW18" s="710"/>
      <c r="DEX18" s="710"/>
      <c r="DEY18" s="710"/>
      <c r="DEZ18" s="710"/>
      <c r="DFA18" s="710"/>
      <c r="DFB18" s="710"/>
      <c r="DFC18" s="710"/>
      <c r="DFD18" s="710"/>
      <c r="DFE18" s="710"/>
      <c r="DFF18" s="710"/>
      <c r="DFG18" s="710"/>
      <c r="DFH18" s="710"/>
      <c r="DFI18" s="710"/>
      <c r="DFJ18" s="710"/>
      <c r="DFK18" s="710"/>
      <c r="DFL18" s="710"/>
      <c r="DFM18" s="710"/>
      <c r="DFN18" s="710"/>
      <c r="DFO18" s="710"/>
      <c r="DFP18" s="710"/>
      <c r="DFQ18" s="710"/>
      <c r="DFR18" s="710"/>
      <c r="DFS18" s="710"/>
      <c r="DFT18" s="710"/>
      <c r="DFU18" s="710"/>
      <c r="DFV18" s="710"/>
      <c r="DFW18" s="710"/>
      <c r="DFX18" s="710"/>
      <c r="DFY18" s="710"/>
      <c r="DFZ18" s="710"/>
      <c r="DGA18" s="710"/>
      <c r="DGB18" s="710"/>
      <c r="DGC18" s="710"/>
      <c r="DGD18" s="710"/>
      <c r="DGE18" s="710"/>
      <c r="DGF18" s="710"/>
      <c r="DGG18" s="710"/>
      <c r="DGH18" s="710"/>
      <c r="DGI18" s="710"/>
      <c r="DGJ18" s="710"/>
      <c r="DGK18" s="710"/>
      <c r="DGL18" s="710"/>
      <c r="DGM18" s="710"/>
      <c r="DGN18" s="710"/>
      <c r="DGO18" s="710"/>
      <c r="DGP18" s="710"/>
      <c r="DGQ18" s="710"/>
      <c r="DGR18" s="710"/>
      <c r="DGS18" s="710"/>
      <c r="DGT18" s="710"/>
      <c r="DGU18" s="710"/>
      <c r="DGV18" s="710"/>
      <c r="DGW18" s="710"/>
      <c r="DGX18" s="710"/>
      <c r="DGY18" s="710"/>
      <c r="DGZ18" s="710"/>
      <c r="DHA18" s="710"/>
      <c r="DHB18" s="710"/>
      <c r="DHC18" s="710"/>
      <c r="DHD18" s="710"/>
      <c r="DHE18" s="710"/>
      <c r="DHF18" s="710"/>
      <c r="DHG18" s="710"/>
      <c r="DHH18" s="710"/>
      <c r="DHI18" s="710"/>
      <c r="DHJ18" s="710"/>
      <c r="DHK18" s="710"/>
      <c r="DHL18" s="710"/>
      <c r="DHM18" s="710"/>
      <c r="DHN18" s="710"/>
      <c r="DHO18" s="710"/>
      <c r="DHP18" s="710"/>
      <c r="DHQ18" s="710"/>
      <c r="DHR18" s="710"/>
      <c r="DHS18" s="710"/>
      <c r="DHT18" s="710"/>
      <c r="DHU18" s="710"/>
      <c r="DHV18" s="710"/>
      <c r="DHW18" s="710"/>
      <c r="DHX18" s="710"/>
      <c r="DHY18" s="710"/>
      <c r="DHZ18" s="710"/>
      <c r="DIA18" s="710"/>
      <c r="DIB18" s="710"/>
      <c r="DIC18" s="710"/>
      <c r="DID18" s="710"/>
      <c r="DIE18" s="710"/>
      <c r="DIF18" s="710"/>
      <c r="DIG18" s="710"/>
      <c r="DIH18" s="710"/>
      <c r="DII18" s="710"/>
      <c r="DIJ18" s="710"/>
      <c r="DIK18" s="710"/>
      <c r="DIL18" s="710"/>
      <c r="DIM18" s="710"/>
      <c r="DIN18" s="710"/>
      <c r="DIO18" s="710"/>
      <c r="DIP18" s="710"/>
      <c r="DIQ18" s="710"/>
      <c r="DIR18" s="710"/>
      <c r="DIS18" s="710"/>
      <c r="DIT18" s="710"/>
      <c r="DIU18" s="710"/>
      <c r="DIV18" s="710"/>
      <c r="DIW18" s="710"/>
      <c r="DIX18" s="710"/>
      <c r="DIY18" s="710"/>
      <c r="DIZ18" s="710"/>
      <c r="DJA18" s="710"/>
      <c r="DJB18" s="710"/>
      <c r="DJC18" s="710"/>
      <c r="DJD18" s="710"/>
      <c r="DJE18" s="710"/>
      <c r="DJF18" s="710"/>
      <c r="DJG18" s="710"/>
      <c r="DJH18" s="710"/>
      <c r="DJI18" s="710"/>
      <c r="DJJ18" s="710"/>
      <c r="DJK18" s="710"/>
      <c r="DJL18" s="710"/>
      <c r="DJM18" s="710"/>
      <c r="DJN18" s="710"/>
      <c r="DJO18" s="710"/>
      <c r="DJP18" s="710"/>
      <c r="DJQ18" s="710"/>
      <c r="DJR18" s="710"/>
      <c r="DJS18" s="710"/>
      <c r="DJT18" s="710"/>
      <c r="DJU18" s="710"/>
      <c r="DJV18" s="710"/>
      <c r="DJW18" s="710"/>
      <c r="DJX18" s="710"/>
      <c r="DJY18" s="710"/>
      <c r="DJZ18" s="710"/>
      <c r="DKA18" s="710"/>
      <c r="DKB18" s="710"/>
      <c r="DKC18" s="710"/>
      <c r="DKD18" s="710"/>
      <c r="DKE18" s="710"/>
      <c r="DKF18" s="710"/>
      <c r="DKG18" s="710"/>
      <c r="DKH18" s="710"/>
      <c r="DKI18" s="710"/>
      <c r="DKJ18" s="710"/>
      <c r="DKK18" s="710"/>
      <c r="DKL18" s="710"/>
      <c r="DKM18" s="710"/>
      <c r="DKN18" s="710"/>
      <c r="DKO18" s="710"/>
      <c r="DKP18" s="710"/>
      <c r="DKQ18" s="710"/>
      <c r="DKR18" s="710"/>
      <c r="DKS18" s="710"/>
      <c r="DKT18" s="710"/>
      <c r="DKU18" s="710"/>
      <c r="DKV18" s="710"/>
      <c r="DKW18" s="710"/>
      <c r="DKX18" s="710"/>
      <c r="DKY18" s="710"/>
      <c r="DKZ18" s="710"/>
      <c r="DLA18" s="710"/>
      <c r="DLB18" s="710"/>
      <c r="DLC18" s="710"/>
      <c r="DLD18" s="710"/>
      <c r="DLE18" s="710"/>
      <c r="DLF18" s="710"/>
      <c r="DLG18" s="710"/>
      <c r="DLH18" s="710"/>
      <c r="DLI18" s="710"/>
      <c r="DLJ18" s="710"/>
      <c r="DLK18" s="710"/>
      <c r="DLL18" s="710"/>
      <c r="DLM18" s="710"/>
      <c r="DLN18" s="710"/>
      <c r="DLO18" s="710"/>
      <c r="DLP18" s="710"/>
      <c r="DLQ18" s="710"/>
      <c r="DLR18" s="710"/>
      <c r="DLS18" s="710"/>
      <c r="DLT18" s="710"/>
      <c r="DLU18" s="710"/>
      <c r="DLV18" s="710"/>
      <c r="DLW18" s="710"/>
      <c r="DLX18" s="710"/>
      <c r="DLY18" s="710"/>
      <c r="DLZ18" s="710"/>
      <c r="DMA18" s="710"/>
      <c r="DMB18" s="710"/>
      <c r="DMC18" s="710"/>
      <c r="DMD18" s="710"/>
      <c r="DME18" s="710"/>
      <c r="DMF18" s="710"/>
      <c r="DMG18" s="710"/>
      <c r="DMH18" s="710"/>
      <c r="DMI18" s="710"/>
      <c r="DMJ18" s="710"/>
      <c r="DMK18" s="710"/>
      <c r="DML18" s="710"/>
      <c r="DMM18" s="710"/>
      <c r="DMN18" s="710"/>
      <c r="DMO18" s="710"/>
      <c r="DMP18" s="710"/>
      <c r="DMQ18" s="710"/>
      <c r="DMR18" s="710"/>
      <c r="DMS18" s="710"/>
      <c r="DMT18" s="710"/>
      <c r="DMU18" s="710"/>
      <c r="DMV18" s="710"/>
      <c r="DMW18" s="710"/>
      <c r="DMX18" s="710"/>
      <c r="DMY18" s="710"/>
      <c r="DMZ18" s="710"/>
      <c r="DNA18" s="710"/>
      <c r="DNB18" s="710"/>
      <c r="DNC18" s="710"/>
      <c r="DND18" s="710"/>
      <c r="DNE18" s="710"/>
      <c r="DNF18" s="710"/>
      <c r="DNG18" s="710"/>
      <c r="DNH18" s="710"/>
      <c r="DNI18" s="710"/>
      <c r="DNJ18" s="710"/>
      <c r="DNK18" s="710"/>
      <c r="DNL18" s="710"/>
      <c r="DNM18" s="710"/>
      <c r="DNN18" s="710"/>
      <c r="DNO18" s="710"/>
      <c r="DNP18" s="710"/>
      <c r="DNQ18" s="710"/>
      <c r="DNR18" s="710"/>
      <c r="DNS18" s="710"/>
      <c r="DNT18" s="710"/>
      <c r="DNU18" s="710"/>
      <c r="DNV18" s="710"/>
      <c r="DNW18" s="710"/>
      <c r="DNX18" s="710"/>
      <c r="DNY18" s="710"/>
      <c r="DNZ18" s="710"/>
      <c r="DOA18" s="710"/>
      <c r="DOB18" s="710"/>
      <c r="DOC18" s="710"/>
      <c r="DOD18" s="710"/>
      <c r="DOE18" s="710"/>
      <c r="DOF18" s="710"/>
      <c r="DOG18" s="710"/>
      <c r="DOH18" s="710"/>
      <c r="DOI18" s="710"/>
      <c r="DOJ18" s="710"/>
      <c r="DOK18" s="710"/>
      <c r="DOL18" s="710"/>
      <c r="DOM18" s="710"/>
      <c r="DON18" s="710"/>
      <c r="DOO18" s="710"/>
      <c r="DOP18" s="710"/>
      <c r="DOQ18" s="710"/>
      <c r="DOR18" s="710"/>
      <c r="DOS18" s="710"/>
      <c r="DOT18" s="710"/>
      <c r="DOU18" s="710"/>
      <c r="DOV18" s="710"/>
      <c r="DOW18" s="710"/>
      <c r="DOX18" s="710"/>
      <c r="DOY18" s="710"/>
      <c r="DOZ18" s="710"/>
      <c r="DPA18" s="710"/>
      <c r="DPB18" s="710"/>
      <c r="DPC18" s="710"/>
      <c r="DPD18" s="710"/>
      <c r="DPE18" s="710"/>
      <c r="DPF18" s="710"/>
      <c r="DPG18" s="710"/>
      <c r="DPH18" s="710"/>
      <c r="DPI18" s="710"/>
      <c r="DPJ18" s="710"/>
      <c r="DPK18" s="710"/>
      <c r="DPL18" s="710"/>
      <c r="DPM18" s="710"/>
      <c r="DPN18" s="710"/>
      <c r="DPO18" s="710"/>
      <c r="DPP18" s="710"/>
      <c r="DPQ18" s="710"/>
      <c r="DPR18" s="710"/>
      <c r="DPS18" s="710"/>
      <c r="DPT18" s="710"/>
      <c r="DPU18" s="710"/>
      <c r="DPV18" s="710"/>
      <c r="DPW18" s="710"/>
      <c r="DPX18" s="710"/>
      <c r="DPY18" s="710"/>
      <c r="DPZ18" s="710"/>
      <c r="DQA18" s="710"/>
      <c r="DQB18" s="710"/>
      <c r="DQC18" s="710"/>
      <c r="DQD18" s="710"/>
      <c r="DQE18" s="710"/>
      <c r="DQF18" s="710"/>
      <c r="DQG18" s="710"/>
      <c r="DQH18" s="710"/>
      <c r="DQI18" s="710"/>
      <c r="DQJ18" s="710"/>
      <c r="DQK18" s="710"/>
      <c r="DQL18" s="710"/>
      <c r="DQM18" s="710"/>
      <c r="DQN18" s="710"/>
      <c r="DQO18" s="710"/>
      <c r="DQP18" s="710"/>
      <c r="DQQ18" s="710"/>
      <c r="DQR18" s="710"/>
      <c r="DQS18" s="710"/>
      <c r="DQT18" s="710"/>
      <c r="DQU18" s="710"/>
      <c r="DQV18" s="710"/>
      <c r="DQW18" s="710"/>
      <c r="DQX18" s="710"/>
      <c r="DQY18" s="710"/>
      <c r="DQZ18" s="710"/>
      <c r="DRA18" s="710"/>
      <c r="DRB18" s="710"/>
      <c r="DRC18" s="710"/>
      <c r="DRD18" s="710"/>
      <c r="DRE18" s="710"/>
      <c r="DRF18" s="710"/>
      <c r="DRG18" s="710"/>
      <c r="DRH18" s="710"/>
      <c r="DRI18" s="710"/>
      <c r="DRJ18" s="710"/>
      <c r="DRK18" s="710"/>
      <c r="DRL18" s="710"/>
      <c r="DRM18" s="710"/>
      <c r="DRN18" s="710"/>
      <c r="DRO18" s="710"/>
      <c r="DRP18" s="710"/>
      <c r="DRQ18" s="710"/>
      <c r="DRR18" s="710"/>
      <c r="DRS18" s="710"/>
      <c r="DRT18" s="710"/>
      <c r="DRU18" s="710"/>
      <c r="DRV18" s="710"/>
      <c r="DRW18" s="710"/>
      <c r="DRX18" s="710"/>
      <c r="DRY18" s="710"/>
      <c r="DRZ18" s="710"/>
      <c r="DSA18" s="710"/>
      <c r="DSB18" s="710"/>
      <c r="DSC18" s="710"/>
      <c r="DSD18" s="710"/>
      <c r="DSE18" s="710"/>
      <c r="DSF18" s="710"/>
      <c r="DSG18" s="710"/>
      <c r="DSH18" s="710"/>
      <c r="DSI18" s="710"/>
      <c r="DSJ18" s="710"/>
      <c r="DSK18" s="710"/>
      <c r="DSL18" s="710"/>
      <c r="DSM18" s="710"/>
      <c r="DSN18" s="710"/>
      <c r="DSO18" s="710"/>
      <c r="DSP18" s="710"/>
      <c r="DSQ18" s="710"/>
      <c r="DSR18" s="710"/>
      <c r="DSS18" s="710"/>
      <c r="DST18" s="710"/>
      <c r="DSU18" s="710"/>
      <c r="DSV18" s="710"/>
      <c r="DSW18" s="710"/>
      <c r="DSX18" s="710"/>
      <c r="DSY18" s="710"/>
      <c r="DSZ18" s="710"/>
      <c r="DTA18" s="710"/>
      <c r="DTB18" s="710"/>
      <c r="DTC18" s="710"/>
      <c r="DTD18" s="710"/>
      <c r="DTE18" s="710"/>
      <c r="DTF18" s="710"/>
      <c r="DTG18" s="710"/>
      <c r="DTH18" s="710"/>
      <c r="DTI18" s="710"/>
      <c r="DTJ18" s="710"/>
      <c r="DTK18" s="710"/>
      <c r="DTL18" s="710"/>
      <c r="DTM18" s="710"/>
      <c r="DTN18" s="710"/>
      <c r="DTO18" s="710"/>
      <c r="DTP18" s="710"/>
      <c r="DTQ18" s="710"/>
      <c r="DTR18" s="710"/>
      <c r="DTS18" s="710"/>
      <c r="DTT18" s="710"/>
      <c r="DTU18" s="710"/>
      <c r="DTV18" s="710"/>
      <c r="DTW18" s="710"/>
      <c r="DTX18" s="710"/>
      <c r="DTY18" s="710"/>
      <c r="DTZ18" s="710"/>
      <c r="DUA18" s="710"/>
      <c r="DUB18" s="710"/>
      <c r="DUC18" s="710"/>
      <c r="DUD18" s="710"/>
      <c r="DUE18" s="710"/>
      <c r="DUF18" s="710"/>
      <c r="DUG18" s="710"/>
      <c r="DUH18" s="710"/>
      <c r="DUI18" s="710"/>
      <c r="DUJ18" s="710"/>
      <c r="DUK18" s="710"/>
      <c r="DUL18" s="710"/>
      <c r="DUM18" s="710"/>
      <c r="DUN18" s="710"/>
      <c r="DUO18" s="710"/>
      <c r="DUP18" s="710"/>
      <c r="DUQ18" s="710"/>
      <c r="DUR18" s="710"/>
      <c r="DUS18" s="710"/>
      <c r="DUT18" s="710"/>
      <c r="DUU18" s="710"/>
      <c r="DUV18" s="710"/>
      <c r="DUW18" s="710"/>
      <c r="DUX18" s="710"/>
      <c r="DUY18" s="710"/>
      <c r="DUZ18" s="710"/>
      <c r="DVA18" s="710"/>
      <c r="DVB18" s="710"/>
      <c r="DVC18" s="710"/>
      <c r="DVD18" s="710"/>
      <c r="DVE18" s="710"/>
      <c r="DVF18" s="710"/>
      <c r="DVG18" s="710"/>
      <c r="DVH18" s="710"/>
      <c r="DVI18" s="710"/>
      <c r="DVJ18" s="710"/>
      <c r="DVK18" s="710"/>
      <c r="DVL18" s="710"/>
      <c r="DVM18" s="710"/>
      <c r="DVN18" s="710"/>
      <c r="DVO18" s="710"/>
      <c r="DVP18" s="710"/>
      <c r="DVQ18" s="710"/>
      <c r="DVR18" s="710"/>
      <c r="DVS18" s="710"/>
      <c r="DVT18" s="710"/>
      <c r="DVU18" s="710"/>
      <c r="DVV18" s="710"/>
      <c r="DVW18" s="710"/>
      <c r="DVX18" s="710"/>
      <c r="DVY18" s="710"/>
      <c r="DVZ18" s="710"/>
      <c r="DWA18" s="710"/>
      <c r="DWB18" s="710"/>
      <c r="DWC18" s="710"/>
      <c r="DWD18" s="710"/>
      <c r="DWE18" s="710"/>
      <c r="DWF18" s="710"/>
      <c r="DWG18" s="710"/>
      <c r="DWH18" s="710"/>
      <c r="DWI18" s="710"/>
      <c r="DWJ18" s="710"/>
      <c r="DWK18" s="710"/>
      <c r="DWL18" s="710"/>
      <c r="DWM18" s="710"/>
      <c r="DWN18" s="710"/>
      <c r="DWO18" s="710"/>
      <c r="DWP18" s="710"/>
      <c r="DWQ18" s="710"/>
      <c r="DWR18" s="710"/>
      <c r="DWS18" s="710"/>
      <c r="DWT18" s="710"/>
      <c r="DWU18" s="710"/>
      <c r="DWV18" s="710"/>
      <c r="DWW18" s="710"/>
      <c r="DWX18" s="710"/>
      <c r="DWY18" s="710"/>
      <c r="DWZ18" s="710"/>
      <c r="DXA18" s="710"/>
      <c r="DXB18" s="710"/>
      <c r="DXC18" s="710"/>
      <c r="DXD18" s="710"/>
      <c r="DXE18" s="710"/>
      <c r="DXF18" s="710"/>
      <c r="DXG18" s="710"/>
      <c r="DXH18" s="710"/>
      <c r="DXI18" s="710"/>
      <c r="DXJ18" s="710"/>
      <c r="DXK18" s="710"/>
      <c r="DXL18" s="710"/>
      <c r="DXM18" s="710"/>
      <c r="DXN18" s="710"/>
      <c r="DXO18" s="710"/>
      <c r="DXP18" s="710"/>
      <c r="DXQ18" s="710"/>
      <c r="DXR18" s="710"/>
      <c r="DXS18" s="710"/>
      <c r="DXT18" s="710"/>
      <c r="DXU18" s="710"/>
      <c r="DXV18" s="710"/>
      <c r="DXW18" s="710"/>
      <c r="DXX18" s="710"/>
      <c r="DXY18" s="710"/>
      <c r="DXZ18" s="710"/>
      <c r="DYA18" s="710"/>
      <c r="DYB18" s="710"/>
      <c r="DYC18" s="710"/>
      <c r="DYD18" s="710"/>
      <c r="DYE18" s="710"/>
      <c r="DYF18" s="710"/>
      <c r="DYG18" s="710"/>
      <c r="DYH18" s="710"/>
      <c r="DYI18" s="710"/>
      <c r="DYJ18" s="710"/>
      <c r="DYK18" s="710"/>
      <c r="DYL18" s="710"/>
      <c r="DYM18" s="710"/>
      <c r="DYN18" s="710"/>
      <c r="DYO18" s="710"/>
      <c r="DYP18" s="710"/>
      <c r="DYQ18" s="710"/>
      <c r="DYR18" s="710"/>
      <c r="DYS18" s="710"/>
      <c r="DYT18" s="710"/>
      <c r="DYU18" s="710"/>
      <c r="DYV18" s="710"/>
      <c r="DYW18" s="710"/>
      <c r="DYX18" s="710"/>
      <c r="DYY18" s="710"/>
      <c r="DYZ18" s="710"/>
      <c r="DZA18" s="710"/>
      <c r="DZB18" s="710"/>
      <c r="DZC18" s="710"/>
      <c r="DZD18" s="710"/>
      <c r="DZE18" s="710"/>
      <c r="DZF18" s="710"/>
      <c r="DZG18" s="710"/>
      <c r="DZH18" s="710"/>
      <c r="DZI18" s="710"/>
      <c r="DZJ18" s="710"/>
      <c r="DZK18" s="710"/>
      <c r="DZL18" s="710"/>
      <c r="DZM18" s="710"/>
      <c r="DZN18" s="710"/>
      <c r="DZO18" s="710"/>
      <c r="DZP18" s="710"/>
      <c r="DZQ18" s="710"/>
      <c r="DZR18" s="710"/>
      <c r="DZS18" s="710"/>
      <c r="DZT18" s="710"/>
      <c r="DZU18" s="710"/>
      <c r="DZV18" s="710"/>
      <c r="DZW18" s="710"/>
      <c r="DZX18" s="710"/>
      <c r="DZY18" s="710"/>
      <c r="DZZ18" s="710"/>
      <c r="EAA18" s="710"/>
      <c r="EAB18" s="710"/>
      <c r="EAC18" s="710"/>
      <c r="EAD18" s="710"/>
      <c r="EAE18" s="710"/>
      <c r="EAF18" s="710"/>
      <c r="EAG18" s="710"/>
      <c r="EAH18" s="710"/>
      <c r="EAI18" s="710"/>
      <c r="EAJ18" s="710"/>
      <c r="EAK18" s="710"/>
      <c r="EAL18" s="710"/>
      <c r="EAM18" s="710"/>
      <c r="EAN18" s="710"/>
      <c r="EAO18" s="710"/>
      <c r="EAP18" s="710"/>
      <c r="EAQ18" s="710"/>
      <c r="EAR18" s="710"/>
      <c r="EAS18" s="710"/>
      <c r="EAT18" s="710"/>
      <c r="EAU18" s="710"/>
      <c r="EAV18" s="710"/>
      <c r="EAW18" s="710"/>
      <c r="EAX18" s="710"/>
      <c r="EAY18" s="710"/>
      <c r="EAZ18" s="710"/>
      <c r="EBA18" s="710"/>
      <c r="EBB18" s="710"/>
      <c r="EBC18" s="710"/>
      <c r="EBD18" s="710"/>
      <c r="EBE18" s="710"/>
      <c r="EBF18" s="710"/>
      <c r="EBG18" s="710"/>
      <c r="EBH18" s="710"/>
      <c r="EBI18" s="710"/>
      <c r="EBJ18" s="710"/>
      <c r="EBK18" s="710"/>
      <c r="EBL18" s="710"/>
      <c r="EBM18" s="710"/>
      <c r="EBN18" s="710"/>
      <c r="EBO18" s="710"/>
      <c r="EBP18" s="710"/>
      <c r="EBQ18" s="710"/>
      <c r="EBR18" s="710"/>
      <c r="EBS18" s="710"/>
      <c r="EBT18" s="710"/>
      <c r="EBU18" s="710"/>
      <c r="EBV18" s="710"/>
      <c r="EBW18" s="710"/>
      <c r="EBX18" s="710"/>
      <c r="EBY18" s="710"/>
      <c r="EBZ18" s="710"/>
      <c r="ECA18" s="710"/>
      <c r="ECB18" s="710"/>
      <c r="ECC18" s="710"/>
      <c r="ECD18" s="710"/>
      <c r="ECE18" s="710"/>
      <c r="ECF18" s="710"/>
      <c r="ECG18" s="710"/>
      <c r="ECH18" s="710"/>
      <c r="ECI18" s="710"/>
      <c r="ECJ18" s="710"/>
      <c r="ECK18" s="710"/>
      <c r="ECL18" s="710"/>
      <c r="ECM18" s="710"/>
      <c r="ECN18" s="710"/>
      <c r="ECO18" s="710"/>
      <c r="ECP18" s="710"/>
      <c r="ECQ18" s="710"/>
      <c r="ECR18" s="710"/>
      <c r="ECS18" s="710"/>
      <c r="ECT18" s="710"/>
      <c r="ECU18" s="710"/>
      <c r="ECV18" s="710"/>
      <c r="ECW18" s="710"/>
      <c r="ECX18" s="710"/>
      <c r="ECY18" s="710"/>
      <c r="ECZ18" s="710"/>
      <c r="EDA18" s="710"/>
      <c r="EDB18" s="710"/>
      <c r="EDC18" s="710"/>
      <c r="EDD18" s="710"/>
      <c r="EDE18" s="710"/>
      <c r="EDF18" s="710"/>
      <c r="EDG18" s="710"/>
      <c r="EDH18" s="710"/>
      <c r="EDI18" s="710"/>
      <c r="EDJ18" s="710"/>
      <c r="EDK18" s="710"/>
      <c r="EDL18" s="710"/>
      <c r="EDM18" s="710"/>
      <c r="EDN18" s="710"/>
      <c r="EDO18" s="710"/>
      <c r="EDP18" s="710"/>
      <c r="EDQ18" s="710"/>
      <c r="EDR18" s="710"/>
      <c r="EDS18" s="710"/>
      <c r="EDT18" s="710"/>
      <c r="EDU18" s="710"/>
      <c r="EDV18" s="710"/>
      <c r="EDW18" s="710"/>
      <c r="EDX18" s="710"/>
      <c r="EDY18" s="710"/>
      <c r="EDZ18" s="710"/>
      <c r="EEA18" s="710"/>
      <c r="EEB18" s="710"/>
      <c r="EEC18" s="710"/>
      <c r="EED18" s="710"/>
      <c r="EEE18" s="710"/>
      <c r="EEF18" s="710"/>
      <c r="EEG18" s="710"/>
      <c r="EEH18" s="710"/>
      <c r="EEI18" s="710"/>
      <c r="EEJ18" s="710"/>
      <c r="EEK18" s="710"/>
      <c r="EEL18" s="710"/>
      <c r="EEM18" s="710"/>
      <c r="EEN18" s="710"/>
      <c r="EEO18" s="710"/>
      <c r="EEP18" s="710"/>
      <c r="EEQ18" s="710"/>
      <c r="EER18" s="710"/>
      <c r="EES18" s="710"/>
      <c r="EET18" s="710"/>
      <c r="EEU18" s="710"/>
      <c r="EEV18" s="710"/>
      <c r="EEW18" s="710"/>
      <c r="EEX18" s="710"/>
      <c r="EEY18" s="710"/>
      <c r="EEZ18" s="710"/>
      <c r="EFA18" s="710"/>
      <c r="EFB18" s="710"/>
      <c r="EFC18" s="710"/>
      <c r="EFD18" s="710"/>
      <c r="EFE18" s="710"/>
      <c r="EFF18" s="710"/>
      <c r="EFG18" s="710"/>
      <c r="EFH18" s="710"/>
      <c r="EFI18" s="710"/>
      <c r="EFJ18" s="710"/>
      <c r="EFK18" s="710"/>
      <c r="EFL18" s="710"/>
      <c r="EFM18" s="710"/>
      <c r="EFN18" s="710"/>
      <c r="EFO18" s="710"/>
      <c r="EFP18" s="710"/>
      <c r="EFQ18" s="710"/>
      <c r="EFR18" s="710"/>
      <c r="EFS18" s="710"/>
      <c r="EFT18" s="710"/>
      <c r="EFU18" s="710"/>
      <c r="EFV18" s="710"/>
      <c r="EFW18" s="710"/>
      <c r="EFX18" s="710"/>
      <c r="EFY18" s="710"/>
      <c r="EFZ18" s="710"/>
      <c r="EGA18" s="710"/>
      <c r="EGB18" s="710"/>
      <c r="EGC18" s="710"/>
      <c r="EGD18" s="710"/>
      <c r="EGE18" s="710"/>
      <c r="EGF18" s="710"/>
      <c r="EGG18" s="710"/>
      <c r="EGH18" s="710"/>
      <c r="EGI18" s="710"/>
      <c r="EGJ18" s="710"/>
      <c r="EGK18" s="710"/>
      <c r="EGL18" s="710"/>
      <c r="EGM18" s="710"/>
      <c r="EGN18" s="710"/>
      <c r="EGO18" s="710"/>
      <c r="EGP18" s="710"/>
      <c r="EGQ18" s="710"/>
      <c r="EGR18" s="710"/>
      <c r="EGS18" s="710"/>
      <c r="EGT18" s="710"/>
      <c r="EGU18" s="710"/>
      <c r="EGV18" s="710"/>
      <c r="EGW18" s="710"/>
      <c r="EGX18" s="710"/>
      <c r="EGY18" s="710"/>
      <c r="EGZ18" s="710"/>
      <c r="EHA18" s="710"/>
      <c r="EHB18" s="710"/>
      <c r="EHC18" s="710"/>
      <c r="EHD18" s="710"/>
      <c r="EHE18" s="710"/>
      <c r="EHF18" s="710"/>
      <c r="EHG18" s="710"/>
      <c r="EHH18" s="710"/>
      <c r="EHI18" s="710"/>
      <c r="EHJ18" s="710"/>
      <c r="EHK18" s="710"/>
      <c r="EHL18" s="710"/>
      <c r="EHM18" s="710"/>
      <c r="EHN18" s="710"/>
      <c r="EHO18" s="710"/>
      <c r="EHP18" s="710"/>
      <c r="EHQ18" s="710"/>
      <c r="EHR18" s="710"/>
      <c r="EHS18" s="710"/>
      <c r="EHT18" s="710"/>
      <c r="EHU18" s="710"/>
      <c r="EHV18" s="710"/>
      <c r="EHW18" s="710"/>
      <c r="EHX18" s="710"/>
      <c r="EHY18" s="710"/>
      <c r="EHZ18" s="710"/>
      <c r="EIA18" s="710"/>
      <c r="EIB18" s="710"/>
      <c r="EIC18" s="710"/>
      <c r="EID18" s="710"/>
      <c r="EIE18" s="710"/>
      <c r="EIF18" s="710"/>
      <c r="EIG18" s="710"/>
      <c r="EIH18" s="710"/>
      <c r="EII18" s="710"/>
      <c r="EIJ18" s="710"/>
      <c r="EIK18" s="710"/>
      <c r="EIL18" s="710"/>
      <c r="EIM18" s="710"/>
      <c r="EIN18" s="710"/>
      <c r="EIO18" s="710"/>
      <c r="EIP18" s="710"/>
      <c r="EIQ18" s="710"/>
      <c r="EIR18" s="710"/>
      <c r="EIS18" s="710"/>
      <c r="EIT18" s="710"/>
      <c r="EIU18" s="710"/>
      <c r="EIV18" s="710"/>
      <c r="EIW18" s="710"/>
      <c r="EIX18" s="710"/>
      <c r="EIY18" s="710"/>
      <c r="EIZ18" s="710"/>
      <c r="EJA18" s="710"/>
      <c r="EJB18" s="710"/>
      <c r="EJC18" s="710"/>
      <c r="EJD18" s="710"/>
      <c r="EJE18" s="710"/>
      <c r="EJF18" s="710"/>
      <c r="EJG18" s="710"/>
      <c r="EJH18" s="710"/>
      <c r="EJI18" s="710"/>
      <c r="EJJ18" s="710"/>
      <c r="EJK18" s="710"/>
      <c r="EJL18" s="710"/>
      <c r="EJM18" s="710"/>
      <c r="EJN18" s="710"/>
      <c r="EJO18" s="710"/>
      <c r="EJP18" s="710"/>
      <c r="EJQ18" s="710"/>
      <c r="EJR18" s="710"/>
      <c r="EJS18" s="710"/>
      <c r="EJT18" s="710"/>
      <c r="EJU18" s="710"/>
      <c r="EJV18" s="710"/>
      <c r="EJW18" s="710"/>
      <c r="EJX18" s="710"/>
      <c r="EJY18" s="710"/>
      <c r="EJZ18" s="710"/>
      <c r="EKA18" s="710"/>
      <c r="EKB18" s="710"/>
      <c r="EKC18" s="710"/>
      <c r="EKD18" s="710"/>
      <c r="EKE18" s="710"/>
      <c r="EKF18" s="710"/>
      <c r="EKG18" s="710"/>
      <c r="EKH18" s="710"/>
      <c r="EKI18" s="710"/>
      <c r="EKJ18" s="710"/>
      <c r="EKK18" s="710"/>
      <c r="EKL18" s="710"/>
      <c r="EKM18" s="710"/>
      <c r="EKN18" s="710"/>
      <c r="EKO18" s="710"/>
      <c r="EKP18" s="710"/>
      <c r="EKQ18" s="710"/>
      <c r="EKR18" s="710"/>
      <c r="EKS18" s="710"/>
      <c r="EKT18" s="710"/>
      <c r="EKU18" s="710"/>
      <c r="EKV18" s="710"/>
      <c r="EKW18" s="710"/>
      <c r="EKX18" s="710"/>
      <c r="EKY18" s="710"/>
      <c r="EKZ18" s="710"/>
      <c r="ELA18" s="710"/>
      <c r="ELB18" s="710"/>
      <c r="ELC18" s="710"/>
      <c r="ELD18" s="710"/>
      <c r="ELE18" s="710"/>
      <c r="ELF18" s="710"/>
      <c r="ELG18" s="710"/>
      <c r="ELH18" s="710"/>
      <c r="ELI18" s="710"/>
      <c r="ELJ18" s="710"/>
      <c r="ELK18" s="710"/>
      <c r="ELL18" s="710"/>
      <c r="ELM18" s="710"/>
      <c r="ELN18" s="710"/>
      <c r="ELO18" s="710"/>
      <c r="ELP18" s="710"/>
      <c r="ELQ18" s="710"/>
      <c r="ELR18" s="710"/>
      <c r="ELS18" s="710"/>
      <c r="ELT18" s="710"/>
      <c r="ELU18" s="710"/>
      <c r="ELV18" s="710"/>
      <c r="ELW18" s="710"/>
      <c r="ELX18" s="710"/>
      <c r="ELY18" s="710"/>
      <c r="ELZ18" s="710"/>
      <c r="EMA18" s="710"/>
      <c r="EMB18" s="710"/>
      <c r="EMC18" s="710"/>
      <c r="EMD18" s="710"/>
      <c r="EME18" s="710"/>
      <c r="EMF18" s="710"/>
      <c r="EMG18" s="710"/>
      <c r="EMH18" s="710"/>
      <c r="EMI18" s="710"/>
      <c r="EMJ18" s="710"/>
      <c r="EMK18" s="710"/>
      <c r="EML18" s="710"/>
      <c r="EMM18" s="710"/>
      <c r="EMN18" s="710"/>
      <c r="EMO18" s="710"/>
      <c r="EMP18" s="710"/>
      <c r="EMQ18" s="710"/>
      <c r="EMR18" s="710"/>
      <c r="EMS18" s="710"/>
      <c r="EMT18" s="710"/>
      <c r="EMU18" s="710"/>
      <c r="EMV18" s="710"/>
      <c r="EMW18" s="710"/>
      <c r="EMX18" s="710"/>
      <c r="EMY18" s="710"/>
      <c r="EMZ18" s="710"/>
      <c r="ENA18" s="710"/>
      <c r="ENB18" s="710"/>
      <c r="ENC18" s="710"/>
      <c r="END18" s="710"/>
      <c r="ENE18" s="710"/>
      <c r="ENF18" s="710"/>
      <c r="ENG18" s="710"/>
      <c r="ENH18" s="710"/>
      <c r="ENI18" s="710"/>
      <c r="ENJ18" s="710"/>
      <c r="ENK18" s="710"/>
      <c r="ENL18" s="710"/>
      <c r="ENM18" s="710"/>
      <c r="ENN18" s="710"/>
      <c r="ENO18" s="710"/>
      <c r="ENP18" s="710"/>
      <c r="ENQ18" s="710"/>
      <c r="ENR18" s="710"/>
      <c r="ENS18" s="710"/>
      <c r="ENT18" s="710"/>
      <c r="ENU18" s="710"/>
      <c r="ENV18" s="710"/>
      <c r="ENW18" s="710"/>
      <c r="ENX18" s="710"/>
      <c r="ENY18" s="710"/>
      <c r="ENZ18" s="710"/>
      <c r="EOA18" s="710"/>
      <c r="EOB18" s="710"/>
      <c r="EOC18" s="710"/>
      <c r="EOD18" s="710"/>
      <c r="EOE18" s="710"/>
      <c r="EOF18" s="710"/>
      <c r="EOG18" s="710"/>
      <c r="EOH18" s="710"/>
      <c r="EOI18" s="710"/>
      <c r="EOJ18" s="710"/>
      <c r="EOK18" s="710"/>
      <c r="EOL18" s="710"/>
      <c r="EOM18" s="710"/>
      <c r="EON18" s="710"/>
      <c r="EOO18" s="710"/>
      <c r="EOP18" s="710"/>
      <c r="EOQ18" s="710"/>
      <c r="EOR18" s="710"/>
      <c r="EOS18" s="710"/>
      <c r="EOT18" s="710"/>
      <c r="EOU18" s="710"/>
      <c r="EOV18" s="710"/>
      <c r="EOW18" s="710"/>
      <c r="EOX18" s="710"/>
      <c r="EOY18" s="710"/>
      <c r="EOZ18" s="710"/>
      <c r="EPA18" s="710"/>
      <c r="EPB18" s="710"/>
      <c r="EPC18" s="710"/>
      <c r="EPD18" s="710"/>
      <c r="EPE18" s="710"/>
      <c r="EPF18" s="710"/>
      <c r="EPG18" s="710"/>
      <c r="EPH18" s="710"/>
      <c r="EPI18" s="710"/>
      <c r="EPJ18" s="710"/>
      <c r="EPK18" s="710"/>
      <c r="EPL18" s="710"/>
      <c r="EPM18" s="710"/>
      <c r="EPN18" s="710"/>
      <c r="EPO18" s="710"/>
      <c r="EPP18" s="710"/>
      <c r="EPQ18" s="710"/>
      <c r="EPR18" s="710"/>
      <c r="EPS18" s="710"/>
      <c r="EPT18" s="710"/>
      <c r="EPU18" s="710"/>
      <c r="EPV18" s="710"/>
      <c r="EPW18" s="710"/>
      <c r="EPX18" s="710"/>
      <c r="EPY18" s="710"/>
      <c r="EPZ18" s="710"/>
      <c r="EQA18" s="710"/>
      <c r="EQB18" s="710"/>
      <c r="EQC18" s="710"/>
      <c r="EQD18" s="710"/>
      <c r="EQE18" s="710"/>
      <c r="EQF18" s="710"/>
      <c r="EQG18" s="710"/>
      <c r="EQH18" s="710"/>
      <c r="EQI18" s="710"/>
      <c r="EQJ18" s="710"/>
      <c r="EQK18" s="710"/>
      <c r="EQL18" s="710"/>
      <c r="EQM18" s="710"/>
      <c r="EQN18" s="710"/>
      <c r="EQO18" s="710"/>
      <c r="EQP18" s="710"/>
      <c r="EQQ18" s="710"/>
      <c r="EQR18" s="710"/>
      <c r="EQS18" s="710"/>
      <c r="EQT18" s="710"/>
      <c r="EQU18" s="710"/>
      <c r="EQV18" s="710"/>
      <c r="EQW18" s="710"/>
      <c r="EQX18" s="710"/>
      <c r="EQY18" s="710"/>
      <c r="EQZ18" s="710"/>
      <c r="ERA18" s="710"/>
      <c r="ERB18" s="710"/>
      <c r="ERC18" s="710"/>
      <c r="ERD18" s="710"/>
      <c r="ERE18" s="710"/>
      <c r="ERF18" s="710"/>
      <c r="ERG18" s="710"/>
      <c r="ERH18" s="710"/>
      <c r="ERI18" s="710"/>
      <c r="ERJ18" s="710"/>
      <c r="ERK18" s="710"/>
      <c r="ERL18" s="710"/>
      <c r="ERM18" s="710"/>
      <c r="ERN18" s="710"/>
      <c r="ERO18" s="710"/>
      <c r="ERP18" s="710"/>
      <c r="ERQ18" s="710"/>
      <c r="ERR18" s="710"/>
      <c r="ERS18" s="710"/>
      <c r="ERT18" s="710"/>
      <c r="ERU18" s="710"/>
      <c r="ERV18" s="710"/>
      <c r="ERW18" s="710"/>
      <c r="ERX18" s="710"/>
      <c r="ERY18" s="710"/>
      <c r="ERZ18" s="710"/>
      <c r="ESA18" s="710"/>
      <c r="ESB18" s="710"/>
      <c r="ESC18" s="710"/>
      <c r="ESD18" s="710"/>
      <c r="ESE18" s="710"/>
      <c r="ESF18" s="710"/>
      <c r="ESG18" s="710"/>
      <c r="ESH18" s="710"/>
      <c r="ESI18" s="710"/>
      <c r="ESJ18" s="710"/>
      <c r="ESK18" s="710"/>
      <c r="ESL18" s="710"/>
      <c r="ESM18" s="710"/>
      <c r="ESN18" s="710"/>
      <c r="ESO18" s="710"/>
      <c r="ESP18" s="710"/>
      <c r="ESQ18" s="710"/>
      <c r="ESR18" s="710"/>
      <c r="ESS18" s="710"/>
      <c r="EST18" s="710"/>
      <c r="ESU18" s="710"/>
      <c r="ESV18" s="710"/>
      <c r="ESW18" s="710"/>
      <c r="ESX18" s="710"/>
      <c r="ESY18" s="710"/>
      <c r="ESZ18" s="710"/>
      <c r="ETA18" s="710"/>
      <c r="ETB18" s="710"/>
      <c r="ETC18" s="710"/>
      <c r="ETD18" s="710"/>
      <c r="ETE18" s="710"/>
      <c r="ETF18" s="710"/>
      <c r="ETG18" s="710"/>
      <c r="ETH18" s="710"/>
      <c r="ETI18" s="710"/>
      <c r="ETJ18" s="710"/>
      <c r="ETK18" s="710"/>
      <c r="ETL18" s="710"/>
      <c r="ETM18" s="710"/>
      <c r="ETN18" s="710"/>
      <c r="ETO18" s="710"/>
      <c r="ETP18" s="710"/>
      <c r="ETQ18" s="710"/>
      <c r="ETR18" s="710"/>
      <c r="ETS18" s="710"/>
      <c r="ETT18" s="710"/>
      <c r="ETU18" s="710"/>
      <c r="ETV18" s="710"/>
      <c r="ETW18" s="710"/>
      <c r="ETX18" s="710"/>
      <c r="ETY18" s="710"/>
      <c r="ETZ18" s="710"/>
      <c r="EUA18" s="710"/>
      <c r="EUB18" s="710"/>
      <c r="EUC18" s="710"/>
      <c r="EUD18" s="710"/>
      <c r="EUE18" s="710"/>
      <c r="EUF18" s="710"/>
      <c r="EUG18" s="710"/>
      <c r="EUH18" s="710"/>
      <c r="EUI18" s="710"/>
      <c r="EUJ18" s="710"/>
      <c r="EUK18" s="710"/>
      <c r="EUL18" s="710"/>
      <c r="EUM18" s="710"/>
      <c r="EUN18" s="710"/>
      <c r="EUO18" s="710"/>
      <c r="EUP18" s="710"/>
      <c r="EUQ18" s="710"/>
      <c r="EUR18" s="710"/>
      <c r="EUS18" s="710"/>
      <c r="EUT18" s="710"/>
      <c r="EUU18" s="710"/>
      <c r="EUV18" s="710"/>
      <c r="EUW18" s="710"/>
      <c r="EUX18" s="710"/>
      <c r="EUY18" s="710"/>
      <c r="EUZ18" s="710"/>
      <c r="EVA18" s="710"/>
      <c r="EVB18" s="710"/>
      <c r="EVC18" s="710"/>
      <c r="EVD18" s="710"/>
      <c r="EVE18" s="710"/>
      <c r="EVF18" s="710"/>
      <c r="EVG18" s="710"/>
      <c r="EVH18" s="710"/>
      <c r="EVI18" s="710"/>
      <c r="EVJ18" s="710"/>
      <c r="EVK18" s="710"/>
      <c r="EVL18" s="710"/>
      <c r="EVM18" s="710"/>
      <c r="EVN18" s="710"/>
      <c r="EVO18" s="710"/>
      <c r="EVP18" s="710"/>
      <c r="EVQ18" s="710"/>
      <c r="EVR18" s="710"/>
      <c r="EVS18" s="710"/>
      <c r="EVT18" s="710"/>
      <c r="EVU18" s="710"/>
      <c r="EVV18" s="710"/>
      <c r="EVW18" s="710"/>
      <c r="EVX18" s="710"/>
      <c r="EVY18" s="710"/>
      <c r="EVZ18" s="710"/>
      <c r="EWA18" s="710"/>
      <c r="EWB18" s="710"/>
      <c r="EWC18" s="710"/>
      <c r="EWD18" s="710"/>
      <c r="EWE18" s="710"/>
      <c r="EWF18" s="710"/>
      <c r="EWG18" s="710"/>
      <c r="EWH18" s="710"/>
      <c r="EWI18" s="710"/>
      <c r="EWJ18" s="710"/>
      <c r="EWK18" s="710"/>
      <c r="EWL18" s="710"/>
      <c r="EWM18" s="710"/>
      <c r="EWN18" s="710"/>
      <c r="EWO18" s="710"/>
      <c r="EWP18" s="710"/>
      <c r="EWQ18" s="710"/>
      <c r="EWR18" s="710"/>
      <c r="EWS18" s="710"/>
      <c r="EWT18" s="710"/>
      <c r="EWU18" s="710"/>
      <c r="EWV18" s="710"/>
      <c r="EWW18" s="710"/>
      <c r="EWX18" s="710"/>
      <c r="EWY18" s="710"/>
      <c r="EWZ18" s="710"/>
      <c r="EXA18" s="710"/>
      <c r="EXB18" s="710"/>
      <c r="EXC18" s="710"/>
      <c r="EXD18" s="710"/>
      <c r="EXE18" s="710"/>
      <c r="EXF18" s="710"/>
      <c r="EXG18" s="710"/>
      <c r="EXH18" s="710"/>
      <c r="EXI18" s="710"/>
      <c r="EXJ18" s="710"/>
      <c r="EXK18" s="710"/>
      <c r="EXL18" s="710"/>
      <c r="EXM18" s="710"/>
      <c r="EXN18" s="710"/>
      <c r="EXO18" s="710"/>
      <c r="EXP18" s="710"/>
      <c r="EXQ18" s="710"/>
      <c r="EXR18" s="710"/>
      <c r="EXS18" s="710"/>
      <c r="EXT18" s="710"/>
      <c r="EXU18" s="710"/>
      <c r="EXV18" s="710"/>
      <c r="EXW18" s="710"/>
      <c r="EXX18" s="710"/>
      <c r="EXY18" s="710"/>
      <c r="EXZ18" s="710"/>
      <c r="EYA18" s="710"/>
      <c r="EYB18" s="710"/>
      <c r="EYC18" s="710"/>
      <c r="EYD18" s="710"/>
      <c r="EYE18" s="710"/>
      <c r="EYF18" s="710"/>
      <c r="EYG18" s="710"/>
      <c r="EYH18" s="710"/>
      <c r="EYI18" s="710"/>
      <c r="EYJ18" s="710"/>
      <c r="EYK18" s="710"/>
      <c r="EYL18" s="710"/>
      <c r="EYM18" s="710"/>
      <c r="EYN18" s="710"/>
      <c r="EYO18" s="710"/>
      <c r="EYP18" s="710"/>
      <c r="EYQ18" s="710"/>
      <c r="EYR18" s="710"/>
      <c r="EYS18" s="710"/>
      <c r="EYT18" s="710"/>
      <c r="EYU18" s="710"/>
      <c r="EYV18" s="710"/>
      <c r="EYW18" s="710"/>
      <c r="EYX18" s="710"/>
      <c r="EYY18" s="710"/>
      <c r="EYZ18" s="710"/>
      <c r="EZA18" s="710"/>
      <c r="EZB18" s="710"/>
      <c r="EZC18" s="710"/>
      <c r="EZD18" s="710"/>
      <c r="EZE18" s="710"/>
      <c r="EZF18" s="710"/>
      <c r="EZG18" s="710"/>
      <c r="EZH18" s="710"/>
      <c r="EZI18" s="710"/>
      <c r="EZJ18" s="710"/>
      <c r="EZK18" s="710"/>
      <c r="EZL18" s="710"/>
      <c r="EZM18" s="710"/>
      <c r="EZN18" s="710"/>
      <c r="EZO18" s="710"/>
      <c r="EZP18" s="710"/>
      <c r="EZQ18" s="710"/>
      <c r="EZR18" s="710"/>
      <c r="EZS18" s="710"/>
      <c r="EZT18" s="710"/>
      <c r="EZU18" s="710"/>
      <c r="EZV18" s="710"/>
      <c r="EZW18" s="710"/>
      <c r="EZX18" s="710"/>
      <c r="EZY18" s="710"/>
      <c r="EZZ18" s="710"/>
      <c r="FAA18" s="710"/>
      <c r="FAB18" s="710"/>
      <c r="FAC18" s="710"/>
      <c r="FAD18" s="710"/>
      <c r="FAE18" s="710"/>
      <c r="FAF18" s="710"/>
      <c r="FAG18" s="710"/>
      <c r="FAH18" s="710"/>
      <c r="FAI18" s="710"/>
      <c r="FAJ18" s="710"/>
      <c r="FAK18" s="710"/>
      <c r="FAL18" s="710"/>
      <c r="FAM18" s="710"/>
      <c r="FAN18" s="710"/>
      <c r="FAO18" s="710"/>
      <c r="FAP18" s="710"/>
      <c r="FAQ18" s="710"/>
      <c r="FAR18" s="710"/>
      <c r="FAS18" s="710"/>
      <c r="FAT18" s="710"/>
      <c r="FAU18" s="710"/>
      <c r="FAV18" s="710"/>
      <c r="FAW18" s="710"/>
      <c r="FAX18" s="710"/>
      <c r="FAY18" s="710"/>
      <c r="FAZ18" s="710"/>
      <c r="FBA18" s="710"/>
      <c r="FBB18" s="710"/>
      <c r="FBC18" s="710"/>
      <c r="FBD18" s="710"/>
      <c r="FBE18" s="710"/>
      <c r="FBF18" s="710"/>
      <c r="FBG18" s="710"/>
      <c r="FBH18" s="710"/>
      <c r="FBI18" s="710"/>
      <c r="FBJ18" s="710"/>
      <c r="FBK18" s="710"/>
      <c r="FBL18" s="710"/>
      <c r="FBM18" s="710"/>
      <c r="FBN18" s="710"/>
      <c r="FBO18" s="710"/>
      <c r="FBP18" s="710"/>
      <c r="FBQ18" s="710"/>
      <c r="FBR18" s="710"/>
      <c r="FBS18" s="710"/>
      <c r="FBT18" s="710"/>
      <c r="FBU18" s="710"/>
      <c r="FBV18" s="710"/>
      <c r="FBW18" s="710"/>
      <c r="FBX18" s="710"/>
      <c r="FBY18" s="710"/>
      <c r="FBZ18" s="710"/>
      <c r="FCA18" s="710"/>
      <c r="FCB18" s="710"/>
      <c r="FCC18" s="710"/>
      <c r="FCD18" s="710"/>
      <c r="FCE18" s="710"/>
      <c r="FCF18" s="710"/>
      <c r="FCG18" s="710"/>
      <c r="FCH18" s="710"/>
      <c r="FCI18" s="710"/>
      <c r="FCJ18" s="710"/>
      <c r="FCK18" s="710"/>
      <c r="FCL18" s="710"/>
      <c r="FCM18" s="710"/>
      <c r="FCN18" s="710"/>
      <c r="FCO18" s="710"/>
      <c r="FCP18" s="710"/>
      <c r="FCQ18" s="710"/>
      <c r="FCR18" s="710"/>
      <c r="FCS18" s="710"/>
      <c r="FCT18" s="710"/>
      <c r="FCU18" s="710"/>
      <c r="FCV18" s="710"/>
      <c r="FCW18" s="710"/>
      <c r="FCX18" s="710"/>
      <c r="FCY18" s="710"/>
      <c r="FCZ18" s="710"/>
      <c r="FDA18" s="710"/>
      <c r="FDB18" s="710"/>
      <c r="FDC18" s="710"/>
      <c r="FDD18" s="710"/>
      <c r="FDE18" s="710"/>
      <c r="FDF18" s="710"/>
      <c r="FDG18" s="710"/>
      <c r="FDH18" s="710"/>
      <c r="FDI18" s="710"/>
      <c r="FDJ18" s="710"/>
      <c r="FDK18" s="710"/>
      <c r="FDL18" s="710"/>
      <c r="FDM18" s="710"/>
      <c r="FDN18" s="710"/>
      <c r="FDO18" s="710"/>
      <c r="FDP18" s="710"/>
      <c r="FDQ18" s="710"/>
      <c r="FDR18" s="710"/>
      <c r="FDS18" s="710"/>
      <c r="FDT18" s="710"/>
      <c r="FDU18" s="710"/>
      <c r="FDV18" s="710"/>
      <c r="FDW18" s="710"/>
      <c r="FDX18" s="710"/>
      <c r="FDY18" s="710"/>
      <c r="FDZ18" s="710"/>
      <c r="FEA18" s="710"/>
      <c r="FEB18" s="710"/>
      <c r="FEC18" s="710"/>
      <c r="FED18" s="710"/>
      <c r="FEE18" s="710"/>
      <c r="FEF18" s="710"/>
      <c r="FEG18" s="710"/>
      <c r="FEH18" s="710"/>
      <c r="FEI18" s="710"/>
      <c r="FEJ18" s="710"/>
      <c r="FEK18" s="710"/>
      <c r="FEL18" s="710"/>
      <c r="FEM18" s="710"/>
      <c r="FEN18" s="710"/>
      <c r="FEO18" s="710"/>
      <c r="FEP18" s="710"/>
      <c r="FEQ18" s="710"/>
      <c r="FER18" s="710"/>
      <c r="FES18" s="710"/>
      <c r="FET18" s="710"/>
      <c r="FEU18" s="710"/>
      <c r="FEV18" s="710"/>
      <c r="FEW18" s="710"/>
      <c r="FEX18" s="710"/>
      <c r="FEY18" s="710"/>
      <c r="FEZ18" s="710"/>
      <c r="FFA18" s="710"/>
      <c r="FFB18" s="710"/>
      <c r="FFC18" s="710"/>
      <c r="FFD18" s="710"/>
      <c r="FFE18" s="710"/>
      <c r="FFF18" s="710"/>
      <c r="FFG18" s="710"/>
      <c r="FFH18" s="710"/>
      <c r="FFI18" s="710"/>
      <c r="FFJ18" s="710"/>
      <c r="FFK18" s="710"/>
      <c r="FFL18" s="710"/>
      <c r="FFM18" s="710"/>
      <c r="FFN18" s="710"/>
      <c r="FFO18" s="710"/>
      <c r="FFP18" s="710"/>
      <c r="FFQ18" s="710"/>
      <c r="FFR18" s="710"/>
      <c r="FFS18" s="710"/>
      <c r="FFT18" s="710"/>
      <c r="FFU18" s="710"/>
      <c r="FFV18" s="710"/>
      <c r="FFW18" s="710"/>
      <c r="FFX18" s="710"/>
      <c r="FFY18" s="710"/>
      <c r="FFZ18" s="710"/>
      <c r="FGA18" s="710"/>
      <c r="FGB18" s="710"/>
      <c r="FGC18" s="710"/>
      <c r="FGD18" s="710"/>
      <c r="FGE18" s="710"/>
      <c r="FGF18" s="710"/>
      <c r="FGG18" s="710"/>
      <c r="FGH18" s="710"/>
      <c r="FGI18" s="710"/>
      <c r="FGJ18" s="710"/>
      <c r="FGK18" s="710"/>
      <c r="FGL18" s="710"/>
      <c r="FGM18" s="710"/>
      <c r="FGN18" s="710"/>
      <c r="FGO18" s="710"/>
      <c r="FGP18" s="710"/>
      <c r="FGQ18" s="710"/>
      <c r="FGR18" s="710"/>
      <c r="FGS18" s="710"/>
      <c r="FGT18" s="710"/>
      <c r="FGU18" s="710"/>
      <c r="FGV18" s="710"/>
      <c r="FGW18" s="710"/>
      <c r="FGX18" s="710"/>
      <c r="FGY18" s="710"/>
      <c r="FGZ18" s="710"/>
      <c r="FHA18" s="710"/>
      <c r="FHB18" s="710"/>
      <c r="FHC18" s="710"/>
      <c r="FHD18" s="710"/>
      <c r="FHE18" s="710"/>
      <c r="FHF18" s="710"/>
      <c r="FHG18" s="710"/>
      <c r="FHH18" s="710"/>
      <c r="FHI18" s="710"/>
      <c r="FHJ18" s="710"/>
      <c r="FHK18" s="710"/>
      <c r="FHL18" s="710"/>
      <c r="FHM18" s="710"/>
      <c r="FHN18" s="710"/>
      <c r="FHO18" s="710"/>
      <c r="FHP18" s="710"/>
      <c r="FHQ18" s="710"/>
      <c r="FHR18" s="710"/>
      <c r="FHS18" s="710"/>
      <c r="FHT18" s="710"/>
      <c r="FHU18" s="710"/>
      <c r="FHV18" s="710"/>
      <c r="FHW18" s="710"/>
      <c r="FHX18" s="710"/>
      <c r="FHY18" s="710"/>
      <c r="FHZ18" s="710"/>
      <c r="FIA18" s="710"/>
      <c r="FIB18" s="710"/>
      <c r="FIC18" s="710"/>
      <c r="FID18" s="710"/>
      <c r="FIE18" s="710"/>
      <c r="FIF18" s="710"/>
      <c r="FIG18" s="710"/>
      <c r="FIH18" s="710"/>
      <c r="FII18" s="710"/>
      <c r="FIJ18" s="710"/>
      <c r="FIK18" s="710"/>
      <c r="FIL18" s="710"/>
      <c r="FIM18" s="710"/>
      <c r="FIN18" s="710"/>
      <c r="FIO18" s="710"/>
      <c r="FIP18" s="710"/>
      <c r="FIQ18" s="710"/>
      <c r="FIR18" s="710"/>
      <c r="FIS18" s="710"/>
      <c r="FIT18" s="710"/>
      <c r="FIU18" s="710"/>
      <c r="FIV18" s="710"/>
      <c r="FIW18" s="710"/>
      <c r="FIX18" s="710"/>
      <c r="FIY18" s="710"/>
      <c r="FIZ18" s="710"/>
      <c r="FJA18" s="710"/>
      <c r="FJB18" s="710"/>
      <c r="FJC18" s="710"/>
      <c r="FJD18" s="710"/>
      <c r="FJE18" s="710"/>
      <c r="FJF18" s="710"/>
      <c r="FJG18" s="710"/>
      <c r="FJH18" s="710"/>
      <c r="FJI18" s="710"/>
      <c r="FJJ18" s="710"/>
      <c r="FJK18" s="710"/>
      <c r="FJL18" s="710"/>
      <c r="FJM18" s="710"/>
      <c r="FJN18" s="710"/>
      <c r="FJO18" s="710"/>
      <c r="FJP18" s="710"/>
      <c r="FJQ18" s="710"/>
      <c r="FJR18" s="710"/>
      <c r="FJS18" s="710"/>
      <c r="FJT18" s="710"/>
      <c r="FJU18" s="710"/>
      <c r="FJV18" s="710"/>
      <c r="FJW18" s="710"/>
      <c r="FJX18" s="710"/>
      <c r="FJY18" s="710"/>
      <c r="FJZ18" s="710"/>
      <c r="FKA18" s="710"/>
      <c r="FKB18" s="710"/>
      <c r="FKC18" s="710"/>
      <c r="FKD18" s="710"/>
      <c r="FKE18" s="710"/>
      <c r="FKF18" s="710"/>
      <c r="FKG18" s="710"/>
      <c r="FKH18" s="710"/>
      <c r="FKI18" s="710"/>
      <c r="FKJ18" s="710"/>
      <c r="FKK18" s="710"/>
      <c r="FKL18" s="710"/>
      <c r="FKM18" s="710"/>
      <c r="FKN18" s="710"/>
      <c r="FKO18" s="710"/>
      <c r="FKP18" s="710"/>
      <c r="FKQ18" s="710"/>
      <c r="FKR18" s="710"/>
      <c r="FKS18" s="710"/>
      <c r="FKT18" s="710"/>
      <c r="FKU18" s="710"/>
      <c r="FKV18" s="710"/>
      <c r="FKW18" s="710"/>
      <c r="FKX18" s="710"/>
      <c r="FKY18" s="710"/>
      <c r="FKZ18" s="710"/>
      <c r="FLA18" s="710"/>
      <c r="FLB18" s="710"/>
      <c r="FLC18" s="710"/>
      <c r="FLD18" s="710"/>
      <c r="FLE18" s="710"/>
      <c r="FLF18" s="710"/>
      <c r="FLG18" s="710"/>
      <c r="FLH18" s="710"/>
      <c r="FLI18" s="710"/>
      <c r="FLJ18" s="710"/>
      <c r="FLK18" s="710"/>
      <c r="FLL18" s="710"/>
      <c r="FLM18" s="710"/>
      <c r="FLN18" s="710"/>
      <c r="FLO18" s="710"/>
      <c r="FLP18" s="710"/>
      <c r="FLQ18" s="710"/>
      <c r="FLR18" s="710"/>
      <c r="FLS18" s="710"/>
      <c r="FLT18" s="710"/>
      <c r="FLU18" s="710"/>
      <c r="FLV18" s="710"/>
      <c r="FLW18" s="710"/>
      <c r="FLX18" s="710"/>
      <c r="FLY18" s="710"/>
      <c r="FLZ18" s="710"/>
      <c r="FMA18" s="710"/>
      <c r="FMB18" s="710"/>
      <c r="FMC18" s="710"/>
      <c r="FMD18" s="710"/>
      <c r="FME18" s="710"/>
      <c r="FMF18" s="710"/>
      <c r="FMG18" s="710"/>
      <c r="FMH18" s="710"/>
      <c r="FMI18" s="710"/>
      <c r="FMJ18" s="710"/>
      <c r="FMK18" s="710"/>
      <c r="FML18" s="710"/>
      <c r="FMM18" s="710"/>
      <c r="FMN18" s="710"/>
      <c r="FMO18" s="710"/>
      <c r="FMP18" s="710"/>
      <c r="FMQ18" s="710"/>
      <c r="FMR18" s="710"/>
      <c r="FMS18" s="710"/>
      <c r="FMT18" s="710"/>
      <c r="FMU18" s="710"/>
      <c r="FMV18" s="710"/>
      <c r="FMW18" s="710"/>
      <c r="FMX18" s="710"/>
      <c r="FMY18" s="710"/>
      <c r="FMZ18" s="710"/>
      <c r="FNA18" s="710"/>
      <c r="FNB18" s="710"/>
      <c r="FNC18" s="710"/>
      <c r="FND18" s="710"/>
      <c r="FNE18" s="710"/>
      <c r="FNF18" s="710"/>
      <c r="FNG18" s="710"/>
      <c r="FNH18" s="710"/>
      <c r="FNI18" s="710"/>
      <c r="FNJ18" s="710"/>
      <c r="FNK18" s="710"/>
      <c r="FNL18" s="710"/>
      <c r="FNM18" s="710"/>
      <c r="FNN18" s="710"/>
      <c r="FNO18" s="710"/>
      <c r="FNP18" s="710"/>
      <c r="FNQ18" s="710"/>
      <c r="FNR18" s="710"/>
      <c r="FNS18" s="710"/>
      <c r="FNT18" s="710"/>
      <c r="FNU18" s="710"/>
      <c r="FNV18" s="710"/>
      <c r="FNW18" s="710"/>
      <c r="FNX18" s="710"/>
      <c r="FNY18" s="710"/>
      <c r="FNZ18" s="710"/>
      <c r="FOA18" s="710"/>
      <c r="FOB18" s="710"/>
      <c r="FOC18" s="710"/>
      <c r="FOD18" s="710"/>
      <c r="FOE18" s="710"/>
      <c r="FOF18" s="710"/>
      <c r="FOG18" s="710"/>
      <c r="FOH18" s="710"/>
      <c r="FOI18" s="710"/>
      <c r="FOJ18" s="710"/>
      <c r="FOK18" s="710"/>
      <c r="FOL18" s="710"/>
      <c r="FOM18" s="710"/>
      <c r="FON18" s="710"/>
      <c r="FOO18" s="710"/>
      <c r="FOP18" s="710"/>
      <c r="FOQ18" s="710"/>
      <c r="FOR18" s="710"/>
      <c r="FOS18" s="710"/>
      <c r="FOT18" s="710"/>
      <c r="FOU18" s="710"/>
      <c r="FOV18" s="710"/>
      <c r="FOW18" s="710"/>
      <c r="FOX18" s="710"/>
      <c r="FOY18" s="710"/>
      <c r="FOZ18" s="710"/>
      <c r="FPA18" s="710"/>
      <c r="FPB18" s="710"/>
      <c r="FPC18" s="710"/>
      <c r="FPD18" s="710"/>
      <c r="FPE18" s="710"/>
      <c r="FPF18" s="710"/>
      <c r="FPG18" s="710"/>
      <c r="FPH18" s="710"/>
      <c r="FPI18" s="710"/>
      <c r="FPJ18" s="710"/>
      <c r="FPK18" s="710"/>
      <c r="FPL18" s="710"/>
      <c r="FPM18" s="710"/>
      <c r="FPN18" s="710"/>
      <c r="FPO18" s="710"/>
      <c r="FPP18" s="710"/>
      <c r="FPQ18" s="710"/>
      <c r="FPR18" s="710"/>
      <c r="FPS18" s="710"/>
      <c r="FPT18" s="710"/>
      <c r="FPU18" s="710"/>
      <c r="FPV18" s="710"/>
      <c r="FPW18" s="710"/>
      <c r="FPX18" s="710"/>
      <c r="FPY18" s="710"/>
      <c r="FPZ18" s="710"/>
      <c r="FQA18" s="710"/>
      <c r="FQB18" s="710"/>
      <c r="FQC18" s="710"/>
      <c r="FQD18" s="710"/>
      <c r="FQE18" s="710"/>
      <c r="FQF18" s="710"/>
      <c r="FQG18" s="710"/>
      <c r="FQH18" s="710"/>
      <c r="FQI18" s="710"/>
      <c r="FQJ18" s="710"/>
      <c r="FQK18" s="710"/>
      <c r="FQL18" s="710"/>
      <c r="FQM18" s="710"/>
      <c r="FQN18" s="710"/>
      <c r="FQO18" s="710"/>
      <c r="FQP18" s="710"/>
      <c r="FQQ18" s="710"/>
      <c r="FQR18" s="710"/>
      <c r="FQS18" s="710"/>
      <c r="FQT18" s="710"/>
      <c r="FQU18" s="710"/>
      <c r="FQV18" s="710"/>
      <c r="FQW18" s="710"/>
      <c r="FQX18" s="710"/>
      <c r="FQY18" s="710"/>
      <c r="FQZ18" s="710"/>
      <c r="FRA18" s="710"/>
      <c r="FRB18" s="710"/>
      <c r="FRC18" s="710"/>
      <c r="FRD18" s="710"/>
      <c r="FRE18" s="710"/>
      <c r="FRF18" s="710"/>
      <c r="FRG18" s="710"/>
      <c r="FRH18" s="710"/>
      <c r="FRI18" s="710"/>
      <c r="FRJ18" s="710"/>
      <c r="FRK18" s="710"/>
      <c r="FRL18" s="710"/>
      <c r="FRM18" s="710"/>
      <c r="FRN18" s="710"/>
      <c r="FRO18" s="710"/>
      <c r="FRP18" s="710"/>
      <c r="FRQ18" s="710"/>
      <c r="FRR18" s="710"/>
      <c r="FRS18" s="710"/>
      <c r="FRT18" s="710"/>
      <c r="FRU18" s="710"/>
      <c r="FRV18" s="710"/>
      <c r="FRW18" s="710"/>
      <c r="FRX18" s="710"/>
      <c r="FRY18" s="710"/>
      <c r="FRZ18" s="710"/>
      <c r="FSA18" s="710"/>
      <c r="FSB18" s="710"/>
      <c r="FSC18" s="710"/>
      <c r="FSD18" s="710"/>
      <c r="FSE18" s="710"/>
      <c r="FSF18" s="710"/>
      <c r="FSG18" s="710"/>
      <c r="FSH18" s="710"/>
      <c r="FSI18" s="710"/>
      <c r="FSJ18" s="710"/>
      <c r="FSK18" s="710"/>
      <c r="FSL18" s="710"/>
      <c r="FSM18" s="710"/>
      <c r="FSN18" s="710"/>
      <c r="FSO18" s="710"/>
      <c r="FSP18" s="710"/>
      <c r="FSQ18" s="710"/>
      <c r="FSR18" s="710"/>
      <c r="FSS18" s="710"/>
      <c r="FST18" s="710"/>
      <c r="FSU18" s="710"/>
      <c r="FSV18" s="710"/>
      <c r="FSW18" s="710"/>
      <c r="FSX18" s="710"/>
      <c r="FSY18" s="710"/>
      <c r="FSZ18" s="710"/>
      <c r="FTA18" s="710"/>
      <c r="FTB18" s="710"/>
      <c r="FTC18" s="710"/>
      <c r="FTD18" s="710"/>
      <c r="FTE18" s="710"/>
      <c r="FTF18" s="710"/>
      <c r="FTG18" s="710"/>
      <c r="FTH18" s="710"/>
      <c r="FTI18" s="710"/>
      <c r="FTJ18" s="710"/>
      <c r="FTK18" s="710"/>
      <c r="FTL18" s="710"/>
      <c r="FTM18" s="710"/>
      <c r="FTN18" s="710"/>
      <c r="FTO18" s="710"/>
      <c r="FTP18" s="710"/>
      <c r="FTQ18" s="710"/>
      <c r="FTR18" s="710"/>
      <c r="FTS18" s="710"/>
      <c r="FTT18" s="710"/>
      <c r="FTU18" s="710"/>
      <c r="FTV18" s="710"/>
      <c r="FTW18" s="710"/>
      <c r="FTX18" s="710"/>
      <c r="FTY18" s="710"/>
      <c r="FTZ18" s="710"/>
      <c r="FUA18" s="710"/>
      <c r="FUB18" s="710"/>
      <c r="FUC18" s="710"/>
      <c r="FUD18" s="710"/>
      <c r="FUE18" s="710"/>
      <c r="FUF18" s="710"/>
      <c r="FUG18" s="710"/>
      <c r="FUH18" s="710"/>
      <c r="FUI18" s="710"/>
      <c r="FUJ18" s="710"/>
      <c r="FUK18" s="710"/>
      <c r="FUL18" s="710"/>
      <c r="FUM18" s="710"/>
      <c r="FUN18" s="710"/>
      <c r="FUO18" s="710"/>
      <c r="FUP18" s="710"/>
      <c r="FUQ18" s="710"/>
      <c r="FUR18" s="710"/>
      <c r="FUS18" s="710"/>
      <c r="FUT18" s="710"/>
      <c r="FUU18" s="710"/>
      <c r="FUV18" s="710"/>
      <c r="FUW18" s="710"/>
      <c r="FUX18" s="710"/>
      <c r="FUY18" s="710"/>
      <c r="FUZ18" s="710"/>
      <c r="FVA18" s="710"/>
      <c r="FVB18" s="710"/>
      <c r="FVC18" s="710"/>
      <c r="FVD18" s="710"/>
      <c r="FVE18" s="710"/>
      <c r="FVF18" s="710"/>
      <c r="FVG18" s="710"/>
      <c r="FVH18" s="710"/>
      <c r="FVI18" s="710"/>
      <c r="FVJ18" s="710"/>
      <c r="FVK18" s="710"/>
      <c r="FVL18" s="710"/>
      <c r="FVM18" s="710"/>
      <c r="FVN18" s="710"/>
      <c r="FVO18" s="710"/>
      <c r="FVP18" s="710"/>
      <c r="FVQ18" s="710"/>
      <c r="FVR18" s="710"/>
      <c r="FVS18" s="710"/>
      <c r="FVT18" s="710"/>
      <c r="FVU18" s="710"/>
      <c r="FVV18" s="710"/>
      <c r="FVW18" s="710"/>
      <c r="FVX18" s="710"/>
      <c r="FVY18" s="710"/>
      <c r="FVZ18" s="710"/>
      <c r="FWA18" s="710"/>
      <c r="FWB18" s="710"/>
      <c r="FWC18" s="710"/>
      <c r="FWD18" s="710"/>
      <c r="FWE18" s="710"/>
      <c r="FWF18" s="710"/>
      <c r="FWG18" s="710"/>
      <c r="FWH18" s="710"/>
      <c r="FWI18" s="710"/>
      <c r="FWJ18" s="710"/>
      <c r="FWK18" s="710"/>
      <c r="FWL18" s="710"/>
      <c r="FWM18" s="710"/>
      <c r="FWN18" s="710"/>
      <c r="FWO18" s="710"/>
      <c r="FWP18" s="710"/>
      <c r="FWQ18" s="710"/>
      <c r="FWR18" s="710"/>
      <c r="FWS18" s="710"/>
      <c r="FWT18" s="710"/>
      <c r="FWU18" s="710"/>
      <c r="FWV18" s="710"/>
      <c r="FWW18" s="710"/>
      <c r="FWX18" s="710"/>
      <c r="FWY18" s="710"/>
      <c r="FWZ18" s="710"/>
      <c r="FXA18" s="710"/>
      <c r="FXB18" s="710"/>
      <c r="FXC18" s="710"/>
      <c r="FXD18" s="710"/>
      <c r="FXE18" s="710"/>
      <c r="FXF18" s="710"/>
      <c r="FXG18" s="710"/>
      <c r="FXH18" s="710"/>
      <c r="FXI18" s="710"/>
      <c r="FXJ18" s="710"/>
      <c r="FXK18" s="710"/>
      <c r="FXL18" s="710"/>
      <c r="FXM18" s="710"/>
      <c r="FXN18" s="710"/>
      <c r="FXO18" s="710"/>
      <c r="FXP18" s="710"/>
      <c r="FXQ18" s="710"/>
      <c r="FXR18" s="710"/>
      <c r="FXS18" s="710"/>
      <c r="FXT18" s="710"/>
      <c r="FXU18" s="710"/>
      <c r="FXV18" s="710"/>
      <c r="FXW18" s="710"/>
      <c r="FXX18" s="710"/>
      <c r="FXY18" s="710"/>
      <c r="FXZ18" s="710"/>
      <c r="FYA18" s="710"/>
      <c r="FYB18" s="710"/>
      <c r="FYC18" s="710"/>
      <c r="FYD18" s="710"/>
      <c r="FYE18" s="710"/>
      <c r="FYF18" s="710"/>
      <c r="FYG18" s="710"/>
      <c r="FYH18" s="710"/>
      <c r="FYI18" s="710"/>
      <c r="FYJ18" s="710"/>
      <c r="FYK18" s="710"/>
      <c r="FYL18" s="710"/>
      <c r="FYM18" s="710"/>
      <c r="FYN18" s="710"/>
      <c r="FYO18" s="710"/>
      <c r="FYP18" s="710"/>
      <c r="FYQ18" s="710"/>
      <c r="FYR18" s="710"/>
      <c r="FYS18" s="710"/>
      <c r="FYT18" s="710"/>
      <c r="FYU18" s="710"/>
      <c r="FYV18" s="710"/>
      <c r="FYW18" s="710"/>
      <c r="FYX18" s="710"/>
      <c r="FYY18" s="710"/>
      <c r="FYZ18" s="710"/>
      <c r="FZA18" s="710"/>
      <c r="FZB18" s="710"/>
      <c r="FZC18" s="710"/>
      <c r="FZD18" s="710"/>
      <c r="FZE18" s="710"/>
      <c r="FZF18" s="710"/>
      <c r="FZG18" s="710"/>
      <c r="FZH18" s="710"/>
      <c r="FZI18" s="710"/>
      <c r="FZJ18" s="710"/>
      <c r="FZK18" s="710"/>
      <c r="FZL18" s="710"/>
      <c r="FZM18" s="710"/>
      <c r="FZN18" s="710"/>
      <c r="FZO18" s="710"/>
      <c r="FZP18" s="710"/>
      <c r="FZQ18" s="710"/>
      <c r="FZR18" s="710"/>
      <c r="FZS18" s="710"/>
      <c r="FZT18" s="710"/>
      <c r="FZU18" s="710"/>
      <c r="FZV18" s="710"/>
      <c r="FZW18" s="710"/>
      <c r="FZX18" s="710"/>
      <c r="FZY18" s="710"/>
      <c r="FZZ18" s="710"/>
      <c r="GAA18" s="710"/>
      <c r="GAB18" s="710"/>
      <c r="GAC18" s="710"/>
      <c r="GAD18" s="710"/>
      <c r="GAE18" s="710"/>
      <c r="GAF18" s="710"/>
      <c r="GAG18" s="710"/>
      <c r="GAH18" s="710"/>
      <c r="GAI18" s="710"/>
      <c r="GAJ18" s="710"/>
      <c r="GAK18" s="710"/>
      <c r="GAL18" s="710"/>
      <c r="GAM18" s="710"/>
      <c r="GAN18" s="710"/>
      <c r="GAO18" s="710"/>
      <c r="GAP18" s="710"/>
      <c r="GAQ18" s="710"/>
      <c r="GAR18" s="710"/>
      <c r="GAS18" s="710"/>
      <c r="GAT18" s="710"/>
      <c r="GAU18" s="710"/>
      <c r="GAV18" s="710"/>
      <c r="GAW18" s="710"/>
      <c r="GAX18" s="710"/>
      <c r="GAY18" s="710"/>
      <c r="GAZ18" s="710"/>
      <c r="GBA18" s="710"/>
      <c r="GBB18" s="710"/>
      <c r="GBC18" s="710"/>
      <c r="GBD18" s="710"/>
      <c r="GBE18" s="710"/>
      <c r="GBF18" s="710"/>
      <c r="GBG18" s="710"/>
      <c r="GBH18" s="710"/>
      <c r="GBI18" s="710"/>
      <c r="GBJ18" s="710"/>
      <c r="GBK18" s="710"/>
      <c r="GBL18" s="710"/>
      <c r="GBM18" s="710"/>
      <c r="GBN18" s="710"/>
      <c r="GBO18" s="710"/>
      <c r="GBP18" s="710"/>
      <c r="GBQ18" s="710"/>
      <c r="GBR18" s="710"/>
      <c r="GBS18" s="710"/>
      <c r="GBT18" s="710"/>
      <c r="GBU18" s="710"/>
      <c r="GBV18" s="710"/>
      <c r="GBW18" s="710"/>
      <c r="GBX18" s="710"/>
      <c r="GBY18" s="710"/>
      <c r="GBZ18" s="710"/>
      <c r="GCA18" s="710"/>
      <c r="GCB18" s="710"/>
      <c r="GCC18" s="710"/>
      <c r="GCD18" s="710"/>
      <c r="GCE18" s="710"/>
      <c r="GCF18" s="710"/>
      <c r="GCG18" s="710"/>
      <c r="GCH18" s="710"/>
      <c r="GCI18" s="710"/>
      <c r="GCJ18" s="710"/>
      <c r="GCK18" s="710"/>
      <c r="GCL18" s="710"/>
      <c r="GCM18" s="710"/>
      <c r="GCN18" s="710"/>
      <c r="GCO18" s="710"/>
      <c r="GCP18" s="710"/>
      <c r="GCQ18" s="710"/>
      <c r="GCR18" s="710"/>
      <c r="GCS18" s="710"/>
      <c r="GCT18" s="710"/>
      <c r="GCU18" s="710"/>
      <c r="GCV18" s="710"/>
      <c r="GCW18" s="710"/>
      <c r="GCX18" s="710"/>
      <c r="GCY18" s="710"/>
      <c r="GCZ18" s="710"/>
      <c r="GDA18" s="710"/>
      <c r="GDB18" s="710"/>
      <c r="GDC18" s="710"/>
      <c r="GDD18" s="710"/>
      <c r="GDE18" s="710"/>
      <c r="GDF18" s="710"/>
      <c r="GDG18" s="710"/>
      <c r="GDH18" s="710"/>
      <c r="GDI18" s="710"/>
      <c r="GDJ18" s="710"/>
      <c r="GDK18" s="710"/>
      <c r="GDL18" s="710"/>
      <c r="GDM18" s="710"/>
      <c r="GDN18" s="710"/>
      <c r="GDO18" s="710"/>
      <c r="GDP18" s="710"/>
      <c r="GDQ18" s="710"/>
      <c r="GDR18" s="710"/>
      <c r="GDS18" s="710"/>
      <c r="GDT18" s="710"/>
      <c r="GDU18" s="710"/>
      <c r="GDV18" s="710"/>
      <c r="GDW18" s="710"/>
      <c r="GDX18" s="710"/>
      <c r="GDY18" s="710"/>
      <c r="GDZ18" s="710"/>
      <c r="GEA18" s="710"/>
      <c r="GEB18" s="710"/>
      <c r="GEC18" s="710"/>
      <c r="GED18" s="710"/>
      <c r="GEE18" s="710"/>
      <c r="GEF18" s="710"/>
      <c r="GEG18" s="710"/>
      <c r="GEH18" s="710"/>
      <c r="GEI18" s="710"/>
      <c r="GEJ18" s="710"/>
      <c r="GEK18" s="710"/>
      <c r="GEL18" s="710"/>
      <c r="GEM18" s="710"/>
      <c r="GEN18" s="710"/>
      <c r="GEO18" s="710"/>
      <c r="GEP18" s="710"/>
      <c r="GEQ18" s="710"/>
      <c r="GER18" s="710"/>
      <c r="GES18" s="710"/>
      <c r="GET18" s="710"/>
      <c r="GEU18" s="710"/>
      <c r="GEV18" s="710"/>
      <c r="GEW18" s="710"/>
      <c r="GEX18" s="710"/>
      <c r="GEY18" s="710"/>
      <c r="GEZ18" s="710"/>
      <c r="GFA18" s="710"/>
      <c r="GFB18" s="710"/>
      <c r="GFC18" s="710"/>
      <c r="GFD18" s="710"/>
      <c r="GFE18" s="710"/>
      <c r="GFF18" s="710"/>
      <c r="GFG18" s="710"/>
      <c r="GFH18" s="710"/>
      <c r="GFI18" s="710"/>
      <c r="GFJ18" s="710"/>
      <c r="GFK18" s="710"/>
      <c r="GFL18" s="710"/>
      <c r="GFM18" s="710"/>
      <c r="GFN18" s="710"/>
      <c r="GFO18" s="710"/>
      <c r="GFP18" s="710"/>
      <c r="GFQ18" s="710"/>
      <c r="GFR18" s="710"/>
      <c r="GFS18" s="710"/>
      <c r="GFT18" s="710"/>
      <c r="GFU18" s="710"/>
      <c r="GFV18" s="710"/>
      <c r="GFW18" s="710"/>
      <c r="GFX18" s="710"/>
      <c r="GFY18" s="710"/>
      <c r="GFZ18" s="710"/>
      <c r="GGA18" s="710"/>
      <c r="GGB18" s="710"/>
      <c r="GGC18" s="710"/>
      <c r="GGD18" s="710"/>
      <c r="GGE18" s="710"/>
      <c r="GGF18" s="710"/>
      <c r="GGG18" s="710"/>
      <c r="GGH18" s="710"/>
      <c r="GGI18" s="710"/>
      <c r="GGJ18" s="710"/>
      <c r="GGK18" s="710"/>
      <c r="GGL18" s="710"/>
      <c r="GGM18" s="710"/>
      <c r="GGN18" s="710"/>
      <c r="GGO18" s="710"/>
      <c r="GGP18" s="710"/>
      <c r="GGQ18" s="710"/>
      <c r="GGR18" s="710"/>
      <c r="GGS18" s="710"/>
      <c r="GGT18" s="710"/>
      <c r="GGU18" s="710"/>
      <c r="GGV18" s="710"/>
      <c r="GGW18" s="710"/>
      <c r="GGX18" s="710"/>
      <c r="GGY18" s="710"/>
      <c r="GGZ18" s="710"/>
      <c r="GHA18" s="710"/>
      <c r="GHB18" s="710"/>
      <c r="GHC18" s="710"/>
      <c r="GHD18" s="710"/>
      <c r="GHE18" s="710"/>
      <c r="GHF18" s="710"/>
      <c r="GHG18" s="710"/>
      <c r="GHH18" s="710"/>
      <c r="GHI18" s="710"/>
      <c r="GHJ18" s="710"/>
      <c r="GHK18" s="710"/>
      <c r="GHL18" s="710"/>
      <c r="GHM18" s="710"/>
      <c r="GHN18" s="710"/>
      <c r="GHO18" s="710"/>
      <c r="GHP18" s="710"/>
      <c r="GHQ18" s="710"/>
      <c r="GHR18" s="710"/>
      <c r="GHS18" s="710"/>
      <c r="GHT18" s="710"/>
      <c r="GHU18" s="710"/>
      <c r="GHV18" s="710"/>
      <c r="GHW18" s="710"/>
      <c r="GHX18" s="710"/>
      <c r="GHY18" s="710"/>
      <c r="GHZ18" s="710"/>
      <c r="GIA18" s="710"/>
      <c r="GIB18" s="710"/>
      <c r="GIC18" s="710"/>
      <c r="GID18" s="710"/>
      <c r="GIE18" s="710"/>
      <c r="GIF18" s="710"/>
      <c r="GIG18" s="710"/>
      <c r="GIH18" s="710"/>
      <c r="GII18" s="710"/>
      <c r="GIJ18" s="710"/>
      <c r="GIK18" s="710"/>
      <c r="GIL18" s="710"/>
      <c r="GIM18" s="710"/>
      <c r="GIN18" s="710"/>
      <c r="GIO18" s="710"/>
      <c r="GIP18" s="710"/>
      <c r="GIQ18" s="710"/>
      <c r="GIR18" s="710"/>
      <c r="GIS18" s="710"/>
      <c r="GIT18" s="710"/>
      <c r="GIU18" s="710"/>
      <c r="GIV18" s="710"/>
      <c r="GIW18" s="710"/>
      <c r="GIX18" s="710"/>
      <c r="GIY18" s="710"/>
      <c r="GIZ18" s="710"/>
      <c r="GJA18" s="710"/>
      <c r="GJB18" s="710"/>
      <c r="GJC18" s="710"/>
      <c r="GJD18" s="710"/>
      <c r="GJE18" s="710"/>
      <c r="GJF18" s="710"/>
      <c r="GJG18" s="710"/>
      <c r="GJH18" s="710"/>
      <c r="GJI18" s="710"/>
      <c r="GJJ18" s="710"/>
      <c r="GJK18" s="710"/>
      <c r="GJL18" s="710"/>
      <c r="GJM18" s="710"/>
      <c r="GJN18" s="710"/>
      <c r="GJO18" s="710"/>
      <c r="GJP18" s="710"/>
      <c r="GJQ18" s="710"/>
      <c r="GJR18" s="710"/>
      <c r="GJS18" s="710"/>
      <c r="GJT18" s="710"/>
      <c r="GJU18" s="710"/>
      <c r="GJV18" s="710"/>
      <c r="GJW18" s="710"/>
      <c r="GJX18" s="710"/>
      <c r="GJY18" s="710"/>
      <c r="GJZ18" s="710"/>
      <c r="GKA18" s="710"/>
      <c r="GKB18" s="710"/>
      <c r="GKC18" s="710"/>
      <c r="GKD18" s="710"/>
      <c r="GKE18" s="710"/>
      <c r="GKF18" s="710"/>
      <c r="GKG18" s="710"/>
      <c r="GKH18" s="710"/>
      <c r="GKI18" s="710"/>
      <c r="GKJ18" s="710"/>
      <c r="GKK18" s="710"/>
      <c r="GKL18" s="710"/>
      <c r="GKM18" s="710"/>
      <c r="GKN18" s="710"/>
      <c r="GKO18" s="710"/>
      <c r="GKP18" s="710"/>
      <c r="GKQ18" s="710"/>
      <c r="GKR18" s="710"/>
      <c r="GKS18" s="710"/>
      <c r="GKT18" s="710"/>
      <c r="GKU18" s="710"/>
      <c r="GKV18" s="710"/>
      <c r="GKW18" s="710"/>
      <c r="GKX18" s="710"/>
      <c r="GKY18" s="710"/>
      <c r="GKZ18" s="710"/>
      <c r="GLA18" s="710"/>
      <c r="GLB18" s="710"/>
      <c r="GLC18" s="710"/>
      <c r="GLD18" s="710"/>
      <c r="GLE18" s="710"/>
      <c r="GLF18" s="710"/>
      <c r="GLG18" s="710"/>
      <c r="GLH18" s="710"/>
      <c r="GLI18" s="710"/>
      <c r="GLJ18" s="710"/>
      <c r="GLK18" s="710"/>
      <c r="GLL18" s="710"/>
      <c r="GLM18" s="710"/>
      <c r="GLN18" s="710"/>
      <c r="GLO18" s="710"/>
      <c r="GLP18" s="710"/>
      <c r="GLQ18" s="710"/>
      <c r="GLR18" s="710"/>
      <c r="GLS18" s="710"/>
      <c r="GLT18" s="710"/>
      <c r="GLU18" s="710"/>
      <c r="GLV18" s="710"/>
      <c r="GLW18" s="710"/>
      <c r="GLX18" s="710"/>
      <c r="GLY18" s="710"/>
      <c r="GLZ18" s="710"/>
      <c r="GMA18" s="710"/>
      <c r="GMB18" s="710"/>
      <c r="GMC18" s="710"/>
      <c r="GMD18" s="710"/>
      <c r="GME18" s="710"/>
      <c r="GMF18" s="710"/>
      <c r="GMG18" s="710"/>
      <c r="GMH18" s="710"/>
      <c r="GMI18" s="710"/>
      <c r="GMJ18" s="710"/>
      <c r="GMK18" s="710"/>
      <c r="GML18" s="710"/>
      <c r="GMM18" s="710"/>
      <c r="GMN18" s="710"/>
      <c r="GMO18" s="710"/>
      <c r="GMP18" s="710"/>
      <c r="GMQ18" s="710"/>
      <c r="GMR18" s="710"/>
      <c r="GMS18" s="710"/>
      <c r="GMT18" s="710"/>
      <c r="GMU18" s="710"/>
      <c r="GMV18" s="710"/>
      <c r="GMW18" s="710"/>
      <c r="GMX18" s="710"/>
      <c r="GMY18" s="710"/>
      <c r="GMZ18" s="710"/>
      <c r="GNA18" s="710"/>
      <c r="GNB18" s="710"/>
      <c r="GNC18" s="710"/>
      <c r="GND18" s="710"/>
      <c r="GNE18" s="710"/>
      <c r="GNF18" s="710"/>
      <c r="GNG18" s="710"/>
      <c r="GNH18" s="710"/>
      <c r="GNI18" s="710"/>
      <c r="GNJ18" s="710"/>
      <c r="GNK18" s="710"/>
      <c r="GNL18" s="710"/>
      <c r="GNM18" s="710"/>
      <c r="GNN18" s="710"/>
      <c r="GNO18" s="710"/>
      <c r="GNP18" s="710"/>
      <c r="GNQ18" s="710"/>
      <c r="GNR18" s="710"/>
      <c r="GNS18" s="710"/>
      <c r="GNT18" s="710"/>
      <c r="GNU18" s="710"/>
      <c r="GNV18" s="710"/>
      <c r="GNW18" s="710"/>
      <c r="GNX18" s="710"/>
      <c r="GNY18" s="710"/>
      <c r="GNZ18" s="710"/>
      <c r="GOA18" s="710"/>
      <c r="GOB18" s="710"/>
      <c r="GOC18" s="710"/>
      <c r="GOD18" s="710"/>
      <c r="GOE18" s="710"/>
      <c r="GOF18" s="710"/>
      <c r="GOG18" s="710"/>
      <c r="GOH18" s="710"/>
      <c r="GOI18" s="710"/>
      <c r="GOJ18" s="710"/>
      <c r="GOK18" s="710"/>
      <c r="GOL18" s="710"/>
      <c r="GOM18" s="710"/>
      <c r="GON18" s="710"/>
      <c r="GOO18" s="710"/>
      <c r="GOP18" s="710"/>
      <c r="GOQ18" s="710"/>
      <c r="GOR18" s="710"/>
      <c r="GOS18" s="710"/>
      <c r="GOT18" s="710"/>
      <c r="GOU18" s="710"/>
      <c r="GOV18" s="710"/>
      <c r="GOW18" s="710"/>
      <c r="GOX18" s="710"/>
      <c r="GOY18" s="710"/>
      <c r="GOZ18" s="710"/>
      <c r="GPA18" s="710"/>
      <c r="GPB18" s="710"/>
      <c r="GPC18" s="710"/>
      <c r="GPD18" s="710"/>
      <c r="GPE18" s="710"/>
      <c r="GPF18" s="710"/>
      <c r="GPG18" s="710"/>
      <c r="GPH18" s="710"/>
      <c r="GPI18" s="710"/>
      <c r="GPJ18" s="710"/>
      <c r="GPK18" s="710"/>
      <c r="GPL18" s="710"/>
      <c r="GPM18" s="710"/>
      <c r="GPN18" s="710"/>
      <c r="GPO18" s="710"/>
      <c r="GPP18" s="710"/>
      <c r="GPQ18" s="710"/>
      <c r="GPR18" s="710"/>
      <c r="GPS18" s="710"/>
      <c r="GPT18" s="710"/>
      <c r="GPU18" s="710"/>
      <c r="GPV18" s="710"/>
      <c r="GPW18" s="710"/>
      <c r="GPX18" s="710"/>
      <c r="GPY18" s="710"/>
      <c r="GPZ18" s="710"/>
      <c r="GQA18" s="710"/>
      <c r="GQB18" s="710"/>
      <c r="GQC18" s="710"/>
      <c r="GQD18" s="710"/>
      <c r="GQE18" s="710"/>
      <c r="GQF18" s="710"/>
      <c r="GQG18" s="710"/>
      <c r="GQH18" s="710"/>
      <c r="GQI18" s="710"/>
      <c r="GQJ18" s="710"/>
      <c r="GQK18" s="710"/>
      <c r="GQL18" s="710"/>
      <c r="GQM18" s="710"/>
      <c r="GQN18" s="710"/>
      <c r="GQO18" s="710"/>
      <c r="GQP18" s="710"/>
      <c r="GQQ18" s="710"/>
      <c r="GQR18" s="710"/>
      <c r="GQS18" s="710"/>
      <c r="GQT18" s="710"/>
      <c r="GQU18" s="710"/>
      <c r="GQV18" s="710"/>
      <c r="GQW18" s="710"/>
      <c r="GQX18" s="710"/>
      <c r="GQY18" s="710"/>
      <c r="GQZ18" s="710"/>
      <c r="GRA18" s="710"/>
      <c r="GRB18" s="710"/>
      <c r="GRC18" s="710"/>
      <c r="GRD18" s="710"/>
      <c r="GRE18" s="710"/>
      <c r="GRF18" s="710"/>
      <c r="GRG18" s="710"/>
      <c r="GRH18" s="710"/>
      <c r="GRI18" s="710"/>
      <c r="GRJ18" s="710"/>
      <c r="GRK18" s="710"/>
      <c r="GRL18" s="710"/>
      <c r="GRM18" s="710"/>
      <c r="GRN18" s="710"/>
      <c r="GRO18" s="710"/>
      <c r="GRP18" s="710"/>
      <c r="GRQ18" s="710"/>
      <c r="GRR18" s="710"/>
      <c r="GRS18" s="710"/>
      <c r="GRT18" s="710"/>
      <c r="GRU18" s="710"/>
      <c r="GRV18" s="710"/>
      <c r="GRW18" s="710"/>
      <c r="GRX18" s="710"/>
      <c r="GRY18" s="710"/>
      <c r="GRZ18" s="710"/>
      <c r="GSA18" s="710"/>
      <c r="GSB18" s="710"/>
      <c r="GSC18" s="710"/>
      <c r="GSD18" s="710"/>
      <c r="GSE18" s="710"/>
      <c r="GSF18" s="710"/>
      <c r="GSG18" s="710"/>
      <c r="GSH18" s="710"/>
      <c r="GSI18" s="710"/>
      <c r="GSJ18" s="710"/>
      <c r="GSK18" s="710"/>
      <c r="GSL18" s="710"/>
      <c r="GSM18" s="710"/>
      <c r="GSN18" s="710"/>
      <c r="GSO18" s="710"/>
      <c r="GSP18" s="710"/>
      <c r="GSQ18" s="710"/>
      <c r="GSR18" s="710"/>
      <c r="GSS18" s="710"/>
      <c r="GST18" s="710"/>
      <c r="GSU18" s="710"/>
      <c r="GSV18" s="710"/>
      <c r="GSW18" s="710"/>
      <c r="GSX18" s="710"/>
      <c r="GSY18" s="710"/>
      <c r="GSZ18" s="710"/>
      <c r="GTA18" s="710"/>
      <c r="GTB18" s="710"/>
      <c r="GTC18" s="710"/>
      <c r="GTD18" s="710"/>
      <c r="GTE18" s="710"/>
      <c r="GTF18" s="710"/>
      <c r="GTG18" s="710"/>
      <c r="GTH18" s="710"/>
      <c r="GTI18" s="710"/>
      <c r="GTJ18" s="710"/>
      <c r="GTK18" s="710"/>
      <c r="GTL18" s="710"/>
      <c r="GTM18" s="710"/>
      <c r="GTN18" s="710"/>
      <c r="GTO18" s="710"/>
      <c r="GTP18" s="710"/>
      <c r="GTQ18" s="710"/>
      <c r="GTR18" s="710"/>
      <c r="GTS18" s="710"/>
      <c r="GTT18" s="710"/>
      <c r="GTU18" s="710"/>
      <c r="GTV18" s="710"/>
      <c r="GTW18" s="710"/>
      <c r="GTX18" s="710"/>
      <c r="GTY18" s="710"/>
      <c r="GTZ18" s="710"/>
      <c r="GUA18" s="710"/>
      <c r="GUB18" s="710"/>
      <c r="GUC18" s="710"/>
      <c r="GUD18" s="710"/>
      <c r="GUE18" s="710"/>
      <c r="GUF18" s="710"/>
      <c r="GUG18" s="710"/>
      <c r="GUH18" s="710"/>
      <c r="GUI18" s="710"/>
      <c r="GUJ18" s="710"/>
      <c r="GUK18" s="710"/>
      <c r="GUL18" s="710"/>
      <c r="GUM18" s="710"/>
      <c r="GUN18" s="710"/>
      <c r="GUO18" s="710"/>
      <c r="GUP18" s="710"/>
      <c r="GUQ18" s="710"/>
      <c r="GUR18" s="710"/>
      <c r="GUS18" s="710"/>
      <c r="GUT18" s="710"/>
      <c r="GUU18" s="710"/>
      <c r="GUV18" s="710"/>
      <c r="GUW18" s="710"/>
      <c r="GUX18" s="710"/>
      <c r="GUY18" s="710"/>
      <c r="GUZ18" s="710"/>
      <c r="GVA18" s="710"/>
      <c r="GVB18" s="710"/>
      <c r="GVC18" s="710"/>
      <c r="GVD18" s="710"/>
      <c r="GVE18" s="710"/>
      <c r="GVF18" s="710"/>
      <c r="GVG18" s="710"/>
      <c r="GVH18" s="710"/>
      <c r="GVI18" s="710"/>
      <c r="GVJ18" s="710"/>
      <c r="GVK18" s="710"/>
      <c r="GVL18" s="710"/>
      <c r="GVM18" s="710"/>
      <c r="GVN18" s="710"/>
      <c r="GVO18" s="710"/>
      <c r="GVP18" s="710"/>
      <c r="GVQ18" s="710"/>
      <c r="GVR18" s="710"/>
      <c r="GVS18" s="710"/>
      <c r="GVT18" s="710"/>
      <c r="GVU18" s="710"/>
      <c r="GVV18" s="710"/>
      <c r="GVW18" s="710"/>
      <c r="GVX18" s="710"/>
      <c r="GVY18" s="710"/>
      <c r="GVZ18" s="710"/>
      <c r="GWA18" s="710"/>
      <c r="GWB18" s="710"/>
      <c r="GWC18" s="710"/>
      <c r="GWD18" s="710"/>
      <c r="GWE18" s="710"/>
      <c r="GWF18" s="710"/>
      <c r="GWG18" s="710"/>
      <c r="GWH18" s="710"/>
      <c r="GWI18" s="710"/>
      <c r="GWJ18" s="710"/>
      <c r="GWK18" s="710"/>
      <c r="GWL18" s="710"/>
      <c r="GWM18" s="710"/>
      <c r="GWN18" s="710"/>
      <c r="GWO18" s="710"/>
      <c r="GWP18" s="710"/>
      <c r="GWQ18" s="710"/>
      <c r="GWR18" s="710"/>
      <c r="GWS18" s="710"/>
      <c r="GWT18" s="710"/>
      <c r="GWU18" s="710"/>
      <c r="GWV18" s="710"/>
      <c r="GWW18" s="710"/>
      <c r="GWX18" s="710"/>
      <c r="GWY18" s="710"/>
      <c r="GWZ18" s="710"/>
      <c r="GXA18" s="710"/>
      <c r="GXB18" s="710"/>
      <c r="GXC18" s="710"/>
      <c r="GXD18" s="710"/>
      <c r="GXE18" s="710"/>
      <c r="GXF18" s="710"/>
      <c r="GXG18" s="710"/>
      <c r="GXH18" s="710"/>
      <c r="GXI18" s="710"/>
      <c r="GXJ18" s="710"/>
      <c r="GXK18" s="710"/>
      <c r="GXL18" s="710"/>
      <c r="GXM18" s="710"/>
      <c r="GXN18" s="710"/>
      <c r="GXO18" s="710"/>
      <c r="GXP18" s="710"/>
      <c r="GXQ18" s="710"/>
      <c r="GXR18" s="710"/>
      <c r="GXS18" s="710"/>
      <c r="GXT18" s="710"/>
      <c r="GXU18" s="710"/>
      <c r="GXV18" s="710"/>
      <c r="GXW18" s="710"/>
      <c r="GXX18" s="710"/>
      <c r="GXY18" s="710"/>
      <c r="GXZ18" s="710"/>
      <c r="GYA18" s="710"/>
      <c r="GYB18" s="710"/>
      <c r="GYC18" s="710"/>
      <c r="GYD18" s="710"/>
      <c r="GYE18" s="710"/>
      <c r="GYF18" s="710"/>
      <c r="GYG18" s="710"/>
      <c r="GYH18" s="710"/>
      <c r="GYI18" s="710"/>
      <c r="GYJ18" s="710"/>
      <c r="GYK18" s="710"/>
      <c r="GYL18" s="710"/>
      <c r="GYM18" s="710"/>
      <c r="GYN18" s="710"/>
      <c r="GYO18" s="710"/>
      <c r="GYP18" s="710"/>
      <c r="GYQ18" s="710"/>
      <c r="GYR18" s="710"/>
      <c r="GYS18" s="710"/>
      <c r="GYT18" s="710"/>
      <c r="GYU18" s="710"/>
      <c r="GYV18" s="710"/>
      <c r="GYW18" s="710"/>
      <c r="GYX18" s="710"/>
      <c r="GYY18" s="710"/>
      <c r="GYZ18" s="710"/>
      <c r="GZA18" s="710"/>
      <c r="GZB18" s="710"/>
      <c r="GZC18" s="710"/>
      <c r="GZD18" s="710"/>
      <c r="GZE18" s="710"/>
      <c r="GZF18" s="710"/>
      <c r="GZG18" s="710"/>
      <c r="GZH18" s="710"/>
      <c r="GZI18" s="710"/>
      <c r="GZJ18" s="710"/>
      <c r="GZK18" s="710"/>
      <c r="GZL18" s="710"/>
      <c r="GZM18" s="710"/>
      <c r="GZN18" s="710"/>
      <c r="GZO18" s="710"/>
      <c r="GZP18" s="710"/>
      <c r="GZQ18" s="710"/>
      <c r="GZR18" s="710"/>
      <c r="GZS18" s="710"/>
      <c r="GZT18" s="710"/>
      <c r="GZU18" s="710"/>
      <c r="GZV18" s="710"/>
      <c r="GZW18" s="710"/>
      <c r="GZX18" s="710"/>
      <c r="GZY18" s="710"/>
      <c r="GZZ18" s="710"/>
      <c r="HAA18" s="710"/>
      <c r="HAB18" s="710"/>
      <c r="HAC18" s="710"/>
      <c r="HAD18" s="710"/>
      <c r="HAE18" s="710"/>
      <c r="HAF18" s="710"/>
      <c r="HAG18" s="710"/>
      <c r="HAH18" s="710"/>
      <c r="HAI18" s="710"/>
      <c r="HAJ18" s="710"/>
      <c r="HAK18" s="710"/>
      <c r="HAL18" s="710"/>
      <c r="HAM18" s="710"/>
      <c r="HAN18" s="710"/>
      <c r="HAO18" s="710"/>
      <c r="HAP18" s="710"/>
      <c r="HAQ18" s="710"/>
      <c r="HAR18" s="710"/>
      <c r="HAS18" s="710"/>
      <c r="HAT18" s="710"/>
      <c r="HAU18" s="710"/>
      <c r="HAV18" s="710"/>
      <c r="HAW18" s="710"/>
      <c r="HAX18" s="710"/>
      <c r="HAY18" s="710"/>
      <c r="HAZ18" s="710"/>
      <c r="HBA18" s="710"/>
      <c r="HBB18" s="710"/>
      <c r="HBC18" s="710"/>
      <c r="HBD18" s="710"/>
      <c r="HBE18" s="710"/>
      <c r="HBF18" s="710"/>
      <c r="HBG18" s="710"/>
      <c r="HBH18" s="710"/>
      <c r="HBI18" s="710"/>
      <c r="HBJ18" s="710"/>
      <c r="HBK18" s="710"/>
      <c r="HBL18" s="710"/>
      <c r="HBM18" s="710"/>
      <c r="HBN18" s="710"/>
      <c r="HBO18" s="710"/>
      <c r="HBP18" s="710"/>
      <c r="HBQ18" s="710"/>
      <c r="HBR18" s="710"/>
      <c r="HBS18" s="710"/>
      <c r="HBT18" s="710"/>
      <c r="HBU18" s="710"/>
      <c r="HBV18" s="710"/>
      <c r="HBW18" s="710"/>
      <c r="HBX18" s="710"/>
      <c r="HBY18" s="710"/>
      <c r="HBZ18" s="710"/>
      <c r="HCA18" s="710"/>
      <c r="HCB18" s="710"/>
      <c r="HCC18" s="710"/>
      <c r="HCD18" s="710"/>
      <c r="HCE18" s="710"/>
      <c r="HCF18" s="710"/>
      <c r="HCG18" s="710"/>
      <c r="HCH18" s="710"/>
      <c r="HCI18" s="710"/>
      <c r="HCJ18" s="710"/>
      <c r="HCK18" s="710"/>
      <c r="HCL18" s="710"/>
      <c r="HCM18" s="710"/>
      <c r="HCN18" s="710"/>
      <c r="HCO18" s="710"/>
      <c r="HCP18" s="710"/>
      <c r="HCQ18" s="710"/>
      <c r="HCR18" s="710"/>
      <c r="HCS18" s="710"/>
      <c r="HCT18" s="710"/>
      <c r="HCU18" s="710"/>
      <c r="HCV18" s="710"/>
      <c r="HCW18" s="710"/>
      <c r="HCX18" s="710"/>
      <c r="HCY18" s="710"/>
      <c r="HCZ18" s="710"/>
      <c r="HDA18" s="710"/>
      <c r="HDB18" s="710"/>
      <c r="HDC18" s="710"/>
      <c r="HDD18" s="710"/>
      <c r="HDE18" s="710"/>
      <c r="HDF18" s="710"/>
      <c r="HDG18" s="710"/>
      <c r="HDH18" s="710"/>
      <c r="HDI18" s="710"/>
      <c r="HDJ18" s="710"/>
      <c r="HDK18" s="710"/>
      <c r="HDL18" s="710"/>
      <c r="HDM18" s="710"/>
      <c r="HDN18" s="710"/>
      <c r="HDO18" s="710"/>
      <c r="HDP18" s="710"/>
      <c r="HDQ18" s="710"/>
      <c r="HDR18" s="710"/>
      <c r="HDS18" s="710"/>
      <c r="HDT18" s="710"/>
      <c r="HDU18" s="710"/>
      <c r="HDV18" s="710"/>
      <c r="HDW18" s="710"/>
      <c r="HDX18" s="710"/>
      <c r="HDY18" s="710"/>
      <c r="HDZ18" s="710"/>
      <c r="HEA18" s="710"/>
      <c r="HEB18" s="710"/>
      <c r="HEC18" s="710"/>
      <c r="HED18" s="710"/>
      <c r="HEE18" s="710"/>
      <c r="HEF18" s="710"/>
      <c r="HEG18" s="710"/>
      <c r="HEH18" s="710"/>
      <c r="HEI18" s="710"/>
      <c r="HEJ18" s="710"/>
      <c r="HEK18" s="710"/>
      <c r="HEL18" s="710"/>
      <c r="HEM18" s="710"/>
      <c r="HEN18" s="710"/>
      <c r="HEO18" s="710"/>
      <c r="HEP18" s="710"/>
      <c r="HEQ18" s="710"/>
      <c r="HER18" s="710"/>
      <c r="HES18" s="710"/>
      <c r="HET18" s="710"/>
      <c r="HEU18" s="710"/>
      <c r="HEV18" s="710"/>
      <c r="HEW18" s="710"/>
      <c r="HEX18" s="710"/>
      <c r="HEY18" s="710"/>
      <c r="HEZ18" s="710"/>
      <c r="HFA18" s="710"/>
      <c r="HFB18" s="710"/>
      <c r="HFC18" s="710"/>
      <c r="HFD18" s="710"/>
      <c r="HFE18" s="710"/>
      <c r="HFF18" s="710"/>
      <c r="HFG18" s="710"/>
      <c r="HFH18" s="710"/>
      <c r="HFI18" s="710"/>
      <c r="HFJ18" s="710"/>
      <c r="HFK18" s="710"/>
      <c r="HFL18" s="710"/>
      <c r="HFM18" s="710"/>
      <c r="HFN18" s="710"/>
      <c r="HFO18" s="710"/>
      <c r="HFP18" s="710"/>
      <c r="HFQ18" s="710"/>
      <c r="HFR18" s="710"/>
      <c r="HFS18" s="710"/>
      <c r="HFT18" s="710"/>
      <c r="HFU18" s="710"/>
      <c r="HFV18" s="710"/>
      <c r="HFW18" s="710"/>
      <c r="HFX18" s="710"/>
      <c r="HFY18" s="710"/>
      <c r="HFZ18" s="710"/>
      <c r="HGA18" s="710"/>
      <c r="HGB18" s="710"/>
      <c r="HGC18" s="710"/>
      <c r="HGD18" s="710"/>
      <c r="HGE18" s="710"/>
      <c r="HGF18" s="710"/>
      <c r="HGG18" s="710"/>
      <c r="HGH18" s="710"/>
      <c r="HGI18" s="710"/>
      <c r="HGJ18" s="710"/>
      <c r="HGK18" s="710"/>
      <c r="HGL18" s="710"/>
      <c r="HGM18" s="710"/>
      <c r="HGN18" s="710"/>
      <c r="HGO18" s="710"/>
      <c r="HGP18" s="710"/>
      <c r="HGQ18" s="710"/>
      <c r="HGR18" s="710"/>
      <c r="HGS18" s="710"/>
      <c r="HGT18" s="710"/>
      <c r="HGU18" s="710"/>
      <c r="HGV18" s="710"/>
      <c r="HGW18" s="710"/>
      <c r="HGX18" s="710"/>
      <c r="HGY18" s="710"/>
      <c r="HGZ18" s="710"/>
      <c r="HHA18" s="710"/>
      <c r="HHB18" s="710"/>
      <c r="HHC18" s="710"/>
      <c r="HHD18" s="710"/>
      <c r="HHE18" s="710"/>
      <c r="HHF18" s="710"/>
      <c r="HHG18" s="710"/>
      <c r="HHH18" s="710"/>
      <c r="HHI18" s="710"/>
      <c r="HHJ18" s="710"/>
      <c r="HHK18" s="710"/>
      <c r="HHL18" s="710"/>
      <c r="HHM18" s="710"/>
      <c r="HHN18" s="710"/>
      <c r="HHO18" s="710"/>
      <c r="HHP18" s="710"/>
      <c r="HHQ18" s="710"/>
      <c r="HHR18" s="710"/>
      <c r="HHS18" s="710"/>
      <c r="HHT18" s="710"/>
      <c r="HHU18" s="710"/>
      <c r="HHV18" s="710"/>
      <c r="HHW18" s="710"/>
      <c r="HHX18" s="710"/>
      <c r="HHY18" s="710"/>
      <c r="HHZ18" s="710"/>
      <c r="HIA18" s="710"/>
      <c r="HIB18" s="710"/>
      <c r="HIC18" s="710"/>
      <c r="HID18" s="710"/>
      <c r="HIE18" s="710"/>
      <c r="HIF18" s="710"/>
      <c r="HIG18" s="710"/>
      <c r="HIH18" s="710"/>
      <c r="HII18" s="710"/>
      <c r="HIJ18" s="710"/>
      <c r="HIK18" s="710"/>
      <c r="HIL18" s="710"/>
      <c r="HIM18" s="710"/>
      <c r="HIN18" s="710"/>
      <c r="HIO18" s="710"/>
      <c r="HIP18" s="710"/>
      <c r="HIQ18" s="710"/>
      <c r="HIR18" s="710"/>
      <c r="HIS18" s="710"/>
      <c r="HIT18" s="710"/>
      <c r="HIU18" s="710"/>
      <c r="HIV18" s="710"/>
      <c r="HIW18" s="710"/>
      <c r="HIX18" s="710"/>
      <c r="HIY18" s="710"/>
      <c r="HIZ18" s="710"/>
      <c r="HJA18" s="710"/>
      <c r="HJB18" s="710"/>
      <c r="HJC18" s="710"/>
      <c r="HJD18" s="710"/>
      <c r="HJE18" s="710"/>
      <c r="HJF18" s="710"/>
      <c r="HJG18" s="710"/>
      <c r="HJH18" s="710"/>
      <c r="HJI18" s="710"/>
      <c r="HJJ18" s="710"/>
      <c r="HJK18" s="710"/>
      <c r="HJL18" s="710"/>
      <c r="HJM18" s="710"/>
      <c r="HJN18" s="710"/>
      <c r="HJO18" s="710"/>
      <c r="HJP18" s="710"/>
      <c r="HJQ18" s="710"/>
      <c r="HJR18" s="710"/>
      <c r="HJS18" s="710"/>
      <c r="HJT18" s="710"/>
      <c r="HJU18" s="710"/>
      <c r="HJV18" s="710"/>
      <c r="HJW18" s="710"/>
      <c r="HJX18" s="710"/>
      <c r="HJY18" s="710"/>
      <c r="HJZ18" s="710"/>
      <c r="HKA18" s="710"/>
      <c r="HKB18" s="710"/>
      <c r="HKC18" s="710"/>
      <c r="HKD18" s="710"/>
      <c r="HKE18" s="710"/>
      <c r="HKF18" s="710"/>
      <c r="HKG18" s="710"/>
      <c r="HKH18" s="710"/>
      <c r="HKI18" s="710"/>
      <c r="HKJ18" s="710"/>
      <c r="HKK18" s="710"/>
      <c r="HKL18" s="710"/>
      <c r="HKM18" s="710"/>
      <c r="HKN18" s="710"/>
      <c r="HKO18" s="710"/>
      <c r="HKP18" s="710"/>
      <c r="HKQ18" s="710"/>
      <c r="HKR18" s="710"/>
      <c r="HKS18" s="710"/>
      <c r="HKT18" s="710"/>
      <c r="HKU18" s="710"/>
      <c r="HKV18" s="710"/>
      <c r="HKW18" s="710"/>
      <c r="HKX18" s="710"/>
      <c r="HKY18" s="710"/>
      <c r="HKZ18" s="710"/>
      <c r="HLA18" s="710"/>
      <c r="HLB18" s="710"/>
      <c r="HLC18" s="710"/>
      <c r="HLD18" s="710"/>
      <c r="HLE18" s="710"/>
      <c r="HLF18" s="710"/>
      <c r="HLG18" s="710"/>
      <c r="HLH18" s="710"/>
      <c r="HLI18" s="710"/>
      <c r="HLJ18" s="710"/>
      <c r="HLK18" s="710"/>
      <c r="HLL18" s="710"/>
      <c r="HLM18" s="710"/>
      <c r="HLN18" s="710"/>
      <c r="HLO18" s="710"/>
      <c r="HLP18" s="710"/>
      <c r="HLQ18" s="710"/>
      <c r="HLR18" s="710"/>
      <c r="HLS18" s="710"/>
      <c r="HLT18" s="710"/>
      <c r="HLU18" s="710"/>
      <c r="HLV18" s="710"/>
      <c r="HLW18" s="710"/>
      <c r="HLX18" s="710"/>
      <c r="HLY18" s="710"/>
      <c r="HLZ18" s="710"/>
      <c r="HMA18" s="710"/>
      <c r="HMB18" s="710"/>
      <c r="HMC18" s="710"/>
      <c r="HMD18" s="710"/>
      <c r="HME18" s="710"/>
      <c r="HMF18" s="710"/>
      <c r="HMG18" s="710"/>
      <c r="HMH18" s="710"/>
      <c r="HMI18" s="710"/>
      <c r="HMJ18" s="710"/>
      <c r="HMK18" s="710"/>
      <c r="HML18" s="710"/>
      <c r="HMM18" s="710"/>
      <c r="HMN18" s="710"/>
      <c r="HMO18" s="710"/>
      <c r="HMP18" s="710"/>
      <c r="HMQ18" s="710"/>
      <c r="HMR18" s="710"/>
      <c r="HMS18" s="710"/>
      <c r="HMT18" s="710"/>
      <c r="HMU18" s="710"/>
      <c r="HMV18" s="710"/>
      <c r="HMW18" s="710"/>
      <c r="HMX18" s="710"/>
      <c r="HMY18" s="710"/>
      <c r="HMZ18" s="710"/>
      <c r="HNA18" s="710"/>
      <c r="HNB18" s="710"/>
      <c r="HNC18" s="710"/>
      <c r="HND18" s="710"/>
      <c r="HNE18" s="710"/>
      <c r="HNF18" s="710"/>
      <c r="HNG18" s="710"/>
      <c r="HNH18" s="710"/>
      <c r="HNI18" s="710"/>
      <c r="HNJ18" s="710"/>
      <c r="HNK18" s="710"/>
      <c r="HNL18" s="710"/>
      <c r="HNM18" s="710"/>
      <c r="HNN18" s="710"/>
      <c r="HNO18" s="710"/>
      <c r="HNP18" s="710"/>
      <c r="HNQ18" s="710"/>
      <c r="HNR18" s="710"/>
      <c r="HNS18" s="710"/>
      <c r="HNT18" s="710"/>
      <c r="HNU18" s="710"/>
      <c r="HNV18" s="710"/>
      <c r="HNW18" s="710"/>
      <c r="HNX18" s="710"/>
      <c r="HNY18" s="710"/>
      <c r="HNZ18" s="710"/>
      <c r="HOA18" s="710"/>
      <c r="HOB18" s="710"/>
      <c r="HOC18" s="710"/>
      <c r="HOD18" s="710"/>
      <c r="HOE18" s="710"/>
      <c r="HOF18" s="710"/>
      <c r="HOG18" s="710"/>
      <c r="HOH18" s="710"/>
      <c r="HOI18" s="710"/>
      <c r="HOJ18" s="710"/>
      <c r="HOK18" s="710"/>
      <c r="HOL18" s="710"/>
      <c r="HOM18" s="710"/>
      <c r="HON18" s="710"/>
      <c r="HOO18" s="710"/>
      <c r="HOP18" s="710"/>
      <c r="HOQ18" s="710"/>
      <c r="HOR18" s="710"/>
      <c r="HOS18" s="710"/>
      <c r="HOT18" s="710"/>
      <c r="HOU18" s="710"/>
      <c r="HOV18" s="710"/>
      <c r="HOW18" s="710"/>
      <c r="HOX18" s="710"/>
      <c r="HOY18" s="710"/>
      <c r="HOZ18" s="710"/>
      <c r="HPA18" s="710"/>
      <c r="HPB18" s="710"/>
      <c r="HPC18" s="710"/>
      <c r="HPD18" s="710"/>
      <c r="HPE18" s="710"/>
      <c r="HPF18" s="710"/>
      <c r="HPG18" s="710"/>
      <c r="HPH18" s="710"/>
      <c r="HPI18" s="710"/>
      <c r="HPJ18" s="710"/>
      <c r="HPK18" s="710"/>
      <c r="HPL18" s="710"/>
      <c r="HPM18" s="710"/>
      <c r="HPN18" s="710"/>
      <c r="HPO18" s="710"/>
      <c r="HPP18" s="710"/>
      <c r="HPQ18" s="710"/>
      <c r="HPR18" s="710"/>
      <c r="HPS18" s="710"/>
      <c r="HPT18" s="710"/>
      <c r="HPU18" s="710"/>
      <c r="HPV18" s="710"/>
      <c r="HPW18" s="710"/>
      <c r="HPX18" s="710"/>
      <c r="HPY18" s="710"/>
      <c r="HPZ18" s="710"/>
      <c r="HQA18" s="710"/>
      <c r="HQB18" s="710"/>
      <c r="HQC18" s="710"/>
      <c r="HQD18" s="710"/>
      <c r="HQE18" s="710"/>
      <c r="HQF18" s="710"/>
      <c r="HQG18" s="710"/>
      <c r="HQH18" s="710"/>
      <c r="HQI18" s="710"/>
      <c r="HQJ18" s="710"/>
      <c r="HQK18" s="710"/>
      <c r="HQL18" s="710"/>
      <c r="HQM18" s="710"/>
      <c r="HQN18" s="710"/>
      <c r="HQO18" s="710"/>
      <c r="HQP18" s="710"/>
      <c r="HQQ18" s="710"/>
      <c r="HQR18" s="710"/>
      <c r="HQS18" s="710"/>
      <c r="HQT18" s="710"/>
      <c r="HQU18" s="710"/>
      <c r="HQV18" s="710"/>
      <c r="HQW18" s="710"/>
      <c r="HQX18" s="710"/>
      <c r="HQY18" s="710"/>
      <c r="HQZ18" s="710"/>
      <c r="HRA18" s="710"/>
      <c r="HRB18" s="710"/>
      <c r="HRC18" s="710"/>
      <c r="HRD18" s="710"/>
      <c r="HRE18" s="710"/>
      <c r="HRF18" s="710"/>
      <c r="HRG18" s="710"/>
      <c r="HRH18" s="710"/>
      <c r="HRI18" s="710"/>
      <c r="HRJ18" s="710"/>
      <c r="HRK18" s="710"/>
      <c r="HRL18" s="710"/>
      <c r="HRM18" s="710"/>
      <c r="HRN18" s="710"/>
      <c r="HRO18" s="710"/>
      <c r="HRP18" s="710"/>
      <c r="HRQ18" s="710"/>
      <c r="HRR18" s="710"/>
      <c r="HRS18" s="710"/>
      <c r="HRT18" s="710"/>
      <c r="HRU18" s="710"/>
      <c r="HRV18" s="710"/>
      <c r="HRW18" s="710"/>
      <c r="HRX18" s="710"/>
      <c r="HRY18" s="710"/>
      <c r="HRZ18" s="710"/>
      <c r="HSA18" s="710"/>
      <c r="HSB18" s="710"/>
      <c r="HSC18" s="710"/>
      <c r="HSD18" s="710"/>
      <c r="HSE18" s="710"/>
      <c r="HSF18" s="710"/>
      <c r="HSG18" s="710"/>
      <c r="HSH18" s="710"/>
      <c r="HSI18" s="710"/>
      <c r="HSJ18" s="710"/>
      <c r="HSK18" s="710"/>
      <c r="HSL18" s="710"/>
      <c r="HSM18" s="710"/>
      <c r="HSN18" s="710"/>
      <c r="HSO18" s="710"/>
      <c r="HSP18" s="710"/>
      <c r="HSQ18" s="710"/>
      <c r="HSR18" s="710"/>
      <c r="HSS18" s="710"/>
      <c r="HST18" s="710"/>
      <c r="HSU18" s="710"/>
      <c r="HSV18" s="710"/>
      <c r="HSW18" s="710"/>
      <c r="HSX18" s="710"/>
      <c r="HSY18" s="710"/>
      <c r="HSZ18" s="710"/>
      <c r="HTA18" s="710"/>
      <c r="HTB18" s="710"/>
      <c r="HTC18" s="710"/>
      <c r="HTD18" s="710"/>
      <c r="HTE18" s="710"/>
      <c r="HTF18" s="710"/>
      <c r="HTG18" s="710"/>
      <c r="HTH18" s="710"/>
      <c r="HTI18" s="710"/>
      <c r="HTJ18" s="710"/>
      <c r="HTK18" s="710"/>
      <c r="HTL18" s="710"/>
      <c r="HTM18" s="710"/>
      <c r="HTN18" s="710"/>
      <c r="HTO18" s="710"/>
      <c r="HTP18" s="710"/>
      <c r="HTQ18" s="710"/>
      <c r="HTR18" s="710"/>
      <c r="HTS18" s="710"/>
      <c r="HTT18" s="710"/>
      <c r="HTU18" s="710"/>
      <c r="HTV18" s="710"/>
      <c r="HTW18" s="710"/>
      <c r="HTX18" s="710"/>
      <c r="HTY18" s="710"/>
      <c r="HTZ18" s="710"/>
      <c r="HUA18" s="710"/>
      <c r="HUB18" s="710"/>
      <c r="HUC18" s="710"/>
      <c r="HUD18" s="710"/>
      <c r="HUE18" s="710"/>
      <c r="HUF18" s="710"/>
      <c r="HUG18" s="710"/>
      <c r="HUH18" s="710"/>
      <c r="HUI18" s="710"/>
      <c r="HUJ18" s="710"/>
      <c r="HUK18" s="710"/>
      <c r="HUL18" s="710"/>
      <c r="HUM18" s="710"/>
      <c r="HUN18" s="710"/>
      <c r="HUO18" s="710"/>
      <c r="HUP18" s="710"/>
      <c r="HUQ18" s="710"/>
      <c r="HUR18" s="710"/>
      <c r="HUS18" s="710"/>
      <c r="HUT18" s="710"/>
      <c r="HUU18" s="710"/>
      <c r="HUV18" s="710"/>
      <c r="HUW18" s="710"/>
      <c r="HUX18" s="710"/>
      <c r="HUY18" s="710"/>
      <c r="HUZ18" s="710"/>
      <c r="HVA18" s="710"/>
      <c r="HVB18" s="710"/>
      <c r="HVC18" s="710"/>
      <c r="HVD18" s="710"/>
      <c r="HVE18" s="710"/>
      <c r="HVF18" s="710"/>
      <c r="HVG18" s="710"/>
      <c r="HVH18" s="710"/>
      <c r="HVI18" s="710"/>
      <c r="HVJ18" s="710"/>
      <c r="HVK18" s="710"/>
      <c r="HVL18" s="710"/>
      <c r="HVM18" s="710"/>
      <c r="HVN18" s="710"/>
      <c r="HVO18" s="710"/>
      <c r="HVP18" s="710"/>
      <c r="HVQ18" s="710"/>
      <c r="HVR18" s="710"/>
      <c r="HVS18" s="710"/>
      <c r="HVT18" s="710"/>
      <c r="HVU18" s="710"/>
      <c r="HVV18" s="710"/>
      <c r="HVW18" s="710"/>
      <c r="HVX18" s="710"/>
      <c r="HVY18" s="710"/>
      <c r="HVZ18" s="710"/>
      <c r="HWA18" s="710"/>
      <c r="HWB18" s="710"/>
      <c r="HWC18" s="710"/>
      <c r="HWD18" s="710"/>
      <c r="HWE18" s="710"/>
      <c r="HWF18" s="710"/>
      <c r="HWG18" s="710"/>
      <c r="HWH18" s="710"/>
      <c r="HWI18" s="710"/>
      <c r="HWJ18" s="710"/>
      <c r="HWK18" s="710"/>
      <c r="HWL18" s="710"/>
      <c r="HWM18" s="710"/>
      <c r="HWN18" s="710"/>
      <c r="HWO18" s="710"/>
      <c r="HWP18" s="710"/>
      <c r="HWQ18" s="710"/>
      <c r="HWR18" s="710"/>
      <c r="HWS18" s="710"/>
      <c r="HWT18" s="710"/>
      <c r="HWU18" s="710"/>
      <c r="HWV18" s="710"/>
      <c r="HWW18" s="710"/>
      <c r="HWX18" s="710"/>
      <c r="HWY18" s="710"/>
      <c r="HWZ18" s="710"/>
      <c r="HXA18" s="710"/>
      <c r="HXB18" s="710"/>
      <c r="HXC18" s="710"/>
      <c r="HXD18" s="710"/>
      <c r="HXE18" s="710"/>
      <c r="HXF18" s="710"/>
      <c r="HXG18" s="710"/>
      <c r="HXH18" s="710"/>
      <c r="HXI18" s="710"/>
      <c r="HXJ18" s="710"/>
      <c r="HXK18" s="710"/>
      <c r="HXL18" s="710"/>
      <c r="HXM18" s="710"/>
      <c r="HXN18" s="710"/>
      <c r="HXO18" s="710"/>
      <c r="HXP18" s="710"/>
      <c r="HXQ18" s="710"/>
      <c r="HXR18" s="710"/>
      <c r="HXS18" s="710"/>
      <c r="HXT18" s="710"/>
      <c r="HXU18" s="710"/>
      <c r="HXV18" s="710"/>
      <c r="HXW18" s="710"/>
      <c r="HXX18" s="710"/>
      <c r="HXY18" s="710"/>
      <c r="HXZ18" s="710"/>
      <c r="HYA18" s="710"/>
      <c r="HYB18" s="710"/>
      <c r="HYC18" s="710"/>
      <c r="HYD18" s="710"/>
      <c r="HYE18" s="710"/>
      <c r="HYF18" s="710"/>
      <c r="HYG18" s="710"/>
      <c r="HYH18" s="710"/>
      <c r="HYI18" s="710"/>
      <c r="HYJ18" s="710"/>
      <c r="HYK18" s="710"/>
      <c r="HYL18" s="710"/>
      <c r="HYM18" s="710"/>
      <c r="HYN18" s="710"/>
      <c r="HYO18" s="710"/>
      <c r="HYP18" s="710"/>
      <c r="HYQ18" s="710"/>
      <c r="HYR18" s="710"/>
      <c r="HYS18" s="710"/>
      <c r="HYT18" s="710"/>
      <c r="HYU18" s="710"/>
      <c r="HYV18" s="710"/>
      <c r="HYW18" s="710"/>
      <c r="HYX18" s="710"/>
      <c r="HYY18" s="710"/>
      <c r="HYZ18" s="710"/>
      <c r="HZA18" s="710"/>
      <c r="HZB18" s="710"/>
      <c r="HZC18" s="710"/>
      <c r="HZD18" s="710"/>
      <c r="HZE18" s="710"/>
      <c r="HZF18" s="710"/>
      <c r="HZG18" s="710"/>
      <c r="HZH18" s="710"/>
      <c r="HZI18" s="710"/>
      <c r="HZJ18" s="710"/>
      <c r="HZK18" s="710"/>
      <c r="HZL18" s="710"/>
      <c r="HZM18" s="710"/>
      <c r="HZN18" s="710"/>
      <c r="HZO18" s="710"/>
      <c r="HZP18" s="710"/>
      <c r="HZQ18" s="710"/>
      <c r="HZR18" s="710"/>
      <c r="HZS18" s="710"/>
      <c r="HZT18" s="710"/>
      <c r="HZU18" s="710"/>
      <c r="HZV18" s="710"/>
      <c r="HZW18" s="710"/>
      <c r="HZX18" s="710"/>
      <c r="HZY18" s="710"/>
      <c r="HZZ18" s="710"/>
      <c r="IAA18" s="710"/>
      <c r="IAB18" s="710"/>
      <c r="IAC18" s="710"/>
      <c r="IAD18" s="710"/>
      <c r="IAE18" s="710"/>
      <c r="IAF18" s="710"/>
      <c r="IAG18" s="710"/>
      <c r="IAH18" s="710"/>
      <c r="IAI18" s="710"/>
      <c r="IAJ18" s="710"/>
      <c r="IAK18" s="710"/>
      <c r="IAL18" s="710"/>
      <c r="IAM18" s="710"/>
      <c r="IAN18" s="710"/>
      <c r="IAO18" s="710"/>
      <c r="IAP18" s="710"/>
      <c r="IAQ18" s="710"/>
      <c r="IAR18" s="710"/>
      <c r="IAS18" s="710"/>
      <c r="IAT18" s="710"/>
      <c r="IAU18" s="710"/>
      <c r="IAV18" s="710"/>
      <c r="IAW18" s="710"/>
      <c r="IAX18" s="710"/>
      <c r="IAY18" s="710"/>
      <c r="IAZ18" s="710"/>
      <c r="IBA18" s="710"/>
      <c r="IBB18" s="710"/>
      <c r="IBC18" s="710"/>
      <c r="IBD18" s="710"/>
      <c r="IBE18" s="710"/>
      <c r="IBF18" s="710"/>
      <c r="IBG18" s="710"/>
      <c r="IBH18" s="710"/>
      <c r="IBI18" s="710"/>
      <c r="IBJ18" s="710"/>
      <c r="IBK18" s="710"/>
      <c r="IBL18" s="710"/>
      <c r="IBM18" s="710"/>
      <c r="IBN18" s="710"/>
      <c r="IBO18" s="710"/>
      <c r="IBP18" s="710"/>
      <c r="IBQ18" s="710"/>
      <c r="IBR18" s="710"/>
      <c r="IBS18" s="710"/>
      <c r="IBT18" s="710"/>
      <c r="IBU18" s="710"/>
      <c r="IBV18" s="710"/>
      <c r="IBW18" s="710"/>
      <c r="IBX18" s="710"/>
      <c r="IBY18" s="710"/>
      <c r="IBZ18" s="710"/>
      <c r="ICA18" s="710"/>
      <c r="ICB18" s="710"/>
      <c r="ICC18" s="710"/>
      <c r="ICD18" s="710"/>
      <c r="ICE18" s="710"/>
      <c r="ICF18" s="710"/>
      <c r="ICG18" s="710"/>
      <c r="ICH18" s="710"/>
      <c r="ICI18" s="710"/>
      <c r="ICJ18" s="710"/>
      <c r="ICK18" s="710"/>
      <c r="ICL18" s="710"/>
      <c r="ICM18" s="710"/>
      <c r="ICN18" s="710"/>
      <c r="ICO18" s="710"/>
      <c r="ICP18" s="710"/>
      <c r="ICQ18" s="710"/>
      <c r="ICR18" s="710"/>
      <c r="ICS18" s="710"/>
      <c r="ICT18" s="710"/>
      <c r="ICU18" s="710"/>
      <c r="ICV18" s="710"/>
      <c r="ICW18" s="710"/>
      <c r="ICX18" s="710"/>
      <c r="ICY18" s="710"/>
      <c r="ICZ18" s="710"/>
      <c r="IDA18" s="710"/>
      <c r="IDB18" s="710"/>
      <c r="IDC18" s="710"/>
      <c r="IDD18" s="710"/>
      <c r="IDE18" s="710"/>
      <c r="IDF18" s="710"/>
      <c r="IDG18" s="710"/>
      <c r="IDH18" s="710"/>
      <c r="IDI18" s="710"/>
      <c r="IDJ18" s="710"/>
      <c r="IDK18" s="710"/>
      <c r="IDL18" s="710"/>
      <c r="IDM18" s="710"/>
      <c r="IDN18" s="710"/>
      <c r="IDO18" s="710"/>
      <c r="IDP18" s="710"/>
      <c r="IDQ18" s="710"/>
      <c r="IDR18" s="710"/>
      <c r="IDS18" s="710"/>
      <c r="IDT18" s="710"/>
      <c r="IDU18" s="710"/>
      <c r="IDV18" s="710"/>
      <c r="IDW18" s="710"/>
      <c r="IDX18" s="710"/>
      <c r="IDY18" s="710"/>
      <c r="IDZ18" s="710"/>
      <c r="IEA18" s="710"/>
      <c r="IEB18" s="710"/>
      <c r="IEC18" s="710"/>
      <c r="IED18" s="710"/>
      <c r="IEE18" s="710"/>
      <c r="IEF18" s="710"/>
      <c r="IEG18" s="710"/>
      <c r="IEH18" s="710"/>
      <c r="IEI18" s="710"/>
      <c r="IEJ18" s="710"/>
      <c r="IEK18" s="710"/>
      <c r="IEL18" s="710"/>
      <c r="IEM18" s="710"/>
      <c r="IEN18" s="710"/>
      <c r="IEO18" s="710"/>
      <c r="IEP18" s="710"/>
      <c r="IEQ18" s="710"/>
      <c r="IER18" s="710"/>
      <c r="IES18" s="710"/>
      <c r="IET18" s="710"/>
      <c r="IEU18" s="710"/>
      <c r="IEV18" s="710"/>
      <c r="IEW18" s="710"/>
      <c r="IEX18" s="710"/>
      <c r="IEY18" s="710"/>
      <c r="IEZ18" s="710"/>
      <c r="IFA18" s="710"/>
      <c r="IFB18" s="710"/>
      <c r="IFC18" s="710"/>
      <c r="IFD18" s="710"/>
      <c r="IFE18" s="710"/>
      <c r="IFF18" s="710"/>
      <c r="IFG18" s="710"/>
      <c r="IFH18" s="710"/>
      <c r="IFI18" s="710"/>
      <c r="IFJ18" s="710"/>
      <c r="IFK18" s="710"/>
      <c r="IFL18" s="710"/>
      <c r="IFM18" s="710"/>
      <c r="IFN18" s="710"/>
      <c r="IFO18" s="710"/>
      <c r="IFP18" s="710"/>
      <c r="IFQ18" s="710"/>
      <c r="IFR18" s="710"/>
      <c r="IFS18" s="710"/>
      <c r="IFT18" s="710"/>
      <c r="IFU18" s="710"/>
      <c r="IFV18" s="710"/>
      <c r="IFW18" s="710"/>
      <c r="IFX18" s="710"/>
      <c r="IFY18" s="710"/>
      <c r="IFZ18" s="710"/>
      <c r="IGA18" s="710"/>
      <c r="IGB18" s="710"/>
      <c r="IGC18" s="710"/>
      <c r="IGD18" s="710"/>
      <c r="IGE18" s="710"/>
      <c r="IGF18" s="710"/>
      <c r="IGG18" s="710"/>
      <c r="IGH18" s="710"/>
      <c r="IGI18" s="710"/>
      <c r="IGJ18" s="710"/>
      <c r="IGK18" s="710"/>
      <c r="IGL18" s="710"/>
      <c r="IGM18" s="710"/>
      <c r="IGN18" s="710"/>
      <c r="IGO18" s="710"/>
      <c r="IGP18" s="710"/>
      <c r="IGQ18" s="710"/>
      <c r="IGR18" s="710"/>
      <c r="IGS18" s="710"/>
      <c r="IGT18" s="710"/>
      <c r="IGU18" s="710"/>
      <c r="IGV18" s="710"/>
      <c r="IGW18" s="710"/>
      <c r="IGX18" s="710"/>
      <c r="IGY18" s="710"/>
      <c r="IGZ18" s="710"/>
      <c r="IHA18" s="710"/>
      <c r="IHB18" s="710"/>
      <c r="IHC18" s="710"/>
      <c r="IHD18" s="710"/>
      <c r="IHE18" s="710"/>
      <c r="IHF18" s="710"/>
      <c r="IHG18" s="710"/>
      <c r="IHH18" s="710"/>
      <c r="IHI18" s="710"/>
      <c r="IHJ18" s="710"/>
      <c r="IHK18" s="710"/>
      <c r="IHL18" s="710"/>
      <c r="IHM18" s="710"/>
      <c r="IHN18" s="710"/>
      <c r="IHO18" s="710"/>
      <c r="IHP18" s="710"/>
      <c r="IHQ18" s="710"/>
      <c r="IHR18" s="710"/>
      <c r="IHS18" s="710"/>
      <c r="IHT18" s="710"/>
      <c r="IHU18" s="710"/>
      <c r="IHV18" s="710"/>
      <c r="IHW18" s="710"/>
      <c r="IHX18" s="710"/>
      <c r="IHY18" s="710"/>
      <c r="IHZ18" s="710"/>
      <c r="IIA18" s="710"/>
      <c r="IIB18" s="710"/>
      <c r="IIC18" s="710"/>
      <c r="IID18" s="710"/>
      <c r="IIE18" s="710"/>
      <c r="IIF18" s="710"/>
      <c r="IIG18" s="710"/>
      <c r="IIH18" s="710"/>
      <c r="III18" s="710"/>
      <c r="IIJ18" s="710"/>
      <c r="IIK18" s="710"/>
      <c r="IIL18" s="710"/>
      <c r="IIM18" s="710"/>
      <c r="IIN18" s="710"/>
      <c r="IIO18" s="710"/>
      <c r="IIP18" s="710"/>
      <c r="IIQ18" s="710"/>
      <c r="IIR18" s="710"/>
      <c r="IIS18" s="710"/>
      <c r="IIT18" s="710"/>
      <c r="IIU18" s="710"/>
      <c r="IIV18" s="710"/>
      <c r="IIW18" s="710"/>
      <c r="IIX18" s="710"/>
      <c r="IIY18" s="710"/>
      <c r="IIZ18" s="710"/>
      <c r="IJA18" s="710"/>
      <c r="IJB18" s="710"/>
      <c r="IJC18" s="710"/>
      <c r="IJD18" s="710"/>
      <c r="IJE18" s="710"/>
      <c r="IJF18" s="710"/>
      <c r="IJG18" s="710"/>
      <c r="IJH18" s="710"/>
      <c r="IJI18" s="710"/>
      <c r="IJJ18" s="710"/>
      <c r="IJK18" s="710"/>
      <c r="IJL18" s="710"/>
      <c r="IJM18" s="710"/>
      <c r="IJN18" s="710"/>
      <c r="IJO18" s="710"/>
      <c r="IJP18" s="710"/>
      <c r="IJQ18" s="710"/>
      <c r="IJR18" s="710"/>
      <c r="IJS18" s="710"/>
      <c r="IJT18" s="710"/>
      <c r="IJU18" s="710"/>
      <c r="IJV18" s="710"/>
      <c r="IJW18" s="710"/>
      <c r="IJX18" s="710"/>
      <c r="IJY18" s="710"/>
      <c r="IJZ18" s="710"/>
      <c r="IKA18" s="710"/>
      <c r="IKB18" s="710"/>
      <c r="IKC18" s="710"/>
      <c r="IKD18" s="710"/>
      <c r="IKE18" s="710"/>
      <c r="IKF18" s="710"/>
      <c r="IKG18" s="710"/>
      <c r="IKH18" s="710"/>
      <c r="IKI18" s="710"/>
      <c r="IKJ18" s="710"/>
      <c r="IKK18" s="710"/>
      <c r="IKL18" s="710"/>
      <c r="IKM18" s="710"/>
      <c r="IKN18" s="710"/>
      <c r="IKO18" s="710"/>
      <c r="IKP18" s="710"/>
      <c r="IKQ18" s="710"/>
      <c r="IKR18" s="710"/>
      <c r="IKS18" s="710"/>
      <c r="IKT18" s="710"/>
      <c r="IKU18" s="710"/>
      <c r="IKV18" s="710"/>
      <c r="IKW18" s="710"/>
      <c r="IKX18" s="710"/>
      <c r="IKY18" s="710"/>
      <c r="IKZ18" s="710"/>
      <c r="ILA18" s="710"/>
      <c r="ILB18" s="710"/>
      <c r="ILC18" s="710"/>
      <c r="ILD18" s="710"/>
      <c r="ILE18" s="710"/>
      <c r="ILF18" s="710"/>
      <c r="ILG18" s="710"/>
      <c r="ILH18" s="710"/>
      <c r="ILI18" s="710"/>
      <c r="ILJ18" s="710"/>
      <c r="ILK18" s="710"/>
      <c r="ILL18" s="710"/>
      <c r="ILM18" s="710"/>
      <c r="ILN18" s="710"/>
      <c r="ILO18" s="710"/>
      <c r="ILP18" s="710"/>
      <c r="ILQ18" s="710"/>
      <c r="ILR18" s="710"/>
      <c r="ILS18" s="710"/>
      <c r="ILT18" s="710"/>
      <c r="ILU18" s="710"/>
      <c r="ILV18" s="710"/>
      <c r="ILW18" s="710"/>
      <c r="ILX18" s="710"/>
      <c r="ILY18" s="710"/>
      <c r="ILZ18" s="710"/>
      <c r="IMA18" s="710"/>
      <c r="IMB18" s="710"/>
      <c r="IMC18" s="710"/>
      <c r="IMD18" s="710"/>
      <c r="IME18" s="710"/>
      <c r="IMF18" s="710"/>
      <c r="IMG18" s="710"/>
      <c r="IMH18" s="710"/>
      <c r="IMI18" s="710"/>
      <c r="IMJ18" s="710"/>
      <c r="IMK18" s="710"/>
      <c r="IML18" s="710"/>
      <c r="IMM18" s="710"/>
      <c r="IMN18" s="710"/>
      <c r="IMO18" s="710"/>
      <c r="IMP18" s="710"/>
      <c r="IMQ18" s="710"/>
      <c r="IMR18" s="710"/>
      <c r="IMS18" s="710"/>
      <c r="IMT18" s="710"/>
      <c r="IMU18" s="710"/>
      <c r="IMV18" s="710"/>
      <c r="IMW18" s="710"/>
      <c r="IMX18" s="710"/>
      <c r="IMY18" s="710"/>
      <c r="IMZ18" s="710"/>
      <c r="INA18" s="710"/>
      <c r="INB18" s="710"/>
      <c r="INC18" s="710"/>
      <c r="IND18" s="710"/>
      <c r="INE18" s="710"/>
      <c r="INF18" s="710"/>
      <c r="ING18" s="710"/>
      <c r="INH18" s="710"/>
      <c r="INI18" s="710"/>
      <c r="INJ18" s="710"/>
      <c r="INK18" s="710"/>
      <c r="INL18" s="710"/>
      <c r="INM18" s="710"/>
      <c r="INN18" s="710"/>
      <c r="INO18" s="710"/>
      <c r="INP18" s="710"/>
      <c r="INQ18" s="710"/>
      <c r="INR18" s="710"/>
      <c r="INS18" s="710"/>
      <c r="INT18" s="710"/>
      <c r="INU18" s="710"/>
      <c r="INV18" s="710"/>
      <c r="INW18" s="710"/>
      <c r="INX18" s="710"/>
      <c r="INY18" s="710"/>
      <c r="INZ18" s="710"/>
      <c r="IOA18" s="710"/>
      <c r="IOB18" s="710"/>
      <c r="IOC18" s="710"/>
      <c r="IOD18" s="710"/>
      <c r="IOE18" s="710"/>
      <c r="IOF18" s="710"/>
      <c r="IOG18" s="710"/>
      <c r="IOH18" s="710"/>
      <c r="IOI18" s="710"/>
      <c r="IOJ18" s="710"/>
      <c r="IOK18" s="710"/>
      <c r="IOL18" s="710"/>
      <c r="IOM18" s="710"/>
      <c r="ION18" s="710"/>
      <c r="IOO18" s="710"/>
      <c r="IOP18" s="710"/>
      <c r="IOQ18" s="710"/>
      <c r="IOR18" s="710"/>
      <c r="IOS18" s="710"/>
      <c r="IOT18" s="710"/>
      <c r="IOU18" s="710"/>
      <c r="IOV18" s="710"/>
      <c r="IOW18" s="710"/>
      <c r="IOX18" s="710"/>
      <c r="IOY18" s="710"/>
      <c r="IOZ18" s="710"/>
      <c r="IPA18" s="710"/>
      <c r="IPB18" s="710"/>
      <c r="IPC18" s="710"/>
      <c r="IPD18" s="710"/>
      <c r="IPE18" s="710"/>
      <c r="IPF18" s="710"/>
      <c r="IPG18" s="710"/>
      <c r="IPH18" s="710"/>
      <c r="IPI18" s="710"/>
      <c r="IPJ18" s="710"/>
      <c r="IPK18" s="710"/>
      <c r="IPL18" s="710"/>
      <c r="IPM18" s="710"/>
      <c r="IPN18" s="710"/>
      <c r="IPO18" s="710"/>
      <c r="IPP18" s="710"/>
      <c r="IPQ18" s="710"/>
      <c r="IPR18" s="710"/>
      <c r="IPS18" s="710"/>
      <c r="IPT18" s="710"/>
      <c r="IPU18" s="710"/>
      <c r="IPV18" s="710"/>
      <c r="IPW18" s="710"/>
      <c r="IPX18" s="710"/>
      <c r="IPY18" s="710"/>
      <c r="IPZ18" s="710"/>
      <c r="IQA18" s="710"/>
      <c r="IQB18" s="710"/>
      <c r="IQC18" s="710"/>
      <c r="IQD18" s="710"/>
      <c r="IQE18" s="710"/>
      <c r="IQF18" s="710"/>
      <c r="IQG18" s="710"/>
      <c r="IQH18" s="710"/>
      <c r="IQI18" s="710"/>
      <c r="IQJ18" s="710"/>
      <c r="IQK18" s="710"/>
      <c r="IQL18" s="710"/>
      <c r="IQM18" s="710"/>
      <c r="IQN18" s="710"/>
      <c r="IQO18" s="710"/>
      <c r="IQP18" s="710"/>
      <c r="IQQ18" s="710"/>
      <c r="IQR18" s="710"/>
      <c r="IQS18" s="710"/>
      <c r="IQT18" s="710"/>
      <c r="IQU18" s="710"/>
      <c r="IQV18" s="710"/>
      <c r="IQW18" s="710"/>
      <c r="IQX18" s="710"/>
      <c r="IQY18" s="710"/>
      <c r="IQZ18" s="710"/>
      <c r="IRA18" s="710"/>
      <c r="IRB18" s="710"/>
      <c r="IRC18" s="710"/>
      <c r="IRD18" s="710"/>
      <c r="IRE18" s="710"/>
      <c r="IRF18" s="710"/>
      <c r="IRG18" s="710"/>
      <c r="IRH18" s="710"/>
      <c r="IRI18" s="710"/>
      <c r="IRJ18" s="710"/>
      <c r="IRK18" s="710"/>
      <c r="IRL18" s="710"/>
      <c r="IRM18" s="710"/>
      <c r="IRN18" s="710"/>
      <c r="IRO18" s="710"/>
      <c r="IRP18" s="710"/>
      <c r="IRQ18" s="710"/>
      <c r="IRR18" s="710"/>
      <c r="IRS18" s="710"/>
      <c r="IRT18" s="710"/>
      <c r="IRU18" s="710"/>
      <c r="IRV18" s="710"/>
      <c r="IRW18" s="710"/>
      <c r="IRX18" s="710"/>
      <c r="IRY18" s="710"/>
      <c r="IRZ18" s="710"/>
      <c r="ISA18" s="710"/>
      <c r="ISB18" s="710"/>
      <c r="ISC18" s="710"/>
      <c r="ISD18" s="710"/>
      <c r="ISE18" s="710"/>
      <c r="ISF18" s="710"/>
      <c r="ISG18" s="710"/>
      <c r="ISH18" s="710"/>
      <c r="ISI18" s="710"/>
      <c r="ISJ18" s="710"/>
      <c r="ISK18" s="710"/>
      <c r="ISL18" s="710"/>
      <c r="ISM18" s="710"/>
      <c r="ISN18" s="710"/>
      <c r="ISO18" s="710"/>
      <c r="ISP18" s="710"/>
      <c r="ISQ18" s="710"/>
      <c r="ISR18" s="710"/>
      <c r="ISS18" s="710"/>
      <c r="IST18" s="710"/>
      <c r="ISU18" s="710"/>
      <c r="ISV18" s="710"/>
      <c r="ISW18" s="710"/>
      <c r="ISX18" s="710"/>
      <c r="ISY18" s="710"/>
      <c r="ISZ18" s="710"/>
      <c r="ITA18" s="710"/>
      <c r="ITB18" s="710"/>
      <c r="ITC18" s="710"/>
      <c r="ITD18" s="710"/>
      <c r="ITE18" s="710"/>
      <c r="ITF18" s="710"/>
      <c r="ITG18" s="710"/>
      <c r="ITH18" s="710"/>
      <c r="ITI18" s="710"/>
      <c r="ITJ18" s="710"/>
      <c r="ITK18" s="710"/>
      <c r="ITL18" s="710"/>
      <c r="ITM18" s="710"/>
      <c r="ITN18" s="710"/>
      <c r="ITO18" s="710"/>
      <c r="ITP18" s="710"/>
      <c r="ITQ18" s="710"/>
      <c r="ITR18" s="710"/>
      <c r="ITS18" s="710"/>
      <c r="ITT18" s="710"/>
      <c r="ITU18" s="710"/>
      <c r="ITV18" s="710"/>
      <c r="ITW18" s="710"/>
      <c r="ITX18" s="710"/>
      <c r="ITY18" s="710"/>
      <c r="ITZ18" s="710"/>
      <c r="IUA18" s="710"/>
      <c r="IUB18" s="710"/>
      <c r="IUC18" s="710"/>
      <c r="IUD18" s="710"/>
      <c r="IUE18" s="710"/>
      <c r="IUF18" s="710"/>
      <c r="IUG18" s="710"/>
      <c r="IUH18" s="710"/>
      <c r="IUI18" s="710"/>
      <c r="IUJ18" s="710"/>
      <c r="IUK18" s="710"/>
      <c r="IUL18" s="710"/>
      <c r="IUM18" s="710"/>
      <c r="IUN18" s="710"/>
      <c r="IUO18" s="710"/>
      <c r="IUP18" s="710"/>
      <c r="IUQ18" s="710"/>
      <c r="IUR18" s="710"/>
      <c r="IUS18" s="710"/>
      <c r="IUT18" s="710"/>
      <c r="IUU18" s="710"/>
      <c r="IUV18" s="710"/>
      <c r="IUW18" s="710"/>
      <c r="IUX18" s="710"/>
      <c r="IUY18" s="710"/>
      <c r="IUZ18" s="710"/>
      <c r="IVA18" s="710"/>
      <c r="IVB18" s="710"/>
      <c r="IVC18" s="710"/>
      <c r="IVD18" s="710"/>
      <c r="IVE18" s="710"/>
      <c r="IVF18" s="710"/>
      <c r="IVG18" s="710"/>
      <c r="IVH18" s="710"/>
      <c r="IVI18" s="710"/>
      <c r="IVJ18" s="710"/>
      <c r="IVK18" s="710"/>
      <c r="IVL18" s="710"/>
      <c r="IVM18" s="710"/>
      <c r="IVN18" s="710"/>
      <c r="IVO18" s="710"/>
      <c r="IVP18" s="710"/>
      <c r="IVQ18" s="710"/>
      <c r="IVR18" s="710"/>
      <c r="IVS18" s="710"/>
      <c r="IVT18" s="710"/>
      <c r="IVU18" s="710"/>
      <c r="IVV18" s="710"/>
      <c r="IVW18" s="710"/>
      <c r="IVX18" s="710"/>
      <c r="IVY18" s="710"/>
      <c r="IVZ18" s="710"/>
      <c r="IWA18" s="710"/>
      <c r="IWB18" s="710"/>
      <c r="IWC18" s="710"/>
      <c r="IWD18" s="710"/>
      <c r="IWE18" s="710"/>
      <c r="IWF18" s="710"/>
      <c r="IWG18" s="710"/>
      <c r="IWH18" s="710"/>
      <c r="IWI18" s="710"/>
      <c r="IWJ18" s="710"/>
      <c r="IWK18" s="710"/>
      <c r="IWL18" s="710"/>
      <c r="IWM18" s="710"/>
      <c r="IWN18" s="710"/>
      <c r="IWO18" s="710"/>
      <c r="IWP18" s="710"/>
      <c r="IWQ18" s="710"/>
      <c r="IWR18" s="710"/>
      <c r="IWS18" s="710"/>
      <c r="IWT18" s="710"/>
      <c r="IWU18" s="710"/>
      <c r="IWV18" s="710"/>
      <c r="IWW18" s="710"/>
      <c r="IWX18" s="710"/>
      <c r="IWY18" s="710"/>
      <c r="IWZ18" s="710"/>
      <c r="IXA18" s="710"/>
      <c r="IXB18" s="710"/>
      <c r="IXC18" s="710"/>
      <c r="IXD18" s="710"/>
      <c r="IXE18" s="710"/>
      <c r="IXF18" s="710"/>
      <c r="IXG18" s="710"/>
      <c r="IXH18" s="710"/>
      <c r="IXI18" s="710"/>
      <c r="IXJ18" s="710"/>
      <c r="IXK18" s="710"/>
      <c r="IXL18" s="710"/>
      <c r="IXM18" s="710"/>
      <c r="IXN18" s="710"/>
      <c r="IXO18" s="710"/>
      <c r="IXP18" s="710"/>
      <c r="IXQ18" s="710"/>
      <c r="IXR18" s="710"/>
      <c r="IXS18" s="710"/>
      <c r="IXT18" s="710"/>
      <c r="IXU18" s="710"/>
      <c r="IXV18" s="710"/>
      <c r="IXW18" s="710"/>
      <c r="IXX18" s="710"/>
      <c r="IXY18" s="710"/>
      <c r="IXZ18" s="710"/>
      <c r="IYA18" s="710"/>
      <c r="IYB18" s="710"/>
      <c r="IYC18" s="710"/>
      <c r="IYD18" s="710"/>
      <c r="IYE18" s="710"/>
      <c r="IYF18" s="710"/>
      <c r="IYG18" s="710"/>
      <c r="IYH18" s="710"/>
      <c r="IYI18" s="710"/>
      <c r="IYJ18" s="710"/>
      <c r="IYK18" s="710"/>
      <c r="IYL18" s="710"/>
      <c r="IYM18" s="710"/>
      <c r="IYN18" s="710"/>
      <c r="IYO18" s="710"/>
      <c r="IYP18" s="710"/>
      <c r="IYQ18" s="710"/>
      <c r="IYR18" s="710"/>
      <c r="IYS18" s="710"/>
      <c r="IYT18" s="710"/>
      <c r="IYU18" s="710"/>
      <c r="IYV18" s="710"/>
      <c r="IYW18" s="710"/>
      <c r="IYX18" s="710"/>
      <c r="IYY18" s="710"/>
      <c r="IYZ18" s="710"/>
      <c r="IZA18" s="710"/>
      <c r="IZB18" s="710"/>
      <c r="IZC18" s="710"/>
      <c r="IZD18" s="710"/>
      <c r="IZE18" s="710"/>
      <c r="IZF18" s="710"/>
      <c r="IZG18" s="710"/>
      <c r="IZH18" s="710"/>
      <c r="IZI18" s="710"/>
      <c r="IZJ18" s="710"/>
      <c r="IZK18" s="710"/>
      <c r="IZL18" s="710"/>
      <c r="IZM18" s="710"/>
      <c r="IZN18" s="710"/>
      <c r="IZO18" s="710"/>
      <c r="IZP18" s="710"/>
      <c r="IZQ18" s="710"/>
      <c r="IZR18" s="710"/>
      <c r="IZS18" s="710"/>
      <c r="IZT18" s="710"/>
      <c r="IZU18" s="710"/>
      <c r="IZV18" s="710"/>
      <c r="IZW18" s="710"/>
      <c r="IZX18" s="710"/>
      <c r="IZY18" s="710"/>
      <c r="IZZ18" s="710"/>
      <c r="JAA18" s="710"/>
      <c r="JAB18" s="710"/>
      <c r="JAC18" s="710"/>
      <c r="JAD18" s="710"/>
      <c r="JAE18" s="710"/>
      <c r="JAF18" s="710"/>
      <c r="JAG18" s="710"/>
      <c r="JAH18" s="710"/>
      <c r="JAI18" s="710"/>
      <c r="JAJ18" s="710"/>
      <c r="JAK18" s="710"/>
      <c r="JAL18" s="710"/>
      <c r="JAM18" s="710"/>
      <c r="JAN18" s="710"/>
      <c r="JAO18" s="710"/>
      <c r="JAP18" s="710"/>
      <c r="JAQ18" s="710"/>
      <c r="JAR18" s="710"/>
      <c r="JAS18" s="710"/>
      <c r="JAT18" s="710"/>
      <c r="JAU18" s="710"/>
      <c r="JAV18" s="710"/>
      <c r="JAW18" s="710"/>
      <c r="JAX18" s="710"/>
      <c r="JAY18" s="710"/>
      <c r="JAZ18" s="710"/>
      <c r="JBA18" s="710"/>
      <c r="JBB18" s="710"/>
      <c r="JBC18" s="710"/>
      <c r="JBD18" s="710"/>
      <c r="JBE18" s="710"/>
      <c r="JBF18" s="710"/>
      <c r="JBG18" s="710"/>
      <c r="JBH18" s="710"/>
      <c r="JBI18" s="710"/>
      <c r="JBJ18" s="710"/>
      <c r="JBK18" s="710"/>
      <c r="JBL18" s="710"/>
      <c r="JBM18" s="710"/>
      <c r="JBN18" s="710"/>
      <c r="JBO18" s="710"/>
      <c r="JBP18" s="710"/>
      <c r="JBQ18" s="710"/>
      <c r="JBR18" s="710"/>
      <c r="JBS18" s="710"/>
      <c r="JBT18" s="710"/>
      <c r="JBU18" s="710"/>
      <c r="JBV18" s="710"/>
      <c r="JBW18" s="710"/>
      <c r="JBX18" s="710"/>
      <c r="JBY18" s="710"/>
      <c r="JBZ18" s="710"/>
      <c r="JCA18" s="710"/>
      <c r="JCB18" s="710"/>
      <c r="JCC18" s="710"/>
      <c r="JCD18" s="710"/>
      <c r="JCE18" s="710"/>
      <c r="JCF18" s="710"/>
      <c r="JCG18" s="710"/>
      <c r="JCH18" s="710"/>
      <c r="JCI18" s="710"/>
      <c r="JCJ18" s="710"/>
      <c r="JCK18" s="710"/>
      <c r="JCL18" s="710"/>
      <c r="JCM18" s="710"/>
      <c r="JCN18" s="710"/>
      <c r="JCO18" s="710"/>
      <c r="JCP18" s="710"/>
      <c r="JCQ18" s="710"/>
      <c r="JCR18" s="710"/>
      <c r="JCS18" s="710"/>
      <c r="JCT18" s="710"/>
      <c r="JCU18" s="710"/>
      <c r="JCV18" s="710"/>
      <c r="JCW18" s="710"/>
      <c r="JCX18" s="710"/>
      <c r="JCY18" s="710"/>
      <c r="JCZ18" s="710"/>
      <c r="JDA18" s="710"/>
      <c r="JDB18" s="710"/>
      <c r="JDC18" s="710"/>
      <c r="JDD18" s="710"/>
      <c r="JDE18" s="710"/>
      <c r="JDF18" s="710"/>
      <c r="JDG18" s="710"/>
      <c r="JDH18" s="710"/>
      <c r="JDI18" s="710"/>
      <c r="JDJ18" s="710"/>
      <c r="JDK18" s="710"/>
      <c r="JDL18" s="710"/>
      <c r="JDM18" s="710"/>
      <c r="JDN18" s="710"/>
      <c r="JDO18" s="710"/>
      <c r="JDP18" s="710"/>
      <c r="JDQ18" s="710"/>
      <c r="JDR18" s="710"/>
      <c r="JDS18" s="710"/>
      <c r="JDT18" s="710"/>
      <c r="JDU18" s="710"/>
      <c r="JDV18" s="710"/>
      <c r="JDW18" s="710"/>
      <c r="JDX18" s="710"/>
      <c r="JDY18" s="710"/>
      <c r="JDZ18" s="710"/>
      <c r="JEA18" s="710"/>
      <c r="JEB18" s="710"/>
      <c r="JEC18" s="710"/>
      <c r="JED18" s="710"/>
      <c r="JEE18" s="710"/>
      <c r="JEF18" s="710"/>
      <c r="JEG18" s="710"/>
      <c r="JEH18" s="710"/>
      <c r="JEI18" s="710"/>
      <c r="JEJ18" s="710"/>
      <c r="JEK18" s="710"/>
      <c r="JEL18" s="710"/>
      <c r="JEM18" s="710"/>
      <c r="JEN18" s="710"/>
      <c r="JEO18" s="710"/>
      <c r="JEP18" s="710"/>
      <c r="JEQ18" s="710"/>
      <c r="JER18" s="710"/>
      <c r="JES18" s="710"/>
      <c r="JET18" s="710"/>
      <c r="JEU18" s="710"/>
      <c r="JEV18" s="710"/>
      <c r="JEW18" s="710"/>
      <c r="JEX18" s="710"/>
      <c r="JEY18" s="710"/>
      <c r="JEZ18" s="710"/>
      <c r="JFA18" s="710"/>
      <c r="JFB18" s="710"/>
      <c r="JFC18" s="710"/>
      <c r="JFD18" s="710"/>
      <c r="JFE18" s="710"/>
      <c r="JFF18" s="710"/>
      <c r="JFG18" s="710"/>
      <c r="JFH18" s="710"/>
      <c r="JFI18" s="710"/>
      <c r="JFJ18" s="710"/>
      <c r="JFK18" s="710"/>
      <c r="JFL18" s="710"/>
      <c r="JFM18" s="710"/>
      <c r="JFN18" s="710"/>
      <c r="JFO18" s="710"/>
      <c r="JFP18" s="710"/>
      <c r="JFQ18" s="710"/>
      <c r="JFR18" s="710"/>
      <c r="JFS18" s="710"/>
      <c r="JFT18" s="710"/>
      <c r="JFU18" s="710"/>
      <c r="JFV18" s="710"/>
      <c r="JFW18" s="710"/>
      <c r="JFX18" s="710"/>
      <c r="JFY18" s="710"/>
      <c r="JFZ18" s="710"/>
      <c r="JGA18" s="710"/>
      <c r="JGB18" s="710"/>
      <c r="JGC18" s="710"/>
      <c r="JGD18" s="710"/>
      <c r="JGE18" s="710"/>
      <c r="JGF18" s="710"/>
      <c r="JGG18" s="710"/>
      <c r="JGH18" s="710"/>
      <c r="JGI18" s="710"/>
      <c r="JGJ18" s="710"/>
      <c r="JGK18" s="710"/>
      <c r="JGL18" s="710"/>
      <c r="JGM18" s="710"/>
      <c r="JGN18" s="710"/>
      <c r="JGO18" s="710"/>
      <c r="JGP18" s="710"/>
      <c r="JGQ18" s="710"/>
      <c r="JGR18" s="710"/>
      <c r="JGS18" s="710"/>
      <c r="JGT18" s="710"/>
      <c r="JGU18" s="710"/>
      <c r="JGV18" s="710"/>
      <c r="JGW18" s="710"/>
      <c r="JGX18" s="710"/>
      <c r="JGY18" s="710"/>
      <c r="JGZ18" s="710"/>
      <c r="JHA18" s="710"/>
      <c r="JHB18" s="710"/>
      <c r="JHC18" s="710"/>
      <c r="JHD18" s="710"/>
      <c r="JHE18" s="710"/>
      <c r="JHF18" s="710"/>
      <c r="JHG18" s="710"/>
      <c r="JHH18" s="710"/>
      <c r="JHI18" s="710"/>
      <c r="JHJ18" s="710"/>
      <c r="JHK18" s="710"/>
      <c r="JHL18" s="710"/>
      <c r="JHM18" s="710"/>
      <c r="JHN18" s="710"/>
      <c r="JHO18" s="710"/>
      <c r="JHP18" s="710"/>
      <c r="JHQ18" s="710"/>
      <c r="JHR18" s="710"/>
      <c r="JHS18" s="710"/>
      <c r="JHT18" s="710"/>
      <c r="JHU18" s="710"/>
      <c r="JHV18" s="710"/>
      <c r="JHW18" s="710"/>
      <c r="JHX18" s="710"/>
      <c r="JHY18" s="710"/>
      <c r="JHZ18" s="710"/>
      <c r="JIA18" s="710"/>
      <c r="JIB18" s="710"/>
      <c r="JIC18" s="710"/>
      <c r="JID18" s="710"/>
      <c r="JIE18" s="710"/>
      <c r="JIF18" s="710"/>
      <c r="JIG18" s="710"/>
      <c r="JIH18" s="710"/>
      <c r="JII18" s="710"/>
      <c r="JIJ18" s="710"/>
      <c r="JIK18" s="710"/>
      <c r="JIL18" s="710"/>
      <c r="JIM18" s="710"/>
      <c r="JIN18" s="710"/>
      <c r="JIO18" s="710"/>
      <c r="JIP18" s="710"/>
      <c r="JIQ18" s="710"/>
      <c r="JIR18" s="710"/>
      <c r="JIS18" s="710"/>
      <c r="JIT18" s="710"/>
      <c r="JIU18" s="710"/>
      <c r="JIV18" s="710"/>
      <c r="JIW18" s="710"/>
      <c r="JIX18" s="710"/>
      <c r="JIY18" s="710"/>
      <c r="JIZ18" s="710"/>
      <c r="JJA18" s="710"/>
      <c r="JJB18" s="710"/>
      <c r="JJC18" s="710"/>
      <c r="JJD18" s="710"/>
      <c r="JJE18" s="710"/>
      <c r="JJF18" s="710"/>
      <c r="JJG18" s="710"/>
      <c r="JJH18" s="710"/>
      <c r="JJI18" s="710"/>
      <c r="JJJ18" s="710"/>
      <c r="JJK18" s="710"/>
      <c r="JJL18" s="710"/>
      <c r="JJM18" s="710"/>
      <c r="JJN18" s="710"/>
      <c r="JJO18" s="710"/>
      <c r="JJP18" s="710"/>
      <c r="JJQ18" s="710"/>
      <c r="JJR18" s="710"/>
      <c r="JJS18" s="710"/>
      <c r="JJT18" s="710"/>
      <c r="JJU18" s="710"/>
      <c r="JJV18" s="710"/>
      <c r="JJW18" s="710"/>
      <c r="JJX18" s="710"/>
      <c r="JJY18" s="710"/>
      <c r="JJZ18" s="710"/>
      <c r="JKA18" s="710"/>
      <c r="JKB18" s="710"/>
      <c r="JKC18" s="710"/>
      <c r="JKD18" s="710"/>
      <c r="JKE18" s="710"/>
      <c r="JKF18" s="710"/>
      <c r="JKG18" s="710"/>
      <c r="JKH18" s="710"/>
      <c r="JKI18" s="710"/>
      <c r="JKJ18" s="710"/>
      <c r="JKK18" s="710"/>
      <c r="JKL18" s="710"/>
      <c r="JKM18" s="710"/>
      <c r="JKN18" s="710"/>
      <c r="JKO18" s="710"/>
      <c r="JKP18" s="710"/>
      <c r="JKQ18" s="710"/>
      <c r="JKR18" s="710"/>
      <c r="JKS18" s="710"/>
      <c r="JKT18" s="710"/>
      <c r="JKU18" s="710"/>
      <c r="JKV18" s="710"/>
      <c r="JKW18" s="710"/>
      <c r="JKX18" s="710"/>
      <c r="JKY18" s="710"/>
      <c r="JKZ18" s="710"/>
      <c r="JLA18" s="710"/>
      <c r="JLB18" s="710"/>
      <c r="JLC18" s="710"/>
      <c r="JLD18" s="710"/>
      <c r="JLE18" s="710"/>
      <c r="JLF18" s="710"/>
      <c r="JLG18" s="710"/>
      <c r="JLH18" s="710"/>
      <c r="JLI18" s="710"/>
      <c r="JLJ18" s="710"/>
      <c r="JLK18" s="710"/>
      <c r="JLL18" s="710"/>
      <c r="JLM18" s="710"/>
      <c r="JLN18" s="710"/>
      <c r="JLO18" s="710"/>
      <c r="JLP18" s="710"/>
      <c r="JLQ18" s="710"/>
      <c r="JLR18" s="710"/>
      <c r="JLS18" s="710"/>
      <c r="JLT18" s="710"/>
      <c r="JLU18" s="710"/>
      <c r="JLV18" s="710"/>
      <c r="JLW18" s="710"/>
      <c r="JLX18" s="710"/>
      <c r="JLY18" s="710"/>
      <c r="JLZ18" s="710"/>
      <c r="JMA18" s="710"/>
      <c r="JMB18" s="710"/>
      <c r="JMC18" s="710"/>
      <c r="JMD18" s="710"/>
      <c r="JME18" s="710"/>
      <c r="JMF18" s="710"/>
      <c r="JMG18" s="710"/>
      <c r="JMH18" s="710"/>
      <c r="JMI18" s="710"/>
      <c r="JMJ18" s="710"/>
      <c r="JMK18" s="710"/>
      <c r="JML18" s="710"/>
      <c r="JMM18" s="710"/>
      <c r="JMN18" s="710"/>
      <c r="JMO18" s="710"/>
      <c r="JMP18" s="710"/>
      <c r="JMQ18" s="710"/>
      <c r="JMR18" s="710"/>
      <c r="JMS18" s="710"/>
      <c r="JMT18" s="710"/>
      <c r="JMU18" s="710"/>
      <c r="JMV18" s="710"/>
      <c r="JMW18" s="710"/>
      <c r="JMX18" s="710"/>
      <c r="JMY18" s="710"/>
      <c r="JMZ18" s="710"/>
      <c r="JNA18" s="710"/>
      <c r="JNB18" s="710"/>
      <c r="JNC18" s="710"/>
      <c r="JND18" s="710"/>
      <c r="JNE18" s="710"/>
      <c r="JNF18" s="710"/>
      <c r="JNG18" s="710"/>
      <c r="JNH18" s="710"/>
      <c r="JNI18" s="710"/>
      <c r="JNJ18" s="710"/>
      <c r="JNK18" s="710"/>
      <c r="JNL18" s="710"/>
      <c r="JNM18" s="710"/>
      <c r="JNN18" s="710"/>
      <c r="JNO18" s="710"/>
      <c r="JNP18" s="710"/>
      <c r="JNQ18" s="710"/>
      <c r="JNR18" s="710"/>
      <c r="JNS18" s="710"/>
      <c r="JNT18" s="710"/>
      <c r="JNU18" s="710"/>
      <c r="JNV18" s="710"/>
      <c r="JNW18" s="710"/>
      <c r="JNX18" s="710"/>
      <c r="JNY18" s="710"/>
      <c r="JNZ18" s="710"/>
      <c r="JOA18" s="710"/>
      <c r="JOB18" s="710"/>
      <c r="JOC18" s="710"/>
      <c r="JOD18" s="710"/>
      <c r="JOE18" s="710"/>
      <c r="JOF18" s="710"/>
      <c r="JOG18" s="710"/>
      <c r="JOH18" s="710"/>
      <c r="JOI18" s="710"/>
      <c r="JOJ18" s="710"/>
      <c r="JOK18" s="710"/>
      <c r="JOL18" s="710"/>
      <c r="JOM18" s="710"/>
      <c r="JON18" s="710"/>
      <c r="JOO18" s="710"/>
      <c r="JOP18" s="710"/>
      <c r="JOQ18" s="710"/>
      <c r="JOR18" s="710"/>
      <c r="JOS18" s="710"/>
      <c r="JOT18" s="710"/>
      <c r="JOU18" s="710"/>
      <c r="JOV18" s="710"/>
      <c r="JOW18" s="710"/>
      <c r="JOX18" s="710"/>
      <c r="JOY18" s="710"/>
      <c r="JOZ18" s="710"/>
      <c r="JPA18" s="710"/>
      <c r="JPB18" s="710"/>
      <c r="JPC18" s="710"/>
      <c r="JPD18" s="710"/>
      <c r="JPE18" s="710"/>
      <c r="JPF18" s="710"/>
      <c r="JPG18" s="710"/>
      <c r="JPH18" s="710"/>
      <c r="JPI18" s="710"/>
      <c r="JPJ18" s="710"/>
      <c r="JPK18" s="710"/>
      <c r="JPL18" s="710"/>
      <c r="JPM18" s="710"/>
      <c r="JPN18" s="710"/>
      <c r="JPO18" s="710"/>
      <c r="JPP18" s="710"/>
      <c r="JPQ18" s="710"/>
      <c r="JPR18" s="710"/>
      <c r="JPS18" s="710"/>
      <c r="JPT18" s="710"/>
      <c r="JPU18" s="710"/>
      <c r="JPV18" s="710"/>
      <c r="JPW18" s="710"/>
      <c r="JPX18" s="710"/>
      <c r="JPY18" s="710"/>
      <c r="JPZ18" s="710"/>
      <c r="JQA18" s="710"/>
      <c r="JQB18" s="710"/>
      <c r="JQC18" s="710"/>
      <c r="JQD18" s="710"/>
      <c r="JQE18" s="710"/>
      <c r="JQF18" s="710"/>
      <c r="JQG18" s="710"/>
      <c r="JQH18" s="710"/>
      <c r="JQI18" s="710"/>
      <c r="JQJ18" s="710"/>
      <c r="JQK18" s="710"/>
      <c r="JQL18" s="710"/>
      <c r="JQM18" s="710"/>
      <c r="JQN18" s="710"/>
      <c r="JQO18" s="710"/>
      <c r="JQP18" s="710"/>
      <c r="JQQ18" s="710"/>
      <c r="JQR18" s="710"/>
      <c r="JQS18" s="710"/>
      <c r="JQT18" s="710"/>
      <c r="JQU18" s="710"/>
      <c r="JQV18" s="710"/>
      <c r="JQW18" s="710"/>
      <c r="JQX18" s="710"/>
      <c r="JQY18" s="710"/>
      <c r="JQZ18" s="710"/>
      <c r="JRA18" s="710"/>
      <c r="JRB18" s="710"/>
      <c r="JRC18" s="710"/>
      <c r="JRD18" s="710"/>
      <c r="JRE18" s="710"/>
      <c r="JRF18" s="710"/>
      <c r="JRG18" s="710"/>
      <c r="JRH18" s="710"/>
      <c r="JRI18" s="710"/>
      <c r="JRJ18" s="710"/>
      <c r="JRK18" s="710"/>
      <c r="JRL18" s="710"/>
      <c r="JRM18" s="710"/>
      <c r="JRN18" s="710"/>
      <c r="JRO18" s="710"/>
      <c r="JRP18" s="710"/>
      <c r="JRQ18" s="710"/>
      <c r="JRR18" s="710"/>
      <c r="JRS18" s="710"/>
      <c r="JRT18" s="710"/>
      <c r="JRU18" s="710"/>
      <c r="JRV18" s="710"/>
      <c r="JRW18" s="710"/>
      <c r="JRX18" s="710"/>
      <c r="JRY18" s="710"/>
      <c r="JRZ18" s="710"/>
      <c r="JSA18" s="710"/>
      <c r="JSB18" s="710"/>
      <c r="JSC18" s="710"/>
      <c r="JSD18" s="710"/>
      <c r="JSE18" s="710"/>
      <c r="JSF18" s="710"/>
      <c r="JSG18" s="710"/>
      <c r="JSH18" s="710"/>
      <c r="JSI18" s="710"/>
      <c r="JSJ18" s="710"/>
      <c r="JSK18" s="710"/>
      <c r="JSL18" s="710"/>
      <c r="JSM18" s="710"/>
      <c r="JSN18" s="710"/>
      <c r="JSO18" s="710"/>
      <c r="JSP18" s="710"/>
      <c r="JSQ18" s="710"/>
      <c r="JSR18" s="710"/>
      <c r="JSS18" s="710"/>
      <c r="JST18" s="710"/>
      <c r="JSU18" s="710"/>
      <c r="JSV18" s="710"/>
      <c r="JSW18" s="710"/>
      <c r="JSX18" s="710"/>
      <c r="JSY18" s="710"/>
      <c r="JSZ18" s="710"/>
      <c r="JTA18" s="710"/>
      <c r="JTB18" s="710"/>
      <c r="JTC18" s="710"/>
      <c r="JTD18" s="710"/>
      <c r="JTE18" s="710"/>
      <c r="JTF18" s="710"/>
      <c r="JTG18" s="710"/>
      <c r="JTH18" s="710"/>
      <c r="JTI18" s="710"/>
      <c r="JTJ18" s="710"/>
      <c r="JTK18" s="710"/>
      <c r="JTL18" s="710"/>
      <c r="JTM18" s="710"/>
      <c r="JTN18" s="710"/>
      <c r="JTO18" s="710"/>
      <c r="JTP18" s="710"/>
      <c r="JTQ18" s="710"/>
      <c r="JTR18" s="710"/>
      <c r="JTS18" s="710"/>
      <c r="JTT18" s="710"/>
      <c r="JTU18" s="710"/>
      <c r="JTV18" s="710"/>
      <c r="JTW18" s="710"/>
      <c r="JTX18" s="710"/>
      <c r="JTY18" s="710"/>
      <c r="JTZ18" s="710"/>
      <c r="JUA18" s="710"/>
      <c r="JUB18" s="710"/>
      <c r="JUC18" s="710"/>
      <c r="JUD18" s="710"/>
      <c r="JUE18" s="710"/>
      <c r="JUF18" s="710"/>
      <c r="JUG18" s="710"/>
      <c r="JUH18" s="710"/>
      <c r="JUI18" s="710"/>
      <c r="JUJ18" s="710"/>
      <c r="JUK18" s="710"/>
      <c r="JUL18" s="710"/>
      <c r="JUM18" s="710"/>
      <c r="JUN18" s="710"/>
      <c r="JUO18" s="710"/>
      <c r="JUP18" s="710"/>
      <c r="JUQ18" s="710"/>
      <c r="JUR18" s="710"/>
      <c r="JUS18" s="710"/>
      <c r="JUT18" s="710"/>
      <c r="JUU18" s="710"/>
      <c r="JUV18" s="710"/>
      <c r="JUW18" s="710"/>
      <c r="JUX18" s="710"/>
      <c r="JUY18" s="710"/>
      <c r="JUZ18" s="710"/>
      <c r="JVA18" s="710"/>
      <c r="JVB18" s="710"/>
      <c r="JVC18" s="710"/>
      <c r="JVD18" s="710"/>
      <c r="JVE18" s="710"/>
      <c r="JVF18" s="710"/>
      <c r="JVG18" s="710"/>
      <c r="JVH18" s="710"/>
      <c r="JVI18" s="710"/>
      <c r="JVJ18" s="710"/>
      <c r="JVK18" s="710"/>
      <c r="JVL18" s="710"/>
      <c r="JVM18" s="710"/>
      <c r="JVN18" s="710"/>
      <c r="JVO18" s="710"/>
      <c r="JVP18" s="710"/>
      <c r="JVQ18" s="710"/>
      <c r="JVR18" s="710"/>
      <c r="JVS18" s="710"/>
      <c r="JVT18" s="710"/>
      <c r="JVU18" s="710"/>
      <c r="JVV18" s="710"/>
      <c r="JVW18" s="710"/>
      <c r="JVX18" s="710"/>
      <c r="JVY18" s="710"/>
      <c r="JVZ18" s="710"/>
      <c r="JWA18" s="710"/>
      <c r="JWB18" s="710"/>
      <c r="JWC18" s="710"/>
      <c r="JWD18" s="710"/>
      <c r="JWE18" s="710"/>
      <c r="JWF18" s="710"/>
      <c r="JWG18" s="710"/>
      <c r="JWH18" s="710"/>
      <c r="JWI18" s="710"/>
      <c r="JWJ18" s="710"/>
      <c r="JWK18" s="710"/>
      <c r="JWL18" s="710"/>
      <c r="JWM18" s="710"/>
      <c r="JWN18" s="710"/>
      <c r="JWO18" s="710"/>
      <c r="JWP18" s="710"/>
      <c r="JWQ18" s="710"/>
      <c r="JWR18" s="710"/>
      <c r="JWS18" s="710"/>
      <c r="JWT18" s="710"/>
      <c r="JWU18" s="710"/>
      <c r="JWV18" s="710"/>
      <c r="JWW18" s="710"/>
      <c r="JWX18" s="710"/>
      <c r="JWY18" s="710"/>
      <c r="JWZ18" s="710"/>
      <c r="JXA18" s="710"/>
      <c r="JXB18" s="710"/>
      <c r="JXC18" s="710"/>
      <c r="JXD18" s="710"/>
      <c r="JXE18" s="710"/>
      <c r="JXF18" s="710"/>
      <c r="JXG18" s="710"/>
      <c r="JXH18" s="710"/>
      <c r="JXI18" s="710"/>
      <c r="JXJ18" s="710"/>
      <c r="JXK18" s="710"/>
      <c r="JXL18" s="710"/>
      <c r="JXM18" s="710"/>
      <c r="JXN18" s="710"/>
      <c r="JXO18" s="710"/>
      <c r="JXP18" s="710"/>
      <c r="JXQ18" s="710"/>
      <c r="JXR18" s="710"/>
      <c r="JXS18" s="710"/>
      <c r="JXT18" s="710"/>
      <c r="JXU18" s="710"/>
      <c r="JXV18" s="710"/>
      <c r="JXW18" s="710"/>
      <c r="JXX18" s="710"/>
      <c r="JXY18" s="710"/>
      <c r="JXZ18" s="710"/>
      <c r="JYA18" s="710"/>
      <c r="JYB18" s="710"/>
      <c r="JYC18" s="710"/>
      <c r="JYD18" s="710"/>
      <c r="JYE18" s="710"/>
      <c r="JYF18" s="710"/>
      <c r="JYG18" s="710"/>
      <c r="JYH18" s="710"/>
      <c r="JYI18" s="710"/>
      <c r="JYJ18" s="710"/>
      <c r="JYK18" s="710"/>
      <c r="JYL18" s="710"/>
      <c r="JYM18" s="710"/>
      <c r="JYN18" s="710"/>
      <c r="JYO18" s="710"/>
      <c r="JYP18" s="710"/>
      <c r="JYQ18" s="710"/>
      <c r="JYR18" s="710"/>
      <c r="JYS18" s="710"/>
      <c r="JYT18" s="710"/>
      <c r="JYU18" s="710"/>
      <c r="JYV18" s="710"/>
      <c r="JYW18" s="710"/>
      <c r="JYX18" s="710"/>
      <c r="JYY18" s="710"/>
      <c r="JYZ18" s="710"/>
      <c r="JZA18" s="710"/>
      <c r="JZB18" s="710"/>
      <c r="JZC18" s="710"/>
      <c r="JZD18" s="710"/>
      <c r="JZE18" s="710"/>
      <c r="JZF18" s="710"/>
      <c r="JZG18" s="710"/>
      <c r="JZH18" s="710"/>
      <c r="JZI18" s="710"/>
      <c r="JZJ18" s="710"/>
      <c r="JZK18" s="710"/>
      <c r="JZL18" s="710"/>
      <c r="JZM18" s="710"/>
      <c r="JZN18" s="710"/>
      <c r="JZO18" s="710"/>
      <c r="JZP18" s="710"/>
      <c r="JZQ18" s="710"/>
      <c r="JZR18" s="710"/>
      <c r="JZS18" s="710"/>
      <c r="JZT18" s="710"/>
      <c r="JZU18" s="710"/>
      <c r="JZV18" s="710"/>
      <c r="JZW18" s="710"/>
      <c r="JZX18" s="710"/>
      <c r="JZY18" s="710"/>
      <c r="JZZ18" s="710"/>
      <c r="KAA18" s="710"/>
      <c r="KAB18" s="710"/>
      <c r="KAC18" s="710"/>
      <c r="KAD18" s="710"/>
      <c r="KAE18" s="710"/>
      <c r="KAF18" s="710"/>
      <c r="KAG18" s="710"/>
      <c r="KAH18" s="710"/>
      <c r="KAI18" s="710"/>
      <c r="KAJ18" s="710"/>
      <c r="KAK18" s="710"/>
      <c r="KAL18" s="710"/>
      <c r="KAM18" s="710"/>
      <c r="KAN18" s="710"/>
      <c r="KAO18" s="710"/>
      <c r="KAP18" s="710"/>
      <c r="KAQ18" s="710"/>
      <c r="KAR18" s="710"/>
      <c r="KAS18" s="710"/>
      <c r="KAT18" s="710"/>
      <c r="KAU18" s="710"/>
      <c r="KAV18" s="710"/>
      <c r="KAW18" s="710"/>
      <c r="KAX18" s="710"/>
      <c r="KAY18" s="710"/>
      <c r="KAZ18" s="710"/>
      <c r="KBA18" s="710"/>
      <c r="KBB18" s="710"/>
      <c r="KBC18" s="710"/>
      <c r="KBD18" s="710"/>
      <c r="KBE18" s="710"/>
      <c r="KBF18" s="710"/>
      <c r="KBG18" s="710"/>
      <c r="KBH18" s="710"/>
      <c r="KBI18" s="710"/>
      <c r="KBJ18" s="710"/>
      <c r="KBK18" s="710"/>
      <c r="KBL18" s="710"/>
      <c r="KBM18" s="710"/>
      <c r="KBN18" s="710"/>
      <c r="KBO18" s="710"/>
      <c r="KBP18" s="710"/>
      <c r="KBQ18" s="710"/>
      <c r="KBR18" s="710"/>
      <c r="KBS18" s="710"/>
      <c r="KBT18" s="710"/>
      <c r="KBU18" s="710"/>
      <c r="KBV18" s="710"/>
      <c r="KBW18" s="710"/>
      <c r="KBX18" s="710"/>
      <c r="KBY18" s="710"/>
      <c r="KBZ18" s="710"/>
      <c r="KCA18" s="710"/>
      <c r="KCB18" s="710"/>
      <c r="KCC18" s="710"/>
      <c r="KCD18" s="710"/>
      <c r="KCE18" s="710"/>
      <c r="KCF18" s="710"/>
      <c r="KCG18" s="710"/>
      <c r="KCH18" s="710"/>
      <c r="KCI18" s="710"/>
      <c r="KCJ18" s="710"/>
      <c r="KCK18" s="710"/>
      <c r="KCL18" s="710"/>
      <c r="KCM18" s="710"/>
      <c r="KCN18" s="710"/>
      <c r="KCO18" s="710"/>
      <c r="KCP18" s="710"/>
      <c r="KCQ18" s="710"/>
      <c r="KCR18" s="710"/>
      <c r="KCS18" s="710"/>
      <c r="KCT18" s="710"/>
      <c r="KCU18" s="710"/>
      <c r="KCV18" s="710"/>
      <c r="KCW18" s="710"/>
      <c r="KCX18" s="710"/>
      <c r="KCY18" s="710"/>
      <c r="KCZ18" s="710"/>
      <c r="KDA18" s="710"/>
      <c r="KDB18" s="710"/>
      <c r="KDC18" s="710"/>
      <c r="KDD18" s="710"/>
      <c r="KDE18" s="710"/>
      <c r="KDF18" s="710"/>
      <c r="KDG18" s="710"/>
      <c r="KDH18" s="710"/>
      <c r="KDI18" s="710"/>
      <c r="KDJ18" s="710"/>
      <c r="KDK18" s="710"/>
      <c r="KDL18" s="710"/>
      <c r="KDM18" s="710"/>
      <c r="KDN18" s="710"/>
      <c r="KDO18" s="710"/>
      <c r="KDP18" s="710"/>
      <c r="KDQ18" s="710"/>
      <c r="KDR18" s="710"/>
      <c r="KDS18" s="710"/>
      <c r="KDT18" s="710"/>
      <c r="KDU18" s="710"/>
      <c r="KDV18" s="710"/>
      <c r="KDW18" s="710"/>
      <c r="KDX18" s="710"/>
      <c r="KDY18" s="710"/>
      <c r="KDZ18" s="710"/>
      <c r="KEA18" s="710"/>
      <c r="KEB18" s="710"/>
      <c r="KEC18" s="710"/>
      <c r="KED18" s="710"/>
      <c r="KEE18" s="710"/>
      <c r="KEF18" s="710"/>
      <c r="KEG18" s="710"/>
      <c r="KEH18" s="710"/>
      <c r="KEI18" s="710"/>
      <c r="KEJ18" s="710"/>
      <c r="KEK18" s="710"/>
      <c r="KEL18" s="710"/>
      <c r="KEM18" s="710"/>
      <c r="KEN18" s="710"/>
      <c r="KEO18" s="710"/>
      <c r="KEP18" s="710"/>
      <c r="KEQ18" s="710"/>
      <c r="KER18" s="710"/>
      <c r="KES18" s="710"/>
      <c r="KET18" s="710"/>
      <c r="KEU18" s="710"/>
      <c r="KEV18" s="710"/>
      <c r="KEW18" s="710"/>
      <c r="KEX18" s="710"/>
      <c r="KEY18" s="710"/>
      <c r="KEZ18" s="710"/>
      <c r="KFA18" s="710"/>
      <c r="KFB18" s="710"/>
      <c r="KFC18" s="710"/>
      <c r="KFD18" s="710"/>
      <c r="KFE18" s="710"/>
      <c r="KFF18" s="710"/>
      <c r="KFG18" s="710"/>
      <c r="KFH18" s="710"/>
      <c r="KFI18" s="710"/>
      <c r="KFJ18" s="710"/>
      <c r="KFK18" s="710"/>
      <c r="KFL18" s="710"/>
      <c r="KFM18" s="710"/>
      <c r="KFN18" s="710"/>
      <c r="KFO18" s="710"/>
      <c r="KFP18" s="710"/>
      <c r="KFQ18" s="710"/>
      <c r="KFR18" s="710"/>
      <c r="KFS18" s="710"/>
      <c r="KFT18" s="710"/>
      <c r="KFU18" s="710"/>
      <c r="KFV18" s="710"/>
      <c r="KFW18" s="710"/>
      <c r="KFX18" s="710"/>
      <c r="KFY18" s="710"/>
      <c r="KFZ18" s="710"/>
      <c r="KGA18" s="710"/>
      <c r="KGB18" s="710"/>
      <c r="KGC18" s="710"/>
      <c r="KGD18" s="710"/>
      <c r="KGE18" s="710"/>
      <c r="KGF18" s="710"/>
      <c r="KGG18" s="710"/>
      <c r="KGH18" s="710"/>
      <c r="KGI18" s="710"/>
      <c r="KGJ18" s="710"/>
      <c r="KGK18" s="710"/>
      <c r="KGL18" s="710"/>
      <c r="KGM18" s="710"/>
      <c r="KGN18" s="710"/>
      <c r="KGO18" s="710"/>
      <c r="KGP18" s="710"/>
      <c r="KGQ18" s="710"/>
      <c r="KGR18" s="710"/>
      <c r="KGS18" s="710"/>
      <c r="KGT18" s="710"/>
      <c r="KGU18" s="710"/>
      <c r="KGV18" s="710"/>
      <c r="KGW18" s="710"/>
      <c r="KGX18" s="710"/>
      <c r="KGY18" s="710"/>
      <c r="KGZ18" s="710"/>
      <c r="KHA18" s="710"/>
      <c r="KHB18" s="710"/>
      <c r="KHC18" s="710"/>
      <c r="KHD18" s="710"/>
      <c r="KHE18" s="710"/>
      <c r="KHF18" s="710"/>
      <c r="KHG18" s="710"/>
      <c r="KHH18" s="710"/>
      <c r="KHI18" s="710"/>
      <c r="KHJ18" s="710"/>
      <c r="KHK18" s="710"/>
      <c r="KHL18" s="710"/>
      <c r="KHM18" s="710"/>
      <c r="KHN18" s="710"/>
      <c r="KHO18" s="710"/>
      <c r="KHP18" s="710"/>
      <c r="KHQ18" s="710"/>
      <c r="KHR18" s="710"/>
      <c r="KHS18" s="710"/>
      <c r="KHT18" s="710"/>
      <c r="KHU18" s="710"/>
      <c r="KHV18" s="710"/>
      <c r="KHW18" s="710"/>
      <c r="KHX18" s="710"/>
      <c r="KHY18" s="710"/>
      <c r="KHZ18" s="710"/>
      <c r="KIA18" s="710"/>
      <c r="KIB18" s="710"/>
      <c r="KIC18" s="710"/>
      <c r="KID18" s="710"/>
      <c r="KIE18" s="710"/>
      <c r="KIF18" s="710"/>
      <c r="KIG18" s="710"/>
      <c r="KIH18" s="710"/>
      <c r="KII18" s="710"/>
      <c r="KIJ18" s="710"/>
      <c r="KIK18" s="710"/>
      <c r="KIL18" s="710"/>
      <c r="KIM18" s="710"/>
      <c r="KIN18" s="710"/>
      <c r="KIO18" s="710"/>
      <c r="KIP18" s="710"/>
      <c r="KIQ18" s="710"/>
      <c r="KIR18" s="710"/>
      <c r="KIS18" s="710"/>
      <c r="KIT18" s="710"/>
      <c r="KIU18" s="710"/>
      <c r="KIV18" s="710"/>
      <c r="KIW18" s="710"/>
      <c r="KIX18" s="710"/>
      <c r="KIY18" s="710"/>
      <c r="KIZ18" s="710"/>
      <c r="KJA18" s="710"/>
      <c r="KJB18" s="710"/>
      <c r="KJC18" s="710"/>
      <c r="KJD18" s="710"/>
      <c r="KJE18" s="710"/>
      <c r="KJF18" s="710"/>
      <c r="KJG18" s="710"/>
      <c r="KJH18" s="710"/>
      <c r="KJI18" s="710"/>
      <c r="KJJ18" s="710"/>
      <c r="KJK18" s="710"/>
      <c r="KJL18" s="710"/>
      <c r="KJM18" s="710"/>
      <c r="KJN18" s="710"/>
      <c r="KJO18" s="710"/>
      <c r="KJP18" s="710"/>
      <c r="KJQ18" s="710"/>
      <c r="KJR18" s="710"/>
      <c r="KJS18" s="710"/>
      <c r="KJT18" s="710"/>
      <c r="KJU18" s="710"/>
      <c r="KJV18" s="710"/>
      <c r="KJW18" s="710"/>
      <c r="KJX18" s="710"/>
      <c r="KJY18" s="710"/>
      <c r="KJZ18" s="710"/>
      <c r="KKA18" s="710"/>
      <c r="KKB18" s="710"/>
      <c r="KKC18" s="710"/>
      <c r="KKD18" s="710"/>
      <c r="KKE18" s="710"/>
      <c r="KKF18" s="710"/>
      <c r="KKG18" s="710"/>
      <c r="KKH18" s="710"/>
      <c r="KKI18" s="710"/>
      <c r="KKJ18" s="710"/>
      <c r="KKK18" s="710"/>
      <c r="KKL18" s="710"/>
      <c r="KKM18" s="710"/>
      <c r="KKN18" s="710"/>
      <c r="KKO18" s="710"/>
      <c r="KKP18" s="710"/>
      <c r="KKQ18" s="710"/>
      <c r="KKR18" s="710"/>
      <c r="KKS18" s="710"/>
      <c r="KKT18" s="710"/>
      <c r="KKU18" s="710"/>
      <c r="KKV18" s="710"/>
      <c r="KKW18" s="710"/>
      <c r="KKX18" s="710"/>
      <c r="KKY18" s="710"/>
      <c r="KKZ18" s="710"/>
      <c r="KLA18" s="710"/>
      <c r="KLB18" s="710"/>
      <c r="KLC18" s="710"/>
      <c r="KLD18" s="710"/>
      <c r="KLE18" s="710"/>
      <c r="KLF18" s="710"/>
      <c r="KLG18" s="710"/>
      <c r="KLH18" s="710"/>
      <c r="KLI18" s="710"/>
      <c r="KLJ18" s="710"/>
      <c r="KLK18" s="710"/>
      <c r="KLL18" s="710"/>
      <c r="KLM18" s="710"/>
      <c r="KLN18" s="710"/>
      <c r="KLO18" s="710"/>
      <c r="KLP18" s="710"/>
      <c r="KLQ18" s="710"/>
      <c r="KLR18" s="710"/>
      <c r="KLS18" s="710"/>
      <c r="KLT18" s="710"/>
      <c r="KLU18" s="710"/>
      <c r="KLV18" s="710"/>
      <c r="KLW18" s="710"/>
      <c r="KLX18" s="710"/>
      <c r="KLY18" s="710"/>
      <c r="KLZ18" s="710"/>
      <c r="KMA18" s="710"/>
      <c r="KMB18" s="710"/>
      <c r="KMC18" s="710"/>
      <c r="KMD18" s="710"/>
      <c r="KME18" s="710"/>
      <c r="KMF18" s="710"/>
      <c r="KMG18" s="710"/>
      <c r="KMH18" s="710"/>
      <c r="KMI18" s="710"/>
      <c r="KMJ18" s="710"/>
      <c r="KMK18" s="710"/>
      <c r="KML18" s="710"/>
      <c r="KMM18" s="710"/>
      <c r="KMN18" s="710"/>
      <c r="KMO18" s="710"/>
      <c r="KMP18" s="710"/>
      <c r="KMQ18" s="710"/>
      <c r="KMR18" s="710"/>
      <c r="KMS18" s="710"/>
      <c r="KMT18" s="710"/>
      <c r="KMU18" s="710"/>
      <c r="KMV18" s="710"/>
      <c r="KMW18" s="710"/>
      <c r="KMX18" s="710"/>
      <c r="KMY18" s="710"/>
      <c r="KMZ18" s="710"/>
      <c r="KNA18" s="710"/>
      <c r="KNB18" s="710"/>
      <c r="KNC18" s="710"/>
      <c r="KND18" s="710"/>
      <c r="KNE18" s="710"/>
      <c r="KNF18" s="710"/>
      <c r="KNG18" s="710"/>
      <c r="KNH18" s="710"/>
      <c r="KNI18" s="710"/>
      <c r="KNJ18" s="710"/>
      <c r="KNK18" s="710"/>
      <c r="KNL18" s="710"/>
      <c r="KNM18" s="710"/>
      <c r="KNN18" s="710"/>
      <c r="KNO18" s="710"/>
      <c r="KNP18" s="710"/>
      <c r="KNQ18" s="710"/>
      <c r="KNR18" s="710"/>
      <c r="KNS18" s="710"/>
      <c r="KNT18" s="710"/>
      <c r="KNU18" s="710"/>
      <c r="KNV18" s="710"/>
      <c r="KNW18" s="710"/>
      <c r="KNX18" s="710"/>
      <c r="KNY18" s="710"/>
      <c r="KNZ18" s="710"/>
      <c r="KOA18" s="710"/>
      <c r="KOB18" s="710"/>
      <c r="KOC18" s="710"/>
      <c r="KOD18" s="710"/>
      <c r="KOE18" s="710"/>
      <c r="KOF18" s="710"/>
      <c r="KOG18" s="710"/>
      <c r="KOH18" s="710"/>
      <c r="KOI18" s="710"/>
      <c r="KOJ18" s="710"/>
      <c r="KOK18" s="710"/>
      <c r="KOL18" s="710"/>
      <c r="KOM18" s="710"/>
      <c r="KON18" s="710"/>
      <c r="KOO18" s="710"/>
      <c r="KOP18" s="710"/>
      <c r="KOQ18" s="710"/>
      <c r="KOR18" s="710"/>
      <c r="KOS18" s="710"/>
      <c r="KOT18" s="710"/>
      <c r="KOU18" s="710"/>
      <c r="KOV18" s="710"/>
      <c r="KOW18" s="710"/>
      <c r="KOX18" s="710"/>
      <c r="KOY18" s="710"/>
      <c r="KOZ18" s="710"/>
      <c r="KPA18" s="710"/>
      <c r="KPB18" s="710"/>
      <c r="KPC18" s="710"/>
      <c r="KPD18" s="710"/>
      <c r="KPE18" s="710"/>
      <c r="KPF18" s="710"/>
      <c r="KPG18" s="710"/>
      <c r="KPH18" s="710"/>
      <c r="KPI18" s="710"/>
      <c r="KPJ18" s="710"/>
      <c r="KPK18" s="710"/>
      <c r="KPL18" s="710"/>
      <c r="KPM18" s="710"/>
      <c r="KPN18" s="710"/>
      <c r="KPO18" s="710"/>
      <c r="KPP18" s="710"/>
      <c r="KPQ18" s="710"/>
      <c r="KPR18" s="710"/>
      <c r="KPS18" s="710"/>
      <c r="KPT18" s="710"/>
      <c r="KPU18" s="710"/>
      <c r="KPV18" s="710"/>
      <c r="KPW18" s="710"/>
      <c r="KPX18" s="710"/>
      <c r="KPY18" s="710"/>
      <c r="KPZ18" s="710"/>
      <c r="KQA18" s="710"/>
      <c r="KQB18" s="710"/>
      <c r="KQC18" s="710"/>
      <c r="KQD18" s="710"/>
      <c r="KQE18" s="710"/>
      <c r="KQF18" s="710"/>
      <c r="KQG18" s="710"/>
      <c r="KQH18" s="710"/>
      <c r="KQI18" s="710"/>
      <c r="KQJ18" s="710"/>
      <c r="KQK18" s="710"/>
      <c r="KQL18" s="710"/>
      <c r="KQM18" s="710"/>
      <c r="KQN18" s="710"/>
      <c r="KQO18" s="710"/>
      <c r="KQP18" s="710"/>
      <c r="KQQ18" s="710"/>
      <c r="KQR18" s="710"/>
      <c r="KQS18" s="710"/>
      <c r="KQT18" s="710"/>
      <c r="KQU18" s="710"/>
      <c r="KQV18" s="710"/>
      <c r="KQW18" s="710"/>
      <c r="KQX18" s="710"/>
      <c r="KQY18" s="710"/>
      <c r="KQZ18" s="710"/>
      <c r="KRA18" s="710"/>
      <c r="KRB18" s="710"/>
      <c r="KRC18" s="710"/>
      <c r="KRD18" s="710"/>
      <c r="KRE18" s="710"/>
      <c r="KRF18" s="710"/>
      <c r="KRG18" s="710"/>
      <c r="KRH18" s="710"/>
      <c r="KRI18" s="710"/>
      <c r="KRJ18" s="710"/>
      <c r="KRK18" s="710"/>
      <c r="KRL18" s="710"/>
      <c r="KRM18" s="710"/>
      <c r="KRN18" s="710"/>
      <c r="KRO18" s="710"/>
      <c r="KRP18" s="710"/>
      <c r="KRQ18" s="710"/>
      <c r="KRR18" s="710"/>
      <c r="KRS18" s="710"/>
      <c r="KRT18" s="710"/>
      <c r="KRU18" s="710"/>
      <c r="KRV18" s="710"/>
      <c r="KRW18" s="710"/>
      <c r="KRX18" s="710"/>
      <c r="KRY18" s="710"/>
      <c r="KRZ18" s="710"/>
      <c r="KSA18" s="710"/>
      <c r="KSB18" s="710"/>
      <c r="KSC18" s="710"/>
      <c r="KSD18" s="710"/>
      <c r="KSE18" s="710"/>
      <c r="KSF18" s="710"/>
      <c r="KSG18" s="710"/>
      <c r="KSH18" s="710"/>
      <c r="KSI18" s="710"/>
      <c r="KSJ18" s="710"/>
      <c r="KSK18" s="710"/>
      <c r="KSL18" s="710"/>
      <c r="KSM18" s="710"/>
      <c r="KSN18" s="710"/>
      <c r="KSO18" s="710"/>
      <c r="KSP18" s="710"/>
      <c r="KSQ18" s="710"/>
      <c r="KSR18" s="710"/>
      <c r="KSS18" s="710"/>
      <c r="KST18" s="710"/>
      <c r="KSU18" s="710"/>
      <c r="KSV18" s="710"/>
      <c r="KSW18" s="710"/>
      <c r="KSX18" s="710"/>
      <c r="KSY18" s="710"/>
      <c r="KSZ18" s="710"/>
      <c r="KTA18" s="710"/>
      <c r="KTB18" s="710"/>
      <c r="KTC18" s="710"/>
      <c r="KTD18" s="710"/>
      <c r="KTE18" s="710"/>
      <c r="KTF18" s="710"/>
      <c r="KTG18" s="710"/>
      <c r="KTH18" s="710"/>
      <c r="KTI18" s="710"/>
      <c r="KTJ18" s="710"/>
      <c r="KTK18" s="710"/>
      <c r="KTL18" s="710"/>
      <c r="KTM18" s="710"/>
      <c r="KTN18" s="710"/>
      <c r="KTO18" s="710"/>
      <c r="KTP18" s="710"/>
      <c r="KTQ18" s="710"/>
      <c r="KTR18" s="710"/>
      <c r="KTS18" s="710"/>
      <c r="KTT18" s="710"/>
      <c r="KTU18" s="710"/>
      <c r="KTV18" s="710"/>
      <c r="KTW18" s="710"/>
      <c r="KTX18" s="710"/>
      <c r="KTY18" s="710"/>
      <c r="KTZ18" s="710"/>
      <c r="KUA18" s="710"/>
      <c r="KUB18" s="710"/>
      <c r="KUC18" s="710"/>
      <c r="KUD18" s="710"/>
      <c r="KUE18" s="710"/>
      <c r="KUF18" s="710"/>
      <c r="KUG18" s="710"/>
      <c r="KUH18" s="710"/>
      <c r="KUI18" s="710"/>
      <c r="KUJ18" s="710"/>
      <c r="KUK18" s="710"/>
      <c r="KUL18" s="710"/>
      <c r="KUM18" s="710"/>
      <c r="KUN18" s="710"/>
      <c r="KUO18" s="710"/>
      <c r="KUP18" s="710"/>
      <c r="KUQ18" s="710"/>
      <c r="KUR18" s="710"/>
      <c r="KUS18" s="710"/>
      <c r="KUT18" s="710"/>
      <c r="KUU18" s="710"/>
      <c r="KUV18" s="710"/>
      <c r="KUW18" s="710"/>
      <c r="KUX18" s="710"/>
      <c r="KUY18" s="710"/>
      <c r="KUZ18" s="710"/>
      <c r="KVA18" s="710"/>
      <c r="KVB18" s="710"/>
      <c r="KVC18" s="710"/>
      <c r="KVD18" s="710"/>
      <c r="KVE18" s="710"/>
      <c r="KVF18" s="710"/>
      <c r="KVG18" s="710"/>
      <c r="KVH18" s="710"/>
      <c r="KVI18" s="710"/>
      <c r="KVJ18" s="710"/>
      <c r="KVK18" s="710"/>
      <c r="KVL18" s="710"/>
      <c r="KVM18" s="710"/>
      <c r="KVN18" s="710"/>
      <c r="KVO18" s="710"/>
      <c r="KVP18" s="710"/>
      <c r="KVQ18" s="710"/>
      <c r="KVR18" s="710"/>
      <c r="KVS18" s="710"/>
      <c r="KVT18" s="710"/>
      <c r="KVU18" s="710"/>
      <c r="KVV18" s="710"/>
      <c r="KVW18" s="710"/>
      <c r="KVX18" s="710"/>
      <c r="KVY18" s="710"/>
      <c r="KVZ18" s="710"/>
      <c r="KWA18" s="710"/>
      <c r="KWB18" s="710"/>
      <c r="KWC18" s="710"/>
      <c r="KWD18" s="710"/>
      <c r="KWE18" s="710"/>
      <c r="KWF18" s="710"/>
      <c r="KWG18" s="710"/>
      <c r="KWH18" s="710"/>
      <c r="KWI18" s="710"/>
      <c r="KWJ18" s="710"/>
      <c r="KWK18" s="710"/>
      <c r="KWL18" s="710"/>
      <c r="KWM18" s="710"/>
      <c r="KWN18" s="710"/>
      <c r="KWO18" s="710"/>
      <c r="KWP18" s="710"/>
      <c r="KWQ18" s="710"/>
      <c r="KWR18" s="710"/>
      <c r="KWS18" s="710"/>
      <c r="KWT18" s="710"/>
      <c r="KWU18" s="710"/>
      <c r="KWV18" s="710"/>
      <c r="KWW18" s="710"/>
      <c r="KWX18" s="710"/>
      <c r="KWY18" s="710"/>
      <c r="KWZ18" s="710"/>
      <c r="KXA18" s="710"/>
      <c r="KXB18" s="710"/>
      <c r="KXC18" s="710"/>
      <c r="KXD18" s="710"/>
      <c r="KXE18" s="710"/>
      <c r="KXF18" s="710"/>
      <c r="KXG18" s="710"/>
      <c r="KXH18" s="710"/>
      <c r="KXI18" s="710"/>
      <c r="KXJ18" s="710"/>
      <c r="KXK18" s="710"/>
      <c r="KXL18" s="710"/>
      <c r="KXM18" s="710"/>
      <c r="KXN18" s="710"/>
      <c r="KXO18" s="710"/>
      <c r="KXP18" s="710"/>
      <c r="KXQ18" s="710"/>
      <c r="KXR18" s="710"/>
      <c r="KXS18" s="710"/>
      <c r="KXT18" s="710"/>
      <c r="KXU18" s="710"/>
      <c r="KXV18" s="710"/>
      <c r="KXW18" s="710"/>
      <c r="KXX18" s="710"/>
      <c r="KXY18" s="710"/>
      <c r="KXZ18" s="710"/>
      <c r="KYA18" s="710"/>
      <c r="KYB18" s="710"/>
      <c r="KYC18" s="710"/>
      <c r="KYD18" s="710"/>
      <c r="KYE18" s="710"/>
      <c r="KYF18" s="710"/>
      <c r="KYG18" s="710"/>
      <c r="KYH18" s="710"/>
      <c r="KYI18" s="710"/>
      <c r="KYJ18" s="710"/>
      <c r="KYK18" s="710"/>
      <c r="KYL18" s="710"/>
      <c r="KYM18" s="710"/>
      <c r="KYN18" s="710"/>
      <c r="KYO18" s="710"/>
      <c r="KYP18" s="710"/>
      <c r="KYQ18" s="710"/>
      <c r="KYR18" s="710"/>
      <c r="KYS18" s="710"/>
      <c r="KYT18" s="710"/>
      <c r="KYU18" s="710"/>
      <c r="KYV18" s="710"/>
      <c r="KYW18" s="710"/>
      <c r="KYX18" s="710"/>
      <c r="KYY18" s="710"/>
      <c r="KYZ18" s="710"/>
      <c r="KZA18" s="710"/>
      <c r="KZB18" s="710"/>
      <c r="KZC18" s="710"/>
      <c r="KZD18" s="710"/>
      <c r="KZE18" s="710"/>
      <c r="KZF18" s="710"/>
      <c r="KZG18" s="710"/>
      <c r="KZH18" s="710"/>
      <c r="KZI18" s="710"/>
      <c r="KZJ18" s="710"/>
      <c r="KZK18" s="710"/>
      <c r="KZL18" s="710"/>
      <c r="KZM18" s="710"/>
      <c r="KZN18" s="710"/>
      <c r="KZO18" s="710"/>
      <c r="KZP18" s="710"/>
      <c r="KZQ18" s="710"/>
      <c r="KZR18" s="710"/>
      <c r="KZS18" s="710"/>
      <c r="KZT18" s="710"/>
      <c r="KZU18" s="710"/>
      <c r="KZV18" s="710"/>
      <c r="KZW18" s="710"/>
      <c r="KZX18" s="710"/>
      <c r="KZY18" s="710"/>
      <c r="KZZ18" s="710"/>
      <c r="LAA18" s="710"/>
      <c r="LAB18" s="710"/>
      <c r="LAC18" s="710"/>
      <c r="LAD18" s="710"/>
      <c r="LAE18" s="710"/>
      <c r="LAF18" s="710"/>
      <c r="LAG18" s="710"/>
      <c r="LAH18" s="710"/>
      <c r="LAI18" s="710"/>
      <c r="LAJ18" s="710"/>
      <c r="LAK18" s="710"/>
      <c r="LAL18" s="710"/>
      <c r="LAM18" s="710"/>
      <c r="LAN18" s="710"/>
      <c r="LAO18" s="710"/>
      <c r="LAP18" s="710"/>
      <c r="LAQ18" s="710"/>
      <c r="LAR18" s="710"/>
      <c r="LAS18" s="710"/>
      <c r="LAT18" s="710"/>
      <c r="LAU18" s="710"/>
      <c r="LAV18" s="710"/>
      <c r="LAW18" s="710"/>
      <c r="LAX18" s="710"/>
      <c r="LAY18" s="710"/>
      <c r="LAZ18" s="710"/>
      <c r="LBA18" s="710"/>
      <c r="LBB18" s="710"/>
      <c r="LBC18" s="710"/>
      <c r="LBD18" s="710"/>
      <c r="LBE18" s="710"/>
      <c r="LBF18" s="710"/>
      <c r="LBG18" s="710"/>
      <c r="LBH18" s="710"/>
      <c r="LBI18" s="710"/>
      <c r="LBJ18" s="710"/>
      <c r="LBK18" s="710"/>
      <c r="LBL18" s="710"/>
      <c r="LBM18" s="710"/>
      <c r="LBN18" s="710"/>
      <c r="LBO18" s="710"/>
      <c r="LBP18" s="710"/>
      <c r="LBQ18" s="710"/>
      <c r="LBR18" s="710"/>
      <c r="LBS18" s="710"/>
      <c r="LBT18" s="710"/>
      <c r="LBU18" s="710"/>
      <c r="LBV18" s="710"/>
      <c r="LBW18" s="710"/>
      <c r="LBX18" s="710"/>
      <c r="LBY18" s="710"/>
      <c r="LBZ18" s="710"/>
      <c r="LCA18" s="710"/>
      <c r="LCB18" s="710"/>
      <c r="LCC18" s="710"/>
      <c r="LCD18" s="710"/>
      <c r="LCE18" s="710"/>
      <c r="LCF18" s="710"/>
      <c r="LCG18" s="710"/>
      <c r="LCH18" s="710"/>
      <c r="LCI18" s="710"/>
      <c r="LCJ18" s="710"/>
      <c r="LCK18" s="710"/>
      <c r="LCL18" s="710"/>
      <c r="LCM18" s="710"/>
      <c r="LCN18" s="710"/>
      <c r="LCO18" s="710"/>
      <c r="LCP18" s="710"/>
      <c r="LCQ18" s="710"/>
      <c r="LCR18" s="710"/>
      <c r="LCS18" s="710"/>
      <c r="LCT18" s="710"/>
      <c r="LCU18" s="710"/>
      <c r="LCV18" s="710"/>
      <c r="LCW18" s="710"/>
      <c r="LCX18" s="710"/>
      <c r="LCY18" s="710"/>
      <c r="LCZ18" s="710"/>
      <c r="LDA18" s="710"/>
      <c r="LDB18" s="710"/>
      <c r="LDC18" s="710"/>
      <c r="LDD18" s="710"/>
      <c r="LDE18" s="710"/>
      <c r="LDF18" s="710"/>
      <c r="LDG18" s="710"/>
      <c r="LDH18" s="710"/>
      <c r="LDI18" s="710"/>
      <c r="LDJ18" s="710"/>
      <c r="LDK18" s="710"/>
      <c r="LDL18" s="710"/>
      <c r="LDM18" s="710"/>
      <c r="LDN18" s="710"/>
      <c r="LDO18" s="710"/>
      <c r="LDP18" s="710"/>
      <c r="LDQ18" s="710"/>
      <c r="LDR18" s="710"/>
      <c r="LDS18" s="710"/>
      <c r="LDT18" s="710"/>
      <c r="LDU18" s="710"/>
      <c r="LDV18" s="710"/>
      <c r="LDW18" s="710"/>
      <c r="LDX18" s="710"/>
      <c r="LDY18" s="710"/>
      <c r="LDZ18" s="710"/>
      <c r="LEA18" s="710"/>
      <c r="LEB18" s="710"/>
      <c r="LEC18" s="710"/>
      <c r="LED18" s="710"/>
      <c r="LEE18" s="710"/>
      <c r="LEF18" s="710"/>
      <c r="LEG18" s="710"/>
      <c r="LEH18" s="710"/>
      <c r="LEI18" s="710"/>
      <c r="LEJ18" s="710"/>
      <c r="LEK18" s="710"/>
      <c r="LEL18" s="710"/>
      <c r="LEM18" s="710"/>
      <c r="LEN18" s="710"/>
      <c r="LEO18" s="710"/>
      <c r="LEP18" s="710"/>
      <c r="LEQ18" s="710"/>
      <c r="LER18" s="710"/>
      <c r="LES18" s="710"/>
      <c r="LET18" s="710"/>
      <c r="LEU18" s="710"/>
      <c r="LEV18" s="710"/>
      <c r="LEW18" s="710"/>
      <c r="LEX18" s="710"/>
      <c r="LEY18" s="710"/>
      <c r="LEZ18" s="710"/>
      <c r="LFA18" s="710"/>
      <c r="LFB18" s="710"/>
      <c r="LFC18" s="710"/>
      <c r="LFD18" s="710"/>
      <c r="LFE18" s="710"/>
      <c r="LFF18" s="710"/>
      <c r="LFG18" s="710"/>
      <c r="LFH18" s="710"/>
      <c r="LFI18" s="710"/>
      <c r="LFJ18" s="710"/>
      <c r="LFK18" s="710"/>
      <c r="LFL18" s="710"/>
      <c r="LFM18" s="710"/>
      <c r="LFN18" s="710"/>
      <c r="LFO18" s="710"/>
      <c r="LFP18" s="710"/>
      <c r="LFQ18" s="710"/>
      <c r="LFR18" s="710"/>
      <c r="LFS18" s="710"/>
      <c r="LFT18" s="710"/>
      <c r="LFU18" s="710"/>
      <c r="LFV18" s="710"/>
      <c r="LFW18" s="710"/>
      <c r="LFX18" s="710"/>
      <c r="LFY18" s="710"/>
      <c r="LFZ18" s="710"/>
      <c r="LGA18" s="710"/>
      <c r="LGB18" s="710"/>
      <c r="LGC18" s="710"/>
      <c r="LGD18" s="710"/>
      <c r="LGE18" s="710"/>
      <c r="LGF18" s="710"/>
      <c r="LGG18" s="710"/>
      <c r="LGH18" s="710"/>
      <c r="LGI18" s="710"/>
      <c r="LGJ18" s="710"/>
      <c r="LGK18" s="710"/>
      <c r="LGL18" s="710"/>
      <c r="LGM18" s="710"/>
      <c r="LGN18" s="710"/>
      <c r="LGO18" s="710"/>
      <c r="LGP18" s="710"/>
      <c r="LGQ18" s="710"/>
      <c r="LGR18" s="710"/>
      <c r="LGS18" s="710"/>
      <c r="LGT18" s="710"/>
      <c r="LGU18" s="710"/>
      <c r="LGV18" s="710"/>
      <c r="LGW18" s="710"/>
      <c r="LGX18" s="710"/>
      <c r="LGY18" s="710"/>
      <c r="LGZ18" s="710"/>
      <c r="LHA18" s="710"/>
      <c r="LHB18" s="710"/>
      <c r="LHC18" s="710"/>
      <c r="LHD18" s="710"/>
      <c r="LHE18" s="710"/>
      <c r="LHF18" s="710"/>
      <c r="LHG18" s="710"/>
      <c r="LHH18" s="710"/>
      <c r="LHI18" s="710"/>
      <c r="LHJ18" s="710"/>
      <c r="LHK18" s="710"/>
      <c r="LHL18" s="710"/>
      <c r="LHM18" s="710"/>
      <c r="LHN18" s="710"/>
      <c r="LHO18" s="710"/>
      <c r="LHP18" s="710"/>
      <c r="LHQ18" s="710"/>
      <c r="LHR18" s="710"/>
      <c r="LHS18" s="710"/>
      <c r="LHT18" s="710"/>
      <c r="LHU18" s="710"/>
      <c r="LHV18" s="710"/>
      <c r="LHW18" s="710"/>
      <c r="LHX18" s="710"/>
      <c r="LHY18" s="710"/>
      <c r="LHZ18" s="710"/>
      <c r="LIA18" s="710"/>
      <c r="LIB18" s="710"/>
      <c r="LIC18" s="710"/>
      <c r="LID18" s="710"/>
      <c r="LIE18" s="710"/>
      <c r="LIF18" s="710"/>
      <c r="LIG18" s="710"/>
      <c r="LIH18" s="710"/>
      <c r="LII18" s="710"/>
      <c r="LIJ18" s="710"/>
      <c r="LIK18" s="710"/>
      <c r="LIL18" s="710"/>
      <c r="LIM18" s="710"/>
      <c r="LIN18" s="710"/>
      <c r="LIO18" s="710"/>
      <c r="LIP18" s="710"/>
      <c r="LIQ18" s="710"/>
      <c r="LIR18" s="710"/>
      <c r="LIS18" s="710"/>
      <c r="LIT18" s="710"/>
      <c r="LIU18" s="710"/>
      <c r="LIV18" s="710"/>
      <c r="LIW18" s="710"/>
      <c r="LIX18" s="710"/>
      <c r="LIY18" s="710"/>
      <c r="LIZ18" s="710"/>
      <c r="LJA18" s="710"/>
      <c r="LJB18" s="710"/>
      <c r="LJC18" s="710"/>
      <c r="LJD18" s="710"/>
      <c r="LJE18" s="710"/>
      <c r="LJF18" s="710"/>
      <c r="LJG18" s="710"/>
      <c r="LJH18" s="710"/>
      <c r="LJI18" s="710"/>
      <c r="LJJ18" s="710"/>
      <c r="LJK18" s="710"/>
      <c r="LJL18" s="710"/>
      <c r="LJM18" s="710"/>
      <c r="LJN18" s="710"/>
      <c r="LJO18" s="710"/>
      <c r="LJP18" s="710"/>
      <c r="LJQ18" s="710"/>
      <c r="LJR18" s="710"/>
      <c r="LJS18" s="710"/>
      <c r="LJT18" s="710"/>
      <c r="LJU18" s="710"/>
      <c r="LJV18" s="710"/>
      <c r="LJW18" s="710"/>
      <c r="LJX18" s="710"/>
      <c r="LJY18" s="710"/>
      <c r="LJZ18" s="710"/>
      <c r="LKA18" s="710"/>
      <c r="LKB18" s="710"/>
      <c r="LKC18" s="710"/>
      <c r="LKD18" s="710"/>
      <c r="LKE18" s="710"/>
      <c r="LKF18" s="710"/>
      <c r="LKG18" s="710"/>
      <c r="LKH18" s="710"/>
      <c r="LKI18" s="710"/>
      <c r="LKJ18" s="710"/>
      <c r="LKK18" s="710"/>
      <c r="LKL18" s="710"/>
      <c r="LKM18" s="710"/>
      <c r="LKN18" s="710"/>
      <c r="LKO18" s="710"/>
      <c r="LKP18" s="710"/>
      <c r="LKQ18" s="710"/>
      <c r="LKR18" s="710"/>
      <c r="LKS18" s="710"/>
      <c r="LKT18" s="710"/>
      <c r="LKU18" s="710"/>
      <c r="LKV18" s="710"/>
      <c r="LKW18" s="710"/>
      <c r="LKX18" s="710"/>
      <c r="LKY18" s="710"/>
      <c r="LKZ18" s="710"/>
      <c r="LLA18" s="710"/>
      <c r="LLB18" s="710"/>
      <c r="LLC18" s="710"/>
      <c r="LLD18" s="710"/>
      <c r="LLE18" s="710"/>
      <c r="LLF18" s="710"/>
      <c r="LLG18" s="710"/>
      <c r="LLH18" s="710"/>
      <c r="LLI18" s="710"/>
      <c r="LLJ18" s="710"/>
      <c r="LLK18" s="710"/>
      <c r="LLL18" s="710"/>
      <c r="LLM18" s="710"/>
      <c r="LLN18" s="710"/>
      <c r="LLO18" s="710"/>
      <c r="LLP18" s="710"/>
      <c r="LLQ18" s="710"/>
      <c r="LLR18" s="710"/>
      <c r="LLS18" s="710"/>
      <c r="LLT18" s="710"/>
      <c r="LLU18" s="710"/>
      <c r="LLV18" s="710"/>
      <c r="LLW18" s="710"/>
      <c r="LLX18" s="710"/>
      <c r="LLY18" s="710"/>
      <c r="LLZ18" s="710"/>
      <c r="LMA18" s="710"/>
      <c r="LMB18" s="710"/>
      <c r="LMC18" s="710"/>
      <c r="LMD18" s="710"/>
      <c r="LME18" s="710"/>
      <c r="LMF18" s="710"/>
      <c r="LMG18" s="710"/>
      <c r="LMH18" s="710"/>
      <c r="LMI18" s="710"/>
      <c r="LMJ18" s="710"/>
      <c r="LMK18" s="710"/>
      <c r="LML18" s="710"/>
      <c r="LMM18" s="710"/>
      <c r="LMN18" s="710"/>
      <c r="LMO18" s="710"/>
      <c r="LMP18" s="710"/>
      <c r="LMQ18" s="710"/>
      <c r="LMR18" s="710"/>
      <c r="LMS18" s="710"/>
      <c r="LMT18" s="710"/>
      <c r="LMU18" s="710"/>
      <c r="LMV18" s="710"/>
      <c r="LMW18" s="710"/>
      <c r="LMX18" s="710"/>
      <c r="LMY18" s="710"/>
      <c r="LMZ18" s="710"/>
      <c r="LNA18" s="710"/>
      <c r="LNB18" s="710"/>
      <c r="LNC18" s="710"/>
      <c r="LND18" s="710"/>
      <c r="LNE18" s="710"/>
      <c r="LNF18" s="710"/>
      <c r="LNG18" s="710"/>
      <c r="LNH18" s="710"/>
      <c r="LNI18" s="710"/>
      <c r="LNJ18" s="710"/>
      <c r="LNK18" s="710"/>
      <c r="LNL18" s="710"/>
      <c r="LNM18" s="710"/>
      <c r="LNN18" s="710"/>
      <c r="LNO18" s="710"/>
      <c r="LNP18" s="710"/>
      <c r="LNQ18" s="710"/>
      <c r="LNR18" s="710"/>
      <c r="LNS18" s="710"/>
      <c r="LNT18" s="710"/>
      <c r="LNU18" s="710"/>
      <c r="LNV18" s="710"/>
      <c r="LNW18" s="710"/>
      <c r="LNX18" s="710"/>
      <c r="LNY18" s="710"/>
      <c r="LNZ18" s="710"/>
      <c r="LOA18" s="710"/>
      <c r="LOB18" s="710"/>
      <c r="LOC18" s="710"/>
      <c r="LOD18" s="710"/>
      <c r="LOE18" s="710"/>
      <c r="LOF18" s="710"/>
      <c r="LOG18" s="710"/>
      <c r="LOH18" s="710"/>
      <c r="LOI18" s="710"/>
      <c r="LOJ18" s="710"/>
      <c r="LOK18" s="710"/>
      <c r="LOL18" s="710"/>
      <c r="LOM18" s="710"/>
      <c r="LON18" s="710"/>
      <c r="LOO18" s="710"/>
      <c r="LOP18" s="710"/>
      <c r="LOQ18" s="710"/>
      <c r="LOR18" s="710"/>
      <c r="LOS18" s="710"/>
      <c r="LOT18" s="710"/>
      <c r="LOU18" s="710"/>
      <c r="LOV18" s="710"/>
      <c r="LOW18" s="710"/>
      <c r="LOX18" s="710"/>
      <c r="LOY18" s="710"/>
      <c r="LOZ18" s="710"/>
      <c r="LPA18" s="710"/>
      <c r="LPB18" s="710"/>
      <c r="LPC18" s="710"/>
      <c r="LPD18" s="710"/>
      <c r="LPE18" s="710"/>
      <c r="LPF18" s="710"/>
      <c r="LPG18" s="710"/>
      <c r="LPH18" s="710"/>
      <c r="LPI18" s="710"/>
      <c r="LPJ18" s="710"/>
      <c r="LPK18" s="710"/>
      <c r="LPL18" s="710"/>
      <c r="LPM18" s="710"/>
      <c r="LPN18" s="710"/>
      <c r="LPO18" s="710"/>
      <c r="LPP18" s="710"/>
      <c r="LPQ18" s="710"/>
      <c r="LPR18" s="710"/>
      <c r="LPS18" s="710"/>
      <c r="LPT18" s="710"/>
      <c r="LPU18" s="710"/>
      <c r="LPV18" s="710"/>
      <c r="LPW18" s="710"/>
      <c r="LPX18" s="710"/>
      <c r="LPY18" s="710"/>
      <c r="LPZ18" s="710"/>
      <c r="LQA18" s="710"/>
      <c r="LQB18" s="710"/>
      <c r="LQC18" s="710"/>
      <c r="LQD18" s="710"/>
      <c r="LQE18" s="710"/>
      <c r="LQF18" s="710"/>
      <c r="LQG18" s="710"/>
      <c r="LQH18" s="710"/>
      <c r="LQI18" s="710"/>
      <c r="LQJ18" s="710"/>
      <c r="LQK18" s="710"/>
      <c r="LQL18" s="710"/>
      <c r="LQM18" s="710"/>
      <c r="LQN18" s="710"/>
      <c r="LQO18" s="710"/>
      <c r="LQP18" s="710"/>
      <c r="LQQ18" s="710"/>
      <c r="LQR18" s="710"/>
      <c r="LQS18" s="710"/>
      <c r="LQT18" s="710"/>
      <c r="LQU18" s="710"/>
      <c r="LQV18" s="710"/>
      <c r="LQW18" s="710"/>
      <c r="LQX18" s="710"/>
      <c r="LQY18" s="710"/>
      <c r="LQZ18" s="710"/>
      <c r="LRA18" s="710"/>
      <c r="LRB18" s="710"/>
      <c r="LRC18" s="710"/>
      <c r="LRD18" s="710"/>
      <c r="LRE18" s="710"/>
      <c r="LRF18" s="710"/>
      <c r="LRG18" s="710"/>
      <c r="LRH18" s="710"/>
      <c r="LRI18" s="710"/>
      <c r="LRJ18" s="710"/>
      <c r="LRK18" s="710"/>
      <c r="LRL18" s="710"/>
      <c r="LRM18" s="710"/>
      <c r="LRN18" s="710"/>
      <c r="LRO18" s="710"/>
      <c r="LRP18" s="710"/>
      <c r="LRQ18" s="710"/>
      <c r="LRR18" s="710"/>
      <c r="LRS18" s="710"/>
      <c r="LRT18" s="710"/>
      <c r="LRU18" s="710"/>
      <c r="LRV18" s="710"/>
      <c r="LRW18" s="710"/>
      <c r="LRX18" s="710"/>
      <c r="LRY18" s="710"/>
      <c r="LRZ18" s="710"/>
      <c r="LSA18" s="710"/>
      <c r="LSB18" s="710"/>
      <c r="LSC18" s="710"/>
      <c r="LSD18" s="710"/>
      <c r="LSE18" s="710"/>
      <c r="LSF18" s="710"/>
      <c r="LSG18" s="710"/>
      <c r="LSH18" s="710"/>
      <c r="LSI18" s="710"/>
      <c r="LSJ18" s="710"/>
      <c r="LSK18" s="710"/>
      <c r="LSL18" s="710"/>
      <c r="LSM18" s="710"/>
      <c r="LSN18" s="710"/>
      <c r="LSO18" s="710"/>
      <c r="LSP18" s="710"/>
      <c r="LSQ18" s="710"/>
      <c r="LSR18" s="710"/>
      <c r="LSS18" s="710"/>
      <c r="LST18" s="710"/>
      <c r="LSU18" s="710"/>
      <c r="LSV18" s="710"/>
      <c r="LSW18" s="710"/>
      <c r="LSX18" s="710"/>
      <c r="LSY18" s="710"/>
      <c r="LSZ18" s="710"/>
      <c r="LTA18" s="710"/>
      <c r="LTB18" s="710"/>
      <c r="LTC18" s="710"/>
      <c r="LTD18" s="710"/>
      <c r="LTE18" s="710"/>
      <c r="LTF18" s="710"/>
      <c r="LTG18" s="710"/>
      <c r="LTH18" s="710"/>
      <c r="LTI18" s="710"/>
      <c r="LTJ18" s="710"/>
      <c r="LTK18" s="710"/>
      <c r="LTL18" s="710"/>
      <c r="LTM18" s="710"/>
      <c r="LTN18" s="710"/>
      <c r="LTO18" s="710"/>
      <c r="LTP18" s="710"/>
      <c r="LTQ18" s="710"/>
      <c r="LTR18" s="710"/>
      <c r="LTS18" s="710"/>
      <c r="LTT18" s="710"/>
      <c r="LTU18" s="710"/>
      <c r="LTV18" s="710"/>
      <c r="LTW18" s="710"/>
      <c r="LTX18" s="710"/>
      <c r="LTY18" s="710"/>
      <c r="LTZ18" s="710"/>
      <c r="LUA18" s="710"/>
      <c r="LUB18" s="710"/>
      <c r="LUC18" s="710"/>
      <c r="LUD18" s="710"/>
      <c r="LUE18" s="710"/>
      <c r="LUF18" s="710"/>
      <c r="LUG18" s="710"/>
      <c r="LUH18" s="710"/>
      <c r="LUI18" s="710"/>
      <c r="LUJ18" s="710"/>
      <c r="LUK18" s="710"/>
      <c r="LUL18" s="710"/>
      <c r="LUM18" s="710"/>
      <c r="LUN18" s="710"/>
      <c r="LUO18" s="710"/>
      <c r="LUP18" s="710"/>
      <c r="LUQ18" s="710"/>
      <c r="LUR18" s="710"/>
      <c r="LUS18" s="710"/>
      <c r="LUT18" s="710"/>
      <c r="LUU18" s="710"/>
      <c r="LUV18" s="710"/>
      <c r="LUW18" s="710"/>
      <c r="LUX18" s="710"/>
      <c r="LUY18" s="710"/>
      <c r="LUZ18" s="710"/>
      <c r="LVA18" s="710"/>
      <c r="LVB18" s="710"/>
      <c r="LVC18" s="710"/>
      <c r="LVD18" s="710"/>
      <c r="LVE18" s="710"/>
      <c r="LVF18" s="710"/>
      <c r="LVG18" s="710"/>
      <c r="LVH18" s="710"/>
      <c r="LVI18" s="710"/>
      <c r="LVJ18" s="710"/>
      <c r="LVK18" s="710"/>
      <c r="LVL18" s="710"/>
      <c r="LVM18" s="710"/>
      <c r="LVN18" s="710"/>
      <c r="LVO18" s="710"/>
      <c r="LVP18" s="710"/>
      <c r="LVQ18" s="710"/>
      <c r="LVR18" s="710"/>
      <c r="LVS18" s="710"/>
      <c r="LVT18" s="710"/>
      <c r="LVU18" s="710"/>
      <c r="LVV18" s="710"/>
      <c r="LVW18" s="710"/>
      <c r="LVX18" s="710"/>
      <c r="LVY18" s="710"/>
      <c r="LVZ18" s="710"/>
      <c r="LWA18" s="710"/>
      <c r="LWB18" s="710"/>
      <c r="LWC18" s="710"/>
      <c r="LWD18" s="710"/>
      <c r="LWE18" s="710"/>
      <c r="LWF18" s="710"/>
      <c r="LWG18" s="710"/>
      <c r="LWH18" s="710"/>
      <c r="LWI18" s="710"/>
      <c r="LWJ18" s="710"/>
      <c r="LWK18" s="710"/>
      <c r="LWL18" s="710"/>
      <c r="LWM18" s="710"/>
      <c r="LWN18" s="710"/>
      <c r="LWO18" s="710"/>
      <c r="LWP18" s="710"/>
      <c r="LWQ18" s="710"/>
      <c r="LWR18" s="710"/>
      <c r="LWS18" s="710"/>
      <c r="LWT18" s="710"/>
      <c r="LWU18" s="710"/>
      <c r="LWV18" s="710"/>
      <c r="LWW18" s="710"/>
      <c r="LWX18" s="710"/>
      <c r="LWY18" s="710"/>
      <c r="LWZ18" s="710"/>
      <c r="LXA18" s="710"/>
      <c r="LXB18" s="710"/>
      <c r="LXC18" s="710"/>
      <c r="LXD18" s="710"/>
      <c r="LXE18" s="710"/>
      <c r="LXF18" s="710"/>
      <c r="LXG18" s="710"/>
      <c r="LXH18" s="710"/>
      <c r="LXI18" s="710"/>
      <c r="LXJ18" s="710"/>
      <c r="LXK18" s="710"/>
      <c r="LXL18" s="710"/>
      <c r="LXM18" s="710"/>
      <c r="LXN18" s="710"/>
      <c r="LXO18" s="710"/>
      <c r="LXP18" s="710"/>
      <c r="LXQ18" s="710"/>
      <c r="LXR18" s="710"/>
      <c r="LXS18" s="710"/>
      <c r="LXT18" s="710"/>
      <c r="LXU18" s="710"/>
      <c r="LXV18" s="710"/>
      <c r="LXW18" s="710"/>
      <c r="LXX18" s="710"/>
      <c r="LXY18" s="710"/>
      <c r="LXZ18" s="710"/>
      <c r="LYA18" s="710"/>
      <c r="LYB18" s="710"/>
      <c r="LYC18" s="710"/>
      <c r="LYD18" s="710"/>
      <c r="LYE18" s="710"/>
      <c r="LYF18" s="710"/>
      <c r="LYG18" s="710"/>
      <c r="LYH18" s="710"/>
      <c r="LYI18" s="710"/>
      <c r="LYJ18" s="710"/>
      <c r="LYK18" s="710"/>
      <c r="LYL18" s="710"/>
      <c r="LYM18" s="710"/>
      <c r="LYN18" s="710"/>
      <c r="LYO18" s="710"/>
      <c r="LYP18" s="710"/>
      <c r="LYQ18" s="710"/>
      <c r="LYR18" s="710"/>
      <c r="LYS18" s="710"/>
      <c r="LYT18" s="710"/>
      <c r="LYU18" s="710"/>
      <c r="LYV18" s="710"/>
      <c r="LYW18" s="710"/>
      <c r="LYX18" s="710"/>
      <c r="LYY18" s="710"/>
      <c r="LYZ18" s="710"/>
      <c r="LZA18" s="710"/>
      <c r="LZB18" s="710"/>
      <c r="LZC18" s="710"/>
      <c r="LZD18" s="710"/>
      <c r="LZE18" s="710"/>
      <c r="LZF18" s="710"/>
      <c r="LZG18" s="710"/>
      <c r="LZH18" s="710"/>
      <c r="LZI18" s="710"/>
      <c r="LZJ18" s="710"/>
      <c r="LZK18" s="710"/>
      <c r="LZL18" s="710"/>
      <c r="LZM18" s="710"/>
      <c r="LZN18" s="710"/>
      <c r="LZO18" s="710"/>
      <c r="LZP18" s="710"/>
      <c r="LZQ18" s="710"/>
      <c r="LZR18" s="710"/>
      <c r="LZS18" s="710"/>
      <c r="LZT18" s="710"/>
      <c r="LZU18" s="710"/>
      <c r="LZV18" s="710"/>
      <c r="LZW18" s="710"/>
      <c r="LZX18" s="710"/>
      <c r="LZY18" s="710"/>
      <c r="LZZ18" s="710"/>
      <c r="MAA18" s="710"/>
      <c r="MAB18" s="710"/>
      <c r="MAC18" s="710"/>
      <c r="MAD18" s="710"/>
      <c r="MAE18" s="710"/>
      <c r="MAF18" s="710"/>
      <c r="MAG18" s="710"/>
      <c r="MAH18" s="710"/>
      <c r="MAI18" s="710"/>
      <c r="MAJ18" s="710"/>
      <c r="MAK18" s="710"/>
      <c r="MAL18" s="710"/>
      <c r="MAM18" s="710"/>
      <c r="MAN18" s="710"/>
      <c r="MAO18" s="710"/>
      <c r="MAP18" s="710"/>
      <c r="MAQ18" s="710"/>
      <c r="MAR18" s="710"/>
      <c r="MAS18" s="710"/>
      <c r="MAT18" s="710"/>
      <c r="MAU18" s="710"/>
      <c r="MAV18" s="710"/>
      <c r="MAW18" s="710"/>
      <c r="MAX18" s="710"/>
      <c r="MAY18" s="710"/>
      <c r="MAZ18" s="710"/>
      <c r="MBA18" s="710"/>
      <c r="MBB18" s="710"/>
      <c r="MBC18" s="710"/>
      <c r="MBD18" s="710"/>
      <c r="MBE18" s="710"/>
      <c r="MBF18" s="710"/>
      <c r="MBG18" s="710"/>
      <c r="MBH18" s="710"/>
      <c r="MBI18" s="710"/>
      <c r="MBJ18" s="710"/>
      <c r="MBK18" s="710"/>
      <c r="MBL18" s="710"/>
      <c r="MBM18" s="710"/>
      <c r="MBN18" s="710"/>
      <c r="MBO18" s="710"/>
      <c r="MBP18" s="710"/>
      <c r="MBQ18" s="710"/>
      <c r="MBR18" s="710"/>
      <c r="MBS18" s="710"/>
      <c r="MBT18" s="710"/>
      <c r="MBU18" s="710"/>
      <c r="MBV18" s="710"/>
      <c r="MBW18" s="710"/>
      <c r="MBX18" s="710"/>
      <c r="MBY18" s="710"/>
      <c r="MBZ18" s="710"/>
      <c r="MCA18" s="710"/>
      <c r="MCB18" s="710"/>
      <c r="MCC18" s="710"/>
      <c r="MCD18" s="710"/>
      <c r="MCE18" s="710"/>
      <c r="MCF18" s="710"/>
      <c r="MCG18" s="710"/>
      <c r="MCH18" s="710"/>
      <c r="MCI18" s="710"/>
      <c r="MCJ18" s="710"/>
      <c r="MCK18" s="710"/>
      <c r="MCL18" s="710"/>
      <c r="MCM18" s="710"/>
      <c r="MCN18" s="710"/>
      <c r="MCO18" s="710"/>
      <c r="MCP18" s="710"/>
      <c r="MCQ18" s="710"/>
      <c r="MCR18" s="710"/>
      <c r="MCS18" s="710"/>
      <c r="MCT18" s="710"/>
      <c r="MCU18" s="710"/>
      <c r="MCV18" s="710"/>
      <c r="MCW18" s="710"/>
      <c r="MCX18" s="710"/>
      <c r="MCY18" s="710"/>
      <c r="MCZ18" s="710"/>
      <c r="MDA18" s="710"/>
      <c r="MDB18" s="710"/>
      <c r="MDC18" s="710"/>
      <c r="MDD18" s="710"/>
      <c r="MDE18" s="710"/>
      <c r="MDF18" s="710"/>
      <c r="MDG18" s="710"/>
      <c r="MDH18" s="710"/>
      <c r="MDI18" s="710"/>
      <c r="MDJ18" s="710"/>
      <c r="MDK18" s="710"/>
      <c r="MDL18" s="710"/>
      <c r="MDM18" s="710"/>
      <c r="MDN18" s="710"/>
      <c r="MDO18" s="710"/>
      <c r="MDP18" s="710"/>
      <c r="MDQ18" s="710"/>
      <c r="MDR18" s="710"/>
      <c r="MDS18" s="710"/>
      <c r="MDT18" s="710"/>
      <c r="MDU18" s="710"/>
      <c r="MDV18" s="710"/>
      <c r="MDW18" s="710"/>
      <c r="MDX18" s="710"/>
      <c r="MDY18" s="710"/>
      <c r="MDZ18" s="710"/>
      <c r="MEA18" s="710"/>
      <c r="MEB18" s="710"/>
      <c r="MEC18" s="710"/>
      <c r="MED18" s="710"/>
      <c r="MEE18" s="710"/>
      <c r="MEF18" s="710"/>
      <c r="MEG18" s="710"/>
      <c r="MEH18" s="710"/>
      <c r="MEI18" s="710"/>
      <c r="MEJ18" s="710"/>
      <c r="MEK18" s="710"/>
      <c r="MEL18" s="710"/>
      <c r="MEM18" s="710"/>
      <c r="MEN18" s="710"/>
      <c r="MEO18" s="710"/>
      <c r="MEP18" s="710"/>
      <c r="MEQ18" s="710"/>
      <c r="MER18" s="710"/>
      <c r="MES18" s="710"/>
      <c r="MET18" s="710"/>
      <c r="MEU18" s="710"/>
      <c r="MEV18" s="710"/>
      <c r="MEW18" s="710"/>
      <c r="MEX18" s="710"/>
      <c r="MEY18" s="710"/>
      <c r="MEZ18" s="710"/>
      <c r="MFA18" s="710"/>
      <c r="MFB18" s="710"/>
      <c r="MFC18" s="710"/>
      <c r="MFD18" s="710"/>
      <c r="MFE18" s="710"/>
      <c r="MFF18" s="710"/>
      <c r="MFG18" s="710"/>
      <c r="MFH18" s="710"/>
      <c r="MFI18" s="710"/>
      <c r="MFJ18" s="710"/>
      <c r="MFK18" s="710"/>
      <c r="MFL18" s="710"/>
      <c r="MFM18" s="710"/>
      <c r="MFN18" s="710"/>
      <c r="MFO18" s="710"/>
      <c r="MFP18" s="710"/>
      <c r="MFQ18" s="710"/>
      <c r="MFR18" s="710"/>
      <c r="MFS18" s="710"/>
      <c r="MFT18" s="710"/>
      <c r="MFU18" s="710"/>
      <c r="MFV18" s="710"/>
      <c r="MFW18" s="710"/>
      <c r="MFX18" s="710"/>
      <c r="MFY18" s="710"/>
      <c r="MFZ18" s="710"/>
      <c r="MGA18" s="710"/>
      <c r="MGB18" s="710"/>
      <c r="MGC18" s="710"/>
      <c r="MGD18" s="710"/>
      <c r="MGE18" s="710"/>
      <c r="MGF18" s="710"/>
      <c r="MGG18" s="710"/>
      <c r="MGH18" s="710"/>
      <c r="MGI18" s="710"/>
      <c r="MGJ18" s="710"/>
      <c r="MGK18" s="710"/>
      <c r="MGL18" s="710"/>
      <c r="MGM18" s="710"/>
      <c r="MGN18" s="710"/>
      <c r="MGO18" s="710"/>
      <c r="MGP18" s="710"/>
      <c r="MGQ18" s="710"/>
      <c r="MGR18" s="710"/>
      <c r="MGS18" s="710"/>
      <c r="MGT18" s="710"/>
      <c r="MGU18" s="710"/>
      <c r="MGV18" s="710"/>
      <c r="MGW18" s="710"/>
      <c r="MGX18" s="710"/>
      <c r="MGY18" s="710"/>
      <c r="MGZ18" s="710"/>
      <c r="MHA18" s="710"/>
      <c r="MHB18" s="710"/>
      <c r="MHC18" s="710"/>
      <c r="MHD18" s="710"/>
      <c r="MHE18" s="710"/>
      <c r="MHF18" s="710"/>
      <c r="MHG18" s="710"/>
      <c r="MHH18" s="710"/>
      <c r="MHI18" s="710"/>
      <c r="MHJ18" s="710"/>
      <c r="MHK18" s="710"/>
      <c r="MHL18" s="710"/>
      <c r="MHM18" s="710"/>
      <c r="MHN18" s="710"/>
      <c r="MHO18" s="710"/>
      <c r="MHP18" s="710"/>
      <c r="MHQ18" s="710"/>
      <c r="MHR18" s="710"/>
      <c r="MHS18" s="710"/>
      <c r="MHT18" s="710"/>
      <c r="MHU18" s="710"/>
      <c r="MHV18" s="710"/>
      <c r="MHW18" s="710"/>
      <c r="MHX18" s="710"/>
      <c r="MHY18" s="710"/>
      <c r="MHZ18" s="710"/>
      <c r="MIA18" s="710"/>
      <c r="MIB18" s="710"/>
      <c r="MIC18" s="710"/>
      <c r="MID18" s="710"/>
      <c r="MIE18" s="710"/>
      <c r="MIF18" s="710"/>
      <c r="MIG18" s="710"/>
      <c r="MIH18" s="710"/>
      <c r="MII18" s="710"/>
      <c r="MIJ18" s="710"/>
      <c r="MIK18" s="710"/>
      <c r="MIL18" s="710"/>
      <c r="MIM18" s="710"/>
      <c r="MIN18" s="710"/>
      <c r="MIO18" s="710"/>
      <c r="MIP18" s="710"/>
      <c r="MIQ18" s="710"/>
      <c r="MIR18" s="710"/>
      <c r="MIS18" s="710"/>
      <c r="MIT18" s="710"/>
      <c r="MIU18" s="710"/>
      <c r="MIV18" s="710"/>
      <c r="MIW18" s="710"/>
      <c r="MIX18" s="710"/>
      <c r="MIY18" s="710"/>
      <c r="MIZ18" s="710"/>
      <c r="MJA18" s="710"/>
      <c r="MJB18" s="710"/>
      <c r="MJC18" s="710"/>
      <c r="MJD18" s="710"/>
      <c r="MJE18" s="710"/>
      <c r="MJF18" s="710"/>
      <c r="MJG18" s="710"/>
      <c r="MJH18" s="710"/>
      <c r="MJI18" s="710"/>
      <c r="MJJ18" s="710"/>
      <c r="MJK18" s="710"/>
      <c r="MJL18" s="710"/>
      <c r="MJM18" s="710"/>
      <c r="MJN18" s="710"/>
      <c r="MJO18" s="710"/>
      <c r="MJP18" s="710"/>
      <c r="MJQ18" s="710"/>
      <c r="MJR18" s="710"/>
      <c r="MJS18" s="710"/>
      <c r="MJT18" s="710"/>
      <c r="MJU18" s="710"/>
      <c r="MJV18" s="710"/>
      <c r="MJW18" s="710"/>
      <c r="MJX18" s="710"/>
      <c r="MJY18" s="710"/>
      <c r="MJZ18" s="710"/>
      <c r="MKA18" s="710"/>
      <c r="MKB18" s="710"/>
      <c r="MKC18" s="710"/>
      <c r="MKD18" s="710"/>
      <c r="MKE18" s="710"/>
      <c r="MKF18" s="710"/>
      <c r="MKG18" s="710"/>
      <c r="MKH18" s="710"/>
      <c r="MKI18" s="710"/>
      <c r="MKJ18" s="710"/>
      <c r="MKK18" s="710"/>
      <c r="MKL18" s="710"/>
      <c r="MKM18" s="710"/>
      <c r="MKN18" s="710"/>
      <c r="MKO18" s="710"/>
      <c r="MKP18" s="710"/>
      <c r="MKQ18" s="710"/>
      <c r="MKR18" s="710"/>
      <c r="MKS18" s="710"/>
      <c r="MKT18" s="710"/>
      <c r="MKU18" s="710"/>
      <c r="MKV18" s="710"/>
      <c r="MKW18" s="710"/>
      <c r="MKX18" s="710"/>
      <c r="MKY18" s="710"/>
      <c r="MKZ18" s="710"/>
      <c r="MLA18" s="710"/>
      <c r="MLB18" s="710"/>
      <c r="MLC18" s="710"/>
      <c r="MLD18" s="710"/>
      <c r="MLE18" s="710"/>
      <c r="MLF18" s="710"/>
      <c r="MLG18" s="710"/>
      <c r="MLH18" s="710"/>
      <c r="MLI18" s="710"/>
      <c r="MLJ18" s="710"/>
      <c r="MLK18" s="710"/>
      <c r="MLL18" s="710"/>
      <c r="MLM18" s="710"/>
      <c r="MLN18" s="710"/>
      <c r="MLO18" s="710"/>
      <c r="MLP18" s="710"/>
      <c r="MLQ18" s="710"/>
      <c r="MLR18" s="710"/>
      <c r="MLS18" s="710"/>
      <c r="MLT18" s="710"/>
      <c r="MLU18" s="710"/>
      <c r="MLV18" s="710"/>
      <c r="MLW18" s="710"/>
      <c r="MLX18" s="710"/>
      <c r="MLY18" s="710"/>
      <c r="MLZ18" s="710"/>
      <c r="MMA18" s="710"/>
      <c r="MMB18" s="710"/>
      <c r="MMC18" s="710"/>
      <c r="MMD18" s="710"/>
      <c r="MME18" s="710"/>
      <c r="MMF18" s="710"/>
      <c r="MMG18" s="710"/>
      <c r="MMH18" s="710"/>
      <c r="MMI18" s="710"/>
      <c r="MMJ18" s="710"/>
      <c r="MMK18" s="710"/>
      <c r="MML18" s="710"/>
      <c r="MMM18" s="710"/>
      <c r="MMN18" s="710"/>
      <c r="MMO18" s="710"/>
      <c r="MMP18" s="710"/>
      <c r="MMQ18" s="710"/>
      <c r="MMR18" s="710"/>
      <c r="MMS18" s="710"/>
      <c r="MMT18" s="710"/>
      <c r="MMU18" s="710"/>
      <c r="MMV18" s="710"/>
      <c r="MMW18" s="710"/>
      <c r="MMX18" s="710"/>
      <c r="MMY18" s="710"/>
      <c r="MMZ18" s="710"/>
      <c r="MNA18" s="710"/>
      <c r="MNB18" s="710"/>
      <c r="MNC18" s="710"/>
      <c r="MND18" s="710"/>
      <c r="MNE18" s="710"/>
      <c r="MNF18" s="710"/>
      <c r="MNG18" s="710"/>
      <c r="MNH18" s="710"/>
      <c r="MNI18" s="710"/>
      <c r="MNJ18" s="710"/>
      <c r="MNK18" s="710"/>
      <c r="MNL18" s="710"/>
      <c r="MNM18" s="710"/>
      <c r="MNN18" s="710"/>
      <c r="MNO18" s="710"/>
      <c r="MNP18" s="710"/>
      <c r="MNQ18" s="710"/>
      <c r="MNR18" s="710"/>
      <c r="MNS18" s="710"/>
      <c r="MNT18" s="710"/>
      <c r="MNU18" s="710"/>
      <c r="MNV18" s="710"/>
      <c r="MNW18" s="710"/>
      <c r="MNX18" s="710"/>
      <c r="MNY18" s="710"/>
      <c r="MNZ18" s="710"/>
      <c r="MOA18" s="710"/>
      <c r="MOB18" s="710"/>
      <c r="MOC18" s="710"/>
      <c r="MOD18" s="710"/>
      <c r="MOE18" s="710"/>
      <c r="MOF18" s="710"/>
      <c r="MOG18" s="710"/>
      <c r="MOH18" s="710"/>
      <c r="MOI18" s="710"/>
      <c r="MOJ18" s="710"/>
      <c r="MOK18" s="710"/>
      <c r="MOL18" s="710"/>
      <c r="MOM18" s="710"/>
      <c r="MON18" s="710"/>
      <c r="MOO18" s="710"/>
      <c r="MOP18" s="710"/>
      <c r="MOQ18" s="710"/>
      <c r="MOR18" s="710"/>
      <c r="MOS18" s="710"/>
      <c r="MOT18" s="710"/>
      <c r="MOU18" s="710"/>
      <c r="MOV18" s="710"/>
      <c r="MOW18" s="710"/>
      <c r="MOX18" s="710"/>
      <c r="MOY18" s="710"/>
      <c r="MOZ18" s="710"/>
      <c r="MPA18" s="710"/>
      <c r="MPB18" s="710"/>
      <c r="MPC18" s="710"/>
      <c r="MPD18" s="710"/>
      <c r="MPE18" s="710"/>
      <c r="MPF18" s="710"/>
      <c r="MPG18" s="710"/>
      <c r="MPH18" s="710"/>
      <c r="MPI18" s="710"/>
      <c r="MPJ18" s="710"/>
      <c r="MPK18" s="710"/>
      <c r="MPL18" s="710"/>
      <c r="MPM18" s="710"/>
      <c r="MPN18" s="710"/>
      <c r="MPO18" s="710"/>
      <c r="MPP18" s="710"/>
      <c r="MPQ18" s="710"/>
      <c r="MPR18" s="710"/>
      <c r="MPS18" s="710"/>
      <c r="MPT18" s="710"/>
      <c r="MPU18" s="710"/>
      <c r="MPV18" s="710"/>
      <c r="MPW18" s="710"/>
      <c r="MPX18" s="710"/>
      <c r="MPY18" s="710"/>
      <c r="MPZ18" s="710"/>
      <c r="MQA18" s="710"/>
      <c r="MQB18" s="710"/>
      <c r="MQC18" s="710"/>
      <c r="MQD18" s="710"/>
      <c r="MQE18" s="710"/>
      <c r="MQF18" s="710"/>
      <c r="MQG18" s="710"/>
      <c r="MQH18" s="710"/>
      <c r="MQI18" s="710"/>
      <c r="MQJ18" s="710"/>
      <c r="MQK18" s="710"/>
      <c r="MQL18" s="710"/>
      <c r="MQM18" s="710"/>
      <c r="MQN18" s="710"/>
      <c r="MQO18" s="710"/>
      <c r="MQP18" s="710"/>
      <c r="MQQ18" s="710"/>
      <c r="MQR18" s="710"/>
      <c r="MQS18" s="710"/>
      <c r="MQT18" s="710"/>
      <c r="MQU18" s="710"/>
      <c r="MQV18" s="710"/>
      <c r="MQW18" s="710"/>
      <c r="MQX18" s="710"/>
      <c r="MQY18" s="710"/>
      <c r="MQZ18" s="710"/>
      <c r="MRA18" s="710"/>
      <c r="MRB18" s="710"/>
      <c r="MRC18" s="710"/>
      <c r="MRD18" s="710"/>
      <c r="MRE18" s="710"/>
      <c r="MRF18" s="710"/>
      <c r="MRG18" s="710"/>
      <c r="MRH18" s="710"/>
      <c r="MRI18" s="710"/>
      <c r="MRJ18" s="710"/>
      <c r="MRK18" s="710"/>
      <c r="MRL18" s="710"/>
      <c r="MRM18" s="710"/>
      <c r="MRN18" s="710"/>
      <c r="MRO18" s="710"/>
      <c r="MRP18" s="710"/>
      <c r="MRQ18" s="710"/>
      <c r="MRR18" s="710"/>
      <c r="MRS18" s="710"/>
      <c r="MRT18" s="710"/>
      <c r="MRU18" s="710"/>
      <c r="MRV18" s="710"/>
      <c r="MRW18" s="710"/>
      <c r="MRX18" s="710"/>
      <c r="MRY18" s="710"/>
      <c r="MRZ18" s="710"/>
      <c r="MSA18" s="710"/>
      <c r="MSB18" s="710"/>
      <c r="MSC18" s="710"/>
      <c r="MSD18" s="710"/>
      <c r="MSE18" s="710"/>
      <c r="MSF18" s="710"/>
      <c r="MSG18" s="710"/>
      <c r="MSH18" s="710"/>
      <c r="MSI18" s="710"/>
      <c r="MSJ18" s="710"/>
      <c r="MSK18" s="710"/>
      <c r="MSL18" s="710"/>
      <c r="MSM18" s="710"/>
      <c r="MSN18" s="710"/>
      <c r="MSO18" s="710"/>
      <c r="MSP18" s="710"/>
      <c r="MSQ18" s="710"/>
      <c r="MSR18" s="710"/>
      <c r="MSS18" s="710"/>
      <c r="MST18" s="710"/>
      <c r="MSU18" s="710"/>
      <c r="MSV18" s="710"/>
      <c r="MSW18" s="710"/>
      <c r="MSX18" s="710"/>
      <c r="MSY18" s="710"/>
      <c r="MSZ18" s="710"/>
      <c r="MTA18" s="710"/>
      <c r="MTB18" s="710"/>
      <c r="MTC18" s="710"/>
      <c r="MTD18" s="710"/>
      <c r="MTE18" s="710"/>
      <c r="MTF18" s="710"/>
      <c r="MTG18" s="710"/>
      <c r="MTH18" s="710"/>
      <c r="MTI18" s="710"/>
      <c r="MTJ18" s="710"/>
      <c r="MTK18" s="710"/>
      <c r="MTL18" s="710"/>
      <c r="MTM18" s="710"/>
      <c r="MTN18" s="710"/>
      <c r="MTO18" s="710"/>
      <c r="MTP18" s="710"/>
      <c r="MTQ18" s="710"/>
      <c r="MTR18" s="710"/>
      <c r="MTS18" s="710"/>
      <c r="MTT18" s="710"/>
      <c r="MTU18" s="710"/>
      <c r="MTV18" s="710"/>
      <c r="MTW18" s="710"/>
      <c r="MTX18" s="710"/>
      <c r="MTY18" s="710"/>
      <c r="MTZ18" s="710"/>
      <c r="MUA18" s="710"/>
      <c r="MUB18" s="710"/>
      <c r="MUC18" s="710"/>
      <c r="MUD18" s="710"/>
      <c r="MUE18" s="710"/>
      <c r="MUF18" s="710"/>
      <c r="MUG18" s="710"/>
      <c r="MUH18" s="710"/>
      <c r="MUI18" s="710"/>
      <c r="MUJ18" s="710"/>
      <c r="MUK18" s="710"/>
      <c r="MUL18" s="710"/>
      <c r="MUM18" s="710"/>
      <c r="MUN18" s="710"/>
      <c r="MUO18" s="710"/>
      <c r="MUP18" s="710"/>
      <c r="MUQ18" s="710"/>
      <c r="MUR18" s="710"/>
      <c r="MUS18" s="710"/>
      <c r="MUT18" s="710"/>
      <c r="MUU18" s="710"/>
      <c r="MUV18" s="710"/>
      <c r="MUW18" s="710"/>
      <c r="MUX18" s="710"/>
      <c r="MUY18" s="710"/>
      <c r="MUZ18" s="710"/>
      <c r="MVA18" s="710"/>
      <c r="MVB18" s="710"/>
      <c r="MVC18" s="710"/>
      <c r="MVD18" s="710"/>
      <c r="MVE18" s="710"/>
      <c r="MVF18" s="710"/>
      <c r="MVG18" s="710"/>
      <c r="MVH18" s="710"/>
      <c r="MVI18" s="710"/>
      <c r="MVJ18" s="710"/>
      <c r="MVK18" s="710"/>
      <c r="MVL18" s="710"/>
      <c r="MVM18" s="710"/>
      <c r="MVN18" s="710"/>
      <c r="MVO18" s="710"/>
      <c r="MVP18" s="710"/>
      <c r="MVQ18" s="710"/>
      <c r="MVR18" s="710"/>
      <c r="MVS18" s="710"/>
      <c r="MVT18" s="710"/>
      <c r="MVU18" s="710"/>
      <c r="MVV18" s="710"/>
      <c r="MVW18" s="710"/>
      <c r="MVX18" s="710"/>
      <c r="MVY18" s="710"/>
      <c r="MVZ18" s="710"/>
      <c r="MWA18" s="710"/>
      <c r="MWB18" s="710"/>
      <c r="MWC18" s="710"/>
      <c r="MWD18" s="710"/>
      <c r="MWE18" s="710"/>
      <c r="MWF18" s="710"/>
      <c r="MWG18" s="710"/>
      <c r="MWH18" s="710"/>
      <c r="MWI18" s="710"/>
      <c r="MWJ18" s="710"/>
      <c r="MWK18" s="710"/>
      <c r="MWL18" s="710"/>
      <c r="MWM18" s="710"/>
      <c r="MWN18" s="710"/>
      <c r="MWO18" s="710"/>
      <c r="MWP18" s="710"/>
      <c r="MWQ18" s="710"/>
      <c r="MWR18" s="710"/>
      <c r="MWS18" s="710"/>
      <c r="MWT18" s="710"/>
      <c r="MWU18" s="710"/>
      <c r="MWV18" s="710"/>
      <c r="MWW18" s="710"/>
      <c r="MWX18" s="710"/>
      <c r="MWY18" s="710"/>
      <c r="MWZ18" s="710"/>
      <c r="MXA18" s="710"/>
      <c r="MXB18" s="710"/>
      <c r="MXC18" s="710"/>
      <c r="MXD18" s="710"/>
      <c r="MXE18" s="710"/>
      <c r="MXF18" s="710"/>
      <c r="MXG18" s="710"/>
      <c r="MXH18" s="710"/>
      <c r="MXI18" s="710"/>
      <c r="MXJ18" s="710"/>
      <c r="MXK18" s="710"/>
      <c r="MXL18" s="710"/>
      <c r="MXM18" s="710"/>
      <c r="MXN18" s="710"/>
      <c r="MXO18" s="710"/>
      <c r="MXP18" s="710"/>
      <c r="MXQ18" s="710"/>
      <c r="MXR18" s="710"/>
      <c r="MXS18" s="710"/>
      <c r="MXT18" s="710"/>
      <c r="MXU18" s="710"/>
      <c r="MXV18" s="710"/>
      <c r="MXW18" s="710"/>
      <c r="MXX18" s="710"/>
      <c r="MXY18" s="710"/>
      <c r="MXZ18" s="710"/>
      <c r="MYA18" s="710"/>
      <c r="MYB18" s="710"/>
      <c r="MYC18" s="710"/>
      <c r="MYD18" s="710"/>
      <c r="MYE18" s="710"/>
      <c r="MYF18" s="710"/>
      <c r="MYG18" s="710"/>
      <c r="MYH18" s="710"/>
      <c r="MYI18" s="710"/>
      <c r="MYJ18" s="710"/>
      <c r="MYK18" s="710"/>
      <c r="MYL18" s="710"/>
      <c r="MYM18" s="710"/>
      <c r="MYN18" s="710"/>
      <c r="MYO18" s="710"/>
      <c r="MYP18" s="710"/>
      <c r="MYQ18" s="710"/>
      <c r="MYR18" s="710"/>
      <c r="MYS18" s="710"/>
      <c r="MYT18" s="710"/>
      <c r="MYU18" s="710"/>
      <c r="MYV18" s="710"/>
      <c r="MYW18" s="710"/>
      <c r="MYX18" s="710"/>
      <c r="MYY18" s="710"/>
      <c r="MYZ18" s="710"/>
      <c r="MZA18" s="710"/>
      <c r="MZB18" s="710"/>
      <c r="MZC18" s="710"/>
      <c r="MZD18" s="710"/>
      <c r="MZE18" s="710"/>
      <c r="MZF18" s="710"/>
      <c r="MZG18" s="710"/>
      <c r="MZH18" s="710"/>
      <c r="MZI18" s="710"/>
      <c r="MZJ18" s="710"/>
      <c r="MZK18" s="710"/>
      <c r="MZL18" s="710"/>
      <c r="MZM18" s="710"/>
      <c r="MZN18" s="710"/>
      <c r="MZO18" s="710"/>
      <c r="MZP18" s="710"/>
      <c r="MZQ18" s="710"/>
      <c r="MZR18" s="710"/>
      <c r="MZS18" s="710"/>
      <c r="MZT18" s="710"/>
      <c r="MZU18" s="710"/>
      <c r="MZV18" s="710"/>
      <c r="MZW18" s="710"/>
      <c r="MZX18" s="710"/>
      <c r="MZY18" s="710"/>
      <c r="MZZ18" s="710"/>
      <c r="NAA18" s="710"/>
      <c r="NAB18" s="710"/>
      <c r="NAC18" s="710"/>
      <c r="NAD18" s="710"/>
      <c r="NAE18" s="710"/>
      <c r="NAF18" s="710"/>
      <c r="NAG18" s="710"/>
      <c r="NAH18" s="710"/>
      <c r="NAI18" s="710"/>
      <c r="NAJ18" s="710"/>
      <c r="NAK18" s="710"/>
      <c r="NAL18" s="710"/>
      <c r="NAM18" s="710"/>
      <c r="NAN18" s="710"/>
      <c r="NAO18" s="710"/>
      <c r="NAP18" s="710"/>
      <c r="NAQ18" s="710"/>
      <c r="NAR18" s="710"/>
      <c r="NAS18" s="710"/>
      <c r="NAT18" s="710"/>
      <c r="NAU18" s="710"/>
      <c r="NAV18" s="710"/>
      <c r="NAW18" s="710"/>
      <c r="NAX18" s="710"/>
      <c r="NAY18" s="710"/>
      <c r="NAZ18" s="710"/>
      <c r="NBA18" s="710"/>
      <c r="NBB18" s="710"/>
      <c r="NBC18" s="710"/>
      <c r="NBD18" s="710"/>
      <c r="NBE18" s="710"/>
      <c r="NBF18" s="710"/>
      <c r="NBG18" s="710"/>
      <c r="NBH18" s="710"/>
      <c r="NBI18" s="710"/>
      <c r="NBJ18" s="710"/>
      <c r="NBK18" s="710"/>
      <c r="NBL18" s="710"/>
      <c r="NBM18" s="710"/>
      <c r="NBN18" s="710"/>
      <c r="NBO18" s="710"/>
      <c r="NBP18" s="710"/>
      <c r="NBQ18" s="710"/>
      <c r="NBR18" s="710"/>
      <c r="NBS18" s="710"/>
      <c r="NBT18" s="710"/>
      <c r="NBU18" s="710"/>
      <c r="NBV18" s="710"/>
      <c r="NBW18" s="710"/>
      <c r="NBX18" s="710"/>
      <c r="NBY18" s="710"/>
      <c r="NBZ18" s="710"/>
      <c r="NCA18" s="710"/>
      <c r="NCB18" s="710"/>
      <c r="NCC18" s="710"/>
      <c r="NCD18" s="710"/>
      <c r="NCE18" s="710"/>
      <c r="NCF18" s="710"/>
      <c r="NCG18" s="710"/>
      <c r="NCH18" s="710"/>
      <c r="NCI18" s="710"/>
      <c r="NCJ18" s="710"/>
      <c r="NCK18" s="710"/>
      <c r="NCL18" s="710"/>
      <c r="NCM18" s="710"/>
      <c r="NCN18" s="710"/>
      <c r="NCO18" s="710"/>
      <c r="NCP18" s="710"/>
      <c r="NCQ18" s="710"/>
      <c r="NCR18" s="710"/>
      <c r="NCS18" s="710"/>
      <c r="NCT18" s="710"/>
      <c r="NCU18" s="710"/>
      <c r="NCV18" s="710"/>
      <c r="NCW18" s="710"/>
      <c r="NCX18" s="710"/>
      <c r="NCY18" s="710"/>
      <c r="NCZ18" s="710"/>
      <c r="NDA18" s="710"/>
      <c r="NDB18" s="710"/>
      <c r="NDC18" s="710"/>
      <c r="NDD18" s="710"/>
      <c r="NDE18" s="710"/>
      <c r="NDF18" s="710"/>
      <c r="NDG18" s="710"/>
      <c r="NDH18" s="710"/>
      <c r="NDI18" s="710"/>
      <c r="NDJ18" s="710"/>
      <c r="NDK18" s="710"/>
      <c r="NDL18" s="710"/>
      <c r="NDM18" s="710"/>
      <c r="NDN18" s="710"/>
      <c r="NDO18" s="710"/>
      <c r="NDP18" s="710"/>
      <c r="NDQ18" s="710"/>
      <c r="NDR18" s="710"/>
      <c r="NDS18" s="710"/>
      <c r="NDT18" s="710"/>
      <c r="NDU18" s="710"/>
      <c r="NDV18" s="710"/>
      <c r="NDW18" s="710"/>
      <c r="NDX18" s="710"/>
      <c r="NDY18" s="710"/>
      <c r="NDZ18" s="710"/>
      <c r="NEA18" s="710"/>
      <c r="NEB18" s="710"/>
      <c r="NEC18" s="710"/>
      <c r="NED18" s="710"/>
      <c r="NEE18" s="710"/>
      <c r="NEF18" s="710"/>
      <c r="NEG18" s="710"/>
      <c r="NEH18" s="710"/>
      <c r="NEI18" s="710"/>
      <c r="NEJ18" s="710"/>
      <c r="NEK18" s="710"/>
      <c r="NEL18" s="710"/>
      <c r="NEM18" s="710"/>
      <c r="NEN18" s="710"/>
      <c r="NEO18" s="710"/>
      <c r="NEP18" s="710"/>
      <c r="NEQ18" s="710"/>
      <c r="NER18" s="710"/>
      <c r="NES18" s="710"/>
      <c r="NET18" s="710"/>
      <c r="NEU18" s="710"/>
      <c r="NEV18" s="710"/>
      <c r="NEW18" s="710"/>
      <c r="NEX18" s="710"/>
      <c r="NEY18" s="710"/>
      <c r="NEZ18" s="710"/>
      <c r="NFA18" s="710"/>
      <c r="NFB18" s="710"/>
      <c r="NFC18" s="710"/>
      <c r="NFD18" s="710"/>
      <c r="NFE18" s="710"/>
      <c r="NFF18" s="710"/>
      <c r="NFG18" s="710"/>
      <c r="NFH18" s="710"/>
      <c r="NFI18" s="710"/>
      <c r="NFJ18" s="710"/>
      <c r="NFK18" s="710"/>
      <c r="NFL18" s="710"/>
      <c r="NFM18" s="710"/>
      <c r="NFN18" s="710"/>
      <c r="NFO18" s="710"/>
      <c r="NFP18" s="710"/>
      <c r="NFQ18" s="710"/>
      <c r="NFR18" s="710"/>
      <c r="NFS18" s="710"/>
      <c r="NFT18" s="710"/>
      <c r="NFU18" s="710"/>
      <c r="NFV18" s="710"/>
      <c r="NFW18" s="710"/>
      <c r="NFX18" s="710"/>
      <c r="NFY18" s="710"/>
      <c r="NFZ18" s="710"/>
      <c r="NGA18" s="710"/>
      <c r="NGB18" s="710"/>
      <c r="NGC18" s="710"/>
      <c r="NGD18" s="710"/>
      <c r="NGE18" s="710"/>
      <c r="NGF18" s="710"/>
      <c r="NGG18" s="710"/>
      <c r="NGH18" s="710"/>
      <c r="NGI18" s="710"/>
      <c r="NGJ18" s="710"/>
      <c r="NGK18" s="710"/>
      <c r="NGL18" s="710"/>
      <c r="NGM18" s="710"/>
      <c r="NGN18" s="710"/>
      <c r="NGO18" s="710"/>
      <c r="NGP18" s="710"/>
      <c r="NGQ18" s="710"/>
      <c r="NGR18" s="710"/>
      <c r="NGS18" s="710"/>
      <c r="NGT18" s="710"/>
      <c r="NGU18" s="710"/>
      <c r="NGV18" s="710"/>
      <c r="NGW18" s="710"/>
      <c r="NGX18" s="710"/>
      <c r="NGY18" s="710"/>
      <c r="NGZ18" s="710"/>
      <c r="NHA18" s="710"/>
      <c r="NHB18" s="710"/>
      <c r="NHC18" s="710"/>
      <c r="NHD18" s="710"/>
      <c r="NHE18" s="710"/>
      <c r="NHF18" s="710"/>
      <c r="NHG18" s="710"/>
      <c r="NHH18" s="710"/>
      <c r="NHI18" s="710"/>
      <c r="NHJ18" s="710"/>
      <c r="NHK18" s="710"/>
      <c r="NHL18" s="710"/>
      <c r="NHM18" s="710"/>
      <c r="NHN18" s="710"/>
      <c r="NHO18" s="710"/>
      <c r="NHP18" s="710"/>
      <c r="NHQ18" s="710"/>
      <c r="NHR18" s="710"/>
      <c r="NHS18" s="710"/>
      <c r="NHT18" s="710"/>
      <c r="NHU18" s="710"/>
      <c r="NHV18" s="710"/>
      <c r="NHW18" s="710"/>
      <c r="NHX18" s="710"/>
      <c r="NHY18" s="710"/>
      <c r="NHZ18" s="710"/>
      <c r="NIA18" s="710"/>
      <c r="NIB18" s="710"/>
      <c r="NIC18" s="710"/>
      <c r="NID18" s="710"/>
      <c r="NIE18" s="710"/>
      <c r="NIF18" s="710"/>
      <c r="NIG18" s="710"/>
      <c r="NIH18" s="710"/>
      <c r="NII18" s="710"/>
      <c r="NIJ18" s="710"/>
      <c r="NIK18" s="710"/>
      <c r="NIL18" s="710"/>
      <c r="NIM18" s="710"/>
      <c r="NIN18" s="710"/>
      <c r="NIO18" s="710"/>
      <c r="NIP18" s="710"/>
      <c r="NIQ18" s="710"/>
      <c r="NIR18" s="710"/>
      <c r="NIS18" s="710"/>
      <c r="NIT18" s="710"/>
      <c r="NIU18" s="710"/>
      <c r="NIV18" s="710"/>
      <c r="NIW18" s="710"/>
      <c r="NIX18" s="710"/>
      <c r="NIY18" s="710"/>
      <c r="NIZ18" s="710"/>
      <c r="NJA18" s="710"/>
      <c r="NJB18" s="710"/>
      <c r="NJC18" s="710"/>
      <c r="NJD18" s="710"/>
      <c r="NJE18" s="710"/>
      <c r="NJF18" s="710"/>
      <c r="NJG18" s="710"/>
      <c r="NJH18" s="710"/>
      <c r="NJI18" s="710"/>
      <c r="NJJ18" s="710"/>
      <c r="NJK18" s="710"/>
      <c r="NJL18" s="710"/>
      <c r="NJM18" s="710"/>
      <c r="NJN18" s="710"/>
      <c r="NJO18" s="710"/>
      <c r="NJP18" s="710"/>
      <c r="NJQ18" s="710"/>
      <c r="NJR18" s="710"/>
      <c r="NJS18" s="710"/>
      <c r="NJT18" s="710"/>
      <c r="NJU18" s="710"/>
      <c r="NJV18" s="710"/>
      <c r="NJW18" s="710"/>
      <c r="NJX18" s="710"/>
      <c r="NJY18" s="710"/>
      <c r="NJZ18" s="710"/>
      <c r="NKA18" s="710"/>
      <c r="NKB18" s="710"/>
      <c r="NKC18" s="710"/>
      <c r="NKD18" s="710"/>
      <c r="NKE18" s="710"/>
      <c r="NKF18" s="710"/>
      <c r="NKG18" s="710"/>
      <c r="NKH18" s="710"/>
      <c r="NKI18" s="710"/>
      <c r="NKJ18" s="710"/>
      <c r="NKK18" s="710"/>
      <c r="NKL18" s="710"/>
      <c r="NKM18" s="710"/>
      <c r="NKN18" s="710"/>
      <c r="NKO18" s="710"/>
      <c r="NKP18" s="710"/>
      <c r="NKQ18" s="710"/>
      <c r="NKR18" s="710"/>
      <c r="NKS18" s="710"/>
      <c r="NKT18" s="710"/>
      <c r="NKU18" s="710"/>
      <c r="NKV18" s="710"/>
      <c r="NKW18" s="710"/>
      <c r="NKX18" s="710"/>
      <c r="NKY18" s="710"/>
      <c r="NKZ18" s="710"/>
      <c r="NLA18" s="710"/>
      <c r="NLB18" s="710"/>
      <c r="NLC18" s="710"/>
      <c r="NLD18" s="710"/>
      <c r="NLE18" s="710"/>
      <c r="NLF18" s="710"/>
      <c r="NLG18" s="710"/>
      <c r="NLH18" s="710"/>
      <c r="NLI18" s="710"/>
      <c r="NLJ18" s="710"/>
      <c r="NLK18" s="710"/>
      <c r="NLL18" s="710"/>
      <c r="NLM18" s="710"/>
      <c r="NLN18" s="710"/>
      <c r="NLO18" s="710"/>
      <c r="NLP18" s="710"/>
      <c r="NLQ18" s="710"/>
      <c r="NLR18" s="710"/>
      <c r="NLS18" s="710"/>
      <c r="NLT18" s="710"/>
      <c r="NLU18" s="710"/>
      <c r="NLV18" s="710"/>
      <c r="NLW18" s="710"/>
      <c r="NLX18" s="710"/>
      <c r="NLY18" s="710"/>
      <c r="NLZ18" s="710"/>
      <c r="NMA18" s="710"/>
      <c r="NMB18" s="710"/>
      <c r="NMC18" s="710"/>
      <c r="NMD18" s="710"/>
      <c r="NME18" s="710"/>
      <c r="NMF18" s="710"/>
      <c r="NMG18" s="710"/>
      <c r="NMH18" s="710"/>
      <c r="NMI18" s="710"/>
      <c r="NMJ18" s="710"/>
      <c r="NMK18" s="710"/>
      <c r="NML18" s="710"/>
      <c r="NMM18" s="710"/>
      <c r="NMN18" s="710"/>
      <c r="NMO18" s="710"/>
      <c r="NMP18" s="710"/>
      <c r="NMQ18" s="710"/>
      <c r="NMR18" s="710"/>
      <c r="NMS18" s="710"/>
      <c r="NMT18" s="710"/>
      <c r="NMU18" s="710"/>
      <c r="NMV18" s="710"/>
      <c r="NMW18" s="710"/>
      <c r="NMX18" s="710"/>
      <c r="NMY18" s="710"/>
      <c r="NMZ18" s="710"/>
      <c r="NNA18" s="710"/>
      <c r="NNB18" s="710"/>
      <c r="NNC18" s="710"/>
      <c r="NND18" s="710"/>
      <c r="NNE18" s="710"/>
      <c r="NNF18" s="710"/>
      <c r="NNG18" s="710"/>
      <c r="NNH18" s="710"/>
      <c r="NNI18" s="710"/>
      <c r="NNJ18" s="710"/>
      <c r="NNK18" s="710"/>
      <c r="NNL18" s="710"/>
      <c r="NNM18" s="710"/>
      <c r="NNN18" s="710"/>
      <c r="NNO18" s="710"/>
      <c r="NNP18" s="710"/>
      <c r="NNQ18" s="710"/>
      <c r="NNR18" s="710"/>
      <c r="NNS18" s="710"/>
      <c r="NNT18" s="710"/>
      <c r="NNU18" s="710"/>
      <c r="NNV18" s="710"/>
      <c r="NNW18" s="710"/>
      <c r="NNX18" s="710"/>
      <c r="NNY18" s="710"/>
      <c r="NNZ18" s="710"/>
      <c r="NOA18" s="710"/>
      <c r="NOB18" s="710"/>
      <c r="NOC18" s="710"/>
      <c r="NOD18" s="710"/>
      <c r="NOE18" s="710"/>
      <c r="NOF18" s="710"/>
      <c r="NOG18" s="710"/>
      <c r="NOH18" s="710"/>
      <c r="NOI18" s="710"/>
      <c r="NOJ18" s="710"/>
      <c r="NOK18" s="710"/>
      <c r="NOL18" s="710"/>
      <c r="NOM18" s="710"/>
      <c r="NON18" s="710"/>
      <c r="NOO18" s="710"/>
      <c r="NOP18" s="710"/>
      <c r="NOQ18" s="710"/>
      <c r="NOR18" s="710"/>
      <c r="NOS18" s="710"/>
      <c r="NOT18" s="710"/>
      <c r="NOU18" s="710"/>
      <c r="NOV18" s="710"/>
      <c r="NOW18" s="710"/>
      <c r="NOX18" s="710"/>
      <c r="NOY18" s="710"/>
      <c r="NOZ18" s="710"/>
      <c r="NPA18" s="710"/>
      <c r="NPB18" s="710"/>
      <c r="NPC18" s="710"/>
      <c r="NPD18" s="710"/>
      <c r="NPE18" s="710"/>
      <c r="NPF18" s="710"/>
      <c r="NPG18" s="710"/>
      <c r="NPH18" s="710"/>
      <c r="NPI18" s="710"/>
      <c r="NPJ18" s="710"/>
      <c r="NPK18" s="710"/>
      <c r="NPL18" s="710"/>
      <c r="NPM18" s="710"/>
      <c r="NPN18" s="710"/>
      <c r="NPO18" s="710"/>
      <c r="NPP18" s="710"/>
      <c r="NPQ18" s="710"/>
      <c r="NPR18" s="710"/>
      <c r="NPS18" s="710"/>
      <c r="NPT18" s="710"/>
      <c r="NPU18" s="710"/>
      <c r="NPV18" s="710"/>
      <c r="NPW18" s="710"/>
      <c r="NPX18" s="710"/>
      <c r="NPY18" s="710"/>
      <c r="NPZ18" s="710"/>
      <c r="NQA18" s="710"/>
      <c r="NQB18" s="710"/>
      <c r="NQC18" s="710"/>
      <c r="NQD18" s="710"/>
      <c r="NQE18" s="710"/>
      <c r="NQF18" s="710"/>
      <c r="NQG18" s="710"/>
      <c r="NQH18" s="710"/>
      <c r="NQI18" s="710"/>
      <c r="NQJ18" s="710"/>
      <c r="NQK18" s="710"/>
      <c r="NQL18" s="710"/>
      <c r="NQM18" s="710"/>
      <c r="NQN18" s="710"/>
      <c r="NQO18" s="710"/>
      <c r="NQP18" s="710"/>
      <c r="NQQ18" s="710"/>
      <c r="NQR18" s="710"/>
      <c r="NQS18" s="710"/>
      <c r="NQT18" s="710"/>
      <c r="NQU18" s="710"/>
      <c r="NQV18" s="710"/>
      <c r="NQW18" s="710"/>
      <c r="NQX18" s="710"/>
      <c r="NQY18" s="710"/>
      <c r="NQZ18" s="710"/>
      <c r="NRA18" s="710"/>
      <c r="NRB18" s="710"/>
      <c r="NRC18" s="710"/>
      <c r="NRD18" s="710"/>
      <c r="NRE18" s="710"/>
      <c r="NRF18" s="710"/>
      <c r="NRG18" s="710"/>
      <c r="NRH18" s="710"/>
      <c r="NRI18" s="710"/>
      <c r="NRJ18" s="710"/>
      <c r="NRK18" s="710"/>
      <c r="NRL18" s="710"/>
      <c r="NRM18" s="710"/>
      <c r="NRN18" s="710"/>
      <c r="NRO18" s="710"/>
      <c r="NRP18" s="710"/>
      <c r="NRQ18" s="710"/>
      <c r="NRR18" s="710"/>
      <c r="NRS18" s="710"/>
      <c r="NRT18" s="710"/>
      <c r="NRU18" s="710"/>
      <c r="NRV18" s="710"/>
      <c r="NRW18" s="710"/>
      <c r="NRX18" s="710"/>
      <c r="NRY18" s="710"/>
      <c r="NRZ18" s="710"/>
      <c r="NSA18" s="710"/>
      <c r="NSB18" s="710"/>
      <c r="NSC18" s="710"/>
      <c r="NSD18" s="710"/>
      <c r="NSE18" s="710"/>
      <c r="NSF18" s="710"/>
      <c r="NSG18" s="710"/>
      <c r="NSH18" s="710"/>
      <c r="NSI18" s="710"/>
      <c r="NSJ18" s="710"/>
      <c r="NSK18" s="710"/>
      <c r="NSL18" s="710"/>
      <c r="NSM18" s="710"/>
      <c r="NSN18" s="710"/>
      <c r="NSO18" s="710"/>
      <c r="NSP18" s="710"/>
      <c r="NSQ18" s="710"/>
      <c r="NSR18" s="710"/>
      <c r="NSS18" s="710"/>
      <c r="NST18" s="710"/>
      <c r="NSU18" s="710"/>
      <c r="NSV18" s="710"/>
      <c r="NSW18" s="710"/>
      <c r="NSX18" s="710"/>
      <c r="NSY18" s="710"/>
      <c r="NSZ18" s="710"/>
      <c r="NTA18" s="710"/>
      <c r="NTB18" s="710"/>
      <c r="NTC18" s="710"/>
      <c r="NTD18" s="710"/>
      <c r="NTE18" s="710"/>
      <c r="NTF18" s="710"/>
      <c r="NTG18" s="710"/>
      <c r="NTH18" s="710"/>
      <c r="NTI18" s="710"/>
      <c r="NTJ18" s="710"/>
      <c r="NTK18" s="710"/>
      <c r="NTL18" s="710"/>
      <c r="NTM18" s="710"/>
      <c r="NTN18" s="710"/>
      <c r="NTO18" s="710"/>
      <c r="NTP18" s="710"/>
      <c r="NTQ18" s="710"/>
      <c r="NTR18" s="710"/>
      <c r="NTS18" s="710"/>
      <c r="NTT18" s="710"/>
      <c r="NTU18" s="710"/>
      <c r="NTV18" s="710"/>
      <c r="NTW18" s="710"/>
      <c r="NTX18" s="710"/>
      <c r="NTY18" s="710"/>
      <c r="NTZ18" s="710"/>
      <c r="NUA18" s="710"/>
      <c r="NUB18" s="710"/>
      <c r="NUC18" s="710"/>
      <c r="NUD18" s="710"/>
      <c r="NUE18" s="710"/>
      <c r="NUF18" s="710"/>
      <c r="NUG18" s="710"/>
      <c r="NUH18" s="710"/>
      <c r="NUI18" s="710"/>
      <c r="NUJ18" s="710"/>
      <c r="NUK18" s="710"/>
      <c r="NUL18" s="710"/>
      <c r="NUM18" s="710"/>
      <c r="NUN18" s="710"/>
      <c r="NUO18" s="710"/>
      <c r="NUP18" s="710"/>
      <c r="NUQ18" s="710"/>
      <c r="NUR18" s="710"/>
      <c r="NUS18" s="710"/>
      <c r="NUT18" s="710"/>
      <c r="NUU18" s="710"/>
      <c r="NUV18" s="710"/>
      <c r="NUW18" s="710"/>
      <c r="NUX18" s="710"/>
      <c r="NUY18" s="710"/>
      <c r="NUZ18" s="710"/>
      <c r="NVA18" s="710"/>
      <c r="NVB18" s="710"/>
      <c r="NVC18" s="710"/>
      <c r="NVD18" s="710"/>
      <c r="NVE18" s="710"/>
      <c r="NVF18" s="710"/>
      <c r="NVG18" s="710"/>
      <c r="NVH18" s="710"/>
      <c r="NVI18" s="710"/>
      <c r="NVJ18" s="710"/>
      <c r="NVK18" s="710"/>
      <c r="NVL18" s="710"/>
      <c r="NVM18" s="710"/>
      <c r="NVN18" s="710"/>
      <c r="NVO18" s="710"/>
      <c r="NVP18" s="710"/>
      <c r="NVQ18" s="710"/>
      <c r="NVR18" s="710"/>
      <c r="NVS18" s="710"/>
      <c r="NVT18" s="710"/>
      <c r="NVU18" s="710"/>
      <c r="NVV18" s="710"/>
      <c r="NVW18" s="710"/>
      <c r="NVX18" s="710"/>
      <c r="NVY18" s="710"/>
      <c r="NVZ18" s="710"/>
      <c r="NWA18" s="710"/>
      <c r="NWB18" s="710"/>
      <c r="NWC18" s="710"/>
      <c r="NWD18" s="710"/>
      <c r="NWE18" s="710"/>
      <c r="NWF18" s="710"/>
      <c r="NWG18" s="710"/>
      <c r="NWH18" s="710"/>
      <c r="NWI18" s="710"/>
      <c r="NWJ18" s="710"/>
      <c r="NWK18" s="710"/>
      <c r="NWL18" s="710"/>
      <c r="NWM18" s="710"/>
      <c r="NWN18" s="710"/>
      <c r="NWO18" s="710"/>
      <c r="NWP18" s="710"/>
      <c r="NWQ18" s="710"/>
      <c r="NWR18" s="710"/>
      <c r="NWS18" s="710"/>
      <c r="NWT18" s="710"/>
      <c r="NWU18" s="710"/>
      <c r="NWV18" s="710"/>
      <c r="NWW18" s="710"/>
      <c r="NWX18" s="710"/>
      <c r="NWY18" s="710"/>
      <c r="NWZ18" s="710"/>
      <c r="NXA18" s="710"/>
      <c r="NXB18" s="710"/>
      <c r="NXC18" s="710"/>
      <c r="NXD18" s="710"/>
      <c r="NXE18" s="710"/>
      <c r="NXF18" s="710"/>
      <c r="NXG18" s="710"/>
      <c r="NXH18" s="710"/>
      <c r="NXI18" s="710"/>
      <c r="NXJ18" s="710"/>
      <c r="NXK18" s="710"/>
      <c r="NXL18" s="710"/>
      <c r="NXM18" s="710"/>
      <c r="NXN18" s="710"/>
      <c r="NXO18" s="710"/>
      <c r="NXP18" s="710"/>
      <c r="NXQ18" s="710"/>
      <c r="NXR18" s="710"/>
      <c r="NXS18" s="710"/>
      <c r="NXT18" s="710"/>
      <c r="NXU18" s="710"/>
      <c r="NXV18" s="710"/>
      <c r="NXW18" s="710"/>
      <c r="NXX18" s="710"/>
      <c r="NXY18" s="710"/>
      <c r="NXZ18" s="710"/>
      <c r="NYA18" s="710"/>
      <c r="NYB18" s="710"/>
      <c r="NYC18" s="710"/>
      <c r="NYD18" s="710"/>
      <c r="NYE18" s="710"/>
      <c r="NYF18" s="710"/>
      <c r="NYG18" s="710"/>
      <c r="NYH18" s="710"/>
      <c r="NYI18" s="710"/>
      <c r="NYJ18" s="710"/>
      <c r="NYK18" s="710"/>
      <c r="NYL18" s="710"/>
      <c r="NYM18" s="710"/>
      <c r="NYN18" s="710"/>
      <c r="NYO18" s="710"/>
      <c r="NYP18" s="710"/>
      <c r="NYQ18" s="710"/>
      <c r="NYR18" s="710"/>
      <c r="NYS18" s="710"/>
      <c r="NYT18" s="710"/>
      <c r="NYU18" s="710"/>
      <c r="NYV18" s="710"/>
      <c r="NYW18" s="710"/>
      <c r="NYX18" s="710"/>
      <c r="NYY18" s="710"/>
      <c r="NYZ18" s="710"/>
      <c r="NZA18" s="710"/>
      <c r="NZB18" s="710"/>
      <c r="NZC18" s="710"/>
      <c r="NZD18" s="710"/>
      <c r="NZE18" s="710"/>
      <c r="NZF18" s="710"/>
      <c r="NZG18" s="710"/>
      <c r="NZH18" s="710"/>
      <c r="NZI18" s="710"/>
      <c r="NZJ18" s="710"/>
      <c r="NZK18" s="710"/>
      <c r="NZL18" s="710"/>
      <c r="NZM18" s="710"/>
      <c r="NZN18" s="710"/>
      <c r="NZO18" s="710"/>
      <c r="NZP18" s="710"/>
      <c r="NZQ18" s="710"/>
      <c r="NZR18" s="710"/>
      <c r="NZS18" s="710"/>
      <c r="NZT18" s="710"/>
      <c r="NZU18" s="710"/>
      <c r="NZV18" s="710"/>
      <c r="NZW18" s="710"/>
      <c r="NZX18" s="710"/>
      <c r="NZY18" s="710"/>
      <c r="NZZ18" s="710"/>
      <c r="OAA18" s="710"/>
      <c r="OAB18" s="710"/>
      <c r="OAC18" s="710"/>
      <c r="OAD18" s="710"/>
      <c r="OAE18" s="710"/>
      <c r="OAF18" s="710"/>
      <c r="OAG18" s="710"/>
      <c r="OAH18" s="710"/>
      <c r="OAI18" s="710"/>
      <c r="OAJ18" s="710"/>
      <c r="OAK18" s="710"/>
      <c r="OAL18" s="710"/>
      <c r="OAM18" s="710"/>
      <c r="OAN18" s="710"/>
      <c r="OAO18" s="710"/>
      <c r="OAP18" s="710"/>
      <c r="OAQ18" s="710"/>
      <c r="OAR18" s="710"/>
      <c r="OAS18" s="710"/>
      <c r="OAT18" s="710"/>
      <c r="OAU18" s="710"/>
      <c r="OAV18" s="710"/>
      <c r="OAW18" s="710"/>
      <c r="OAX18" s="710"/>
      <c r="OAY18" s="710"/>
      <c r="OAZ18" s="710"/>
      <c r="OBA18" s="710"/>
      <c r="OBB18" s="710"/>
      <c r="OBC18" s="710"/>
      <c r="OBD18" s="710"/>
      <c r="OBE18" s="710"/>
      <c r="OBF18" s="710"/>
      <c r="OBG18" s="710"/>
      <c r="OBH18" s="710"/>
      <c r="OBI18" s="710"/>
      <c r="OBJ18" s="710"/>
      <c r="OBK18" s="710"/>
      <c r="OBL18" s="710"/>
      <c r="OBM18" s="710"/>
      <c r="OBN18" s="710"/>
      <c r="OBO18" s="710"/>
      <c r="OBP18" s="710"/>
      <c r="OBQ18" s="710"/>
      <c r="OBR18" s="710"/>
      <c r="OBS18" s="710"/>
      <c r="OBT18" s="710"/>
      <c r="OBU18" s="710"/>
      <c r="OBV18" s="710"/>
      <c r="OBW18" s="710"/>
      <c r="OBX18" s="710"/>
      <c r="OBY18" s="710"/>
      <c r="OBZ18" s="710"/>
      <c r="OCA18" s="710"/>
      <c r="OCB18" s="710"/>
      <c r="OCC18" s="710"/>
      <c r="OCD18" s="710"/>
      <c r="OCE18" s="710"/>
      <c r="OCF18" s="710"/>
      <c r="OCG18" s="710"/>
      <c r="OCH18" s="710"/>
      <c r="OCI18" s="710"/>
      <c r="OCJ18" s="710"/>
      <c r="OCK18" s="710"/>
      <c r="OCL18" s="710"/>
      <c r="OCM18" s="710"/>
      <c r="OCN18" s="710"/>
      <c r="OCO18" s="710"/>
      <c r="OCP18" s="710"/>
      <c r="OCQ18" s="710"/>
      <c r="OCR18" s="710"/>
      <c r="OCS18" s="710"/>
      <c r="OCT18" s="710"/>
      <c r="OCU18" s="710"/>
      <c r="OCV18" s="710"/>
      <c r="OCW18" s="710"/>
      <c r="OCX18" s="710"/>
      <c r="OCY18" s="710"/>
      <c r="OCZ18" s="710"/>
      <c r="ODA18" s="710"/>
      <c r="ODB18" s="710"/>
      <c r="ODC18" s="710"/>
      <c r="ODD18" s="710"/>
      <c r="ODE18" s="710"/>
      <c r="ODF18" s="710"/>
      <c r="ODG18" s="710"/>
      <c r="ODH18" s="710"/>
      <c r="ODI18" s="710"/>
      <c r="ODJ18" s="710"/>
      <c r="ODK18" s="710"/>
      <c r="ODL18" s="710"/>
      <c r="ODM18" s="710"/>
      <c r="ODN18" s="710"/>
      <c r="ODO18" s="710"/>
      <c r="ODP18" s="710"/>
      <c r="ODQ18" s="710"/>
      <c r="ODR18" s="710"/>
      <c r="ODS18" s="710"/>
      <c r="ODT18" s="710"/>
      <c r="ODU18" s="710"/>
      <c r="ODV18" s="710"/>
      <c r="ODW18" s="710"/>
      <c r="ODX18" s="710"/>
      <c r="ODY18" s="710"/>
      <c r="ODZ18" s="710"/>
      <c r="OEA18" s="710"/>
      <c r="OEB18" s="710"/>
      <c r="OEC18" s="710"/>
      <c r="OED18" s="710"/>
      <c r="OEE18" s="710"/>
      <c r="OEF18" s="710"/>
      <c r="OEG18" s="710"/>
      <c r="OEH18" s="710"/>
      <c r="OEI18" s="710"/>
      <c r="OEJ18" s="710"/>
      <c r="OEK18" s="710"/>
      <c r="OEL18" s="710"/>
      <c r="OEM18" s="710"/>
      <c r="OEN18" s="710"/>
      <c r="OEO18" s="710"/>
      <c r="OEP18" s="710"/>
      <c r="OEQ18" s="710"/>
      <c r="OER18" s="710"/>
      <c r="OES18" s="710"/>
      <c r="OET18" s="710"/>
      <c r="OEU18" s="710"/>
      <c r="OEV18" s="710"/>
      <c r="OEW18" s="710"/>
      <c r="OEX18" s="710"/>
      <c r="OEY18" s="710"/>
      <c r="OEZ18" s="710"/>
      <c r="OFA18" s="710"/>
      <c r="OFB18" s="710"/>
      <c r="OFC18" s="710"/>
      <c r="OFD18" s="710"/>
      <c r="OFE18" s="710"/>
      <c r="OFF18" s="710"/>
      <c r="OFG18" s="710"/>
      <c r="OFH18" s="710"/>
      <c r="OFI18" s="710"/>
      <c r="OFJ18" s="710"/>
      <c r="OFK18" s="710"/>
      <c r="OFL18" s="710"/>
      <c r="OFM18" s="710"/>
      <c r="OFN18" s="710"/>
      <c r="OFO18" s="710"/>
      <c r="OFP18" s="710"/>
      <c r="OFQ18" s="710"/>
      <c r="OFR18" s="710"/>
      <c r="OFS18" s="710"/>
      <c r="OFT18" s="710"/>
      <c r="OFU18" s="710"/>
      <c r="OFV18" s="710"/>
      <c r="OFW18" s="710"/>
      <c r="OFX18" s="710"/>
      <c r="OFY18" s="710"/>
      <c r="OFZ18" s="710"/>
      <c r="OGA18" s="710"/>
      <c r="OGB18" s="710"/>
      <c r="OGC18" s="710"/>
      <c r="OGD18" s="710"/>
      <c r="OGE18" s="710"/>
      <c r="OGF18" s="710"/>
      <c r="OGG18" s="710"/>
      <c r="OGH18" s="710"/>
      <c r="OGI18" s="710"/>
      <c r="OGJ18" s="710"/>
      <c r="OGK18" s="710"/>
      <c r="OGL18" s="710"/>
      <c r="OGM18" s="710"/>
      <c r="OGN18" s="710"/>
      <c r="OGO18" s="710"/>
      <c r="OGP18" s="710"/>
      <c r="OGQ18" s="710"/>
      <c r="OGR18" s="710"/>
      <c r="OGS18" s="710"/>
      <c r="OGT18" s="710"/>
      <c r="OGU18" s="710"/>
      <c r="OGV18" s="710"/>
      <c r="OGW18" s="710"/>
      <c r="OGX18" s="710"/>
      <c r="OGY18" s="710"/>
      <c r="OGZ18" s="710"/>
      <c r="OHA18" s="710"/>
      <c r="OHB18" s="710"/>
      <c r="OHC18" s="710"/>
      <c r="OHD18" s="710"/>
      <c r="OHE18" s="710"/>
      <c r="OHF18" s="710"/>
      <c r="OHG18" s="710"/>
      <c r="OHH18" s="710"/>
      <c r="OHI18" s="710"/>
      <c r="OHJ18" s="710"/>
      <c r="OHK18" s="710"/>
      <c r="OHL18" s="710"/>
      <c r="OHM18" s="710"/>
      <c r="OHN18" s="710"/>
      <c r="OHO18" s="710"/>
      <c r="OHP18" s="710"/>
      <c r="OHQ18" s="710"/>
      <c r="OHR18" s="710"/>
      <c r="OHS18" s="710"/>
      <c r="OHT18" s="710"/>
      <c r="OHU18" s="710"/>
      <c r="OHV18" s="710"/>
      <c r="OHW18" s="710"/>
      <c r="OHX18" s="710"/>
      <c r="OHY18" s="710"/>
      <c r="OHZ18" s="710"/>
      <c r="OIA18" s="710"/>
      <c r="OIB18" s="710"/>
      <c r="OIC18" s="710"/>
      <c r="OID18" s="710"/>
      <c r="OIE18" s="710"/>
      <c r="OIF18" s="710"/>
      <c r="OIG18" s="710"/>
      <c r="OIH18" s="710"/>
      <c r="OII18" s="710"/>
      <c r="OIJ18" s="710"/>
      <c r="OIK18" s="710"/>
      <c r="OIL18" s="710"/>
      <c r="OIM18" s="710"/>
      <c r="OIN18" s="710"/>
      <c r="OIO18" s="710"/>
      <c r="OIP18" s="710"/>
      <c r="OIQ18" s="710"/>
      <c r="OIR18" s="710"/>
      <c r="OIS18" s="710"/>
      <c r="OIT18" s="710"/>
      <c r="OIU18" s="710"/>
      <c r="OIV18" s="710"/>
      <c r="OIW18" s="710"/>
      <c r="OIX18" s="710"/>
      <c r="OIY18" s="710"/>
      <c r="OIZ18" s="710"/>
      <c r="OJA18" s="710"/>
      <c r="OJB18" s="710"/>
      <c r="OJC18" s="710"/>
      <c r="OJD18" s="710"/>
      <c r="OJE18" s="710"/>
      <c r="OJF18" s="710"/>
      <c r="OJG18" s="710"/>
      <c r="OJH18" s="710"/>
      <c r="OJI18" s="710"/>
      <c r="OJJ18" s="710"/>
      <c r="OJK18" s="710"/>
      <c r="OJL18" s="710"/>
      <c r="OJM18" s="710"/>
      <c r="OJN18" s="710"/>
      <c r="OJO18" s="710"/>
      <c r="OJP18" s="710"/>
      <c r="OJQ18" s="710"/>
      <c r="OJR18" s="710"/>
      <c r="OJS18" s="710"/>
      <c r="OJT18" s="710"/>
      <c r="OJU18" s="710"/>
      <c r="OJV18" s="710"/>
      <c r="OJW18" s="710"/>
      <c r="OJX18" s="710"/>
      <c r="OJY18" s="710"/>
      <c r="OJZ18" s="710"/>
      <c r="OKA18" s="710"/>
      <c r="OKB18" s="710"/>
      <c r="OKC18" s="710"/>
      <c r="OKD18" s="710"/>
      <c r="OKE18" s="710"/>
      <c r="OKF18" s="710"/>
      <c r="OKG18" s="710"/>
      <c r="OKH18" s="710"/>
      <c r="OKI18" s="710"/>
      <c r="OKJ18" s="710"/>
      <c r="OKK18" s="710"/>
      <c r="OKL18" s="710"/>
      <c r="OKM18" s="710"/>
      <c r="OKN18" s="710"/>
      <c r="OKO18" s="710"/>
      <c r="OKP18" s="710"/>
      <c r="OKQ18" s="710"/>
      <c r="OKR18" s="710"/>
      <c r="OKS18" s="710"/>
      <c r="OKT18" s="710"/>
      <c r="OKU18" s="710"/>
      <c r="OKV18" s="710"/>
      <c r="OKW18" s="710"/>
      <c r="OKX18" s="710"/>
      <c r="OKY18" s="710"/>
      <c r="OKZ18" s="710"/>
      <c r="OLA18" s="710"/>
      <c r="OLB18" s="710"/>
      <c r="OLC18" s="710"/>
      <c r="OLD18" s="710"/>
      <c r="OLE18" s="710"/>
      <c r="OLF18" s="710"/>
      <c r="OLG18" s="710"/>
      <c r="OLH18" s="710"/>
      <c r="OLI18" s="710"/>
      <c r="OLJ18" s="710"/>
      <c r="OLK18" s="710"/>
      <c r="OLL18" s="710"/>
      <c r="OLM18" s="710"/>
      <c r="OLN18" s="710"/>
      <c r="OLO18" s="710"/>
      <c r="OLP18" s="710"/>
      <c r="OLQ18" s="710"/>
      <c r="OLR18" s="710"/>
      <c r="OLS18" s="710"/>
      <c r="OLT18" s="710"/>
      <c r="OLU18" s="710"/>
      <c r="OLV18" s="710"/>
      <c r="OLW18" s="710"/>
      <c r="OLX18" s="710"/>
      <c r="OLY18" s="710"/>
      <c r="OLZ18" s="710"/>
      <c r="OMA18" s="710"/>
      <c r="OMB18" s="710"/>
      <c r="OMC18" s="710"/>
      <c r="OMD18" s="710"/>
      <c r="OME18" s="710"/>
      <c r="OMF18" s="710"/>
      <c r="OMG18" s="710"/>
      <c r="OMH18" s="710"/>
      <c r="OMI18" s="710"/>
      <c r="OMJ18" s="710"/>
      <c r="OMK18" s="710"/>
      <c r="OML18" s="710"/>
      <c r="OMM18" s="710"/>
      <c r="OMN18" s="710"/>
      <c r="OMO18" s="710"/>
      <c r="OMP18" s="710"/>
      <c r="OMQ18" s="710"/>
      <c r="OMR18" s="710"/>
      <c r="OMS18" s="710"/>
      <c r="OMT18" s="710"/>
      <c r="OMU18" s="710"/>
      <c r="OMV18" s="710"/>
      <c r="OMW18" s="710"/>
      <c r="OMX18" s="710"/>
      <c r="OMY18" s="710"/>
      <c r="OMZ18" s="710"/>
      <c r="ONA18" s="710"/>
      <c r="ONB18" s="710"/>
      <c r="ONC18" s="710"/>
      <c r="OND18" s="710"/>
      <c r="ONE18" s="710"/>
      <c r="ONF18" s="710"/>
      <c r="ONG18" s="710"/>
      <c r="ONH18" s="710"/>
      <c r="ONI18" s="710"/>
      <c r="ONJ18" s="710"/>
      <c r="ONK18" s="710"/>
      <c r="ONL18" s="710"/>
      <c r="ONM18" s="710"/>
      <c r="ONN18" s="710"/>
      <c r="ONO18" s="710"/>
      <c r="ONP18" s="710"/>
      <c r="ONQ18" s="710"/>
      <c r="ONR18" s="710"/>
      <c r="ONS18" s="710"/>
      <c r="ONT18" s="710"/>
      <c r="ONU18" s="710"/>
      <c r="ONV18" s="710"/>
      <c r="ONW18" s="710"/>
      <c r="ONX18" s="710"/>
      <c r="ONY18" s="710"/>
      <c r="ONZ18" s="710"/>
      <c r="OOA18" s="710"/>
      <c r="OOB18" s="710"/>
      <c r="OOC18" s="710"/>
      <c r="OOD18" s="710"/>
      <c r="OOE18" s="710"/>
      <c r="OOF18" s="710"/>
      <c r="OOG18" s="710"/>
      <c r="OOH18" s="710"/>
      <c r="OOI18" s="710"/>
      <c r="OOJ18" s="710"/>
      <c r="OOK18" s="710"/>
      <c r="OOL18" s="710"/>
      <c r="OOM18" s="710"/>
      <c r="OON18" s="710"/>
      <c r="OOO18" s="710"/>
      <c r="OOP18" s="710"/>
      <c r="OOQ18" s="710"/>
      <c r="OOR18" s="710"/>
      <c r="OOS18" s="710"/>
      <c r="OOT18" s="710"/>
      <c r="OOU18" s="710"/>
      <c r="OOV18" s="710"/>
      <c r="OOW18" s="710"/>
      <c r="OOX18" s="710"/>
      <c r="OOY18" s="710"/>
      <c r="OOZ18" s="710"/>
      <c r="OPA18" s="710"/>
      <c r="OPB18" s="710"/>
      <c r="OPC18" s="710"/>
      <c r="OPD18" s="710"/>
      <c r="OPE18" s="710"/>
      <c r="OPF18" s="710"/>
      <c r="OPG18" s="710"/>
      <c r="OPH18" s="710"/>
      <c r="OPI18" s="710"/>
      <c r="OPJ18" s="710"/>
      <c r="OPK18" s="710"/>
      <c r="OPL18" s="710"/>
      <c r="OPM18" s="710"/>
      <c r="OPN18" s="710"/>
      <c r="OPO18" s="710"/>
      <c r="OPP18" s="710"/>
      <c r="OPQ18" s="710"/>
      <c r="OPR18" s="710"/>
      <c r="OPS18" s="710"/>
      <c r="OPT18" s="710"/>
      <c r="OPU18" s="710"/>
      <c r="OPV18" s="710"/>
      <c r="OPW18" s="710"/>
      <c r="OPX18" s="710"/>
      <c r="OPY18" s="710"/>
      <c r="OPZ18" s="710"/>
      <c r="OQA18" s="710"/>
      <c r="OQB18" s="710"/>
      <c r="OQC18" s="710"/>
      <c r="OQD18" s="710"/>
      <c r="OQE18" s="710"/>
      <c r="OQF18" s="710"/>
      <c r="OQG18" s="710"/>
      <c r="OQH18" s="710"/>
      <c r="OQI18" s="710"/>
      <c r="OQJ18" s="710"/>
      <c r="OQK18" s="710"/>
      <c r="OQL18" s="710"/>
      <c r="OQM18" s="710"/>
      <c r="OQN18" s="710"/>
      <c r="OQO18" s="710"/>
      <c r="OQP18" s="710"/>
      <c r="OQQ18" s="710"/>
      <c r="OQR18" s="710"/>
      <c r="OQS18" s="710"/>
      <c r="OQT18" s="710"/>
      <c r="OQU18" s="710"/>
      <c r="OQV18" s="710"/>
      <c r="OQW18" s="710"/>
      <c r="OQX18" s="710"/>
      <c r="OQY18" s="710"/>
      <c r="OQZ18" s="710"/>
      <c r="ORA18" s="710"/>
      <c r="ORB18" s="710"/>
      <c r="ORC18" s="710"/>
      <c r="ORD18" s="710"/>
      <c r="ORE18" s="710"/>
      <c r="ORF18" s="710"/>
      <c r="ORG18" s="710"/>
      <c r="ORH18" s="710"/>
      <c r="ORI18" s="710"/>
      <c r="ORJ18" s="710"/>
      <c r="ORK18" s="710"/>
      <c r="ORL18" s="710"/>
      <c r="ORM18" s="710"/>
      <c r="ORN18" s="710"/>
      <c r="ORO18" s="710"/>
      <c r="ORP18" s="710"/>
      <c r="ORQ18" s="710"/>
      <c r="ORR18" s="710"/>
      <c r="ORS18" s="710"/>
      <c r="ORT18" s="710"/>
      <c r="ORU18" s="710"/>
      <c r="ORV18" s="710"/>
      <c r="ORW18" s="710"/>
      <c r="ORX18" s="710"/>
      <c r="ORY18" s="710"/>
      <c r="ORZ18" s="710"/>
      <c r="OSA18" s="710"/>
      <c r="OSB18" s="710"/>
      <c r="OSC18" s="710"/>
      <c r="OSD18" s="710"/>
      <c r="OSE18" s="710"/>
      <c r="OSF18" s="710"/>
      <c r="OSG18" s="710"/>
      <c r="OSH18" s="710"/>
      <c r="OSI18" s="710"/>
      <c r="OSJ18" s="710"/>
      <c r="OSK18" s="710"/>
      <c r="OSL18" s="710"/>
      <c r="OSM18" s="710"/>
      <c r="OSN18" s="710"/>
      <c r="OSO18" s="710"/>
      <c r="OSP18" s="710"/>
      <c r="OSQ18" s="710"/>
      <c r="OSR18" s="710"/>
      <c r="OSS18" s="710"/>
      <c r="OST18" s="710"/>
      <c r="OSU18" s="710"/>
      <c r="OSV18" s="710"/>
      <c r="OSW18" s="710"/>
      <c r="OSX18" s="710"/>
      <c r="OSY18" s="710"/>
      <c r="OSZ18" s="710"/>
      <c r="OTA18" s="710"/>
      <c r="OTB18" s="710"/>
      <c r="OTC18" s="710"/>
      <c r="OTD18" s="710"/>
      <c r="OTE18" s="710"/>
      <c r="OTF18" s="710"/>
      <c r="OTG18" s="710"/>
      <c r="OTH18" s="710"/>
      <c r="OTI18" s="710"/>
      <c r="OTJ18" s="710"/>
      <c r="OTK18" s="710"/>
      <c r="OTL18" s="710"/>
      <c r="OTM18" s="710"/>
      <c r="OTN18" s="710"/>
      <c r="OTO18" s="710"/>
      <c r="OTP18" s="710"/>
      <c r="OTQ18" s="710"/>
      <c r="OTR18" s="710"/>
      <c r="OTS18" s="710"/>
      <c r="OTT18" s="710"/>
      <c r="OTU18" s="710"/>
      <c r="OTV18" s="710"/>
      <c r="OTW18" s="710"/>
      <c r="OTX18" s="710"/>
      <c r="OTY18" s="710"/>
      <c r="OTZ18" s="710"/>
      <c r="OUA18" s="710"/>
      <c r="OUB18" s="710"/>
      <c r="OUC18" s="710"/>
      <c r="OUD18" s="710"/>
      <c r="OUE18" s="710"/>
      <c r="OUF18" s="710"/>
      <c r="OUG18" s="710"/>
      <c r="OUH18" s="710"/>
      <c r="OUI18" s="710"/>
      <c r="OUJ18" s="710"/>
      <c r="OUK18" s="710"/>
      <c r="OUL18" s="710"/>
      <c r="OUM18" s="710"/>
      <c r="OUN18" s="710"/>
      <c r="OUO18" s="710"/>
      <c r="OUP18" s="710"/>
      <c r="OUQ18" s="710"/>
      <c r="OUR18" s="710"/>
      <c r="OUS18" s="710"/>
      <c r="OUT18" s="710"/>
      <c r="OUU18" s="710"/>
      <c r="OUV18" s="710"/>
      <c r="OUW18" s="710"/>
      <c r="OUX18" s="710"/>
      <c r="OUY18" s="710"/>
      <c r="OUZ18" s="710"/>
      <c r="OVA18" s="710"/>
      <c r="OVB18" s="710"/>
      <c r="OVC18" s="710"/>
      <c r="OVD18" s="710"/>
      <c r="OVE18" s="710"/>
      <c r="OVF18" s="710"/>
      <c r="OVG18" s="710"/>
      <c r="OVH18" s="710"/>
      <c r="OVI18" s="710"/>
      <c r="OVJ18" s="710"/>
      <c r="OVK18" s="710"/>
      <c r="OVL18" s="710"/>
      <c r="OVM18" s="710"/>
      <c r="OVN18" s="710"/>
      <c r="OVO18" s="710"/>
      <c r="OVP18" s="710"/>
      <c r="OVQ18" s="710"/>
      <c r="OVR18" s="710"/>
      <c r="OVS18" s="710"/>
      <c r="OVT18" s="710"/>
      <c r="OVU18" s="710"/>
      <c r="OVV18" s="710"/>
      <c r="OVW18" s="710"/>
      <c r="OVX18" s="710"/>
      <c r="OVY18" s="710"/>
      <c r="OVZ18" s="710"/>
      <c r="OWA18" s="710"/>
      <c r="OWB18" s="710"/>
      <c r="OWC18" s="710"/>
      <c r="OWD18" s="710"/>
      <c r="OWE18" s="710"/>
      <c r="OWF18" s="710"/>
      <c r="OWG18" s="710"/>
      <c r="OWH18" s="710"/>
      <c r="OWI18" s="710"/>
      <c r="OWJ18" s="710"/>
      <c r="OWK18" s="710"/>
      <c r="OWL18" s="710"/>
      <c r="OWM18" s="710"/>
      <c r="OWN18" s="710"/>
      <c r="OWO18" s="710"/>
      <c r="OWP18" s="710"/>
      <c r="OWQ18" s="710"/>
      <c r="OWR18" s="710"/>
      <c r="OWS18" s="710"/>
      <c r="OWT18" s="710"/>
      <c r="OWU18" s="710"/>
      <c r="OWV18" s="710"/>
      <c r="OWW18" s="710"/>
      <c r="OWX18" s="710"/>
      <c r="OWY18" s="710"/>
      <c r="OWZ18" s="710"/>
      <c r="OXA18" s="710"/>
      <c r="OXB18" s="710"/>
      <c r="OXC18" s="710"/>
      <c r="OXD18" s="710"/>
      <c r="OXE18" s="710"/>
      <c r="OXF18" s="710"/>
      <c r="OXG18" s="710"/>
      <c r="OXH18" s="710"/>
      <c r="OXI18" s="710"/>
      <c r="OXJ18" s="710"/>
      <c r="OXK18" s="710"/>
      <c r="OXL18" s="710"/>
      <c r="OXM18" s="710"/>
      <c r="OXN18" s="710"/>
      <c r="OXO18" s="710"/>
      <c r="OXP18" s="710"/>
      <c r="OXQ18" s="710"/>
      <c r="OXR18" s="710"/>
      <c r="OXS18" s="710"/>
      <c r="OXT18" s="710"/>
      <c r="OXU18" s="710"/>
      <c r="OXV18" s="710"/>
      <c r="OXW18" s="710"/>
      <c r="OXX18" s="710"/>
      <c r="OXY18" s="710"/>
      <c r="OXZ18" s="710"/>
      <c r="OYA18" s="710"/>
      <c r="OYB18" s="710"/>
      <c r="OYC18" s="710"/>
      <c r="OYD18" s="710"/>
      <c r="OYE18" s="710"/>
      <c r="OYF18" s="710"/>
      <c r="OYG18" s="710"/>
      <c r="OYH18" s="710"/>
      <c r="OYI18" s="710"/>
      <c r="OYJ18" s="710"/>
      <c r="OYK18" s="710"/>
      <c r="OYL18" s="710"/>
      <c r="OYM18" s="710"/>
      <c r="OYN18" s="710"/>
      <c r="OYO18" s="710"/>
      <c r="OYP18" s="710"/>
      <c r="OYQ18" s="710"/>
      <c r="OYR18" s="710"/>
      <c r="OYS18" s="710"/>
      <c r="OYT18" s="710"/>
      <c r="OYU18" s="710"/>
      <c r="OYV18" s="710"/>
      <c r="OYW18" s="710"/>
      <c r="OYX18" s="710"/>
      <c r="OYY18" s="710"/>
      <c r="OYZ18" s="710"/>
      <c r="OZA18" s="710"/>
      <c r="OZB18" s="710"/>
      <c r="OZC18" s="710"/>
      <c r="OZD18" s="710"/>
      <c r="OZE18" s="710"/>
      <c r="OZF18" s="710"/>
      <c r="OZG18" s="710"/>
      <c r="OZH18" s="710"/>
      <c r="OZI18" s="710"/>
      <c r="OZJ18" s="710"/>
      <c r="OZK18" s="710"/>
      <c r="OZL18" s="710"/>
      <c r="OZM18" s="710"/>
      <c r="OZN18" s="710"/>
      <c r="OZO18" s="710"/>
      <c r="OZP18" s="710"/>
      <c r="OZQ18" s="710"/>
      <c r="OZR18" s="710"/>
      <c r="OZS18" s="710"/>
      <c r="OZT18" s="710"/>
      <c r="OZU18" s="710"/>
      <c r="OZV18" s="710"/>
      <c r="OZW18" s="710"/>
      <c r="OZX18" s="710"/>
      <c r="OZY18" s="710"/>
      <c r="OZZ18" s="710"/>
      <c r="PAA18" s="710"/>
      <c r="PAB18" s="710"/>
      <c r="PAC18" s="710"/>
      <c r="PAD18" s="710"/>
      <c r="PAE18" s="710"/>
      <c r="PAF18" s="710"/>
      <c r="PAG18" s="710"/>
      <c r="PAH18" s="710"/>
      <c r="PAI18" s="710"/>
      <c r="PAJ18" s="710"/>
      <c r="PAK18" s="710"/>
      <c r="PAL18" s="710"/>
      <c r="PAM18" s="710"/>
      <c r="PAN18" s="710"/>
      <c r="PAO18" s="710"/>
      <c r="PAP18" s="710"/>
      <c r="PAQ18" s="710"/>
      <c r="PAR18" s="710"/>
      <c r="PAS18" s="710"/>
      <c r="PAT18" s="710"/>
      <c r="PAU18" s="710"/>
      <c r="PAV18" s="710"/>
      <c r="PAW18" s="710"/>
      <c r="PAX18" s="710"/>
      <c r="PAY18" s="710"/>
      <c r="PAZ18" s="710"/>
      <c r="PBA18" s="710"/>
      <c r="PBB18" s="710"/>
      <c r="PBC18" s="710"/>
      <c r="PBD18" s="710"/>
      <c r="PBE18" s="710"/>
      <c r="PBF18" s="710"/>
      <c r="PBG18" s="710"/>
      <c r="PBH18" s="710"/>
      <c r="PBI18" s="710"/>
      <c r="PBJ18" s="710"/>
      <c r="PBK18" s="710"/>
      <c r="PBL18" s="710"/>
      <c r="PBM18" s="710"/>
      <c r="PBN18" s="710"/>
      <c r="PBO18" s="710"/>
      <c r="PBP18" s="710"/>
      <c r="PBQ18" s="710"/>
      <c r="PBR18" s="710"/>
      <c r="PBS18" s="710"/>
      <c r="PBT18" s="710"/>
      <c r="PBU18" s="710"/>
      <c r="PBV18" s="710"/>
      <c r="PBW18" s="710"/>
      <c r="PBX18" s="710"/>
      <c r="PBY18" s="710"/>
      <c r="PBZ18" s="710"/>
      <c r="PCA18" s="710"/>
      <c r="PCB18" s="710"/>
      <c r="PCC18" s="710"/>
      <c r="PCD18" s="710"/>
      <c r="PCE18" s="710"/>
      <c r="PCF18" s="710"/>
      <c r="PCG18" s="710"/>
      <c r="PCH18" s="710"/>
      <c r="PCI18" s="710"/>
      <c r="PCJ18" s="710"/>
      <c r="PCK18" s="710"/>
      <c r="PCL18" s="710"/>
      <c r="PCM18" s="710"/>
      <c r="PCN18" s="710"/>
      <c r="PCO18" s="710"/>
      <c r="PCP18" s="710"/>
      <c r="PCQ18" s="710"/>
      <c r="PCR18" s="710"/>
      <c r="PCS18" s="710"/>
      <c r="PCT18" s="710"/>
      <c r="PCU18" s="710"/>
      <c r="PCV18" s="710"/>
      <c r="PCW18" s="710"/>
      <c r="PCX18" s="710"/>
      <c r="PCY18" s="710"/>
      <c r="PCZ18" s="710"/>
      <c r="PDA18" s="710"/>
      <c r="PDB18" s="710"/>
      <c r="PDC18" s="710"/>
      <c r="PDD18" s="710"/>
      <c r="PDE18" s="710"/>
      <c r="PDF18" s="710"/>
      <c r="PDG18" s="710"/>
      <c r="PDH18" s="710"/>
      <c r="PDI18" s="710"/>
      <c r="PDJ18" s="710"/>
      <c r="PDK18" s="710"/>
      <c r="PDL18" s="710"/>
      <c r="PDM18" s="710"/>
      <c r="PDN18" s="710"/>
      <c r="PDO18" s="710"/>
      <c r="PDP18" s="710"/>
      <c r="PDQ18" s="710"/>
      <c r="PDR18" s="710"/>
      <c r="PDS18" s="710"/>
      <c r="PDT18" s="710"/>
      <c r="PDU18" s="710"/>
      <c r="PDV18" s="710"/>
      <c r="PDW18" s="710"/>
      <c r="PDX18" s="710"/>
      <c r="PDY18" s="710"/>
      <c r="PDZ18" s="710"/>
      <c r="PEA18" s="710"/>
      <c r="PEB18" s="710"/>
      <c r="PEC18" s="710"/>
      <c r="PED18" s="710"/>
      <c r="PEE18" s="710"/>
      <c r="PEF18" s="710"/>
      <c r="PEG18" s="710"/>
      <c r="PEH18" s="710"/>
      <c r="PEI18" s="710"/>
      <c r="PEJ18" s="710"/>
      <c r="PEK18" s="710"/>
      <c r="PEL18" s="710"/>
      <c r="PEM18" s="710"/>
      <c r="PEN18" s="710"/>
      <c r="PEO18" s="710"/>
      <c r="PEP18" s="710"/>
      <c r="PEQ18" s="710"/>
      <c r="PER18" s="710"/>
      <c r="PES18" s="710"/>
      <c r="PET18" s="710"/>
      <c r="PEU18" s="710"/>
      <c r="PEV18" s="710"/>
      <c r="PEW18" s="710"/>
      <c r="PEX18" s="710"/>
      <c r="PEY18" s="710"/>
      <c r="PEZ18" s="710"/>
      <c r="PFA18" s="710"/>
      <c r="PFB18" s="710"/>
      <c r="PFC18" s="710"/>
      <c r="PFD18" s="710"/>
      <c r="PFE18" s="710"/>
      <c r="PFF18" s="710"/>
      <c r="PFG18" s="710"/>
      <c r="PFH18" s="710"/>
      <c r="PFI18" s="710"/>
      <c r="PFJ18" s="710"/>
      <c r="PFK18" s="710"/>
      <c r="PFL18" s="710"/>
      <c r="PFM18" s="710"/>
      <c r="PFN18" s="710"/>
      <c r="PFO18" s="710"/>
      <c r="PFP18" s="710"/>
      <c r="PFQ18" s="710"/>
      <c r="PFR18" s="710"/>
      <c r="PFS18" s="710"/>
      <c r="PFT18" s="710"/>
      <c r="PFU18" s="710"/>
      <c r="PFV18" s="710"/>
      <c r="PFW18" s="710"/>
      <c r="PFX18" s="710"/>
      <c r="PFY18" s="710"/>
      <c r="PFZ18" s="710"/>
      <c r="PGA18" s="710"/>
      <c r="PGB18" s="710"/>
      <c r="PGC18" s="710"/>
      <c r="PGD18" s="710"/>
      <c r="PGE18" s="710"/>
      <c r="PGF18" s="710"/>
      <c r="PGG18" s="710"/>
      <c r="PGH18" s="710"/>
      <c r="PGI18" s="710"/>
      <c r="PGJ18" s="710"/>
      <c r="PGK18" s="710"/>
      <c r="PGL18" s="710"/>
      <c r="PGM18" s="710"/>
      <c r="PGN18" s="710"/>
      <c r="PGO18" s="710"/>
      <c r="PGP18" s="710"/>
      <c r="PGQ18" s="710"/>
      <c r="PGR18" s="710"/>
      <c r="PGS18" s="710"/>
      <c r="PGT18" s="710"/>
      <c r="PGU18" s="710"/>
      <c r="PGV18" s="710"/>
      <c r="PGW18" s="710"/>
      <c r="PGX18" s="710"/>
      <c r="PGY18" s="710"/>
      <c r="PGZ18" s="710"/>
      <c r="PHA18" s="710"/>
      <c r="PHB18" s="710"/>
      <c r="PHC18" s="710"/>
      <c r="PHD18" s="710"/>
      <c r="PHE18" s="710"/>
      <c r="PHF18" s="710"/>
      <c r="PHG18" s="710"/>
      <c r="PHH18" s="710"/>
      <c r="PHI18" s="710"/>
      <c r="PHJ18" s="710"/>
      <c r="PHK18" s="710"/>
      <c r="PHL18" s="710"/>
      <c r="PHM18" s="710"/>
      <c r="PHN18" s="710"/>
      <c r="PHO18" s="710"/>
      <c r="PHP18" s="710"/>
      <c r="PHQ18" s="710"/>
      <c r="PHR18" s="710"/>
      <c r="PHS18" s="710"/>
      <c r="PHT18" s="710"/>
      <c r="PHU18" s="710"/>
      <c r="PHV18" s="710"/>
      <c r="PHW18" s="710"/>
      <c r="PHX18" s="710"/>
      <c r="PHY18" s="710"/>
      <c r="PHZ18" s="710"/>
      <c r="PIA18" s="710"/>
      <c r="PIB18" s="710"/>
      <c r="PIC18" s="710"/>
      <c r="PID18" s="710"/>
      <c r="PIE18" s="710"/>
      <c r="PIF18" s="710"/>
      <c r="PIG18" s="710"/>
      <c r="PIH18" s="710"/>
      <c r="PII18" s="710"/>
      <c r="PIJ18" s="710"/>
      <c r="PIK18" s="710"/>
      <c r="PIL18" s="710"/>
      <c r="PIM18" s="710"/>
      <c r="PIN18" s="710"/>
      <c r="PIO18" s="710"/>
      <c r="PIP18" s="710"/>
      <c r="PIQ18" s="710"/>
      <c r="PIR18" s="710"/>
      <c r="PIS18" s="710"/>
      <c r="PIT18" s="710"/>
      <c r="PIU18" s="710"/>
      <c r="PIV18" s="710"/>
      <c r="PIW18" s="710"/>
      <c r="PIX18" s="710"/>
      <c r="PIY18" s="710"/>
      <c r="PIZ18" s="710"/>
      <c r="PJA18" s="710"/>
      <c r="PJB18" s="710"/>
      <c r="PJC18" s="710"/>
      <c r="PJD18" s="710"/>
      <c r="PJE18" s="710"/>
      <c r="PJF18" s="710"/>
      <c r="PJG18" s="710"/>
      <c r="PJH18" s="710"/>
      <c r="PJI18" s="710"/>
      <c r="PJJ18" s="710"/>
      <c r="PJK18" s="710"/>
      <c r="PJL18" s="710"/>
      <c r="PJM18" s="710"/>
      <c r="PJN18" s="710"/>
      <c r="PJO18" s="710"/>
      <c r="PJP18" s="710"/>
      <c r="PJQ18" s="710"/>
      <c r="PJR18" s="710"/>
      <c r="PJS18" s="710"/>
      <c r="PJT18" s="710"/>
      <c r="PJU18" s="710"/>
      <c r="PJV18" s="710"/>
      <c r="PJW18" s="710"/>
      <c r="PJX18" s="710"/>
      <c r="PJY18" s="710"/>
      <c r="PJZ18" s="710"/>
      <c r="PKA18" s="710"/>
      <c r="PKB18" s="710"/>
      <c r="PKC18" s="710"/>
      <c r="PKD18" s="710"/>
      <c r="PKE18" s="710"/>
      <c r="PKF18" s="710"/>
      <c r="PKG18" s="710"/>
      <c r="PKH18" s="710"/>
      <c r="PKI18" s="710"/>
      <c r="PKJ18" s="710"/>
      <c r="PKK18" s="710"/>
      <c r="PKL18" s="710"/>
      <c r="PKM18" s="710"/>
      <c r="PKN18" s="710"/>
      <c r="PKO18" s="710"/>
      <c r="PKP18" s="710"/>
      <c r="PKQ18" s="710"/>
      <c r="PKR18" s="710"/>
      <c r="PKS18" s="710"/>
      <c r="PKT18" s="710"/>
      <c r="PKU18" s="710"/>
      <c r="PKV18" s="710"/>
      <c r="PKW18" s="710"/>
      <c r="PKX18" s="710"/>
      <c r="PKY18" s="710"/>
      <c r="PKZ18" s="710"/>
      <c r="PLA18" s="710"/>
      <c r="PLB18" s="710"/>
      <c r="PLC18" s="710"/>
      <c r="PLD18" s="710"/>
      <c r="PLE18" s="710"/>
      <c r="PLF18" s="710"/>
      <c r="PLG18" s="710"/>
      <c r="PLH18" s="710"/>
      <c r="PLI18" s="710"/>
      <c r="PLJ18" s="710"/>
      <c r="PLK18" s="710"/>
      <c r="PLL18" s="710"/>
      <c r="PLM18" s="710"/>
      <c r="PLN18" s="710"/>
      <c r="PLO18" s="710"/>
      <c r="PLP18" s="710"/>
      <c r="PLQ18" s="710"/>
      <c r="PLR18" s="710"/>
      <c r="PLS18" s="710"/>
      <c r="PLT18" s="710"/>
      <c r="PLU18" s="710"/>
      <c r="PLV18" s="710"/>
      <c r="PLW18" s="710"/>
      <c r="PLX18" s="710"/>
      <c r="PLY18" s="710"/>
      <c r="PLZ18" s="710"/>
      <c r="PMA18" s="710"/>
      <c r="PMB18" s="710"/>
      <c r="PMC18" s="710"/>
      <c r="PMD18" s="710"/>
      <c r="PME18" s="710"/>
      <c r="PMF18" s="710"/>
      <c r="PMG18" s="710"/>
      <c r="PMH18" s="710"/>
      <c r="PMI18" s="710"/>
      <c r="PMJ18" s="710"/>
      <c r="PMK18" s="710"/>
      <c r="PML18" s="710"/>
      <c r="PMM18" s="710"/>
      <c r="PMN18" s="710"/>
      <c r="PMO18" s="710"/>
      <c r="PMP18" s="710"/>
      <c r="PMQ18" s="710"/>
      <c r="PMR18" s="710"/>
      <c r="PMS18" s="710"/>
      <c r="PMT18" s="710"/>
      <c r="PMU18" s="710"/>
      <c r="PMV18" s="710"/>
      <c r="PMW18" s="710"/>
      <c r="PMX18" s="710"/>
      <c r="PMY18" s="710"/>
      <c r="PMZ18" s="710"/>
      <c r="PNA18" s="710"/>
      <c r="PNB18" s="710"/>
      <c r="PNC18" s="710"/>
      <c r="PND18" s="710"/>
      <c r="PNE18" s="710"/>
      <c r="PNF18" s="710"/>
      <c r="PNG18" s="710"/>
      <c r="PNH18" s="710"/>
      <c r="PNI18" s="710"/>
      <c r="PNJ18" s="710"/>
      <c r="PNK18" s="710"/>
      <c r="PNL18" s="710"/>
      <c r="PNM18" s="710"/>
      <c r="PNN18" s="710"/>
      <c r="PNO18" s="710"/>
      <c r="PNP18" s="710"/>
      <c r="PNQ18" s="710"/>
      <c r="PNR18" s="710"/>
      <c r="PNS18" s="710"/>
      <c r="PNT18" s="710"/>
      <c r="PNU18" s="710"/>
      <c r="PNV18" s="710"/>
      <c r="PNW18" s="710"/>
      <c r="PNX18" s="710"/>
      <c r="PNY18" s="710"/>
      <c r="PNZ18" s="710"/>
      <c r="POA18" s="710"/>
      <c r="POB18" s="710"/>
      <c r="POC18" s="710"/>
      <c r="POD18" s="710"/>
      <c r="POE18" s="710"/>
      <c r="POF18" s="710"/>
      <c r="POG18" s="710"/>
      <c r="POH18" s="710"/>
      <c r="POI18" s="710"/>
      <c r="POJ18" s="710"/>
      <c r="POK18" s="710"/>
      <c r="POL18" s="710"/>
      <c r="POM18" s="710"/>
      <c r="PON18" s="710"/>
      <c r="POO18" s="710"/>
      <c r="POP18" s="710"/>
      <c r="POQ18" s="710"/>
      <c r="POR18" s="710"/>
      <c r="POS18" s="710"/>
      <c r="POT18" s="710"/>
      <c r="POU18" s="710"/>
      <c r="POV18" s="710"/>
      <c r="POW18" s="710"/>
      <c r="POX18" s="710"/>
      <c r="POY18" s="710"/>
      <c r="POZ18" s="710"/>
      <c r="PPA18" s="710"/>
      <c r="PPB18" s="710"/>
      <c r="PPC18" s="710"/>
      <c r="PPD18" s="710"/>
      <c r="PPE18" s="710"/>
      <c r="PPF18" s="710"/>
      <c r="PPG18" s="710"/>
      <c r="PPH18" s="710"/>
      <c r="PPI18" s="710"/>
      <c r="PPJ18" s="710"/>
      <c r="PPK18" s="710"/>
      <c r="PPL18" s="710"/>
      <c r="PPM18" s="710"/>
      <c r="PPN18" s="710"/>
      <c r="PPO18" s="710"/>
      <c r="PPP18" s="710"/>
      <c r="PPQ18" s="710"/>
      <c r="PPR18" s="710"/>
      <c r="PPS18" s="710"/>
      <c r="PPT18" s="710"/>
      <c r="PPU18" s="710"/>
      <c r="PPV18" s="710"/>
      <c r="PPW18" s="710"/>
      <c r="PPX18" s="710"/>
      <c r="PPY18" s="710"/>
      <c r="PPZ18" s="710"/>
      <c r="PQA18" s="710"/>
      <c r="PQB18" s="710"/>
      <c r="PQC18" s="710"/>
      <c r="PQD18" s="710"/>
      <c r="PQE18" s="710"/>
      <c r="PQF18" s="710"/>
      <c r="PQG18" s="710"/>
      <c r="PQH18" s="710"/>
      <c r="PQI18" s="710"/>
      <c r="PQJ18" s="710"/>
      <c r="PQK18" s="710"/>
      <c r="PQL18" s="710"/>
      <c r="PQM18" s="710"/>
      <c r="PQN18" s="710"/>
      <c r="PQO18" s="710"/>
      <c r="PQP18" s="710"/>
      <c r="PQQ18" s="710"/>
      <c r="PQR18" s="710"/>
      <c r="PQS18" s="710"/>
      <c r="PQT18" s="710"/>
      <c r="PQU18" s="710"/>
      <c r="PQV18" s="710"/>
      <c r="PQW18" s="710"/>
      <c r="PQX18" s="710"/>
      <c r="PQY18" s="710"/>
      <c r="PQZ18" s="710"/>
      <c r="PRA18" s="710"/>
      <c r="PRB18" s="710"/>
      <c r="PRC18" s="710"/>
      <c r="PRD18" s="710"/>
      <c r="PRE18" s="710"/>
      <c r="PRF18" s="710"/>
      <c r="PRG18" s="710"/>
      <c r="PRH18" s="710"/>
      <c r="PRI18" s="710"/>
      <c r="PRJ18" s="710"/>
      <c r="PRK18" s="710"/>
      <c r="PRL18" s="710"/>
      <c r="PRM18" s="710"/>
      <c r="PRN18" s="710"/>
      <c r="PRO18" s="710"/>
      <c r="PRP18" s="710"/>
      <c r="PRQ18" s="710"/>
      <c r="PRR18" s="710"/>
      <c r="PRS18" s="710"/>
      <c r="PRT18" s="710"/>
      <c r="PRU18" s="710"/>
      <c r="PRV18" s="710"/>
      <c r="PRW18" s="710"/>
      <c r="PRX18" s="710"/>
      <c r="PRY18" s="710"/>
      <c r="PRZ18" s="710"/>
      <c r="PSA18" s="710"/>
      <c r="PSB18" s="710"/>
      <c r="PSC18" s="710"/>
      <c r="PSD18" s="710"/>
      <c r="PSE18" s="710"/>
      <c r="PSF18" s="710"/>
      <c r="PSG18" s="710"/>
      <c r="PSH18" s="710"/>
      <c r="PSI18" s="710"/>
      <c r="PSJ18" s="710"/>
      <c r="PSK18" s="710"/>
      <c r="PSL18" s="710"/>
      <c r="PSM18" s="710"/>
      <c r="PSN18" s="710"/>
      <c r="PSO18" s="710"/>
      <c r="PSP18" s="710"/>
      <c r="PSQ18" s="710"/>
      <c r="PSR18" s="710"/>
      <c r="PSS18" s="710"/>
      <c r="PST18" s="710"/>
      <c r="PSU18" s="710"/>
      <c r="PSV18" s="710"/>
      <c r="PSW18" s="710"/>
      <c r="PSX18" s="710"/>
      <c r="PSY18" s="710"/>
      <c r="PSZ18" s="710"/>
      <c r="PTA18" s="710"/>
      <c r="PTB18" s="710"/>
      <c r="PTC18" s="710"/>
      <c r="PTD18" s="710"/>
      <c r="PTE18" s="710"/>
      <c r="PTF18" s="710"/>
      <c r="PTG18" s="710"/>
      <c r="PTH18" s="710"/>
      <c r="PTI18" s="710"/>
      <c r="PTJ18" s="710"/>
      <c r="PTK18" s="710"/>
      <c r="PTL18" s="710"/>
      <c r="PTM18" s="710"/>
      <c r="PTN18" s="710"/>
      <c r="PTO18" s="710"/>
      <c r="PTP18" s="710"/>
      <c r="PTQ18" s="710"/>
      <c r="PTR18" s="710"/>
      <c r="PTS18" s="710"/>
      <c r="PTT18" s="710"/>
      <c r="PTU18" s="710"/>
      <c r="PTV18" s="710"/>
      <c r="PTW18" s="710"/>
      <c r="PTX18" s="710"/>
      <c r="PTY18" s="710"/>
      <c r="PTZ18" s="710"/>
      <c r="PUA18" s="710"/>
      <c r="PUB18" s="710"/>
      <c r="PUC18" s="710"/>
      <c r="PUD18" s="710"/>
      <c r="PUE18" s="710"/>
      <c r="PUF18" s="710"/>
      <c r="PUG18" s="710"/>
      <c r="PUH18" s="710"/>
      <c r="PUI18" s="710"/>
      <c r="PUJ18" s="710"/>
      <c r="PUK18" s="710"/>
      <c r="PUL18" s="710"/>
      <c r="PUM18" s="710"/>
      <c r="PUN18" s="710"/>
      <c r="PUO18" s="710"/>
      <c r="PUP18" s="710"/>
      <c r="PUQ18" s="710"/>
      <c r="PUR18" s="710"/>
      <c r="PUS18" s="710"/>
      <c r="PUT18" s="710"/>
      <c r="PUU18" s="710"/>
      <c r="PUV18" s="710"/>
      <c r="PUW18" s="710"/>
      <c r="PUX18" s="710"/>
      <c r="PUY18" s="710"/>
      <c r="PUZ18" s="710"/>
      <c r="PVA18" s="710"/>
      <c r="PVB18" s="710"/>
      <c r="PVC18" s="710"/>
      <c r="PVD18" s="710"/>
      <c r="PVE18" s="710"/>
      <c r="PVF18" s="710"/>
      <c r="PVG18" s="710"/>
      <c r="PVH18" s="710"/>
      <c r="PVI18" s="710"/>
      <c r="PVJ18" s="710"/>
      <c r="PVK18" s="710"/>
      <c r="PVL18" s="710"/>
      <c r="PVM18" s="710"/>
      <c r="PVN18" s="710"/>
      <c r="PVO18" s="710"/>
      <c r="PVP18" s="710"/>
      <c r="PVQ18" s="710"/>
      <c r="PVR18" s="710"/>
      <c r="PVS18" s="710"/>
      <c r="PVT18" s="710"/>
      <c r="PVU18" s="710"/>
      <c r="PVV18" s="710"/>
      <c r="PVW18" s="710"/>
      <c r="PVX18" s="710"/>
      <c r="PVY18" s="710"/>
      <c r="PVZ18" s="710"/>
      <c r="PWA18" s="710"/>
      <c r="PWB18" s="710"/>
      <c r="PWC18" s="710"/>
      <c r="PWD18" s="710"/>
      <c r="PWE18" s="710"/>
      <c r="PWF18" s="710"/>
      <c r="PWG18" s="710"/>
      <c r="PWH18" s="710"/>
      <c r="PWI18" s="710"/>
      <c r="PWJ18" s="710"/>
      <c r="PWK18" s="710"/>
      <c r="PWL18" s="710"/>
      <c r="PWM18" s="710"/>
      <c r="PWN18" s="710"/>
      <c r="PWO18" s="710"/>
      <c r="PWP18" s="710"/>
      <c r="PWQ18" s="710"/>
      <c r="PWR18" s="710"/>
      <c r="PWS18" s="710"/>
      <c r="PWT18" s="710"/>
      <c r="PWU18" s="710"/>
      <c r="PWV18" s="710"/>
      <c r="PWW18" s="710"/>
      <c r="PWX18" s="710"/>
      <c r="PWY18" s="710"/>
      <c r="PWZ18" s="710"/>
      <c r="PXA18" s="710"/>
      <c r="PXB18" s="710"/>
      <c r="PXC18" s="710"/>
      <c r="PXD18" s="710"/>
      <c r="PXE18" s="710"/>
      <c r="PXF18" s="710"/>
      <c r="PXG18" s="710"/>
      <c r="PXH18" s="710"/>
      <c r="PXI18" s="710"/>
      <c r="PXJ18" s="710"/>
      <c r="PXK18" s="710"/>
      <c r="PXL18" s="710"/>
      <c r="PXM18" s="710"/>
      <c r="PXN18" s="710"/>
      <c r="PXO18" s="710"/>
      <c r="PXP18" s="710"/>
      <c r="PXQ18" s="710"/>
      <c r="PXR18" s="710"/>
      <c r="PXS18" s="710"/>
      <c r="PXT18" s="710"/>
      <c r="PXU18" s="710"/>
      <c r="PXV18" s="710"/>
      <c r="PXW18" s="710"/>
      <c r="PXX18" s="710"/>
      <c r="PXY18" s="710"/>
      <c r="PXZ18" s="710"/>
      <c r="PYA18" s="710"/>
      <c r="PYB18" s="710"/>
      <c r="PYC18" s="710"/>
      <c r="PYD18" s="710"/>
      <c r="PYE18" s="710"/>
      <c r="PYF18" s="710"/>
      <c r="PYG18" s="710"/>
      <c r="PYH18" s="710"/>
      <c r="PYI18" s="710"/>
      <c r="PYJ18" s="710"/>
      <c r="PYK18" s="710"/>
      <c r="PYL18" s="710"/>
      <c r="PYM18" s="710"/>
      <c r="PYN18" s="710"/>
      <c r="PYO18" s="710"/>
      <c r="PYP18" s="710"/>
      <c r="PYQ18" s="710"/>
      <c r="PYR18" s="710"/>
      <c r="PYS18" s="710"/>
      <c r="PYT18" s="710"/>
      <c r="PYU18" s="710"/>
      <c r="PYV18" s="710"/>
      <c r="PYW18" s="710"/>
      <c r="PYX18" s="710"/>
      <c r="PYY18" s="710"/>
      <c r="PYZ18" s="710"/>
      <c r="PZA18" s="710"/>
      <c r="PZB18" s="710"/>
      <c r="PZC18" s="710"/>
      <c r="PZD18" s="710"/>
      <c r="PZE18" s="710"/>
      <c r="PZF18" s="710"/>
      <c r="PZG18" s="710"/>
      <c r="PZH18" s="710"/>
      <c r="PZI18" s="710"/>
      <c r="PZJ18" s="710"/>
      <c r="PZK18" s="710"/>
      <c r="PZL18" s="710"/>
      <c r="PZM18" s="710"/>
      <c r="PZN18" s="710"/>
      <c r="PZO18" s="710"/>
      <c r="PZP18" s="710"/>
      <c r="PZQ18" s="710"/>
      <c r="PZR18" s="710"/>
      <c r="PZS18" s="710"/>
      <c r="PZT18" s="710"/>
      <c r="PZU18" s="710"/>
      <c r="PZV18" s="710"/>
      <c r="PZW18" s="710"/>
      <c r="PZX18" s="710"/>
      <c r="PZY18" s="710"/>
      <c r="PZZ18" s="710"/>
      <c r="QAA18" s="710"/>
      <c r="QAB18" s="710"/>
      <c r="QAC18" s="710"/>
      <c r="QAD18" s="710"/>
      <c r="QAE18" s="710"/>
      <c r="QAF18" s="710"/>
      <c r="QAG18" s="710"/>
      <c r="QAH18" s="710"/>
      <c r="QAI18" s="710"/>
      <c r="QAJ18" s="710"/>
      <c r="QAK18" s="710"/>
      <c r="QAL18" s="710"/>
      <c r="QAM18" s="710"/>
      <c r="QAN18" s="710"/>
      <c r="QAO18" s="710"/>
      <c r="QAP18" s="710"/>
      <c r="QAQ18" s="710"/>
      <c r="QAR18" s="710"/>
      <c r="QAS18" s="710"/>
      <c r="QAT18" s="710"/>
      <c r="QAU18" s="710"/>
      <c r="QAV18" s="710"/>
      <c r="QAW18" s="710"/>
      <c r="QAX18" s="710"/>
      <c r="QAY18" s="710"/>
      <c r="QAZ18" s="710"/>
      <c r="QBA18" s="710"/>
      <c r="QBB18" s="710"/>
      <c r="QBC18" s="710"/>
      <c r="QBD18" s="710"/>
      <c r="QBE18" s="710"/>
      <c r="QBF18" s="710"/>
      <c r="QBG18" s="710"/>
      <c r="QBH18" s="710"/>
      <c r="QBI18" s="710"/>
      <c r="QBJ18" s="710"/>
      <c r="QBK18" s="710"/>
      <c r="QBL18" s="710"/>
      <c r="QBM18" s="710"/>
      <c r="QBN18" s="710"/>
      <c r="QBO18" s="710"/>
      <c r="QBP18" s="710"/>
      <c r="QBQ18" s="710"/>
      <c r="QBR18" s="710"/>
      <c r="QBS18" s="710"/>
      <c r="QBT18" s="710"/>
      <c r="QBU18" s="710"/>
      <c r="QBV18" s="710"/>
      <c r="QBW18" s="710"/>
      <c r="QBX18" s="710"/>
      <c r="QBY18" s="710"/>
      <c r="QBZ18" s="710"/>
      <c r="QCA18" s="710"/>
      <c r="QCB18" s="710"/>
      <c r="QCC18" s="710"/>
      <c r="QCD18" s="710"/>
      <c r="QCE18" s="710"/>
      <c r="QCF18" s="710"/>
      <c r="QCG18" s="710"/>
      <c r="QCH18" s="710"/>
      <c r="QCI18" s="710"/>
      <c r="QCJ18" s="710"/>
      <c r="QCK18" s="710"/>
      <c r="QCL18" s="710"/>
      <c r="QCM18" s="710"/>
      <c r="QCN18" s="710"/>
      <c r="QCO18" s="710"/>
      <c r="QCP18" s="710"/>
      <c r="QCQ18" s="710"/>
      <c r="QCR18" s="710"/>
      <c r="QCS18" s="710"/>
      <c r="QCT18" s="710"/>
      <c r="QCU18" s="710"/>
      <c r="QCV18" s="710"/>
      <c r="QCW18" s="710"/>
      <c r="QCX18" s="710"/>
      <c r="QCY18" s="710"/>
      <c r="QCZ18" s="710"/>
      <c r="QDA18" s="710"/>
      <c r="QDB18" s="710"/>
      <c r="QDC18" s="710"/>
      <c r="QDD18" s="710"/>
      <c r="QDE18" s="710"/>
      <c r="QDF18" s="710"/>
      <c r="QDG18" s="710"/>
      <c r="QDH18" s="710"/>
      <c r="QDI18" s="710"/>
      <c r="QDJ18" s="710"/>
      <c r="QDK18" s="710"/>
      <c r="QDL18" s="710"/>
      <c r="QDM18" s="710"/>
      <c r="QDN18" s="710"/>
      <c r="QDO18" s="710"/>
      <c r="QDP18" s="710"/>
      <c r="QDQ18" s="710"/>
      <c r="QDR18" s="710"/>
      <c r="QDS18" s="710"/>
      <c r="QDT18" s="710"/>
      <c r="QDU18" s="710"/>
      <c r="QDV18" s="710"/>
      <c r="QDW18" s="710"/>
      <c r="QDX18" s="710"/>
      <c r="QDY18" s="710"/>
      <c r="QDZ18" s="710"/>
      <c r="QEA18" s="710"/>
      <c r="QEB18" s="710"/>
      <c r="QEC18" s="710"/>
      <c r="QED18" s="710"/>
      <c r="QEE18" s="710"/>
      <c r="QEF18" s="710"/>
      <c r="QEG18" s="710"/>
      <c r="QEH18" s="710"/>
      <c r="QEI18" s="710"/>
      <c r="QEJ18" s="710"/>
      <c r="QEK18" s="710"/>
      <c r="QEL18" s="710"/>
      <c r="QEM18" s="710"/>
      <c r="QEN18" s="710"/>
      <c r="QEO18" s="710"/>
      <c r="QEP18" s="710"/>
      <c r="QEQ18" s="710"/>
      <c r="QER18" s="710"/>
      <c r="QES18" s="710"/>
      <c r="QET18" s="710"/>
      <c r="QEU18" s="710"/>
      <c r="QEV18" s="710"/>
      <c r="QEW18" s="710"/>
      <c r="QEX18" s="710"/>
      <c r="QEY18" s="710"/>
      <c r="QEZ18" s="710"/>
      <c r="QFA18" s="710"/>
      <c r="QFB18" s="710"/>
      <c r="QFC18" s="710"/>
      <c r="QFD18" s="710"/>
      <c r="QFE18" s="710"/>
      <c r="QFF18" s="710"/>
      <c r="QFG18" s="710"/>
      <c r="QFH18" s="710"/>
      <c r="QFI18" s="710"/>
      <c r="QFJ18" s="710"/>
      <c r="QFK18" s="710"/>
      <c r="QFL18" s="710"/>
      <c r="QFM18" s="710"/>
      <c r="QFN18" s="710"/>
      <c r="QFO18" s="710"/>
      <c r="QFP18" s="710"/>
      <c r="QFQ18" s="710"/>
      <c r="QFR18" s="710"/>
      <c r="QFS18" s="710"/>
      <c r="QFT18" s="710"/>
      <c r="QFU18" s="710"/>
      <c r="QFV18" s="710"/>
      <c r="QFW18" s="710"/>
      <c r="QFX18" s="710"/>
      <c r="QFY18" s="710"/>
      <c r="QFZ18" s="710"/>
      <c r="QGA18" s="710"/>
      <c r="QGB18" s="710"/>
      <c r="QGC18" s="710"/>
      <c r="QGD18" s="710"/>
      <c r="QGE18" s="710"/>
      <c r="QGF18" s="710"/>
      <c r="QGG18" s="710"/>
      <c r="QGH18" s="710"/>
      <c r="QGI18" s="710"/>
      <c r="QGJ18" s="710"/>
      <c r="QGK18" s="710"/>
      <c r="QGL18" s="710"/>
      <c r="QGM18" s="710"/>
      <c r="QGN18" s="710"/>
      <c r="QGO18" s="710"/>
      <c r="QGP18" s="710"/>
      <c r="QGQ18" s="710"/>
      <c r="QGR18" s="710"/>
      <c r="QGS18" s="710"/>
      <c r="QGT18" s="710"/>
      <c r="QGU18" s="710"/>
      <c r="QGV18" s="710"/>
      <c r="QGW18" s="710"/>
      <c r="QGX18" s="710"/>
      <c r="QGY18" s="710"/>
      <c r="QGZ18" s="710"/>
      <c r="QHA18" s="710"/>
      <c r="QHB18" s="710"/>
      <c r="QHC18" s="710"/>
      <c r="QHD18" s="710"/>
      <c r="QHE18" s="710"/>
      <c r="QHF18" s="710"/>
      <c r="QHG18" s="710"/>
      <c r="QHH18" s="710"/>
      <c r="QHI18" s="710"/>
      <c r="QHJ18" s="710"/>
      <c r="QHK18" s="710"/>
      <c r="QHL18" s="710"/>
      <c r="QHM18" s="710"/>
      <c r="QHN18" s="710"/>
      <c r="QHO18" s="710"/>
      <c r="QHP18" s="710"/>
      <c r="QHQ18" s="710"/>
      <c r="QHR18" s="710"/>
      <c r="QHS18" s="710"/>
      <c r="QHT18" s="710"/>
      <c r="QHU18" s="710"/>
      <c r="QHV18" s="710"/>
      <c r="QHW18" s="710"/>
      <c r="QHX18" s="710"/>
      <c r="QHY18" s="710"/>
      <c r="QHZ18" s="710"/>
      <c r="QIA18" s="710"/>
      <c r="QIB18" s="710"/>
      <c r="QIC18" s="710"/>
      <c r="QID18" s="710"/>
      <c r="QIE18" s="710"/>
      <c r="QIF18" s="710"/>
      <c r="QIG18" s="710"/>
      <c r="QIH18" s="710"/>
      <c r="QII18" s="710"/>
      <c r="QIJ18" s="710"/>
      <c r="QIK18" s="710"/>
      <c r="QIL18" s="710"/>
      <c r="QIM18" s="710"/>
      <c r="QIN18" s="710"/>
      <c r="QIO18" s="710"/>
      <c r="QIP18" s="710"/>
      <c r="QIQ18" s="710"/>
      <c r="QIR18" s="710"/>
      <c r="QIS18" s="710"/>
      <c r="QIT18" s="710"/>
      <c r="QIU18" s="710"/>
      <c r="QIV18" s="710"/>
      <c r="QIW18" s="710"/>
      <c r="QIX18" s="710"/>
      <c r="QIY18" s="710"/>
      <c r="QIZ18" s="710"/>
      <c r="QJA18" s="710"/>
      <c r="QJB18" s="710"/>
      <c r="QJC18" s="710"/>
      <c r="QJD18" s="710"/>
      <c r="QJE18" s="710"/>
      <c r="QJF18" s="710"/>
      <c r="QJG18" s="710"/>
      <c r="QJH18" s="710"/>
      <c r="QJI18" s="710"/>
      <c r="QJJ18" s="710"/>
      <c r="QJK18" s="710"/>
      <c r="QJL18" s="710"/>
      <c r="QJM18" s="710"/>
      <c r="QJN18" s="710"/>
      <c r="QJO18" s="710"/>
      <c r="QJP18" s="710"/>
      <c r="QJQ18" s="710"/>
      <c r="QJR18" s="710"/>
      <c r="QJS18" s="710"/>
      <c r="QJT18" s="710"/>
      <c r="QJU18" s="710"/>
      <c r="QJV18" s="710"/>
      <c r="QJW18" s="710"/>
      <c r="QJX18" s="710"/>
      <c r="QJY18" s="710"/>
      <c r="QJZ18" s="710"/>
      <c r="QKA18" s="710"/>
      <c r="QKB18" s="710"/>
      <c r="QKC18" s="710"/>
      <c r="QKD18" s="710"/>
      <c r="QKE18" s="710"/>
      <c r="QKF18" s="710"/>
      <c r="QKG18" s="710"/>
      <c r="QKH18" s="710"/>
      <c r="QKI18" s="710"/>
      <c r="QKJ18" s="710"/>
      <c r="QKK18" s="710"/>
      <c r="QKL18" s="710"/>
      <c r="QKM18" s="710"/>
      <c r="QKN18" s="710"/>
      <c r="QKO18" s="710"/>
      <c r="QKP18" s="710"/>
      <c r="QKQ18" s="710"/>
      <c r="QKR18" s="710"/>
      <c r="QKS18" s="710"/>
      <c r="QKT18" s="710"/>
      <c r="QKU18" s="710"/>
      <c r="QKV18" s="710"/>
      <c r="QKW18" s="710"/>
      <c r="QKX18" s="710"/>
      <c r="QKY18" s="710"/>
      <c r="QKZ18" s="710"/>
      <c r="QLA18" s="710"/>
      <c r="QLB18" s="710"/>
      <c r="QLC18" s="710"/>
      <c r="QLD18" s="710"/>
      <c r="QLE18" s="710"/>
      <c r="QLF18" s="710"/>
      <c r="QLG18" s="710"/>
      <c r="QLH18" s="710"/>
      <c r="QLI18" s="710"/>
      <c r="QLJ18" s="710"/>
      <c r="QLK18" s="710"/>
      <c r="QLL18" s="710"/>
      <c r="QLM18" s="710"/>
      <c r="QLN18" s="710"/>
      <c r="QLO18" s="710"/>
      <c r="QLP18" s="710"/>
      <c r="QLQ18" s="710"/>
      <c r="QLR18" s="710"/>
      <c r="QLS18" s="710"/>
      <c r="QLT18" s="710"/>
      <c r="QLU18" s="710"/>
      <c r="QLV18" s="710"/>
      <c r="QLW18" s="710"/>
      <c r="QLX18" s="710"/>
      <c r="QLY18" s="710"/>
      <c r="QLZ18" s="710"/>
      <c r="QMA18" s="710"/>
      <c r="QMB18" s="710"/>
      <c r="QMC18" s="710"/>
      <c r="QMD18" s="710"/>
      <c r="QME18" s="710"/>
      <c r="QMF18" s="710"/>
      <c r="QMG18" s="710"/>
      <c r="QMH18" s="710"/>
      <c r="QMI18" s="710"/>
      <c r="QMJ18" s="710"/>
      <c r="QMK18" s="710"/>
      <c r="QML18" s="710"/>
      <c r="QMM18" s="710"/>
      <c r="QMN18" s="710"/>
      <c r="QMO18" s="710"/>
      <c r="QMP18" s="710"/>
      <c r="QMQ18" s="710"/>
      <c r="QMR18" s="710"/>
      <c r="QMS18" s="710"/>
      <c r="QMT18" s="710"/>
      <c r="QMU18" s="710"/>
      <c r="QMV18" s="710"/>
      <c r="QMW18" s="710"/>
      <c r="QMX18" s="710"/>
      <c r="QMY18" s="710"/>
      <c r="QMZ18" s="710"/>
      <c r="QNA18" s="710"/>
      <c r="QNB18" s="710"/>
      <c r="QNC18" s="710"/>
      <c r="QND18" s="710"/>
      <c r="QNE18" s="710"/>
      <c r="QNF18" s="710"/>
      <c r="QNG18" s="710"/>
      <c r="QNH18" s="710"/>
      <c r="QNI18" s="710"/>
      <c r="QNJ18" s="710"/>
      <c r="QNK18" s="710"/>
      <c r="QNL18" s="710"/>
      <c r="QNM18" s="710"/>
      <c r="QNN18" s="710"/>
      <c r="QNO18" s="710"/>
      <c r="QNP18" s="710"/>
      <c r="QNQ18" s="710"/>
      <c r="QNR18" s="710"/>
      <c r="QNS18" s="710"/>
      <c r="QNT18" s="710"/>
      <c r="QNU18" s="710"/>
      <c r="QNV18" s="710"/>
      <c r="QNW18" s="710"/>
      <c r="QNX18" s="710"/>
      <c r="QNY18" s="710"/>
      <c r="QNZ18" s="710"/>
      <c r="QOA18" s="710"/>
      <c r="QOB18" s="710"/>
      <c r="QOC18" s="710"/>
      <c r="QOD18" s="710"/>
      <c r="QOE18" s="710"/>
      <c r="QOF18" s="710"/>
      <c r="QOG18" s="710"/>
      <c r="QOH18" s="710"/>
      <c r="QOI18" s="710"/>
      <c r="QOJ18" s="710"/>
      <c r="QOK18" s="710"/>
      <c r="QOL18" s="710"/>
      <c r="QOM18" s="710"/>
      <c r="QON18" s="710"/>
      <c r="QOO18" s="710"/>
      <c r="QOP18" s="710"/>
      <c r="QOQ18" s="710"/>
      <c r="QOR18" s="710"/>
      <c r="QOS18" s="710"/>
      <c r="QOT18" s="710"/>
      <c r="QOU18" s="710"/>
      <c r="QOV18" s="710"/>
      <c r="QOW18" s="710"/>
      <c r="QOX18" s="710"/>
      <c r="QOY18" s="710"/>
      <c r="QOZ18" s="710"/>
      <c r="QPA18" s="710"/>
      <c r="QPB18" s="710"/>
      <c r="QPC18" s="710"/>
      <c r="QPD18" s="710"/>
      <c r="QPE18" s="710"/>
      <c r="QPF18" s="710"/>
      <c r="QPG18" s="710"/>
      <c r="QPH18" s="710"/>
      <c r="QPI18" s="710"/>
      <c r="QPJ18" s="710"/>
      <c r="QPK18" s="710"/>
      <c r="QPL18" s="710"/>
      <c r="QPM18" s="710"/>
      <c r="QPN18" s="710"/>
      <c r="QPO18" s="710"/>
      <c r="QPP18" s="710"/>
      <c r="QPQ18" s="710"/>
      <c r="QPR18" s="710"/>
      <c r="QPS18" s="710"/>
      <c r="QPT18" s="710"/>
      <c r="QPU18" s="710"/>
      <c r="QPV18" s="710"/>
      <c r="QPW18" s="710"/>
      <c r="QPX18" s="710"/>
      <c r="QPY18" s="710"/>
      <c r="QPZ18" s="710"/>
      <c r="QQA18" s="710"/>
      <c r="QQB18" s="710"/>
      <c r="QQC18" s="710"/>
      <c r="QQD18" s="710"/>
      <c r="QQE18" s="710"/>
      <c r="QQF18" s="710"/>
      <c r="QQG18" s="710"/>
      <c r="QQH18" s="710"/>
      <c r="QQI18" s="710"/>
      <c r="QQJ18" s="710"/>
      <c r="QQK18" s="710"/>
      <c r="QQL18" s="710"/>
      <c r="QQM18" s="710"/>
      <c r="QQN18" s="710"/>
      <c r="QQO18" s="710"/>
      <c r="QQP18" s="710"/>
      <c r="QQQ18" s="710"/>
      <c r="QQR18" s="710"/>
      <c r="QQS18" s="710"/>
      <c r="QQT18" s="710"/>
      <c r="QQU18" s="710"/>
      <c r="QQV18" s="710"/>
      <c r="QQW18" s="710"/>
      <c r="QQX18" s="710"/>
      <c r="QQY18" s="710"/>
      <c r="QQZ18" s="710"/>
      <c r="QRA18" s="710"/>
      <c r="QRB18" s="710"/>
      <c r="QRC18" s="710"/>
      <c r="QRD18" s="710"/>
      <c r="QRE18" s="710"/>
      <c r="QRF18" s="710"/>
      <c r="QRG18" s="710"/>
      <c r="QRH18" s="710"/>
      <c r="QRI18" s="710"/>
      <c r="QRJ18" s="710"/>
      <c r="QRK18" s="710"/>
      <c r="QRL18" s="710"/>
      <c r="QRM18" s="710"/>
      <c r="QRN18" s="710"/>
      <c r="QRO18" s="710"/>
      <c r="QRP18" s="710"/>
      <c r="QRQ18" s="710"/>
      <c r="QRR18" s="710"/>
      <c r="QRS18" s="710"/>
      <c r="QRT18" s="710"/>
      <c r="QRU18" s="710"/>
      <c r="QRV18" s="710"/>
      <c r="QRW18" s="710"/>
      <c r="QRX18" s="710"/>
      <c r="QRY18" s="710"/>
      <c r="QRZ18" s="710"/>
      <c r="QSA18" s="710"/>
      <c r="QSB18" s="710"/>
      <c r="QSC18" s="710"/>
      <c r="QSD18" s="710"/>
      <c r="QSE18" s="710"/>
      <c r="QSF18" s="710"/>
      <c r="QSG18" s="710"/>
      <c r="QSH18" s="710"/>
      <c r="QSI18" s="710"/>
      <c r="QSJ18" s="710"/>
      <c r="QSK18" s="710"/>
      <c r="QSL18" s="710"/>
      <c r="QSM18" s="710"/>
      <c r="QSN18" s="710"/>
      <c r="QSO18" s="710"/>
      <c r="QSP18" s="710"/>
      <c r="QSQ18" s="710"/>
      <c r="QSR18" s="710"/>
      <c r="QSS18" s="710"/>
      <c r="QST18" s="710"/>
      <c r="QSU18" s="710"/>
      <c r="QSV18" s="710"/>
      <c r="QSW18" s="710"/>
      <c r="QSX18" s="710"/>
      <c r="QSY18" s="710"/>
      <c r="QSZ18" s="710"/>
      <c r="QTA18" s="710"/>
      <c r="QTB18" s="710"/>
      <c r="QTC18" s="710"/>
      <c r="QTD18" s="710"/>
      <c r="QTE18" s="710"/>
      <c r="QTF18" s="710"/>
      <c r="QTG18" s="710"/>
      <c r="QTH18" s="710"/>
      <c r="QTI18" s="710"/>
      <c r="QTJ18" s="710"/>
      <c r="QTK18" s="710"/>
      <c r="QTL18" s="710"/>
      <c r="QTM18" s="710"/>
      <c r="QTN18" s="710"/>
      <c r="QTO18" s="710"/>
      <c r="QTP18" s="710"/>
      <c r="QTQ18" s="710"/>
      <c r="QTR18" s="710"/>
      <c r="QTS18" s="710"/>
      <c r="QTT18" s="710"/>
      <c r="QTU18" s="710"/>
      <c r="QTV18" s="710"/>
      <c r="QTW18" s="710"/>
      <c r="QTX18" s="710"/>
      <c r="QTY18" s="710"/>
      <c r="QTZ18" s="710"/>
      <c r="QUA18" s="710"/>
      <c r="QUB18" s="710"/>
      <c r="QUC18" s="710"/>
      <c r="QUD18" s="710"/>
      <c r="QUE18" s="710"/>
      <c r="QUF18" s="710"/>
      <c r="QUG18" s="710"/>
      <c r="QUH18" s="710"/>
      <c r="QUI18" s="710"/>
      <c r="QUJ18" s="710"/>
      <c r="QUK18" s="710"/>
      <c r="QUL18" s="710"/>
      <c r="QUM18" s="710"/>
      <c r="QUN18" s="710"/>
      <c r="QUO18" s="710"/>
      <c r="QUP18" s="710"/>
      <c r="QUQ18" s="710"/>
      <c r="QUR18" s="710"/>
      <c r="QUS18" s="710"/>
      <c r="QUT18" s="710"/>
      <c r="QUU18" s="710"/>
      <c r="QUV18" s="710"/>
      <c r="QUW18" s="710"/>
      <c r="QUX18" s="710"/>
      <c r="QUY18" s="710"/>
      <c r="QUZ18" s="710"/>
      <c r="QVA18" s="710"/>
      <c r="QVB18" s="710"/>
      <c r="QVC18" s="710"/>
      <c r="QVD18" s="710"/>
      <c r="QVE18" s="710"/>
      <c r="QVF18" s="710"/>
      <c r="QVG18" s="710"/>
      <c r="QVH18" s="710"/>
      <c r="QVI18" s="710"/>
      <c r="QVJ18" s="710"/>
      <c r="QVK18" s="710"/>
      <c r="QVL18" s="710"/>
      <c r="QVM18" s="710"/>
      <c r="QVN18" s="710"/>
      <c r="QVO18" s="710"/>
      <c r="QVP18" s="710"/>
      <c r="QVQ18" s="710"/>
      <c r="QVR18" s="710"/>
      <c r="QVS18" s="710"/>
      <c r="QVT18" s="710"/>
      <c r="QVU18" s="710"/>
      <c r="QVV18" s="710"/>
      <c r="QVW18" s="710"/>
      <c r="QVX18" s="710"/>
      <c r="QVY18" s="710"/>
      <c r="QVZ18" s="710"/>
      <c r="QWA18" s="710"/>
      <c r="QWB18" s="710"/>
      <c r="QWC18" s="710"/>
      <c r="QWD18" s="710"/>
      <c r="QWE18" s="710"/>
      <c r="QWF18" s="710"/>
      <c r="QWG18" s="710"/>
      <c r="QWH18" s="710"/>
      <c r="QWI18" s="710"/>
      <c r="QWJ18" s="710"/>
      <c r="QWK18" s="710"/>
      <c r="QWL18" s="710"/>
      <c r="QWM18" s="710"/>
      <c r="QWN18" s="710"/>
      <c r="QWO18" s="710"/>
      <c r="QWP18" s="710"/>
      <c r="QWQ18" s="710"/>
      <c r="QWR18" s="710"/>
      <c r="QWS18" s="710"/>
      <c r="QWT18" s="710"/>
      <c r="QWU18" s="710"/>
      <c r="QWV18" s="710"/>
      <c r="QWW18" s="710"/>
      <c r="QWX18" s="710"/>
      <c r="QWY18" s="710"/>
      <c r="QWZ18" s="710"/>
      <c r="QXA18" s="710"/>
      <c r="QXB18" s="710"/>
      <c r="QXC18" s="710"/>
      <c r="QXD18" s="710"/>
      <c r="QXE18" s="710"/>
      <c r="QXF18" s="710"/>
      <c r="QXG18" s="710"/>
      <c r="QXH18" s="710"/>
      <c r="QXI18" s="710"/>
      <c r="QXJ18" s="710"/>
      <c r="QXK18" s="710"/>
      <c r="QXL18" s="710"/>
      <c r="QXM18" s="710"/>
      <c r="QXN18" s="710"/>
      <c r="QXO18" s="710"/>
      <c r="QXP18" s="710"/>
      <c r="QXQ18" s="710"/>
      <c r="QXR18" s="710"/>
      <c r="QXS18" s="710"/>
      <c r="QXT18" s="710"/>
      <c r="QXU18" s="710"/>
      <c r="QXV18" s="710"/>
      <c r="QXW18" s="710"/>
      <c r="QXX18" s="710"/>
      <c r="QXY18" s="710"/>
      <c r="QXZ18" s="710"/>
      <c r="QYA18" s="710"/>
      <c r="QYB18" s="710"/>
      <c r="QYC18" s="710"/>
      <c r="QYD18" s="710"/>
      <c r="QYE18" s="710"/>
      <c r="QYF18" s="710"/>
      <c r="QYG18" s="710"/>
      <c r="QYH18" s="710"/>
      <c r="QYI18" s="710"/>
      <c r="QYJ18" s="710"/>
      <c r="QYK18" s="710"/>
      <c r="QYL18" s="710"/>
      <c r="QYM18" s="710"/>
      <c r="QYN18" s="710"/>
      <c r="QYO18" s="710"/>
      <c r="QYP18" s="710"/>
      <c r="QYQ18" s="710"/>
      <c r="QYR18" s="710"/>
      <c r="QYS18" s="710"/>
      <c r="QYT18" s="710"/>
      <c r="QYU18" s="710"/>
      <c r="QYV18" s="710"/>
      <c r="QYW18" s="710"/>
      <c r="QYX18" s="710"/>
      <c r="QYY18" s="710"/>
      <c r="QYZ18" s="710"/>
      <c r="QZA18" s="710"/>
      <c r="QZB18" s="710"/>
      <c r="QZC18" s="710"/>
      <c r="QZD18" s="710"/>
      <c r="QZE18" s="710"/>
      <c r="QZF18" s="710"/>
      <c r="QZG18" s="710"/>
      <c r="QZH18" s="710"/>
      <c r="QZI18" s="710"/>
      <c r="QZJ18" s="710"/>
      <c r="QZK18" s="710"/>
      <c r="QZL18" s="710"/>
      <c r="QZM18" s="710"/>
      <c r="QZN18" s="710"/>
      <c r="QZO18" s="710"/>
      <c r="QZP18" s="710"/>
      <c r="QZQ18" s="710"/>
      <c r="QZR18" s="710"/>
      <c r="QZS18" s="710"/>
      <c r="QZT18" s="710"/>
      <c r="QZU18" s="710"/>
      <c r="QZV18" s="710"/>
      <c r="QZW18" s="710"/>
      <c r="QZX18" s="710"/>
      <c r="QZY18" s="710"/>
      <c r="QZZ18" s="710"/>
      <c r="RAA18" s="710"/>
      <c r="RAB18" s="710"/>
      <c r="RAC18" s="710"/>
      <c r="RAD18" s="710"/>
      <c r="RAE18" s="710"/>
      <c r="RAF18" s="710"/>
      <c r="RAG18" s="710"/>
      <c r="RAH18" s="710"/>
      <c r="RAI18" s="710"/>
      <c r="RAJ18" s="710"/>
      <c r="RAK18" s="710"/>
      <c r="RAL18" s="710"/>
      <c r="RAM18" s="710"/>
      <c r="RAN18" s="710"/>
      <c r="RAO18" s="710"/>
      <c r="RAP18" s="710"/>
      <c r="RAQ18" s="710"/>
      <c r="RAR18" s="710"/>
      <c r="RAS18" s="710"/>
      <c r="RAT18" s="710"/>
      <c r="RAU18" s="710"/>
      <c r="RAV18" s="710"/>
      <c r="RAW18" s="710"/>
      <c r="RAX18" s="710"/>
      <c r="RAY18" s="710"/>
      <c r="RAZ18" s="710"/>
      <c r="RBA18" s="710"/>
      <c r="RBB18" s="710"/>
      <c r="RBC18" s="710"/>
      <c r="RBD18" s="710"/>
      <c r="RBE18" s="710"/>
      <c r="RBF18" s="710"/>
      <c r="RBG18" s="710"/>
      <c r="RBH18" s="710"/>
      <c r="RBI18" s="710"/>
      <c r="RBJ18" s="710"/>
      <c r="RBK18" s="710"/>
      <c r="RBL18" s="710"/>
      <c r="RBM18" s="710"/>
      <c r="RBN18" s="710"/>
      <c r="RBO18" s="710"/>
      <c r="RBP18" s="710"/>
      <c r="RBQ18" s="710"/>
      <c r="RBR18" s="710"/>
      <c r="RBS18" s="710"/>
      <c r="RBT18" s="710"/>
      <c r="RBU18" s="710"/>
      <c r="RBV18" s="710"/>
      <c r="RBW18" s="710"/>
      <c r="RBX18" s="710"/>
      <c r="RBY18" s="710"/>
      <c r="RBZ18" s="710"/>
      <c r="RCA18" s="710"/>
      <c r="RCB18" s="710"/>
      <c r="RCC18" s="710"/>
      <c r="RCD18" s="710"/>
      <c r="RCE18" s="710"/>
      <c r="RCF18" s="710"/>
      <c r="RCG18" s="710"/>
      <c r="RCH18" s="710"/>
      <c r="RCI18" s="710"/>
      <c r="RCJ18" s="710"/>
      <c r="RCK18" s="710"/>
      <c r="RCL18" s="710"/>
      <c r="RCM18" s="710"/>
      <c r="RCN18" s="710"/>
      <c r="RCO18" s="710"/>
      <c r="RCP18" s="710"/>
      <c r="RCQ18" s="710"/>
      <c r="RCR18" s="710"/>
      <c r="RCS18" s="710"/>
      <c r="RCT18" s="710"/>
      <c r="RCU18" s="710"/>
      <c r="RCV18" s="710"/>
      <c r="RCW18" s="710"/>
      <c r="RCX18" s="710"/>
      <c r="RCY18" s="710"/>
      <c r="RCZ18" s="710"/>
      <c r="RDA18" s="710"/>
      <c r="RDB18" s="710"/>
      <c r="RDC18" s="710"/>
      <c r="RDD18" s="710"/>
      <c r="RDE18" s="710"/>
      <c r="RDF18" s="710"/>
      <c r="RDG18" s="710"/>
      <c r="RDH18" s="710"/>
      <c r="RDI18" s="710"/>
      <c r="RDJ18" s="710"/>
      <c r="RDK18" s="710"/>
      <c r="RDL18" s="710"/>
      <c r="RDM18" s="710"/>
      <c r="RDN18" s="710"/>
      <c r="RDO18" s="710"/>
      <c r="RDP18" s="710"/>
      <c r="RDQ18" s="710"/>
      <c r="RDR18" s="710"/>
      <c r="RDS18" s="710"/>
      <c r="RDT18" s="710"/>
      <c r="RDU18" s="710"/>
      <c r="RDV18" s="710"/>
      <c r="RDW18" s="710"/>
      <c r="RDX18" s="710"/>
      <c r="RDY18" s="710"/>
      <c r="RDZ18" s="710"/>
      <c r="REA18" s="710"/>
      <c r="REB18" s="710"/>
      <c r="REC18" s="710"/>
      <c r="RED18" s="710"/>
      <c r="REE18" s="710"/>
      <c r="REF18" s="710"/>
      <c r="REG18" s="710"/>
      <c r="REH18" s="710"/>
      <c r="REI18" s="710"/>
      <c r="REJ18" s="710"/>
      <c r="REK18" s="710"/>
      <c r="REL18" s="710"/>
      <c r="REM18" s="710"/>
      <c r="REN18" s="710"/>
      <c r="REO18" s="710"/>
      <c r="REP18" s="710"/>
      <c r="REQ18" s="710"/>
      <c r="RER18" s="710"/>
      <c r="RES18" s="710"/>
      <c r="RET18" s="710"/>
      <c r="REU18" s="710"/>
      <c r="REV18" s="710"/>
      <c r="REW18" s="710"/>
      <c r="REX18" s="710"/>
      <c r="REY18" s="710"/>
      <c r="REZ18" s="710"/>
      <c r="RFA18" s="710"/>
      <c r="RFB18" s="710"/>
      <c r="RFC18" s="710"/>
      <c r="RFD18" s="710"/>
      <c r="RFE18" s="710"/>
      <c r="RFF18" s="710"/>
      <c r="RFG18" s="710"/>
      <c r="RFH18" s="710"/>
      <c r="RFI18" s="710"/>
      <c r="RFJ18" s="710"/>
      <c r="RFK18" s="710"/>
      <c r="RFL18" s="710"/>
      <c r="RFM18" s="710"/>
      <c r="RFN18" s="710"/>
      <c r="RFO18" s="710"/>
      <c r="RFP18" s="710"/>
      <c r="RFQ18" s="710"/>
      <c r="RFR18" s="710"/>
      <c r="RFS18" s="710"/>
      <c r="RFT18" s="710"/>
      <c r="RFU18" s="710"/>
      <c r="RFV18" s="710"/>
      <c r="RFW18" s="710"/>
      <c r="RFX18" s="710"/>
      <c r="RFY18" s="710"/>
      <c r="RFZ18" s="710"/>
      <c r="RGA18" s="710"/>
      <c r="RGB18" s="710"/>
      <c r="RGC18" s="710"/>
      <c r="RGD18" s="710"/>
      <c r="RGE18" s="710"/>
      <c r="RGF18" s="710"/>
      <c r="RGG18" s="710"/>
      <c r="RGH18" s="710"/>
      <c r="RGI18" s="710"/>
      <c r="RGJ18" s="710"/>
      <c r="RGK18" s="710"/>
      <c r="RGL18" s="710"/>
      <c r="RGM18" s="710"/>
      <c r="RGN18" s="710"/>
      <c r="RGO18" s="710"/>
      <c r="RGP18" s="710"/>
      <c r="RGQ18" s="710"/>
      <c r="RGR18" s="710"/>
      <c r="RGS18" s="710"/>
      <c r="RGT18" s="710"/>
      <c r="RGU18" s="710"/>
      <c r="RGV18" s="710"/>
      <c r="RGW18" s="710"/>
      <c r="RGX18" s="710"/>
      <c r="RGY18" s="710"/>
      <c r="RGZ18" s="710"/>
      <c r="RHA18" s="710"/>
      <c r="RHB18" s="710"/>
      <c r="RHC18" s="710"/>
      <c r="RHD18" s="710"/>
      <c r="RHE18" s="710"/>
      <c r="RHF18" s="710"/>
      <c r="RHG18" s="710"/>
      <c r="RHH18" s="710"/>
      <c r="RHI18" s="710"/>
      <c r="RHJ18" s="710"/>
      <c r="RHK18" s="710"/>
      <c r="RHL18" s="710"/>
      <c r="RHM18" s="710"/>
      <c r="RHN18" s="710"/>
      <c r="RHO18" s="710"/>
      <c r="RHP18" s="710"/>
      <c r="RHQ18" s="710"/>
      <c r="RHR18" s="710"/>
      <c r="RHS18" s="710"/>
      <c r="RHT18" s="710"/>
      <c r="RHU18" s="710"/>
      <c r="RHV18" s="710"/>
      <c r="RHW18" s="710"/>
      <c r="RHX18" s="710"/>
      <c r="RHY18" s="710"/>
      <c r="RHZ18" s="710"/>
      <c r="RIA18" s="710"/>
      <c r="RIB18" s="710"/>
      <c r="RIC18" s="710"/>
      <c r="RID18" s="710"/>
      <c r="RIE18" s="710"/>
      <c r="RIF18" s="710"/>
      <c r="RIG18" s="710"/>
      <c r="RIH18" s="710"/>
      <c r="RII18" s="710"/>
      <c r="RIJ18" s="710"/>
      <c r="RIK18" s="710"/>
      <c r="RIL18" s="710"/>
      <c r="RIM18" s="710"/>
      <c r="RIN18" s="710"/>
      <c r="RIO18" s="710"/>
      <c r="RIP18" s="710"/>
      <c r="RIQ18" s="710"/>
      <c r="RIR18" s="710"/>
      <c r="RIS18" s="710"/>
      <c r="RIT18" s="710"/>
      <c r="RIU18" s="710"/>
      <c r="RIV18" s="710"/>
      <c r="RIW18" s="710"/>
      <c r="RIX18" s="710"/>
      <c r="RIY18" s="710"/>
      <c r="RIZ18" s="710"/>
      <c r="RJA18" s="710"/>
      <c r="RJB18" s="710"/>
      <c r="RJC18" s="710"/>
      <c r="RJD18" s="710"/>
      <c r="RJE18" s="710"/>
      <c r="RJF18" s="710"/>
      <c r="RJG18" s="710"/>
      <c r="RJH18" s="710"/>
      <c r="RJI18" s="710"/>
      <c r="RJJ18" s="710"/>
      <c r="RJK18" s="710"/>
      <c r="RJL18" s="710"/>
      <c r="RJM18" s="710"/>
      <c r="RJN18" s="710"/>
      <c r="RJO18" s="710"/>
      <c r="RJP18" s="710"/>
      <c r="RJQ18" s="710"/>
      <c r="RJR18" s="710"/>
      <c r="RJS18" s="710"/>
      <c r="RJT18" s="710"/>
      <c r="RJU18" s="710"/>
      <c r="RJV18" s="710"/>
      <c r="RJW18" s="710"/>
      <c r="RJX18" s="710"/>
      <c r="RJY18" s="710"/>
      <c r="RJZ18" s="710"/>
      <c r="RKA18" s="710"/>
      <c r="RKB18" s="710"/>
      <c r="RKC18" s="710"/>
      <c r="RKD18" s="710"/>
      <c r="RKE18" s="710"/>
      <c r="RKF18" s="710"/>
      <c r="RKG18" s="710"/>
      <c r="RKH18" s="710"/>
      <c r="RKI18" s="710"/>
      <c r="RKJ18" s="710"/>
      <c r="RKK18" s="710"/>
      <c r="RKL18" s="710"/>
      <c r="RKM18" s="710"/>
      <c r="RKN18" s="710"/>
      <c r="RKO18" s="710"/>
      <c r="RKP18" s="710"/>
      <c r="RKQ18" s="710"/>
      <c r="RKR18" s="710"/>
      <c r="RKS18" s="710"/>
      <c r="RKT18" s="710"/>
      <c r="RKU18" s="710"/>
      <c r="RKV18" s="710"/>
      <c r="RKW18" s="710"/>
      <c r="RKX18" s="710"/>
      <c r="RKY18" s="710"/>
      <c r="RKZ18" s="710"/>
      <c r="RLA18" s="710"/>
      <c r="RLB18" s="710"/>
      <c r="RLC18" s="710"/>
      <c r="RLD18" s="710"/>
      <c r="RLE18" s="710"/>
      <c r="RLF18" s="710"/>
      <c r="RLG18" s="710"/>
      <c r="RLH18" s="710"/>
      <c r="RLI18" s="710"/>
      <c r="RLJ18" s="710"/>
      <c r="RLK18" s="710"/>
      <c r="RLL18" s="710"/>
      <c r="RLM18" s="710"/>
      <c r="RLN18" s="710"/>
      <c r="RLO18" s="710"/>
      <c r="RLP18" s="710"/>
      <c r="RLQ18" s="710"/>
      <c r="RLR18" s="710"/>
      <c r="RLS18" s="710"/>
      <c r="RLT18" s="710"/>
      <c r="RLU18" s="710"/>
      <c r="RLV18" s="710"/>
      <c r="RLW18" s="710"/>
      <c r="RLX18" s="710"/>
      <c r="RLY18" s="710"/>
      <c r="RLZ18" s="710"/>
      <c r="RMA18" s="710"/>
      <c r="RMB18" s="710"/>
      <c r="RMC18" s="710"/>
      <c r="RMD18" s="710"/>
      <c r="RME18" s="710"/>
      <c r="RMF18" s="710"/>
      <c r="RMG18" s="710"/>
      <c r="RMH18" s="710"/>
      <c r="RMI18" s="710"/>
      <c r="RMJ18" s="710"/>
      <c r="RMK18" s="710"/>
      <c r="RML18" s="710"/>
      <c r="RMM18" s="710"/>
      <c r="RMN18" s="710"/>
      <c r="RMO18" s="710"/>
      <c r="RMP18" s="710"/>
      <c r="RMQ18" s="710"/>
      <c r="RMR18" s="710"/>
      <c r="RMS18" s="710"/>
      <c r="RMT18" s="710"/>
      <c r="RMU18" s="710"/>
      <c r="RMV18" s="710"/>
      <c r="RMW18" s="710"/>
      <c r="RMX18" s="710"/>
      <c r="RMY18" s="710"/>
      <c r="RMZ18" s="710"/>
      <c r="RNA18" s="710"/>
      <c r="RNB18" s="710"/>
      <c r="RNC18" s="710"/>
      <c r="RND18" s="710"/>
      <c r="RNE18" s="710"/>
      <c r="RNF18" s="710"/>
      <c r="RNG18" s="710"/>
      <c r="RNH18" s="710"/>
      <c r="RNI18" s="710"/>
      <c r="RNJ18" s="710"/>
      <c r="RNK18" s="710"/>
      <c r="RNL18" s="710"/>
      <c r="RNM18" s="710"/>
      <c r="RNN18" s="710"/>
      <c r="RNO18" s="710"/>
      <c r="RNP18" s="710"/>
      <c r="RNQ18" s="710"/>
      <c r="RNR18" s="710"/>
      <c r="RNS18" s="710"/>
      <c r="RNT18" s="710"/>
      <c r="RNU18" s="710"/>
      <c r="RNV18" s="710"/>
      <c r="RNW18" s="710"/>
      <c r="RNX18" s="710"/>
      <c r="RNY18" s="710"/>
      <c r="RNZ18" s="710"/>
      <c r="ROA18" s="710"/>
      <c r="ROB18" s="710"/>
      <c r="ROC18" s="710"/>
      <c r="ROD18" s="710"/>
      <c r="ROE18" s="710"/>
      <c r="ROF18" s="710"/>
      <c r="ROG18" s="710"/>
      <c r="ROH18" s="710"/>
      <c r="ROI18" s="710"/>
      <c r="ROJ18" s="710"/>
      <c r="ROK18" s="710"/>
      <c r="ROL18" s="710"/>
      <c r="ROM18" s="710"/>
      <c r="RON18" s="710"/>
      <c r="ROO18" s="710"/>
      <c r="ROP18" s="710"/>
      <c r="ROQ18" s="710"/>
      <c r="ROR18" s="710"/>
      <c r="ROS18" s="710"/>
      <c r="ROT18" s="710"/>
      <c r="ROU18" s="710"/>
      <c r="ROV18" s="710"/>
      <c r="ROW18" s="710"/>
      <c r="ROX18" s="710"/>
      <c r="ROY18" s="710"/>
      <c r="ROZ18" s="710"/>
      <c r="RPA18" s="710"/>
      <c r="RPB18" s="710"/>
      <c r="RPC18" s="710"/>
      <c r="RPD18" s="710"/>
      <c r="RPE18" s="710"/>
      <c r="RPF18" s="710"/>
      <c r="RPG18" s="710"/>
      <c r="RPH18" s="710"/>
      <c r="RPI18" s="710"/>
      <c r="RPJ18" s="710"/>
      <c r="RPK18" s="710"/>
      <c r="RPL18" s="710"/>
      <c r="RPM18" s="710"/>
      <c r="RPN18" s="710"/>
      <c r="RPO18" s="710"/>
      <c r="RPP18" s="710"/>
      <c r="RPQ18" s="710"/>
      <c r="RPR18" s="710"/>
      <c r="RPS18" s="710"/>
      <c r="RPT18" s="710"/>
      <c r="RPU18" s="710"/>
      <c r="RPV18" s="710"/>
      <c r="RPW18" s="710"/>
      <c r="RPX18" s="710"/>
      <c r="RPY18" s="710"/>
      <c r="RPZ18" s="710"/>
      <c r="RQA18" s="710"/>
      <c r="RQB18" s="710"/>
      <c r="RQC18" s="710"/>
      <c r="RQD18" s="710"/>
      <c r="RQE18" s="710"/>
      <c r="RQF18" s="710"/>
      <c r="RQG18" s="710"/>
      <c r="RQH18" s="710"/>
      <c r="RQI18" s="710"/>
      <c r="RQJ18" s="710"/>
      <c r="RQK18" s="710"/>
      <c r="RQL18" s="710"/>
      <c r="RQM18" s="710"/>
      <c r="RQN18" s="710"/>
      <c r="RQO18" s="710"/>
      <c r="RQP18" s="710"/>
      <c r="RQQ18" s="710"/>
      <c r="RQR18" s="710"/>
      <c r="RQS18" s="710"/>
      <c r="RQT18" s="710"/>
      <c r="RQU18" s="710"/>
      <c r="RQV18" s="710"/>
      <c r="RQW18" s="710"/>
      <c r="RQX18" s="710"/>
      <c r="RQY18" s="710"/>
      <c r="RQZ18" s="710"/>
      <c r="RRA18" s="710"/>
      <c r="RRB18" s="710"/>
      <c r="RRC18" s="710"/>
      <c r="RRD18" s="710"/>
      <c r="RRE18" s="710"/>
      <c r="RRF18" s="710"/>
      <c r="RRG18" s="710"/>
      <c r="RRH18" s="710"/>
      <c r="RRI18" s="710"/>
      <c r="RRJ18" s="710"/>
      <c r="RRK18" s="710"/>
      <c r="RRL18" s="710"/>
      <c r="RRM18" s="710"/>
      <c r="RRN18" s="710"/>
      <c r="RRO18" s="710"/>
      <c r="RRP18" s="710"/>
      <c r="RRQ18" s="710"/>
      <c r="RRR18" s="710"/>
      <c r="RRS18" s="710"/>
      <c r="RRT18" s="710"/>
      <c r="RRU18" s="710"/>
      <c r="RRV18" s="710"/>
      <c r="RRW18" s="710"/>
      <c r="RRX18" s="710"/>
      <c r="RRY18" s="710"/>
      <c r="RRZ18" s="710"/>
      <c r="RSA18" s="710"/>
      <c r="RSB18" s="710"/>
      <c r="RSC18" s="710"/>
      <c r="RSD18" s="710"/>
      <c r="RSE18" s="710"/>
      <c r="RSF18" s="710"/>
      <c r="RSG18" s="710"/>
      <c r="RSH18" s="710"/>
      <c r="RSI18" s="710"/>
      <c r="RSJ18" s="710"/>
      <c r="RSK18" s="710"/>
      <c r="RSL18" s="710"/>
      <c r="RSM18" s="710"/>
      <c r="RSN18" s="710"/>
      <c r="RSO18" s="710"/>
      <c r="RSP18" s="710"/>
      <c r="RSQ18" s="710"/>
      <c r="RSR18" s="710"/>
      <c r="RSS18" s="710"/>
      <c r="RST18" s="710"/>
      <c r="RSU18" s="710"/>
      <c r="RSV18" s="710"/>
      <c r="RSW18" s="710"/>
      <c r="RSX18" s="710"/>
      <c r="RSY18" s="710"/>
      <c r="RSZ18" s="710"/>
      <c r="RTA18" s="710"/>
      <c r="RTB18" s="710"/>
      <c r="RTC18" s="710"/>
      <c r="RTD18" s="710"/>
      <c r="RTE18" s="710"/>
      <c r="RTF18" s="710"/>
      <c r="RTG18" s="710"/>
      <c r="RTH18" s="710"/>
      <c r="RTI18" s="710"/>
      <c r="RTJ18" s="710"/>
      <c r="RTK18" s="710"/>
      <c r="RTL18" s="710"/>
      <c r="RTM18" s="710"/>
      <c r="RTN18" s="710"/>
      <c r="RTO18" s="710"/>
      <c r="RTP18" s="710"/>
      <c r="RTQ18" s="710"/>
      <c r="RTR18" s="710"/>
      <c r="RTS18" s="710"/>
      <c r="RTT18" s="710"/>
      <c r="RTU18" s="710"/>
      <c r="RTV18" s="710"/>
      <c r="RTW18" s="710"/>
      <c r="RTX18" s="710"/>
      <c r="RTY18" s="710"/>
      <c r="RTZ18" s="710"/>
      <c r="RUA18" s="710"/>
      <c r="RUB18" s="710"/>
      <c r="RUC18" s="710"/>
      <c r="RUD18" s="710"/>
      <c r="RUE18" s="710"/>
      <c r="RUF18" s="710"/>
      <c r="RUG18" s="710"/>
      <c r="RUH18" s="710"/>
      <c r="RUI18" s="710"/>
      <c r="RUJ18" s="710"/>
      <c r="RUK18" s="710"/>
      <c r="RUL18" s="710"/>
      <c r="RUM18" s="710"/>
      <c r="RUN18" s="710"/>
      <c r="RUO18" s="710"/>
      <c r="RUP18" s="710"/>
      <c r="RUQ18" s="710"/>
      <c r="RUR18" s="710"/>
      <c r="RUS18" s="710"/>
      <c r="RUT18" s="710"/>
      <c r="RUU18" s="710"/>
      <c r="RUV18" s="710"/>
      <c r="RUW18" s="710"/>
      <c r="RUX18" s="710"/>
      <c r="RUY18" s="710"/>
      <c r="RUZ18" s="710"/>
      <c r="RVA18" s="710"/>
      <c r="RVB18" s="710"/>
      <c r="RVC18" s="710"/>
      <c r="RVD18" s="710"/>
      <c r="RVE18" s="710"/>
      <c r="RVF18" s="710"/>
      <c r="RVG18" s="710"/>
      <c r="RVH18" s="710"/>
      <c r="RVI18" s="710"/>
      <c r="RVJ18" s="710"/>
      <c r="RVK18" s="710"/>
      <c r="RVL18" s="710"/>
      <c r="RVM18" s="710"/>
      <c r="RVN18" s="710"/>
      <c r="RVO18" s="710"/>
      <c r="RVP18" s="710"/>
      <c r="RVQ18" s="710"/>
      <c r="RVR18" s="710"/>
      <c r="RVS18" s="710"/>
      <c r="RVT18" s="710"/>
      <c r="RVU18" s="710"/>
      <c r="RVV18" s="710"/>
      <c r="RVW18" s="710"/>
      <c r="RVX18" s="710"/>
      <c r="RVY18" s="710"/>
      <c r="RVZ18" s="710"/>
      <c r="RWA18" s="710"/>
      <c r="RWB18" s="710"/>
      <c r="RWC18" s="710"/>
      <c r="RWD18" s="710"/>
      <c r="RWE18" s="710"/>
      <c r="RWF18" s="710"/>
      <c r="RWG18" s="710"/>
      <c r="RWH18" s="710"/>
      <c r="RWI18" s="710"/>
      <c r="RWJ18" s="710"/>
      <c r="RWK18" s="710"/>
      <c r="RWL18" s="710"/>
      <c r="RWM18" s="710"/>
      <c r="RWN18" s="710"/>
      <c r="RWO18" s="710"/>
      <c r="RWP18" s="710"/>
      <c r="RWQ18" s="710"/>
      <c r="RWR18" s="710"/>
      <c r="RWS18" s="710"/>
      <c r="RWT18" s="710"/>
      <c r="RWU18" s="710"/>
      <c r="RWV18" s="710"/>
      <c r="RWW18" s="710"/>
      <c r="RWX18" s="710"/>
      <c r="RWY18" s="710"/>
      <c r="RWZ18" s="710"/>
      <c r="RXA18" s="710"/>
      <c r="RXB18" s="710"/>
      <c r="RXC18" s="710"/>
      <c r="RXD18" s="710"/>
      <c r="RXE18" s="710"/>
      <c r="RXF18" s="710"/>
      <c r="RXG18" s="710"/>
      <c r="RXH18" s="710"/>
      <c r="RXI18" s="710"/>
      <c r="RXJ18" s="710"/>
      <c r="RXK18" s="710"/>
      <c r="RXL18" s="710"/>
      <c r="RXM18" s="710"/>
      <c r="RXN18" s="710"/>
      <c r="RXO18" s="710"/>
      <c r="RXP18" s="710"/>
      <c r="RXQ18" s="710"/>
      <c r="RXR18" s="710"/>
      <c r="RXS18" s="710"/>
      <c r="RXT18" s="710"/>
      <c r="RXU18" s="710"/>
      <c r="RXV18" s="710"/>
      <c r="RXW18" s="710"/>
      <c r="RXX18" s="710"/>
      <c r="RXY18" s="710"/>
      <c r="RXZ18" s="710"/>
      <c r="RYA18" s="710"/>
      <c r="RYB18" s="710"/>
      <c r="RYC18" s="710"/>
      <c r="RYD18" s="710"/>
      <c r="RYE18" s="710"/>
      <c r="RYF18" s="710"/>
      <c r="RYG18" s="710"/>
      <c r="RYH18" s="710"/>
      <c r="RYI18" s="710"/>
      <c r="RYJ18" s="710"/>
      <c r="RYK18" s="710"/>
      <c r="RYL18" s="710"/>
      <c r="RYM18" s="710"/>
      <c r="RYN18" s="710"/>
      <c r="RYO18" s="710"/>
      <c r="RYP18" s="710"/>
      <c r="RYQ18" s="710"/>
      <c r="RYR18" s="710"/>
      <c r="RYS18" s="710"/>
      <c r="RYT18" s="710"/>
      <c r="RYU18" s="710"/>
      <c r="RYV18" s="710"/>
      <c r="RYW18" s="710"/>
      <c r="RYX18" s="710"/>
      <c r="RYY18" s="710"/>
      <c r="RYZ18" s="710"/>
      <c r="RZA18" s="710"/>
      <c r="RZB18" s="710"/>
      <c r="RZC18" s="710"/>
      <c r="RZD18" s="710"/>
      <c r="RZE18" s="710"/>
      <c r="RZF18" s="710"/>
      <c r="RZG18" s="710"/>
      <c r="RZH18" s="710"/>
      <c r="RZI18" s="710"/>
      <c r="RZJ18" s="710"/>
      <c r="RZK18" s="710"/>
      <c r="RZL18" s="710"/>
      <c r="RZM18" s="710"/>
      <c r="RZN18" s="710"/>
      <c r="RZO18" s="710"/>
      <c r="RZP18" s="710"/>
      <c r="RZQ18" s="710"/>
      <c r="RZR18" s="710"/>
      <c r="RZS18" s="710"/>
      <c r="RZT18" s="710"/>
      <c r="RZU18" s="710"/>
      <c r="RZV18" s="710"/>
      <c r="RZW18" s="710"/>
      <c r="RZX18" s="710"/>
      <c r="RZY18" s="710"/>
      <c r="RZZ18" s="710"/>
      <c r="SAA18" s="710"/>
      <c r="SAB18" s="710"/>
      <c r="SAC18" s="710"/>
      <c r="SAD18" s="710"/>
      <c r="SAE18" s="710"/>
      <c r="SAF18" s="710"/>
      <c r="SAG18" s="710"/>
      <c r="SAH18" s="710"/>
      <c r="SAI18" s="710"/>
      <c r="SAJ18" s="710"/>
      <c r="SAK18" s="710"/>
      <c r="SAL18" s="710"/>
      <c r="SAM18" s="710"/>
      <c r="SAN18" s="710"/>
      <c r="SAO18" s="710"/>
      <c r="SAP18" s="710"/>
      <c r="SAQ18" s="710"/>
      <c r="SAR18" s="710"/>
      <c r="SAS18" s="710"/>
      <c r="SAT18" s="710"/>
      <c r="SAU18" s="710"/>
      <c r="SAV18" s="710"/>
      <c r="SAW18" s="710"/>
      <c r="SAX18" s="710"/>
      <c r="SAY18" s="710"/>
      <c r="SAZ18" s="710"/>
      <c r="SBA18" s="710"/>
      <c r="SBB18" s="710"/>
      <c r="SBC18" s="710"/>
      <c r="SBD18" s="710"/>
      <c r="SBE18" s="710"/>
      <c r="SBF18" s="710"/>
      <c r="SBG18" s="710"/>
      <c r="SBH18" s="710"/>
      <c r="SBI18" s="710"/>
      <c r="SBJ18" s="710"/>
      <c r="SBK18" s="710"/>
      <c r="SBL18" s="710"/>
      <c r="SBM18" s="710"/>
      <c r="SBN18" s="710"/>
      <c r="SBO18" s="710"/>
      <c r="SBP18" s="710"/>
      <c r="SBQ18" s="710"/>
      <c r="SBR18" s="710"/>
      <c r="SBS18" s="710"/>
      <c r="SBT18" s="710"/>
      <c r="SBU18" s="710"/>
      <c r="SBV18" s="710"/>
      <c r="SBW18" s="710"/>
      <c r="SBX18" s="710"/>
      <c r="SBY18" s="710"/>
      <c r="SBZ18" s="710"/>
      <c r="SCA18" s="710"/>
      <c r="SCB18" s="710"/>
      <c r="SCC18" s="710"/>
      <c r="SCD18" s="710"/>
      <c r="SCE18" s="710"/>
      <c r="SCF18" s="710"/>
      <c r="SCG18" s="710"/>
      <c r="SCH18" s="710"/>
      <c r="SCI18" s="710"/>
      <c r="SCJ18" s="710"/>
      <c r="SCK18" s="710"/>
      <c r="SCL18" s="710"/>
      <c r="SCM18" s="710"/>
      <c r="SCN18" s="710"/>
      <c r="SCO18" s="710"/>
      <c r="SCP18" s="710"/>
      <c r="SCQ18" s="710"/>
      <c r="SCR18" s="710"/>
      <c r="SCS18" s="710"/>
      <c r="SCT18" s="710"/>
      <c r="SCU18" s="710"/>
      <c r="SCV18" s="710"/>
      <c r="SCW18" s="710"/>
      <c r="SCX18" s="710"/>
      <c r="SCY18" s="710"/>
      <c r="SCZ18" s="710"/>
      <c r="SDA18" s="710"/>
      <c r="SDB18" s="710"/>
      <c r="SDC18" s="710"/>
      <c r="SDD18" s="710"/>
      <c r="SDE18" s="710"/>
      <c r="SDF18" s="710"/>
      <c r="SDG18" s="710"/>
      <c r="SDH18" s="710"/>
      <c r="SDI18" s="710"/>
      <c r="SDJ18" s="710"/>
      <c r="SDK18" s="710"/>
      <c r="SDL18" s="710"/>
      <c r="SDM18" s="710"/>
      <c r="SDN18" s="710"/>
      <c r="SDO18" s="710"/>
      <c r="SDP18" s="710"/>
      <c r="SDQ18" s="710"/>
      <c r="SDR18" s="710"/>
      <c r="SDS18" s="710"/>
      <c r="SDT18" s="710"/>
      <c r="SDU18" s="710"/>
      <c r="SDV18" s="710"/>
      <c r="SDW18" s="710"/>
      <c r="SDX18" s="710"/>
      <c r="SDY18" s="710"/>
      <c r="SDZ18" s="710"/>
      <c r="SEA18" s="710"/>
      <c r="SEB18" s="710"/>
      <c r="SEC18" s="710"/>
      <c r="SED18" s="710"/>
      <c r="SEE18" s="710"/>
      <c r="SEF18" s="710"/>
      <c r="SEG18" s="710"/>
      <c r="SEH18" s="710"/>
      <c r="SEI18" s="710"/>
      <c r="SEJ18" s="710"/>
      <c r="SEK18" s="710"/>
      <c r="SEL18" s="710"/>
      <c r="SEM18" s="710"/>
      <c r="SEN18" s="710"/>
      <c r="SEO18" s="710"/>
      <c r="SEP18" s="710"/>
      <c r="SEQ18" s="710"/>
      <c r="SER18" s="710"/>
      <c r="SES18" s="710"/>
      <c r="SET18" s="710"/>
      <c r="SEU18" s="710"/>
      <c r="SEV18" s="710"/>
      <c r="SEW18" s="710"/>
      <c r="SEX18" s="710"/>
      <c r="SEY18" s="710"/>
      <c r="SEZ18" s="710"/>
      <c r="SFA18" s="710"/>
      <c r="SFB18" s="710"/>
      <c r="SFC18" s="710"/>
      <c r="SFD18" s="710"/>
      <c r="SFE18" s="710"/>
      <c r="SFF18" s="710"/>
      <c r="SFG18" s="710"/>
      <c r="SFH18" s="710"/>
      <c r="SFI18" s="710"/>
      <c r="SFJ18" s="710"/>
      <c r="SFK18" s="710"/>
      <c r="SFL18" s="710"/>
      <c r="SFM18" s="710"/>
      <c r="SFN18" s="710"/>
      <c r="SFO18" s="710"/>
      <c r="SFP18" s="710"/>
      <c r="SFQ18" s="710"/>
      <c r="SFR18" s="710"/>
      <c r="SFS18" s="710"/>
      <c r="SFT18" s="710"/>
      <c r="SFU18" s="710"/>
      <c r="SFV18" s="710"/>
      <c r="SFW18" s="710"/>
      <c r="SFX18" s="710"/>
      <c r="SFY18" s="710"/>
      <c r="SFZ18" s="710"/>
      <c r="SGA18" s="710"/>
      <c r="SGB18" s="710"/>
      <c r="SGC18" s="710"/>
      <c r="SGD18" s="710"/>
      <c r="SGE18" s="710"/>
      <c r="SGF18" s="710"/>
      <c r="SGG18" s="710"/>
      <c r="SGH18" s="710"/>
      <c r="SGI18" s="710"/>
      <c r="SGJ18" s="710"/>
      <c r="SGK18" s="710"/>
      <c r="SGL18" s="710"/>
      <c r="SGM18" s="710"/>
      <c r="SGN18" s="710"/>
      <c r="SGO18" s="710"/>
      <c r="SGP18" s="710"/>
      <c r="SGQ18" s="710"/>
      <c r="SGR18" s="710"/>
      <c r="SGS18" s="710"/>
      <c r="SGT18" s="710"/>
      <c r="SGU18" s="710"/>
      <c r="SGV18" s="710"/>
      <c r="SGW18" s="710"/>
      <c r="SGX18" s="710"/>
      <c r="SGY18" s="710"/>
      <c r="SGZ18" s="710"/>
      <c r="SHA18" s="710"/>
      <c r="SHB18" s="710"/>
      <c r="SHC18" s="710"/>
      <c r="SHD18" s="710"/>
      <c r="SHE18" s="710"/>
      <c r="SHF18" s="710"/>
      <c r="SHG18" s="710"/>
      <c r="SHH18" s="710"/>
      <c r="SHI18" s="710"/>
      <c r="SHJ18" s="710"/>
      <c r="SHK18" s="710"/>
      <c r="SHL18" s="710"/>
      <c r="SHM18" s="710"/>
      <c r="SHN18" s="710"/>
      <c r="SHO18" s="710"/>
      <c r="SHP18" s="710"/>
      <c r="SHQ18" s="710"/>
      <c r="SHR18" s="710"/>
      <c r="SHS18" s="710"/>
      <c r="SHT18" s="710"/>
      <c r="SHU18" s="710"/>
      <c r="SHV18" s="710"/>
      <c r="SHW18" s="710"/>
      <c r="SHX18" s="710"/>
      <c r="SHY18" s="710"/>
      <c r="SHZ18" s="710"/>
      <c r="SIA18" s="710"/>
      <c r="SIB18" s="710"/>
      <c r="SIC18" s="710"/>
      <c r="SID18" s="710"/>
      <c r="SIE18" s="710"/>
      <c r="SIF18" s="710"/>
      <c r="SIG18" s="710"/>
      <c r="SIH18" s="710"/>
      <c r="SII18" s="710"/>
      <c r="SIJ18" s="710"/>
      <c r="SIK18" s="710"/>
      <c r="SIL18" s="710"/>
      <c r="SIM18" s="710"/>
      <c r="SIN18" s="710"/>
      <c r="SIO18" s="710"/>
      <c r="SIP18" s="710"/>
      <c r="SIQ18" s="710"/>
      <c r="SIR18" s="710"/>
      <c r="SIS18" s="710"/>
      <c r="SIT18" s="710"/>
      <c r="SIU18" s="710"/>
      <c r="SIV18" s="710"/>
      <c r="SIW18" s="710"/>
      <c r="SIX18" s="710"/>
      <c r="SIY18" s="710"/>
      <c r="SIZ18" s="710"/>
      <c r="SJA18" s="710"/>
      <c r="SJB18" s="710"/>
      <c r="SJC18" s="710"/>
      <c r="SJD18" s="710"/>
      <c r="SJE18" s="710"/>
      <c r="SJF18" s="710"/>
      <c r="SJG18" s="710"/>
      <c r="SJH18" s="710"/>
      <c r="SJI18" s="710"/>
      <c r="SJJ18" s="710"/>
      <c r="SJK18" s="710"/>
      <c r="SJL18" s="710"/>
      <c r="SJM18" s="710"/>
      <c r="SJN18" s="710"/>
      <c r="SJO18" s="710"/>
      <c r="SJP18" s="710"/>
      <c r="SJQ18" s="710"/>
      <c r="SJR18" s="710"/>
      <c r="SJS18" s="710"/>
      <c r="SJT18" s="710"/>
      <c r="SJU18" s="710"/>
      <c r="SJV18" s="710"/>
      <c r="SJW18" s="710"/>
      <c r="SJX18" s="710"/>
      <c r="SJY18" s="710"/>
      <c r="SJZ18" s="710"/>
      <c r="SKA18" s="710"/>
      <c r="SKB18" s="710"/>
      <c r="SKC18" s="710"/>
      <c r="SKD18" s="710"/>
      <c r="SKE18" s="710"/>
      <c r="SKF18" s="710"/>
      <c r="SKG18" s="710"/>
      <c r="SKH18" s="710"/>
      <c r="SKI18" s="710"/>
      <c r="SKJ18" s="710"/>
      <c r="SKK18" s="710"/>
      <c r="SKL18" s="710"/>
      <c r="SKM18" s="710"/>
      <c r="SKN18" s="710"/>
      <c r="SKO18" s="710"/>
      <c r="SKP18" s="710"/>
      <c r="SKQ18" s="710"/>
      <c r="SKR18" s="710"/>
      <c r="SKS18" s="710"/>
      <c r="SKT18" s="710"/>
      <c r="SKU18" s="710"/>
      <c r="SKV18" s="710"/>
      <c r="SKW18" s="710"/>
      <c r="SKX18" s="710"/>
      <c r="SKY18" s="710"/>
      <c r="SKZ18" s="710"/>
      <c r="SLA18" s="710"/>
      <c r="SLB18" s="710"/>
      <c r="SLC18" s="710"/>
      <c r="SLD18" s="710"/>
      <c r="SLE18" s="710"/>
      <c r="SLF18" s="710"/>
      <c r="SLG18" s="710"/>
      <c r="SLH18" s="710"/>
      <c r="SLI18" s="710"/>
      <c r="SLJ18" s="710"/>
      <c r="SLK18" s="710"/>
      <c r="SLL18" s="710"/>
      <c r="SLM18" s="710"/>
      <c r="SLN18" s="710"/>
      <c r="SLO18" s="710"/>
      <c r="SLP18" s="710"/>
      <c r="SLQ18" s="710"/>
      <c r="SLR18" s="710"/>
      <c r="SLS18" s="710"/>
      <c r="SLT18" s="710"/>
      <c r="SLU18" s="710"/>
      <c r="SLV18" s="710"/>
      <c r="SLW18" s="710"/>
      <c r="SLX18" s="710"/>
      <c r="SLY18" s="710"/>
      <c r="SLZ18" s="710"/>
      <c r="SMA18" s="710"/>
      <c r="SMB18" s="710"/>
      <c r="SMC18" s="710"/>
      <c r="SMD18" s="710"/>
      <c r="SME18" s="710"/>
      <c r="SMF18" s="710"/>
      <c r="SMG18" s="710"/>
      <c r="SMH18" s="710"/>
      <c r="SMI18" s="710"/>
      <c r="SMJ18" s="710"/>
      <c r="SMK18" s="710"/>
      <c r="SML18" s="710"/>
      <c r="SMM18" s="710"/>
      <c r="SMN18" s="710"/>
      <c r="SMO18" s="710"/>
      <c r="SMP18" s="710"/>
      <c r="SMQ18" s="710"/>
      <c r="SMR18" s="710"/>
      <c r="SMS18" s="710"/>
      <c r="SMT18" s="710"/>
      <c r="SMU18" s="710"/>
      <c r="SMV18" s="710"/>
      <c r="SMW18" s="710"/>
      <c r="SMX18" s="710"/>
      <c r="SMY18" s="710"/>
      <c r="SMZ18" s="710"/>
      <c r="SNA18" s="710"/>
      <c r="SNB18" s="710"/>
      <c r="SNC18" s="710"/>
      <c r="SND18" s="710"/>
      <c r="SNE18" s="710"/>
      <c r="SNF18" s="710"/>
      <c r="SNG18" s="710"/>
      <c r="SNH18" s="710"/>
      <c r="SNI18" s="710"/>
      <c r="SNJ18" s="710"/>
      <c r="SNK18" s="710"/>
      <c r="SNL18" s="710"/>
      <c r="SNM18" s="710"/>
      <c r="SNN18" s="710"/>
      <c r="SNO18" s="710"/>
      <c r="SNP18" s="710"/>
      <c r="SNQ18" s="710"/>
      <c r="SNR18" s="710"/>
      <c r="SNS18" s="710"/>
      <c r="SNT18" s="710"/>
      <c r="SNU18" s="710"/>
      <c r="SNV18" s="710"/>
      <c r="SNW18" s="710"/>
      <c r="SNX18" s="710"/>
      <c r="SNY18" s="710"/>
      <c r="SNZ18" s="710"/>
      <c r="SOA18" s="710"/>
      <c r="SOB18" s="710"/>
      <c r="SOC18" s="710"/>
      <c r="SOD18" s="710"/>
      <c r="SOE18" s="710"/>
      <c r="SOF18" s="710"/>
      <c r="SOG18" s="710"/>
      <c r="SOH18" s="710"/>
      <c r="SOI18" s="710"/>
      <c r="SOJ18" s="710"/>
      <c r="SOK18" s="710"/>
      <c r="SOL18" s="710"/>
      <c r="SOM18" s="710"/>
      <c r="SON18" s="710"/>
      <c r="SOO18" s="710"/>
      <c r="SOP18" s="710"/>
      <c r="SOQ18" s="710"/>
      <c r="SOR18" s="710"/>
      <c r="SOS18" s="710"/>
      <c r="SOT18" s="710"/>
      <c r="SOU18" s="710"/>
      <c r="SOV18" s="710"/>
      <c r="SOW18" s="710"/>
      <c r="SOX18" s="710"/>
      <c r="SOY18" s="710"/>
      <c r="SOZ18" s="710"/>
      <c r="SPA18" s="710"/>
      <c r="SPB18" s="710"/>
      <c r="SPC18" s="710"/>
      <c r="SPD18" s="710"/>
      <c r="SPE18" s="710"/>
      <c r="SPF18" s="710"/>
      <c r="SPG18" s="710"/>
      <c r="SPH18" s="710"/>
      <c r="SPI18" s="710"/>
      <c r="SPJ18" s="710"/>
      <c r="SPK18" s="710"/>
      <c r="SPL18" s="710"/>
      <c r="SPM18" s="710"/>
      <c r="SPN18" s="710"/>
      <c r="SPO18" s="710"/>
      <c r="SPP18" s="710"/>
      <c r="SPQ18" s="710"/>
      <c r="SPR18" s="710"/>
      <c r="SPS18" s="710"/>
      <c r="SPT18" s="710"/>
      <c r="SPU18" s="710"/>
      <c r="SPV18" s="710"/>
      <c r="SPW18" s="710"/>
      <c r="SPX18" s="710"/>
      <c r="SPY18" s="710"/>
      <c r="SPZ18" s="710"/>
      <c r="SQA18" s="710"/>
      <c r="SQB18" s="710"/>
      <c r="SQC18" s="710"/>
      <c r="SQD18" s="710"/>
      <c r="SQE18" s="710"/>
      <c r="SQF18" s="710"/>
      <c r="SQG18" s="710"/>
      <c r="SQH18" s="710"/>
      <c r="SQI18" s="710"/>
      <c r="SQJ18" s="710"/>
      <c r="SQK18" s="710"/>
      <c r="SQL18" s="710"/>
      <c r="SQM18" s="710"/>
      <c r="SQN18" s="710"/>
      <c r="SQO18" s="710"/>
      <c r="SQP18" s="710"/>
      <c r="SQQ18" s="710"/>
      <c r="SQR18" s="710"/>
      <c r="SQS18" s="710"/>
      <c r="SQT18" s="710"/>
      <c r="SQU18" s="710"/>
      <c r="SQV18" s="710"/>
      <c r="SQW18" s="710"/>
      <c r="SQX18" s="710"/>
      <c r="SQY18" s="710"/>
      <c r="SQZ18" s="710"/>
      <c r="SRA18" s="710"/>
      <c r="SRB18" s="710"/>
      <c r="SRC18" s="710"/>
      <c r="SRD18" s="710"/>
      <c r="SRE18" s="710"/>
      <c r="SRF18" s="710"/>
      <c r="SRG18" s="710"/>
      <c r="SRH18" s="710"/>
      <c r="SRI18" s="710"/>
      <c r="SRJ18" s="710"/>
      <c r="SRK18" s="710"/>
      <c r="SRL18" s="710"/>
      <c r="SRM18" s="710"/>
      <c r="SRN18" s="710"/>
      <c r="SRO18" s="710"/>
      <c r="SRP18" s="710"/>
      <c r="SRQ18" s="710"/>
      <c r="SRR18" s="710"/>
      <c r="SRS18" s="710"/>
      <c r="SRT18" s="710"/>
      <c r="SRU18" s="710"/>
      <c r="SRV18" s="710"/>
      <c r="SRW18" s="710"/>
      <c r="SRX18" s="710"/>
      <c r="SRY18" s="710"/>
      <c r="SRZ18" s="710"/>
      <c r="SSA18" s="710"/>
      <c r="SSB18" s="710"/>
      <c r="SSC18" s="710"/>
      <c r="SSD18" s="710"/>
      <c r="SSE18" s="710"/>
      <c r="SSF18" s="710"/>
      <c r="SSG18" s="710"/>
      <c r="SSH18" s="710"/>
      <c r="SSI18" s="710"/>
      <c r="SSJ18" s="710"/>
      <c r="SSK18" s="710"/>
      <c r="SSL18" s="710"/>
      <c r="SSM18" s="710"/>
      <c r="SSN18" s="710"/>
      <c r="SSO18" s="710"/>
      <c r="SSP18" s="710"/>
      <c r="SSQ18" s="710"/>
      <c r="SSR18" s="710"/>
      <c r="SSS18" s="710"/>
      <c r="SST18" s="710"/>
      <c r="SSU18" s="710"/>
      <c r="SSV18" s="710"/>
      <c r="SSW18" s="710"/>
      <c r="SSX18" s="710"/>
      <c r="SSY18" s="710"/>
      <c r="SSZ18" s="710"/>
      <c r="STA18" s="710"/>
      <c r="STB18" s="710"/>
      <c r="STC18" s="710"/>
      <c r="STD18" s="710"/>
      <c r="STE18" s="710"/>
      <c r="STF18" s="710"/>
      <c r="STG18" s="710"/>
      <c r="STH18" s="710"/>
      <c r="STI18" s="710"/>
      <c r="STJ18" s="710"/>
      <c r="STK18" s="710"/>
      <c r="STL18" s="710"/>
      <c r="STM18" s="710"/>
      <c r="STN18" s="710"/>
      <c r="STO18" s="710"/>
      <c r="STP18" s="710"/>
      <c r="STQ18" s="710"/>
      <c r="STR18" s="710"/>
      <c r="STS18" s="710"/>
      <c r="STT18" s="710"/>
      <c r="STU18" s="710"/>
      <c r="STV18" s="710"/>
      <c r="STW18" s="710"/>
      <c r="STX18" s="710"/>
      <c r="STY18" s="710"/>
      <c r="STZ18" s="710"/>
      <c r="SUA18" s="710"/>
      <c r="SUB18" s="710"/>
      <c r="SUC18" s="710"/>
      <c r="SUD18" s="710"/>
      <c r="SUE18" s="710"/>
      <c r="SUF18" s="710"/>
      <c r="SUG18" s="710"/>
      <c r="SUH18" s="710"/>
      <c r="SUI18" s="710"/>
      <c r="SUJ18" s="710"/>
      <c r="SUK18" s="710"/>
      <c r="SUL18" s="710"/>
      <c r="SUM18" s="710"/>
      <c r="SUN18" s="710"/>
      <c r="SUO18" s="710"/>
      <c r="SUP18" s="710"/>
      <c r="SUQ18" s="710"/>
      <c r="SUR18" s="710"/>
      <c r="SUS18" s="710"/>
      <c r="SUT18" s="710"/>
      <c r="SUU18" s="710"/>
      <c r="SUV18" s="710"/>
      <c r="SUW18" s="710"/>
      <c r="SUX18" s="710"/>
      <c r="SUY18" s="710"/>
      <c r="SUZ18" s="710"/>
      <c r="SVA18" s="710"/>
      <c r="SVB18" s="710"/>
      <c r="SVC18" s="710"/>
      <c r="SVD18" s="710"/>
      <c r="SVE18" s="710"/>
      <c r="SVF18" s="710"/>
      <c r="SVG18" s="710"/>
      <c r="SVH18" s="710"/>
      <c r="SVI18" s="710"/>
      <c r="SVJ18" s="710"/>
      <c r="SVK18" s="710"/>
      <c r="SVL18" s="710"/>
      <c r="SVM18" s="710"/>
      <c r="SVN18" s="710"/>
      <c r="SVO18" s="710"/>
      <c r="SVP18" s="710"/>
      <c r="SVQ18" s="710"/>
      <c r="SVR18" s="710"/>
      <c r="SVS18" s="710"/>
      <c r="SVT18" s="710"/>
      <c r="SVU18" s="710"/>
      <c r="SVV18" s="710"/>
      <c r="SVW18" s="710"/>
      <c r="SVX18" s="710"/>
      <c r="SVY18" s="710"/>
      <c r="SVZ18" s="710"/>
      <c r="SWA18" s="710"/>
      <c r="SWB18" s="710"/>
      <c r="SWC18" s="710"/>
      <c r="SWD18" s="710"/>
      <c r="SWE18" s="710"/>
      <c r="SWF18" s="710"/>
      <c r="SWG18" s="710"/>
      <c r="SWH18" s="710"/>
      <c r="SWI18" s="710"/>
      <c r="SWJ18" s="710"/>
      <c r="SWK18" s="710"/>
      <c r="SWL18" s="710"/>
      <c r="SWM18" s="710"/>
      <c r="SWN18" s="710"/>
      <c r="SWO18" s="710"/>
      <c r="SWP18" s="710"/>
      <c r="SWQ18" s="710"/>
      <c r="SWR18" s="710"/>
      <c r="SWS18" s="710"/>
      <c r="SWT18" s="710"/>
      <c r="SWU18" s="710"/>
      <c r="SWV18" s="710"/>
      <c r="SWW18" s="710"/>
      <c r="SWX18" s="710"/>
      <c r="SWY18" s="710"/>
      <c r="SWZ18" s="710"/>
      <c r="SXA18" s="710"/>
      <c r="SXB18" s="710"/>
      <c r="SXC18" s="710"/>
      <c r="SXD18" s="710"/>
      <c r="SXE18" s="710"/>
      <c r="SXF18" s="710"/>
      <c r="SXG18" s="710"/>
      <c r="SXH18" s="710"/>
      <c r="SXI18" s="710"/>
      <c r="SXJ18" s="710"/>
      <c r="SXK18" s="710"/>
      <c r="SXL18" s="710"/>
      <c r="SXM18" s="710"/>
      <c r="SXN18" s="710"/>
      <c r="SXO18" s="710"/>
      <c r="SXP18" s="710"/>
      <c r="SXQ18" s="710"/>
      <c r="SXR18" s="710"/>
      <c r="SXS18" s="710"/>
      <c r="SXT18" s="710"/>
      <c r="SXU18" s="710"/>
      <c r="SXV18" s="710"/>
      <c r="SXW18" s="710"/>
      <c r="SXX18" s="710"/>
      <c r="SXY18" s="710"/>
      <c r="SXZ18" s="710"/>
      <c r="SYA18" s="710"/>
      <c r="SYB18" s="710"/>
      <c r="SYC18" s="710"/>
      <c r="SYD18" s="710"/>
      <c r="SYE18" s="710"/>
      <c r="SYF18" s="710"/>
      <c r="SYG18" s="710"/>
      <c r="SYH18" s="710"/>
      <c r="SYI18" s="710"/>
      <c r="SYJ18" s="710"/>
      <c r="SYK18" s="710"/>
      <c r="SYL18" s="710"/>
      <c r="SYM18" s="710"/>
      <c r="SYN18" s="710"/>
      <c r="SYO18" s="710"/>
      <c r="SYP18" s="710"/>
      <c r="SYQ18" s="710"/>
      <c r="SYR18" s="710"/>
      <c r="SYS18" s="710"/>
      <c r="SYT18" s="710"/>
      <c r="SYU18" s="710"/>
      <c r="SYV18" s="710"/>
      <c r="SYW18" s="710"/>
      <c r="SYX18" s="710"/>
      <c r="SYY18" s="710"/>
      <c r="SYZ18" s="710"/>
      <c r="SZA18" s="710"/>
      <c r="SZB18" s="710"/>
      <c r="SZC18" s="710"/>
      <c r="SZD18" s="710"/>
      <c r="SZE18" s="710"/>
      <c r="SZF18" s="710"/>
      <c r="SZG18" s="710"/>
      <c r="SZH18" s="710"/>
      <c r="SZI18" s="710"/>
      <c r="SZJ18" s="710"/>
      <c r="SZK18" s="710"/>
      <c r="SZL18" s="710"/>
      <c r="SZM18" s="710"/>
      <c r="SZN18" s="710"/>
      <c r="SZO18" s="710"/>
      <c r="SZP18" s="710"/>
      <c r="SZQ18" s="710"/>
      <c r="SZR18" s="710"/>
      <c r="SZS18" s="710"/>
      <c r="SZT18" s="710"/>
      <c r="SZU18" s="710"/>
      <c r="SZV18" s="710"/>
      <c r="SZW18" s="710"/>
      <c r="SZX18" s="710"/>
      <c r="SZY18" s="710"/>
      <c r="SZZ18" s="710"/>
      <c r="TAA18" s="710"/>
      <c r="TAB18" s="710"/>
      <c r="TAC18" s="710"/>
      <c r="TAD18" s="710"/>
      <c r="TAE18" s="710"/>
      <c r="TAF18" s="710"/>
      <c r="TAG18" s="710"/>
      <c r="TAH18" s="710"/>
      <c r="TAI18" s="710"/>
      <c r="TAJ18" s="710"/>
      <c r="TAK18" s="710"/>
      <c r="TAL18" s="710"/>
      <c r="TAM18" s="710"/>
      <c r="TAN18" s="710"/>
      <c r="TAO18" s="710"/>
      <c r="TAP18" s="710"/>
      <c r="TAQ18" s="710"/>
      <c r="TAR18" s="710"/>
      <c r="TAS18" s="710"/>
      <c r="TAT18" s="710"/>
      <c r="TAU18" s="710"/>
      <c r="TAV18" s="710"/>
      <c r="TAW18" s="710"/>
      <c r="TAX18" s="710"/>
      <c r="TAY18" s="710"/>
      <c r="TAZ18" s="710"/>
      <c r="TBA18" s="710"/>
      <c r="TBB18" s="710"/>
      <c r="TBC18" s="710"/>
      <c r="TBD18" s="710"/>
      <c r="TBE18" s="710"/>
      <c r="TBF18" s="710"/>
      <c r="TBG18" s="710"/>
      <c r="TBH18" s="710"/>
      <c r="TBI18" s="710"/>
      <c r="TBJ18" s="710"/>
      <c r="TBK18" s="710"/>
      <c r="TBL18" s="710"/>
      <c r="TBM18" s="710"/>
      <c r="TBN18" s="710"/>
      <c r="TBO18" s="710"/>
      <c r="TBP18" s="710"/>
      <c r="TBQ18" s="710"/>
      <c r="TBR18" s="710"/>
      <c r="TBS18" s="710"/>
      <c r="TBT18" s="710"/>
      <c r="TBU18" s="710"/>
      <c r="TBV18" s="710"/>
      <c r="TBW18" s="710"/>
      <c r="TBX18" s="710"/>
      <c r="TBY18" s="710"/>
      <c r="TBZ18" s="710"/>
      <c r="TCA18" s="710"/>
      <c r="TCB18" s="710"/>
      <c r="TCC18" s="710"/>
      <c r="TCD18" s="710"/>
      <c r="TCE18" s="710"/>
      <c r="TCF18" s="710"/>
      <c r="TCG18" s="710"/>
      <c r="TCH18" s="710"/>
      <c r="TCI18" s="710"/>
      <c r="TCJ18" s="710"/>
      <c r="TCK18" s="710"/>
      <c r="TCL18" s="710"/>
      <c r="TCM18" s="710"/>
      <c r="TCN18" s="710"/>
      <c r="TCO18" s="710"/>
      <c r="TCP18" s="710"/>
      <c r="TCQ18" s="710"/>
      <c r="TCR18" s="710"/>
      <c r="TCS18" s="710"/>
      <c r="TCT18" s="710"/>
      <c r="TCU18" s="710"/>
      <c r="TCV18" s="710"/>
      <c r="TCW18" s="710"/>
      <c r="TCX18" s="710"/>
      <c r="TCY18" s="710"/>
      <c r="TCZ18" s="710"/>
      <c r="TDA18" s="710"/>
      <c r="TDB18" s="710"/>
      <c r="TDC18" s="710"/>
      <c r="TDD18" s="710"/>
      <c r="TDE18" s="710"/>
      <c r="TDF18" s="710"/>
      <c r="TDG18" s="710"/>
      <c r="TDH18" s="710"/>
      <c r="TDI18" s="710"/>
      <c r="TDJ18" s="710"/>
      <c r="TDK18" s="710"/>
      <c r="TDL18" s="710"/>
      <c r="TDM18" s="710"/>
      <c r="TDN18" s="710"/>
      <c r="TDO18" s="710"/>
      <c r="TDP18" s="710"/>
      <c r="TDQ18" s="710"/>
      <c r="TDR18" s="710"/>
      <c r="TDS18" s="710"/>
      <c r="TDT18" s="710"/>
      <c r="TDU18" s="710"/>
      <c r="TDV18" s="710"/>
      <c r="TDW18" s="710"/>
      <c r="TDX18" s="710"/>
      <c r="TDY18" s="710"/>
      <c r="TDZ18" s="710"/>
      <c r="TEA18" s="710"/>
      <c r="TEB18" s="710"/>
      <c r="TEC18" s="710"/>
      <c r="TED18" s="710"/>
      <c r="TEE18" s="710"/>
      <c r="TEF18" s="710"/>
      <c r="TEG18" s="710"/>
      <c r="TEH18" s="710"/>
      <c r="TEI18" s="710"/>
      <c r="TEJ18" s="710"/>
      <c r="TEK18" s="710"/>
      <c r="TEL18" s="710"/>
      <c r="TEM18" s="710"/>
      <c r="TEN18" s="710"/>
      <c r="TEO18" s="710"/>
      <c r="TEP18" s="710"/>
      <c r="TEQ18" s="710"/>
      <c r="TER18" s="710"/>
      <c r="TES18" s="710"/>
      <c r="TET18" s="710"/>
      <c r="TEU18" s="710"/>
      <c r="TEV18" s="710"/>
      <c r="TEW18" s="710"/>
      <c r="TEX18" s="710"/>
      <c r="TEY18" s="710"/>
      <c r="TEZ18" s="710"/>
      <c r="TFA18" s="710"/>
      <c r="TFB18" s="710"/>
      <c r="TFC18" s="710"/>
      <c r="TFD18" s="710"/>
      <c r="TFE18" s="710"/>
      <c r="TFF18" s="710"/>
      <c r="TFG18" s="710"/>
      <c r="TFH18" s="710"/>
      <c r="TFI18" s="710"/>
      <c r="TFJ18" s="710"/>
      <c r="TFK18" s="710"/>
      <c r="TFL18" s="710"/>
      <c r="TFM18" s="710"/>
      <c r="TFN18" s="710"/>
      <c r="TFO18" s="710"/>
      <c r="TFP18" s="710"/>
      <c r="TFQ18" s="710"/>
      <c r="TFR18" s="710"/>
      <c r="TFS18" s="710"/>
      <c r="TFT18" s="710"/>
      <c r="TFU18" s="710"/>
      <c r="TFV18" s="710"/>
      <c r="TFW18" s="710"/>
      <c r="TFX18" s="710"/>
      <c r="TFY18" s="710"/>
      <c r="TFZ18" s="710"/>
      <c r="TGA18" s="710"/>
      <c r="TGB18" s="710"/>
      <c r="TGC18" s="710"/>
      <c r="TGD18" s="710"/>
      <c r="TGE18" s="710"/>
      <c r="TGF18" s="710"/>
      <c r="TGG18" s="710"/>
      <c r="TGH18" s="710"/>
      <c r="TGI18" s="710"/>
      <c r="TGJ18" s="710"/>
      <c r="TGK18" s="710"/>
      <c r="TGL18" s="710"/>
      <c r="TGM18" s="710"/>
      <c r="TGN18" s="710"/>
      <c r="TGO18" s="710"/>
      <c r="TGP18" s="710"/>
      <c r="TGQ18" s="710"/>
      <c r="TGR18" s="710"/>
      <c r="TGS18" s="710"/>
      <c r="TGT18" s="710"/>
      <c r="TGU18" s="710"/>
      <c r="TGV18" s="710"/>
      <c r="TGW18" s="710"/>
      <c r="TGX18" s="710"/>
      <c r="TGY18" s="710"/>
      <c r="TGZ18" s="710"/>
      <c r="THA18" s="710"/>
      <c r="THB18" s="710"/>
      <c r="THC18" s="710"/>
      <c r="THD18" s="710"/>
      <c r="THE18" s="710"/>
      <c r="THF18" s="710"/>
      <c r="THG18" s="710"/>
      <c r="THH18" s="710"/>
      <c r="THI18" s="710"/>
      <c r="THJ18" s="710"/>
      <c r="THK18" s="710"/>
      <c r="THL18" s="710"/>
      <c r="THM18" s="710"/>
      <c r="THN18" s="710"/>
      <c r="THO18" s="710"/>
      <c r="THP18" s="710"/>
      <c r="THQ18" s="710"/>
      <c r="THR18" s="710"/>
      <c r="THS18" s="710"/>
      <c r="THT18" s="710"/>
      <c r="THU18" s="710"/>
      <c r="THV18" s="710"/>
      <c r="THW18" s="710"/>
      <c r="THX18" s="710"/>
      <c r="THY18" s="710"/>
      <c r="THZ18" s="710"/>
      <c r="TIA18" s="710"/>
      <c r="TIB18" s="710"/>
      <c r="TIC18" s="710"/>
      <c r="TID18" s="710"/>
      <c r="TIE18" s="710"/>
      <c r="TIF18" s="710"/>
      <c r="TIG18" s="710"/>
      <c r="TIH18" s="710"/>
      <c r="TII18" s="710"/>
      <c r="TIJ18" s="710"/>
      <c r="TIK18" s="710"/>
      <c r="TIL18" s="710"/>
      <c r="TIM18" s="710"/>
      <c r="TIN18" s="710"/>
      <c r="TIO18" s="710"/>
      <c r="TIP18" s="710"/>
      <c r="TIQ18" s="710"/>
      <c r="TIR18" s="710"/>
      <c r="TIS18" s="710"/>
      <c r="TIT18" s="710"/>
      <c r="TIU18" s="710"/>
      <c r="TIV18" s="710"/>
      <c r="TIW18" s="710"/>
      <c r="TIX18" s="710"/>
      <c r="TIY18" s="710"/>
      <c r="TIZ18" s="710"/>
      <c r="TJA18" s="710"/>
      <c r="TJB18" s="710"/>
      <c r="TJC18" s="710"/>
      <c r="TJD18" s="710"/>
      <c r="TJE18" s="710"/>
      <c r="TJF18" s="710"/>
      <c r="TJG18" s="710"/>
      <c r="TJH18" s="710"/>
      <c r="TJI18" s="710"/>
      <c r="TJJ18" s="710"/>
      <c r="TJK18" s="710"/>
      <c r="TJL18" s="710"/>
      <c r="TJM18" s="710"/>
      <c r="TJN18" s="710"/>
      <c r="TJO18" s="710"/>
      <c r="TJP18" s="710"/>
      <c r="TJQ18" s="710"/>
      <c r="TJR18" s="710"/>
      <c r="TJS18" s="710"/>
      <c r="TJT18" s="710"/>
      <c r="TJU18" s="710"/>
      <c r="TJV18" s="710"/>
      <c r="TJW18" s="710"/>
      <c r="TJX18" s="710"/>
      <c r="TJY18" s="710"/>
      <c r="TJZ18" s="710"/>
      <c r="TKA18" s="710"/>
      <c r="TKB18" s="710"/>
      <c r="TKC18" s="710"/>
      <c r="TKD18" s="710"/>
      <c r="TKE18" s="710"/>
      <c r="TKF18" s="710"/>
      <c r="TKG18" s="710"/>
      <c r="TKH18" s="710"/>
      <c r="TKI18" s="710"/>
      <c r="TKJ18" s="710"/>
      <c r="TKK18" s="710"/>
      <c r="TKL18" s="710"/>
      <c r="TKM18" s="710"/>
      <c r="TKN18" s="710"/>
      <c r="TKO18" s="710"/>
      <c r="TKP18" s="710"/>
      <c r="TKQ18" s="710"/>
      <c r="TKR18" s="710"/>
      <c r="TKS18" s="710"/>
      <c r="TKT18" s="710"/>
      <c r="TKU18" s="710"/>
      <c r="TKV18" s="710"/>
      <c r="TKW18" s="710"/>
      <c r="TKX18" s="710"/>
      <c r="TKY18" s="710"/>
      <c r="TKZ18" s="710"/>
      <c r="TLA18" s="710"/>
      <c r="TLB18" s="710"/>
      <c r="TLC18" s="710"/>
      <c r="TLD18" s="710"/>
      <c r="TLE18" s="710"/>
      <c r="TLF18" s="710"/>
      <c r="TLG18" s="710"/>
      <c r="TLH18" s="710"/>
      <c r="TLI18" s="710"/>
      <c r="TLJ18" s="710"/>
      <c r="TLK18" s="710"/>
      <c r="TLL18" s="710"/>
      <c r="TLM18" s="710"/>
      <c r="TLN18" s="710"/>
      <c r="TLO18" s="710"/>
      <c r="TLP18" s="710"/>
      <c r="TLQ18" s="710"/>
      <c r="TLR18" s="710"/>
      <c r="TLS18" s="710"/>
      <c r="TLT18" s="710"/>
      <c r="TLU18" s="710"/>
      <c r="TLV18" s="710"/>
      <c r="TLW18" s="710"/>
      <c r="TLX18" s="710"/>
      <c r="TLY18" s="710"/>
      <c r="TLZ18" s="710"/>
      <c r="TMA18" s="710"/>
      <c r="TMB18" s="710"/>
      <c r="TMC18" s="710"/>
      <c r="TMD18" s="710"/>
      <c r="TME18" s="710"/>
      <c r="TMF18" s="710"/>
      <c r="TMG18" s="710"/>
      <c r="TMH18" s="710"/>
      <c r="TMI18" s="710"/>
      <c r="TMJ18" s="710"/>
      <c r="TMK18" s="710"/>
      <c r="TML18" s="710"/>
      <c r="TMM18" s="710"/>
      <c r="TMN18" s="710"/>
      <c r="TMO18" s="710"/>
      <c r="TMP18" s="710"/>
      <c r="TMQ18" s="710"/>
      <c r="TMR18" s="710"/>
      <c r="TMS18" s="710"/>
      <c r="TMT18" s="710"/>
      <c r="TMU18" s="710"/>
      <c r="TMV18" s="710"/>
      <c r="TMW18" s="710"/>
      <c r="TMX18" s="710"/>
      <c r="TMY18" s="710"/>
      <c r="TMZ18" s="710"/>
      <c r="TNA18" s="710"/>
      <c r="TNB18" s="710"/>
      <c r="TNC18" s="710"/>
      <c r="TND18" s="710"/>
      <c r="TNE18" s="710"/>
      <c r="TNF18" s="710"/>
      <c r="TNG18" s="710"/>
      <c r="TNH18" s="710"/>
      <c r="TNI18" s="710"/>
      <c r="TNJ18" s="710"/>
      <c r="TNK18" s="710"/>
      <c r="TNL18" s="710"/>
      <c r="TNM18" s="710"/>
      <c r="TNN18" s="710"/>
      <c r="TNO18" s="710"/>
      <c r="TNP18" s="710"/>
      <c r="TNQ18" s="710"/>
      <c r="TNR18" s="710"/>
      <c r="TNS18" s="710"/>
      <c r="TNT18" s="710"/>
      <c r="TNU18" s="710"/>
      <c r="TNV18" s="710"/>
      <c r="TNW18" s="710"/>
      <c r="TNX18" s="710"/>
      <c r="TNY18" s="710"/>
      <c r="TNZ18" s="710"/>
      <c r="TOA18" s="710"/>
      <c r="TOB18" s="710"/>
      <c r="TOC18" s="710"/>
      <c r="TOD18" s="710"/>
      <c r="TOE18" s="710"/>
      <c r="TOF18" s="710"/>
      <c r="TOG18" s="710"/>
      <c r="TOH18" s="710"/>
      <c r="TOI18" s="710"/>
      <c r="TOJ18" s="710"/>
      <c r="TOK18" s="710"/>
      <c r="TOL18" s="710"/>
      <c r="TOM18" s="710"/>
      <c r="TON18" s="710"/>
      <c r="TOO18" s="710"/>
      <c r="TOP18" s="710"/>
      <c r="TOQ18" s="710"/>
      <c r="TOR18" s="710"/>
      <c r="TOS18" s="710"/>
      <c r="TOT18" s="710"/>
      <c r="TOU18" s="710"/>
      <c r="TOV18" s="710"/>
      <c r="TOW18" s="710"/>
      <c r="TOX18" s="710"/>
      <c r="TOY18" s="710"/>
      <c r="TOZ18" s="710"/>
      <c r="TPA18" s="710"/>
      <c r="TPB18" s="710"/>
      <c r="TPC18" s="710"/>
      <c r="TPD18" s="710"/>
      <c r="TPE18" s="710"/>
      <c r="TPF18" s="710"/>
      <c r="TPG18" s="710"/>
      <c r="TPH18" s="710"/>
      <c r="TPI18" s="710"/>
      <c r="TPJ18" s="710"/>
      <c r="TPK18" s="710"/>
      <c r="TPL18" s="710"/>
      <c r="TPM18" s="710"/>
      <c r="TPN18" s="710"/>
      <c r="TPO18" s="710"/>
      <c r="TPP18" s="710"/>
      <c r="TPQ18" s="710"/>
      <c r="TPR18" s="710"/>
      <c r="TPS18" s="710"/>
      <c r="TPT18" s="710"/>
      <c r="TPU18" s="710"/>
      <c r="TPV18" s="710"/>
      <c r="TPW18" s="710"/>
      <c r="TPX18" s="710"/>
      <c r="TPY18" s="710"/>
      <c r="TPZ18" s="710"/>
      <c r="TQA18" s="710"/>
      <c r="TQB18" s="710"/>
      <c r="TQC18" s="710"/>
      <c r="TQD18" s="710"/>
      <c r="TQE18" s="710"/>
      <c r="TQF18" s="710"/>
      <c r="TQG18" s="710"/>
      <c r="TQH18" s="710"/>
      <c r="TQI18" s="710"/>
      <c r="TQJ18" s="710"/>
      <c r="TQK18" s="710"/>
      <c r="TQL18" s="710"/>
      <c r="TQM18" s="710"/>
      <c r="TQN18" s="710"/>
      <c r="TQO18" s="710"/>
      <c r="TQP18" s="710"/>
      <c r="TQQ18" s="710"/>
      <c r="TQR18" s="710"/>
      <c r="TQS18" s="710"/>
      <c r="TQT18" s="710"/>
      <c r="TQU18" s="710"/>
      <c r="TQV18" s="710"/>
      <c r="TQW18" s="710"/>
      <c r="TQX18" s="710"/>
      <c r="TQY18" s="710"/>
      <c r="TQZ18" s="710"/>
      <c r="TRA18" s="710"/>
      <c r="TRB18" s="710"/>
      <c r="TRC18" s="710"/>
      <c r="TRD18" s="710"/>
      <c r="TRE18" s="710"/>
      <c r="TRF18" s="710"/>
      <c r="TRG18" s="710"/>
      <c r="TRH18" s="710"/>
      <c r="TRI18" s="710"/>
      <c r="TRJ18" s="710"/>
      <c r="TRK18" s="710"/>
      <c r="TRL18" s="710"/>
      <c r="TRM18" s="710"/>
      <c r="TRN18" s="710"/>
      <c r="TRO18" s="710"/>
      <c r="TRP18" s="710"/>
      <c r="TRQ18" s="710"/>
      <c r="TRR18" s="710"/>
      <c r="TRS18" s="710"/>
      <c r="TRT18" s="710"/>
      <c r="TRU18" s="710"/>
      <c r="TRV18" s="710"/>
      <c r="TRW18" s="710"/>
      <c r="TRX18" s="710"/>
      <c r="TRY18" s="710"/>
      <c r="TRZ18" s="710"/>
      <c r="TSA18" s="710"/>
      <c r="TSB18" s="710"/>
      <c r="TSC18" s="710"/>
      <c r="TSD18" s="710"/>
      <c r="TSE18" s="710"/>
      <c r="TSF18" s="710"/>
      <c r="TSG18" s="710"/>
      <c r="TSH18" s="710"/>
      <c r="TSI18" s="710"/>
      <c r="TSJ18" s="710"/>
      <c r="TSK18" s="710"/>
      <c r="TSL18" s="710"/>
      <c r="TSM18" s="710"/>
      <c r="TSN18" s="710"/>
      <c r="TSO18" s="710"/>
      <c r="TSP18" s="710"/>
      <c r="TSQ18" s="710"/>
      <c r="TSR18" s="710"/>
      <c r="TSS18" s="710"/>
      <c r="TST18" s="710"/>
      <c r="TSU18" s="710"/>
      <c r="TSV18" s="710"/>
      <c r="TSW18" s="710"/>
      <c r="TSX18" s="710"/>
      <c r="TSY18" s="710"/>
      <c r="TSZ18" s="710"/>
      <c r="TTA18" s="710"/>
      <c r="TTB18" s="710"/>
      <c r="TTC18" s="710"/>
      <c r="TTD18" s="710"/>
      <c r="TTE18" s="710"/>
      <c r="TTF18" s="710"/>
      <c r="TTG18" s="710"/>
      <c r="TTH18" s="710"/>
      <c r="TTI18" s="710"/>
      <c r="TTJ18" s="710"/>
      <c r="TTK18" s="710"/>
      <c r="TTL18" s="710"/>
      <c r="TTM18" s="710"/>
      <c r="TTN18" s="710"/>
      <c r="TTO18" s="710"/>
      <c r="TTP18" s="710"/>
      <c r="TTQ18" s="710"/>
      <c r="TTR18" s="710"/>
      <c r="TTS18" s="710"/>
      <c r="TTT18" s="710"/>
      <c r="TTU18" s="710"/>
      <c r="TTV18" s="710"/>
      <c r="TTW18" s="710"/>
      <c r="TTX18" s="710"/>
      <c r="TTY18" s="710"/>
      <c r="TTZ18" s="710"/>
      <c r="TUA18" s="710"/>
      <c r="TUB18" s="710"/>
      <c r="TUC18" s="710"/>
      <c r="TUD18" s="710"/>
      <c r="TUE18" s="710"/>
      <c r="TUF18" s="710"/>
      <c r="TUG18" s="710"/>
      <c r="TUH18" s="710"/>
      <c r="TUI18" s="710"/>
      <c r="TUJ18" s="710"/>
      <c r="TUK18" s="710"/>
      <c r="TUL18" s="710"/>
      <c r="TUM18" s="710"/>
      <c r="TUN18" s="710"/>
      <c r="TUO18" s="710"/>
      <c r="TUP18" s="710"/>
      <c r="TUQ18" s="710"/>
      <c r="TUR18" s="710"/>
      <c r="TUS18" s="710"/>
      <c r="TUT18" s="710"/>
      <c r="TUU18" s="710"/>
      <c r="TUV18" s="710"/>
      <c r="TUW18" s="710"/>
      <c r="TUX18" s="710"/>
      <c r="TUY18" s="710"/>
      <c r="TUZ18" s="710"/>
      <c r="TVA18" s="710"/>
      <c r="TVB18" s="710"/>
      <c r="TVC18" s="710"/>
      <c r="TVD18" s="710"/>
      <c r="TVE18" s="710"/>
      <c r="TVF18" s="710"/>
      <c r="TVG18" s="710"/>
      <c r="TVH18" s="710"/>
      <c r="TVI18" s="710"/>
      <c r="TVJ18" s="710"/>
      <c r="TVK18" s="710"/>
      <c r="TVL18" s="710"/>
      <c r="TVM18" s="710"/>
      <c r="TVN18" s="710"/>
      <c r="TVO18" s="710"/>
      <c r="TVP18" s="710"/>
      <c r="TVQ18" s="710"/>
      <c r="TVR18" s="710"/>
      <c r="TVS18" s="710"/>
      <c r="TVT18" s="710"/>
      <c r="TVU18" s="710"/>
      <c r="TVV18" s="710"/>
      <c r="TVW18" s="710"/>
      <c r="TVX18" s="710"/>
      <c r="TVY18" s="710"/>
      <c r="TVZ18" s="710"/>
      <c r="TWA18" s="710"/>
      <c r="TWB18" s="710"/>
      <c r="TWC18" s="710"/>
      <c r="TWD18" s="710"/>
      <c r="TWE18" s="710"/>
      <c r="TWF18" s="710"/>
      <c r="TWG18" s="710"/>
      <c r="TWH18" s="710"/>
      <c r="TWI18" s="710"/>
      <c r="TWJ18" s="710"/>
      <c r="TWK18" s="710"/>
      <c r="TWL18" s="710"/>
      <c r="TWM18" s="710"/>
      <c r="TWN18" s="710"/>
      <c r="TWO18" s="710"/>
      <c r="TWP18" s="710"/>
      <c r="TWQ18" s="710"/>
      <c r="TWR18" s="710"/>
      <c r="TWS18" s="710"/>
      <c r="TWT18" s="710"/>
      <c r="TWU18" s="710"/>
      <c r="TWV18" s="710"/>
      <c r="TWW18" s="710"/>
      <c r="TWX18" s="710"/>
      <c r="TWY18" s="710"/>
      <c r="TWZ18" s="710"/>
      <c r="TXA18" s="710"/>
      <c r="TXB18" s="710"/>
      <c r="TXC18" s="710"/>
      <c r="TXD18" s="710"/>
      <c r="TXE18" s="710"/>
      <c r="TXF18" s="710"/>
      <c r="TXG18" s="710"/>
      <c r="TXH18" s="710"/>
      <c r="TXI18" s="710"/>
      <c r="TXJ18" s="710"/>
      <c r="TXK18" s="710"/>
      <c r="TXL18" s="710"/>
      <c r="TXM18" s="710"/>
      <c r="TXN18" s="710"/>
      <c r="TXO18" s="710"/>
      <c r="TXP18" s="710"/>
      <c r="TXQ18" s="710"/>
      <c r="TXR18" s="710"/>
      <c r="TXS18" s="710"/>
      <c r="TXT18" s="710"/>
      <c r="TXU18" s="710"/>
      <c r="TXV18" s="710"/>
      <c r="TXW18" s="710"/>
      <c r="TXX18" s="710"/>
      <c r="TXY18" s="710"/>
      <c r="TXZ18" s="710"/>
      <c r="TYA18" s="710"/>
      <c r="TYB18" s="710"/>
      <c r="TYC18" s="710"/>
      <c r="TYD18" s="710"/>
      <c r="TYE18" s="710"/>
      <c r="TYF18" s="710"/>
      <c r="TYG18" s="710"/>
      <c r="TYH18" s="710"/>
      <c r="TYI18" s="710"/>
      <c r="TYJ18" s="710"/>
      <c r="TYK18" s="710"/>
      <c r="TYL18" s="710"/>
      <c r="TYM18" s="710"/>
      <c r="TYN18" s="710"/>
      <c r="TYO18" s="710"/>
      <c r="TYP18" s="710"/>
      <c r="TYQ18" s="710"/>
      <c r="TYR18" s="710"/>
      <c r="TYS18" s="710"/>
      <c r="TYT18" s="710"/>
      <c r="TYU18" s="710"/>
      <c r="TYV18" s="710"/>
      <c r="TYW18" s="710"/>
      <c r="TYX18" s="710"/>
      <c r="TYY18" s="710"/>
      <c r="TYZ18" s="710"/>
      <c r="TZA18" s="710"/>
      <c r="TZB18" s="710"/>
      <c r="TZC18" s="710"/>
      <c r="TZD18" s="710"/>
      <c r="TZE18" s="710"/>
      <c r="TZF18" s="710"/>
      <c r="TZG18" s="710"/>
      <c r="TZH18" s="710"/>
      <c r="TZI18" s="710"/>
      <c r="TZJ18" s="710"/>
      <c r="TZK18" s="710"/>
      <c r="TZL18" s="710"/>
      <c r="TZM18" s="710"/>
      <c r="TZN18" s="710"/>
      <c r="TZO18" s="710"/>
      <c r="TZP18" s="710"/>
      <c r="TZQ18" s="710"/>
      <c r="TZR18" s="710"/>
      <c r="TZS18" s="710"/>
      <c r="TZT18" s="710"/>
      <c r="TZU18" s="710"/>
      <c r="TZV18" s="710"/>
      <c r="TZW18" s="710"/>
      <c r="TZX18" s="710"/>
      <c r="TZY18" s="710"/>
      <c r="TZZ18" s="710"/>
      <c r="UAA18" s="710"/>
      <c r="UAB18" s="710"/>
      <c r="UAC18" s="710"/>
      <c r="UAD18" s="710"/>
      <c r="UAE18" s="710"/>
      <c r="UAF18" s="710"/>
      <c r="UAG18" s="710"/>
      <c r="UAH18" s="710"/>
      <c r="UAI18" s="710"/>
      <c r="UAJ18" s="710"/>
      <c r="UAK18" s="710"/>
      <c r="UAL18" s="710"/>
      <c r="UAM18" s="710"/>
      <c r="UAN18" s="710"/>
      <c r="UAO18" s="710"/>
      <c r="UAP18" s="710"/>
      <c r="UAQ18" s="710"/>
      <c r="UAR18" s="710"/>
      <c r="UAS18" s="710"/>
      <c r="UAT18" s="710"/>
      <c r="UAU18" s="710"/>
      <c r="UAV18" s="710"/>
      <c r="UAW18" s="710"/>
      <c r="UAX18" s="710"/>
      <c r="UAY18" s="710"/>
      <c r="UAZ18" s="710"/>
      <c r="UBA18" s="710"/>
      <c r="UBB18" s="710"/>
      <c r="UBC18" s="710"/>
      <c r="UBD18" s="710"/>
      <c r="UBE18" s="710"/>
      <c r="UBF18" s="710"/>
      <c r="UBG18" s="710"/>
      <c r="UBH18" s="710"/>
      <c r="UBI18" s="710"/>
      <c r="UBJ18" s="710"/>
      <c r="UBK18" s="710"/>
      <c r="UBL18" s="710"/>
      <c r="UBM18" s="710"/>
      <c r="UBN18" s="710"/>
      <c r="UBO18" s="710"/>
      <c r="UBP18" s="710"/>
      <c r="UBQ18" s="710"/>
      <c r="UBR18" s="710"/>
      <c r="UBS18" s="710"/>
      <c r="UBT18" s="710"/>
      <c r="UBU18" s="710"/>
      <c r="UBV18" s="710"/>
      <c r="UBW18" s="710"/>
      <c r="UBX18" s="710"/>
      <c r="UBY18" s="710"/>
      <c r="UBZ18" s="710"/>
      <c r="UCA18" s="710"/>
      <c r="UCB18" s="710"/>
      <c r="UCC18" s="710"/>
      <c r="UCD18" s="710"/>
      <c r="UCE18" s="710"/>
      <c r="UCF18" s="710"/>
      <c r="UCG18" s="710"/>
      <c r="UCH18" s="710"/>
      <c r="UCI18" s="710"/>
      <c r="UCJ18" s="710"/>
      <c r="UCK18" s="710"/>
      <c r="UCL18" s="710"/>
      <c r="UCM18" s="710"/>
      <c r="UCN18" s="710"/>
      <c r="UCO18" s="710"/>
      <c r="UCP18" s="710"/>
      <c r="UCQ18" s="710"/>
      <c r="UCR18" s="710"/>
      <c r="UCS18" s="710"/>
      <c r="UCT18" s="710"/>
      <c r="UCU18" s="710"/>
      <c r="UCV18" s="710"/>
      <c r="UCW18" s="710"/>
      <c r="UCX18" s="710"/>
      <c r="UCY18" s="710"/>
      <c r="UCZ18" s="710"/>
      <c r="UDA18" s="710"/>
      <c r="UDB18" s="710"/>
      <c r="UDC18" s="710"/>
      <c r="UDD18" s="710"/>
      <c r="UDE18" s="710"/>
      <c r="UDF18" s="710"/>
      <c r="UDG18" s="710"/>
      <c r="UDH18" s="710"/>
      <c r="UDI18" s="710"/>
      <c r="UDJ18" s="710"/>
      <c r="UDK18" s="710"/>
      <c r="UDL18" s="710"/>
      <c r="UDM18" s="710"/>
      <c r="UDN18" s="710"/>
      <c r="UDO18" s="710"/>
      <c r="UDP18" s="710"/>
      <c r="UDQ18" s="710"/>
      <c r="UDR18" s="710"/>
      <c r="UDS18" s="710"/>
      <c r="UDT18" s="710"/>
      <c r="UDU18" s="710"/>
      <c r="UDV18" s="710"/>
      <c r="UDW18" s="710"/>
      <c r="UDX18" s="710"/>
      <c r="UDY18" s="710"/>
      <c r="UDZ18" s="710"/>
      <c r="UEA18" s="710"/>
      <c r="UEB18" s="710"/>
      <c r="UEC18" s="710"/>
      <c r="UED18" s="710"/>
      <c r="UEE18" s="710"/>
      <c r="UEF18" s="710"/>
      <c r="UEG18" s="710"/>
      <c r="UEH18" s="710"/>
      <c r="UEI18" s="710"/>
      <c r="UEJ18" s="710"/>
      <c r="UEK18" s="710"/>
      <c r="UEL18" s="710"/>
      <c r="UEM18" s="710"/>
      <c r="UEN18" s="710"/>
      <c r="UEO18" s="710"/>
      <c r="UEP18" s="710"/>
      <c r="UEQ18" s="710"/>
      <c r="UER18" s="710"/>
      <c r="UES18" s="710"/>
      <c r="UET18" s="710"/>
      <c r="UEU18" s="710"/>
      <c r="UEV18" s="710"/>
      <c r="UEW18" s="710"/>
      <c r="UEX18" s="710"/>
      <c r="UEY18" s="710"/>
      <c r="UEZ18" s="710"/>
      <c r="UFA18" s="710"/>
      <c r="UFB18" s="710"/>
      <c r="UFC18" s="710"/>
      <c r="UFD18" s="710"/>
      <c r="UFE18" s="710"/>
      <c r="UFF18" s="710"/>
      <c r="UFG18" s="710"/>
      <c r="UFH18" s="710"/>
      <c r="UFI18" s="710"/>
      <c r="UFJ18" s="710"/>
      <c r="UFK18" s="710"/>
      <c r="UFL18" s="710"/>
      <c r="UFM18" s="710"/>
      <c r="UFN18" s="710"/>
      <c r="UFO18" s="710"/>
      <c r="UFP18" s="710"/>
      <c r="UFQ18" s="710"/>
      <c r="UFR18" s="710"/>
      <c r="UFS18" s="710"/>
      <c r="UFT18" s="710"/>
      <c r="UFU18" s="710"/>
      <c r="UFV18" s="710"/>
      <c r="UFW18" s="710"/>
      <c r="UFX18" s="710"/>
      <c r="UFY18" s="710"/>
      <c r="UFZ18" s="710"/>
      <c r="UGA18" s="710"/>
      <c r="UGB18" s="710"/>
      <c r="UGC18" s="710"/>
      <c r="UGD18" s="710"/>
      <c r="UGE18" s="710"/>
      <c r="UGF18" s="710"/>
      <c r="UGG18" s="710"/>
      <c r="UGH18" s="710"/>
      <c r="UGI18" s="710"/>
      <c r="UGJ18" s="710"/>
      <c r="UGK18" s="710"/>
      <c r="UGL18" s="710"/>
      <c r="UGM18" s="710"/>
      <c r="UGN18" s="710"/>
      <c r="UGO18" s="710"/>
      <c r="UGP18" s="710"/>
      <c r="UGQ18" s="710"/>
      <c r="UGR18" s="710"/>
      <c r="UGS18" s="710"/>
      <c r="UGT18" s="710"/>
      <c r="UGU18" s="710"/>
      <c r="UGV18" s="710"/>
      <c r="UGW18" s="710"/>
      <c r="UGX18" s="710"/>
      <c r="UGY18" s="710"/>
      <c r="UGZ18" s="710"/>
      <c r="UHA18" s="710"/>
      <c r="UHB18" s="710"/>
      <c r="UHC18" s="710"/>
      <c r="UHD18" s="710"/>
      <c r="UHE18" s="710"/>
      <c r="UHF18" s="710"/>
      <c r="UHG18" s="710"/>
      <c r="UHH18" s="710"/>
      <c r="UHI18" s="710"/>
      <c r="UHJ18" s="710"/>
      <c r="UHK18" s="710"/>
      <c r="UHL18" s="710"/>
      <c r="UHM18" s="710"/>
      <c r="UHN18" s="710"/>
      <c r="UHO18" s="710"/>
      <c r="UHP18" s="710"/>
      <c r="UHQ18" s="710"/>
      <c r="UHR18" s="710"/>
      <c r="UHS18" s="710"/>
      <c r="UHT18" s="710"/>
      <c r="UHU18" s="710"/>
      <c r="UHV18" s="710"/>
      <c r="UHW18" s="710"/>
      <c r="UHX18" s="710"/>
      <c r="UHY18" s="710"/>
      <c r="UHZ18" s="710"/>
      <c r="UIA18" s="710"/>
      <c r="UIB18" s="710"/>
      <c r="UIC18" s="710"/>
      <c r="UID18" s="710"/>
      <c r="UIE18" s="710"/>
      <c r="UIF18" s="710"/>
      <c r="UIG18" s="710"/>
      <c r="UIH18" s="710"/>
      <c r="UII18" s="710"/>
      <c r="UIJ18" s="710"/>
      <c r="UIK18" s="710"/>
      <c r="UIL18" s="710"/>
      <c r="UIM18" s="710"/>
      <c r="UIN18" s="710"/>
      <c r="UIO18" s="710"/>
      <c r="UIP18" s="710"/>
      <c r="UIQ18" s="710"/>
      <c r="UIR18" s="710"/>
      <c r="UIS18" s="710"/>
      <c r="UIT18" s="710"/>
      <c r="UIU18" s="710"/>
      <c r="UIV18" s="710"/>
      <c r="UIW18" s="710"/>
      <c r="UIX18" s="710"/>
      <c r="UIY18" s="710"/>
      <c r="UIZ18" s="710"/>
      <c r="UJA18" s="710"/>
      <c r="UJB18" s="710"/>
      <c r="UJC18" s="710"/>
      <c r="UJD18" s="710"/>
      <c r="UJE18" s="710"/>
      <c r="UJF18" s="710"/>
      <c r="UJG18" s="710"/>
      <c r="UJH18" s="710"/>
      <c r="UJI18" s="710"/>
      <c r="UJJ18" s="710"/>
      <c r="UJK18" s="710"/>
      <c r="UJL18" s="710"/>
      <c r="UJM18" s="710"/>
      <c r="UJN18" s="710"/>
      <c r="UJO18" s="710"/>
      <c r="UJP18" s="710"/>
      <c r="UJQ18" s="710"/>
      <c r="UJR18" s="710"/>
      <c r="UJS18" s="710"/>
      <c r="UJT18" s="710"/>
      <c r="UJU18" s="710"/>
      <c r="UJV18" s="710"/>
      <c r="UJW18" s="710"/>
      <c r="UJX18" s="710"/>
      <c r="UJY18" s="710"/>
      <c r="UJZ18" s="710"/>
      <c r="UKA18" s="710"/>
      <c r="UKB18" s="710"/>
      <c r="UKC18" s="710"/>
      <c r="UKD18" s="710"/>
      <c r="UKE18" s="710"/>
      <c r="UKF18" s="710"/>
      <c r="UKG18" s="710"/>
      <c r="UKH18" s="710"/>
      <c r="UKI18" s="710"/>
      <c r="UKJ18" s="710"/>
      <c r="UKK18" s="710"/>
      <c r="UKL18" s="710"/>
      <c r="UKM18" s="710"/>
      <c r="UKN18" s="710"/>
      <c r="UKO18" s="710"/>
      <c r="UKP18" s="710"/>
      <c r="UKQ18" s="710"/>
      <c r="UKR18" s="710"/>
      <c r="UKS18" s="710"/>
      <c r="UKT18" s="710"/>
      <c r="UKU18" s="710"/>
      <c r="UKV18" s="710"/>
      <c r="UKW18" s="710"/>
      <c r="UKX18" s="710"/>
      <c r="UKY18" s="710"/>
      <c r="UKZ18" s="710"/>
      <c r="ULA18" s="710"/>
      <c r="ULB18" s="710"/>
      <c r="ULC18" s="710"/>
      <c r="ULD18" s="710"/>
      <c r="ULE18" s="710"/>
      <c r="ULF18" s="710"/>
      <c r="ULG18" s="710"/>
      <c r="ULH18" s="710"/>
      <c r="ULI18" s="710"/>
      <c r="ULJ18" s="710"/>
      <c r="ULK18" s="710"/>
      <c r="ULL18" s="710"/>
      <c r="ULM18" s="710"/>
      <c r="ULN18" s="710"/>
      <c r="ULO18" s="710"/>
      <c r="ULP18" s="710"/>
      <c r="ULQ18" s="710"/>
      <c r="ULR18" s="710"/>
      <c r="ULS18" s="710"/>
      <c r="ULT18" s="710"/>
      <c r="ULU18" s="710"/>
      <c r="ULV18" s="710"/>
      <c r="ULW18" s="710"/>
      <c r="ULX18" s="710"/>
      <c r="ULY18" s="710"/>
      <c r="ULZ18" s="710"/>
      <c r="UMA18" s="710"/>
      <c r="UMB18" s="710"/>
      <c r="UMC18" s="710"/>
      <c r="UMD18" s="710"/>
      <c r="UME18" s="710"/>
      <c r="UMF18" s="710"/>
      <c r="UMG18" s="710"/>
      <c r="UMH18" s="710"/>
      <c r="UMI18" s="710"/>
      <c r="UMJ18" s="710"/>
      <c r="UMK18" s="710"/>
      <c r="UML18" s="710"/>
      <c r="UMM18" s="710"/>
      <c r="UMN18" s="710"/>
      <c r="UMO18" s="710"/>
      <c r="UMP18" s="710"/>
      <c r="UMQ18" s="710"/>
      <c r="UMR18" s="710"/>
      <c r="UMS18" s="710"/>
      <c r="UMT18" s="710"/>
      <c r="UMU18" s="710"/>
      <c r="UMV18" s="710"/>
      <c r="UMW18" s="710"/>
      <c r="UMX18" s="710"/>
      <c r="UMY18" s="710"/>
      <c r="UMZ18" s="710"/>
      <c r="UNA18" s="710"/>
      <c r="UNB18" s="710"/>
      <c r="UNC18" s="710"/>
      <c r="UND18" s="710"/>
      <c r="UNE18" s="710"/>
      <c r="UNF18" s="710"/>
      <c r="UNG18" s="710"/>
      <c r="UNH18" s="710"/>
      <c r="UNI18" s="710"/>
      <c r="UNJ18" s="710"/>
      <c r="UNK18" s="710"/>
      <c r="UNL18" s="710"/>
      <c r="UNM18" s="710"/>
      <c r="UNN18" s="710"/>
      <c r="UNO18" s="710"/>
      <c r="UNP18" s="710"/>
      <c r="UNQ18" s="710"/>
      <c r="UNR18" s="710"/>
      <c r="UNS18" s="710"/>
      <c r="UNT18" s="710"/>
      <c r="UNU18" s="710"/>
      <c r="UNV18" s="710"/>
      <c r="UNW18" s="710"/>
      <c r="UNX18" s="710"/>
      <c r="UNY18" s="710"/>
      <c r="UNZ18" s="710"/>
      <c r="UOA18" s="710"/>
      <c r="UOB18" s="710"/>
      <c r="UOC18" s="710"/>
      <c r="UOD18" s="710"/>
      <c r="UOE18" s="710"/>
      <c r="UOF18" s="710"/>
      <c r="UOG18" s="710"/>
      <c r="UOH18" s="710"/>
      <c r="UOI18" s="710"/>
      <c r="UOJ18" s="710"/>
      <c r="UOK18" s="710"/>
      <c r="UOL18" s="710"/>
      <c r="UOM18" s="710"/>
      <c r="UON18" s="710"/>
      <c r="UOO18" s="710"/>
      <c r="UOP18" s="710"/>
      <c r="UOQ18" s="710"/>
      <c r="UOR18" s="710"/>
      <c r="UOS18" s="710"/>
      <c r="UOT18" s="710"/>
      <c r="UOU18" s="710"/>
      <c r="UOV18" s="710"/>
      <c r="UOW18" s="710"/>
      <c r="UOX18" s="710"/>
      <c r="UOY18" s="710"/>
      <c r="UOZ18" s="710"/>
      <c r="UPA18" s="710"/>
      <c r="UPB18" s="710"/>
      <c r="UPC18" s="710"/>
      <c r="UPD18" s="710"/>
      <c r="UPE18" s="710"/>
      <c r="UPF18" s="710"/>
      <c r="UPG18" s="710"/>
      <c r="UPH18" s="710"/>
      <c r="UPI18" s="710"/>
      <c r="UPJ18" s="710"/>
      <c r="UPK18" s="710"/>
      <c r="UPL18" s="710"/>
      <c r="UPM18" s="710"/>
      <c r="UPN18" s="710"/>
      <c r="UPO18" s="710"/>
      <c r="UPP18" s="710"/>
      <c r="UPQ18" s="710"/>
      <c r="UPR18" s="710"/>
      <c r="UPS18" s="710"/>
      <c r="UPT18" s="710"/>
      <c r="UPU18" s="710"/>
      <c r="UPV18" s="710"/>
      <c r="UPW18" s="710"/>
      <c r="UPX18" s="710"/>
      <c r="UPY18" s="710"/>
      <c r="UPZ18" s="710"/>
      <c r="UQA18" s="710"/>
      <c r="UQB18" s="710"/>
      <c r="UQC18" s="710"/>
      <c r="UQD18" s="710"/>
      <c r="UQE18" s="710"/>
      <c r="UQF18" s="710"/>
      <c r="UQG18" s="710"/>
      <c r="UQH18" s="710"/>
      <c r="UQI18" s="710"/>
      <c r="UQJ18" s="710"/>
      <c r="UQK18" s="710"/>
      <c r="UQL18" s="710"/>
      <c r="UQM18" s="710"/>
      <c r="UQN18" s="710"/>
      <c r="UQO18" s="710"/>
      <c r="UQP18" s="710"/>
      <c r="UQQ18" s="710"/>
      <c r="UQR18" s="710"/>
      <c r="UQS18" s="710"/>
      <c r="UQT18" s="710"/>
      <c r="UQU18" s="710"/>
      <c r="UQV18" s="710"/>
      <c r="UQW18" s="710"/>
      <c r="UQX18" s="710"/>
      <c r="UQY18" s="710"/>
      <c r="UQZ18" s="710"/>
      <c r="URA18" s="710"/>
      <c r="URB18" s="710"/>
      <c r="URC18" s="710"/>
      <c r="URD18" s="710"/>
      <c r="URE18" s="710"/>
      <c r="URF18" s="710"/>
      <c r="URG18" s="710"/>
      <c r="URH18" s="710"/>
      <c r="URI18" s="710"/>
      <c r="URJ18" s="710"/>
      <c r="URK18" s="710"/>
      <c r="URL18" s="710"/>
      <c r="URM18" s="710"/>
      <c r="URN18" s="710"/>
      <c r="URO18" s="710"/>
      <c r="URP18" s="710"/>
      <c r="URQ18" s="710"/>
      <c r="URR18" s="710"/>
      <c r="URS18" s="710"/>
      <c r="URT18" s="710"/>
      <c r="URU18" s="710"/>
      <c r="URV18" s="710"/>
      <c r="URW18" s="710"/>
      <c r="URX18" s="710"/>
      <c r="URY18" s="710"/>
      <c r="URZ18" s="710"/>
      <c r="USA18" s="710"/>
      <c r="USB18" s="710"/>
      <c r="USC18" s="710"/>
      <c r="USD18" s="710"/>
      <c r="USE18" s="710"/>
      <c r="USF18" s="710"/>
      <c r="USG18" s="710"/>
      <c r="USH18" s="710"/>
      <c r="USI18" s="710"/>
      <c r="USJ18" s="710"/>
      <c r="USK18" s="710"/>
      <c r="USL18" s="710"/>
      <c r="USM18" s="710"/>
      <c r="USN18" s="710"/>
      <c r="USO18" s="710"/>
      <c r="USP18" s="710"/>
      <c r="USQ18" s="710"/>
      <c r="USR18" s="710"/>
      <c r="USS18" s="710"/>
      <c r="UST18" s="710"/>
      <c r="USU18" s="710"/>
      <c r="USV18" s="710"/>
      <c r="USW18" s="710"/>
      <c r="USX18" s="710"/>
      <c r="USY18" s="710"/>
      <c r="USZ18" s="710"/>
      <c r="UTA18" s="710"/>
      <c r="UTB18" s="710"/>
      <c r="UTC18" s="710"/>
      <c r="UTD18" s="710"/>
      <c r="UTE18" s="710"/>
      <c r="UTF18" s="710"/>
      <c r="UTG18" s="710"/>
      <c r="UTH18" s="710"/>
      <c r="UTI18" s="710"/>
      <c r="UTJ18" s="710"/>
      <c r="UTK18" s="710"/>
      <c r="UTL18" s="710"/>
      <c r="UTM18" s="710"/>
      <c r="UTN18" s="710"/>
      <c r="UTO18" s="710"/>
      <c r="UTP18" s="710"/>
      <c r="UTQ18" s="710"/>
      <c r="UTR18" s="710"/>
      <c r="UTS18" s="710"/>
      <c r="UTT18" s="710"/>
      <c r="UTU18" s="710"/>
      <c r="UTV18" s="710"/>
      <c r="UTW18" s="710"/>
      <c r="UTX18" s="710"/>
      <c r="UTY18" s="710"/>
      <c r="UTZ18" s="710"/>
      <c r="UUA18" s="710"/>
      <c r="UUB18" s="710"/>
      <c r="UUC18" s="710"/>
      <c r="UUD18" s="710"/>
      <c r="UUE18" s="710"/>
      <c r="UUF18" s="710"/>
      <c r="UUG18" s="710"/>
      <c r="UUH18" s="710"/>
      <c r="UUI18" s="710"/>
      <c r="UUJ18" s="710"/>
      <c r="UUK18" s="710"/>
      <c r="UUL18" s="710"/>
      <c r="UUM18" s="710"/>
      <c r="UUN18" s="710"/>
      <c r="UUO18" s="710"/>
      <c r="UUP18" s="710"/>
      <c r="UUQ18" s="710"/>
      <c r="UUR18" s="710"/>
      <c r="UUS18" s="710"/>
      <c r="UUT18" s="710"/>
      <c r="UUU18" s="710"/>
      <c r="UUV18" s="710"/>
      <c r="UUW18" s="710"/>
      <c r="UUX18" s="710"/>
      <c r="UUY18" s="710"/>
      <c r="UUZ18" s="710"/>
      <c r="UVA18" s="710"/>
      <c r="UVB18" s="710"/>
      <c r="UVC18" s="710"/>
      <c r="UVD18" s="710"/>
      <c r="UVE18" s="710"/>
      <c r="UVF18" s="710"/>
      <c r="UVG18" s="710"/>
      <c r="UVH18" s="710"/>
      <c r="UVI18" s="710"/>
      <c r="UVJ18" s="710"/>
      <c r="UVK18" s="710"/>
      <c r="UVL18" s="710"/>
      <c r="UVM18" s="710"/>
      <c r="UVN18" s="710"/>
      <c r="UVO18" s="710"/>
      <c r="UVP18" s="710"/>
      <c r="UVQ18" s="710"/>
      <c r="UVR18" s="710"/>
      <c r="UVS18" s="710"/>
      <c r="UVT18" s="710"/>
      <c r="UVU18" s="710"/>
      <c r="UVV18" s="710"/>
      <c r="UVW18" s="710"/>
      <c r="UVX18" s="710"/>
      <c r="UVY18" s="710"/>
      <c r="UVZ18" s="710"/>
      <c r="UWA18" s="710"/>
      <c r="UWB18" s="710"/>
      <c r="UWC18" s="710"/>
      <c r="UWD18" s="710"/>
      <c r="UWE18" s="710"/>
      <c r="UWF18" s="710"/>
      <c r="UWG18" s="710"/>
      <c r="UWH18" s="710"/>
      <c r="UWI18" s="710"/>
      <c r="UWJ18" s="710"/>
      <c r="UWK18" s="710"/>
      <c r="UWL18" s="710"/>
      <c r="UWM18" s="710"/>
      <c r="UWN18" s="710"/>
      <c r="UWO18" s="710"/>
      <c r="UWP18" s="710"/>
      <c r="UWQ18" s="710"/>
      <c r="UWR18" s="710"/>
      <c r="UWS18" s="710"/>
      <c r="UWT18" s="710"/>
      <c r="UWU18" s="710"/>
      <c r="UWV18" s="710"/>
      <c r="UWW18" s="710"/>
      <c r="UWX18" s="710"/>
      <c r="UWY18" s="710"/>
      <c r="UWZ18" s="710"/>
      <c r="UXA18" s="710"/>
      <c r="UXB18" s="710"/>
      <c r="UXC18" s="710"/>
      <c r="UXD18" s="710"/>
      <c r="UXE18" s="710"/>
      <c r="UXF18" s="710"/>
      <c r="UXG18" s="710"/>
      <c r="UXH18" s="710"/>
      <c r="UXI18" s="710"/>
      <c r="UXJ18" s="710"/>
      <c r="UXK18" s="710"/>
      <c r="UXL18" s="710"/>
      <c r="UXM18" s="710"/>
      <c r="UXN18" s="710"/>
      <c r="UXO18" s="710"/>
      <c r="UXP18" s="710"/>
      <c r="UXQ18" s="710"/>
      <c r="UXR18" s="710"/>
      <c r="UXS18" s="710"/>
      <c r="UXT18" s="710"/>
      <c r="UXU18" s="710"/>
      <c r="UXV18" s="710"/>
      <c r="UXW18" s="710"/>
      <c r="UXX18" s="710"/>
      <c r="UXY18" s="710"/>
      <c r="UXZ18" s="710"/>
      <c r="UYA18" s="710"/>
      <c r="UYB18" s="710"/>
      <c r="UYC18" s="710"/>
      <c r="UYD18" s="710"/>
      <c r="UYE18" s="710"/>
      <c r="UYF18" s="710"/>
      <c r="UYG18" s="710"/>
      <c r="UYH18" s="710"/>
      <c r="UYI18" s="710"/>
      <c r="UYJ18" s="710"/>
      <c r="UYK18" s="710"/>
      <c r="UYL18" s="710"/>
      <c r="UYM18" s="710"/>
      <c r="UYN18" s="710"/>
      <c r="UYO18" s="710"/>
      <c r="UYP18" s="710"/>
      <c r="UYQ18" s="710"/>
      <c r="UYR18" s="710"/>
      <c r="UYS18" s="710"/>
      <c r="UYT18" s="710"/>
      <c r="UYU18" s="710"/>
      <c r="UYV18" s="710"/>
      <c r="UYW18" s="710"/>
      <c r="UYX18" s="710"/>
      <c r="UYY18" s="710"/>
      <c r="UYZ18" s="710"/>
      <c r="UZA18" s="710"/>
      <c r="UZB18" s="710"/>
      <c r="UZC18" s="710"/>
      <c r="UZD18" s="710"/>
      <c r="UZE18" s="710"/>
      <c r="UZF18" s="710"/>
      <c r="UZG18" s="710"/>
      <c r="UZH18" s="710"/>
      <c r="UZI18" s="710"/>
      <c r="UZJ18" s="710"/>
      <c r="UZK18" s="710"/>
      <c r="UZL18" s="710"/>
      <c r="UZM18" s="710"/>
      <c r="UZN18" s="710"/>
      <c r="UZO18" s="710"/>
      <c r="UZP18" s="710"/>
      <c r="UZQ18" s="710"/>
      <c r="UZR18" s="710"/>
      <c r="UZS18" s="710"/>
      <c r="UZT18" s="710"/>
      <c r="UZU18" s="710"/>
      <c r="UZV18" s="710"/>
      <c r="UZW18" s="710"/>
      <c r="UZX18" s="710"/>
      <c r="UZY18" s="710"/>
      <c r="UZZ18" s="710"/>
      <c r="VAA18" s="710"/>
      <c r="VAB18" s="710"/>
      <c r="VAC18" s="710"/>
      <c r="VAD18" s="710"/>
      <c r="VAE18" s="710"/>
      <c r="VAF18" s="710"/>
      <c r="VAG18" s="710"/>
      <c r="VAH18" s="710"/>
      <c r="VAI18" s="710"/>
      <c r="VAJ18" s="710"/>
      <c r="VAK18" s="710"/>
      <c r="VAL18" s="710"/>
      <c r="VAM18" s="710"/>
      <c r="VAN18" s="710"/>
      <c r="VAO18" s="710"/>
      <c r="VAP18" s="710"/>
      <c r="VAQ18" s="710"/>
      <c r="VAR18" s="710"/>
      <c r="VAS18" s="710"/>
      <c r="VAT18" s="710"/>
      <c r="VAU18" s="710"/>
      <c r="VAV18" s="710"/>
      <c r="VAW18" s="710"/>
      <c r="VAX18" s="710"/>
      <c r="VAY18" s="710"/>
      <c r="VAZ18" s="710"/>
      <c r="VBA18" s="710"/>
      <c r="VBB18" s="710"/>
      <c r="VBC18" s="710"/>
      <c r="VBD18" s="710"/>
      <c r="VBE18" s="710"/>
      <c r="VBF18" s="710"/>
      <c r="VBG18" s="710"/>
      <c r="VBH18" s="710"/>
      <c r="VBI18" s="710"/>
      <c r="VBJ18" s="710"/>
      <c r="VBK18" s="710"/>
      <c r="VBL18" s="710"/>
      <c r="VBM18" s="710"/>
      <c r="VBN18" s="710"/>
      <c r="VBO18" s="710"/>
      <c r="VBP18" s="710"/>
      <c r="VBQ18" s="710"/>
      <c r="VBR18" s="710"/>
      <c r="VBS18" s="710"/>
      <c r="VBT18" s="710"/>
      <c r="VBU18" s="710"/>
      <c r="VBV18" s="710"/>
      <c r="VBW18" s="710"/>
      <c r="VBX18" s="710"/>
      <c r="VBY18" s="710"/>
      <c r="VBZ18" s="710"/>
      <c r="VCA18" s="710"/>
      <c r="VCB18" s="710"/>
      <c r="VCC18" s="710"/>
      <c r="VCD18" s="710"/>
      <c r="VCE18" s="710"/>
      <c r="VCF18" s="710"/>
      <c r="VCG18" s="710"/>
      <c r="VCH18" s="710"/>
      <c r="VCI18" s="710"/>
      <c r="VCJ18" s="710"/>
      <c r="VCK18" s="710"/>
      <c r="VCL18" s="710"/>
      <c r="VCM18" s="710"/>
      <c r="VCN18" s="710"/>
      <c r="VCO18" s="710"/>
      <c r="VCP18" s="710"/>
      <c r="VCQ18" s="710"/>
      <c r="VCR18" s="710"/>
      <c r="VCS18" s="710"/>
      <c r="VCT18" s="710"/>
      <c r="VCU18" s="710"/>
      <c r="VCV18" s="710"/>
      <c r="VCW18" s="710"/>
      <c r="VCX18" s="710"/>
      <c r="VCY18" s="710"/>
      <c r="VCZ18" s="710"/>
      <c r="VDA18" s="710"/>
      <c r="VDB18" s="710"/>
      <c r="VDC18" s="710"/>
      <c r="VDD18" s="710"/>
      <c r="VDE18" s="710"/>
      <c r="VDF18" s="710"/>
      <c r="VDG18" s="710"/>
      <c r="VDH18" s="710"/>
      <c r="VDI18" s="710"/>
      <c r="VDJ18" s="710"/>
      <c r="VDK18" s="710"/>
      <c r="VDL18" s="710"/>
      <c r="VDM18" s="710"/>
      <c r="VDN18" s="710"/>
      <c r="VDO18" s="710"/>
      <c r="VDP18" s="710"/>
      <c r="VDQ18" s="710"/>
      <c r="VDR18" s="710"/>
      <c r="VDS18" s="710"/>
      <c r="VDT18" s="710"/>
      <c r="VDU18" s="710"/>
      <c r="VDV18" s="710"/>
      <c r="VDW18" s="710"/>
      <c r="VDX18" s="710"/>
      <c r="VDY18" s="710"/>
      <c r="VDZ18" s="710"/>
      <c r="VEA18" s="710"/>
      <c r="VEB18" s="710"/>
      <c r="VEC18" s="710"/>
      <c r="VED18" s="710"/>
      <c r="VEE18" s="710"/>
      <c r="VEF18" s="710"/>
      <c r="VEG18" s="710"/>
      <c r="VEH18" s="710"/>
      <c r="VEI18" s="710"/>
      <c r="VEJ18" s="710"/>
      <c r="VEK18" s="710"/>
      <c r="VEL18" s="710"/>
      <c r="VEM18" s="710"/>
      <c r="VEN18" s="710"/>
      <c r="VEO18" s="710"/>
      <c r="VEP18" s="710"/>
      <c r="VEQ18" s="710"/>
      <c r="VER18" s="710"/>
      <c r="VES18" s="710"/>
      <c r="VET18" s="710"/>
      <c r="VEU18" s="710"/>
      <c r="VEV18" s="710"/>
      <c r="VEW18" s="710"/>
      <c r="VEX18" s="710"/>
      <c r="VEY18" s="710"/>
      <c r="VEZ18" s="710"/>
      <c r="VFA18" s="710"/>
      <c r="VFB18" s="710"/>
      <c r="VFC18" s="710"/>
      <c r="VFD18" s="710"/>
      <c r="VFE18" s="710"/>
      <c r="VFF18" s="710"/>
      <c r="VFG18" s="710"/>
      <c r="VFH18" s="710"/>
      <c r="VFI18" s="710"/>
      <c r="VFJ18" s="710"/>
      <c r="VFK18" s="710"/>
      <c r="VFL18" s="710"/>
      <c r="VFM18" s="710"/>
      <c r="VFN18" s="710"/>
      <c r="VFO18" s="710"/>
      <c r="VFP18" s="710"/>
      <c r="VFQ18" s="710"/>
      <c r="VFR18" s="710"/>
      <c r="VFS18" s="710"/>
      <c r="VFT18" s="710"/>
      <c r="VFU18" s="710"/>
      <c r="VFV18" s="710"/>
      <c r="VFW18" s="710"/>
      <c r="VFX18" s="710"/>
      <c r="VFY18" s="710"/>
      <c r="VFZ18" s="710"/>
      <c r="VGA18" s="710"/>
      <c r="VGB18" s="710"/>
      <c r="VGC18" s="710"/>
      <c r="VGD18" s="710"/>
      <c r="VGE18" s="710"/>
      <c r="VGF18" s="710"/>
      <c r="VGG18" s="710"/>
      <c r="VGH18" s="710"/>
      <c r="VGI18" s="710"/>
      <c r="VGJ18" s="710"/>
      <c r="VGK18" s="710"/>
      <c r="VGL18" s="710"/>
      <c r="VGM18" s="710"/>
      <c r="VGN18" s="710"/>
      <c r="VGO18" s="710"/>
      <c r="VGP18" s="710"/>
      <c r="VGQ18" s="710"/>
      <c r="VGR18" s="710"/>
      <c r="VGS18" s="710"/>
      <c r="VGT18" s="710"/>
      <c r="VGU18" s="710"/>
      <c r="VGV18" s="710"/>
      <c r="VGW18" s="710"/>
      <c r="VGX18" s="710"/>
      <c r="VGY18" s="710"/>
      <c r="VGZ18" s="710"/>
      <c r="VHA18" s="710"/>
      <c r="VHB18" s="710"/>
      <c r="VHC18" s="710"/>
      <c r="VHD18" s="710"/>
      <c r="VHE18" s="710"/>
      <c r="VHF18" s="710"/>
      <c r="VHG18" s="710"/>
      <c r="VHH18" s="710"/>
      <c r="VHI18" s="710"/>
      <c r="VHJ18" s="710"/>
      <c r="VHK18" s="710"/>
      <c r="VHL18" s="710"/>
      <c r="VHM18" s="710"/>
      <c r="VHN18" s="710"/>
      <c r="VHO18" s="710"/>
      <c r="VHP18" s="710"/>
      <c r="VHQ18" s="710"/>
      <c r="VHR18" s="710"/>
      <c r="VHS18" s="710"/>
      <c r="VHT18" s="710"/>
      <c r="VHU18" s="710"/>
      <c r="VHV18" s="710"/>
      <c r="VHW18" s="710"/>
      <c r="VHX18" s="710"/>
      <c r="VHY18" s="710"/>
      <c r="VHZ18" s="710"/>
      <c r="VIA18" s="710"/>
      <c r="VIB18" s="710"/>
      <c r="VIC18" s="710"/>
      <c r="VID18" s="710"/>
      <c r="VIE18" s="710"/>
      <c r="VIF18" s="710"/>
      <c r="VIG18" s="710"/>
      <c r="VIH18" s="710"/>
      <c r="VII18" s="710"/>
      <c r="VIJ18" s="710"/>
      <c r="VIK18" s="710"/>
      <c r="VIL18" s="710"/>
      <c r="VIM18" s="710"/>
      <c r="VIN18" s="710"/>
      <c r="VIO18" s="710"/>
      <c r="VIP18" s="710"/>
      <c r="VIQ18" s="710"/>
      <c r="VIR18" s="710"/>
      <c r="VIS18" s="710"/>
      <c r="VIT18" s="710"/>
      <c r="VIU18" s="710"/>
      <c r="VIV18" s="710"/>
      <c r="VIW18" s="710"/>
      <c r="VIX18" s="710"/>
      <c r="VIY18" s="710"/>
      <c r="VIZ18" s="710"/>
      <c r="VJA18" s="710"/>
      <c r="VJB18" s="710"/>
      <c r="VJC18" s="710"/>
      <c r="VJD18" s="710"/>
      <c r="VJE18" s="710"/>
      <c r="VJF18" s="710"/>
      <c r="VJG18" s="710"/>
      <c r="VJH18" s="710"/>
      <c r="VJI18" s="710"/>
      <c r="VJJ18" s="710"/>
      <c r="VJK18" s="710"/>
      <c r="VJL18" s="710"/>
      <c r="VJM18" s="710"/>
      <c r="VJN18" s="710"/>
      <c r="VJO18" s="710"/>
      <c r="VJP18" s="710"/>
      <c r="VJQ18" s="710"/>
      <c r="VJR18" s="710"/>
      <c r="VJS18" s="710"/>
      <c r="VJT18" s="710"/>
      <c r="VJU18" s="710"/>
      <c r="VJV18" s="710"/>
      <c r="VJW18" s="710"/>
      <c r="VJX18" s="710"/>
      <c r="VJY18" s="710"/>
      <c r="VJZ18" s="710"/>
      <c r="VKA18" s="710"/>
      <c r="VKB18" s="710"/>
      <c r="VKC18" s="710"/>
      <c r="VKD18" s="710"/>
      <c r="VKE18" s="710"/>
      <c r="VKF18" s="710"/>
      <c r="VKG18" s="710"/>
      <c r="VKH18" s="710"/>
      <c r="VKI18" s="710"/>
      <c r="VKJ18" s="710"/>
      <c r="VKK18" s="710"/>
      <c r="VKL18" s="710"/>
      <c r="VKM18" s="710"/>
      <c r="VKN18" s="710"/>
      <c r="VKO18" s="710"/>
      <c r="VKP18" s="710"/>
      <c r="VKQ18" s="710"/>
      <c r="VKR18" s="710"/>
      <c r="VKS18" s="710"/>
      <c r="VKT18" s="710"/>
      <c r="VKU18" s="710"/>
      <c r="VKV18" s="710"/>
      <c r="VKW18" s="710"/>
      <c r="VKX18" s="710"/>
      <c r="VKY18" s="710"/>
      <c r="VKZ18" s="710"/>
      <c r="VLA18" s="710"/>
      <c r="VLB18" s="710"/>
      <c r="VLC18" s="710"/>
      <c r="VLD18" s="710"/>
      <c r="VLE18" s="710"/>
      <c r="VLF18" s="710"/>
      <c r="VLG18" s="710"/>
      <c r="VLH18" s="710"/>
      <c r="VLI18" s="710"/>
      <c r="VLJ18" s="710"/>
      <c r="VLK18" s="710"/>
      <c r="VLL18" s="710"/>
      <c r="VLM18" s="710"/>
      <c r="VLN18" s="710"/>
      <c r="VLO18" s="710"/>
      <c r="VLP18" s="710"/>
      <c r="VLQ18" s="710"/>
      <c r="VLR18" s="710"/>
      <c r="VLS18" s="710"/>
      <c r="VLT18" s="710"/>
      <c r="VLU18" s="710"/>
      <c r="VLV18" s="710"/>
      <c r="VLW18" s="710"/>
      <c r="VLX18" s="710"/>
      <c r="VLY18" s="710"/>
      <c r="VLZ18" s="710"/>
      <c r="VMA18" s="710"/>
      <c r="VMB18" s="710"/>
      <c r="VMC18" s="710"/>
      <c r="VMD18" s="710"/>
      <c r="VME18" s="710"/>
      <c r="VMF18" s="710"/>
      <c r="VMG18" s="710"/>
      <c r="VMH18" s="710"/>
      <c r="VMI18" s="710"/>
      <c r="VMJ18" s="710"/>
      <c r="VMK18" s="710"/>
      <c r="VML18" s="710"/>
      <c r="VMM18" s="710"/>
      <c r="VMN18" s="710"/>
      <c r="VMO18" s="710"/>
      <c r="VMP18" s="710"/>
      <c r="VMQ18" s="710"/>
      <c r="VMR18" s="710"/>
      <c r="VMS18" s="710"/>
      <c r="VMT18" s="710"/>
      <c r="VMU18" s="710"/>
      <c r="VMV18" s="710"/>
      <c r="VMW18" s="710"/>
      <c r="VMX18" s="710"/>
      <c r="VMY18" s="710"/>
      <c r="VMZ18" s="710"/>
      <c r="VNA18" s="710"/>
      <c r="VNB18" s="710"/>
      <c r="VNC18" s="710"/>
      <c r="VND18" s="710"/>
      <c r="VNE18" s="710"/>
      <c r="VNF18" s="710"/>
      <c r="VNG18" s="710"/>
      <c r="VNH18" s="710"/>
      <c r="VNI18" s="710"/>
      <c r="VNJ18" s="710"/>
      <c r="VNK18" s="710"/>
      <c r="VNL18" s="710"/>
      <c r="VNM18" s="710"/>
      <c r="VNN18" s="710"/>
      <c r="VNO18" s="710"/>
      <c r="VNP18" s="710"/>
      <c r="VNQ18" s="710"/>
      <c r="VNR18" s="710"/>
      <c r="VNS18" s="710"/>
      <c r="VNT18" s="710"/>
      <c r="VNU18" s="710"/>
      <c r="VNV18" s="710"/>
      <c r="VNW18" s="710"/>
      <c r="VNX18" s="710"/>
      <c r="VNY18" s="710"/>
      <c r="VNZ18" s="710"/>
      <c r="VOA18" s="710"/>
      <c r="VOB18" s="710"/>
      <c r="VOC18" s="710"/>
      <c r="VOD18" s="710"/>
      <c r="VOE18" s="710"/>
      <c r="VOF18" s="710"/>
      <c r="VOG18" s="710"/>
      <c r="VOH18" s="710"/>
      <c r="VOI18" s="710"/>
      <c r="VOJ18" s="710"/>
      <c r="VOK18" s="710"/>
      <c r="VOL18" s="710"/>
      <c r="VOM18" s="710"/>
      <c r="VON18" s="710"/>
      <c r="VOO18" s="710"/>
      <c r="VOP18" s="710"/>
      <c r="VOQ18" s="710"/>
      <c r="VOR18" s="710"/>
      <c r="VOS18" s="710"/>
      <c r="VOT18" s="710"/>
      <c r="VOU18" s="710"/>
      <c r="VOV18" s="710"/>
      <c r="VOW18" s="710"/>
      <c r="VOX18" s="710"/>
      <c r="VOY18" s="710"/>
      <c r="VOZ18" s="710"/>
      <c r="VPA18" s="710"/>
      <c r="VPB18" s="710"/>
      <c r="VPC18" s="710"/>
      <c r="VPD18" s="710"/>
      <c r="VPE18" s="710"/>
      <c r="VPF18" s="710"/>
      <c r="VPG18" s="710"/>
      <c r="VPH18" s="710"/>
      <c r="VPI18" s="710"/>
      <c r="VPJ18" s="710"/>
      <c r="VPK18" s="710"/>
      <c r="VPL18" s="710"/>
      <c r="VPM18" s="710"/>
      <c r="VPN18" s="710"/>
      <c r="VPO18" s="710"/>
      <c r="VPP18" s="710"/>
      <c r="VPQ18" s="710"/>
      <c r="VPR18" s="710"/>
      <c r="VPS18" s="710"/>
      <c r="VPT18" s="710"/>
      <c r="VPU18" s="710"/>
      <c r="VPV18" s="710"/>
      <c r="VPW18" s="710"/>
      <c r="VPX18" s="710"/>
      <c r="VPY18" s="710"/>
      <c r="VPZ18" s="710"/>
      <c r="VQA18" s="710"/>
      <c r="VQB18" s="710"/>
      <c r="VQC18" s="710"/>
      <c r="VQD18" s="710"/>
      <c r="VQE18" s="710"/>
      <c r="VQF18" s="710"/>
      <c r="VQG18" s="710"/>
      <c r="VQH18" s="710"/>
      <c r="VQI18" s="710"/>
      <c r="VQJ18" s="710"/>
      <c r="VQK18" s="710"/>
      <c r="VQL18" s="710"/>
      <c r="VQM18" s="710"/>
      <c r="VQN18" s="710"/>
      <c r="VQO18" s="710"/>
      <c r="VQP18" s="710"/>
      <c r="VQQ18" s="710"/>
      <c r="VQR18" s="710"/>
      <c r="VQS18" s="710"/>
      <c r="VQT18" s="710"/>
      <c r="VQU18" s="710"/>
      <c r="VQV18" s="710"/>
      <c r="VQW18" s="710"/>
      <c r="VQX18" s="710"/>
      <c r="VQY18" s="710"/>
      <c r="VQZ18" s="710"/>
      <c r="VRA18" s="710"/>
      <c r="VRB18" s="710"/>
      <c r="VRC18" s="710"/>
      <c r="VRD18" s="710"/>
      <c r="VRE18" s="710"/>
      <c r="VRF18" s="710"/>
      <c r="VRG18" s="710"/>
      <c r="VRH18" s="710"/>
      <c r="VRI18" s="710"/>
      <c r="VRJ18" s="710"/>
      <c r="VRK18" s="710"/>
      <c r="VRL18" s="710"/>
      <c r="VRM18" s="710"/>
      <c r="VRN18" s="710"/>
      <c r="VRO18" s="710"/>
      <c r="VRP18" s="710"/>
      <c r="VRQ18" s="710"/>
      <c r="VRR18" s="710"/>
      <c r="VRS18" s="710"/>
      <c r="VRT18" s="710"/>
      <c r="VRU18" s="710"/>
      <c r="VRV18" s="710"/>
      <c r="VRW18" s="710"/>
      <c r="VRX18" s="710"/>
      <c r="VRY18" s="710"/>
      <c r="VRZ18" s="710"/>
      <c r="VSA18" s="710"/>
      <c r="VSB18" s="710"/>
      <c r="VSC18" s="710"/>
      <c r="VSD18" s="710"/>
      <c r="VSE18" s="710"/>
      <c r="VSF18" s="710"/>
      <c r="VSG18" s="710"/>
      <c r="VSH18" s="710"/>
      <c r="VSI18" s="710"/>
      <c r="VSJ18" s="710"/>
      <c r="VSK18" s="710"/>
      <c r="VSL18" s="710"/>
      <c r="VSM18" s="710"/>
      <c r="VSN18" s="710"/>
      <c r="VSO18" s="710"/>
      <c r="VSP18" s="710"/>
      <c r="VSQ18" s="710"/>
      <c r="VSR18" s="710"/>
      <c r="VSS18" s="710"/>
      <c r="VST18" s="710"/>
      <c r="VSU18" s="710"/>
      <c r="VSV18" s="710"/>
      <c r="VSW18" s="710"/>
      <c r="VSX18" s="710"/>
      <c r="VSY18" s="710"/>
      <c r="VSZ18" s="710"/>
      <c r="VTA18" s="710"/>
      <c r="VTB18" s="710"/>
      <c r="VTC18" s="710"/>
      <c r="VTD18" s="710"/>
      <c r="VTE18" s="710"/>
      <c r="VTF18" s="710"/>
      <c r="VTG18" s="710"/>
      <c r="VTH18" s="710"/>
      <c r="VTI18" s="710"/>
      <c r="VTJ18" s="710"/>
      <c r="VTK18" s="710"/>
      <c r="VTL18" s="710"/>
      <c r="VTM18" s="710"/>
      <c r="VTN18" s="710"/>
      <c r="VTO18" s="710"/>
      <c r="VTP18" s="710"/>
      <c r="VTQ18" s="710"/>
      <c r="VTR18" s="710"/>
      <c r="VTS18" s="710"/>
      <c r="VTT18" s="710"/>
      <c r="VTU18" s="710"/>
      <c r="VTV18" s="710"/>
      <c r="VTW18" s="710"/>
      <c r="VTX18" s="710"/>
      <c r="VTY18" s="710"/>
      <c r="VTZ18" s="710"/>
      <c r="VUA18" s="710"/>
      <c r="VUB18" s="710"/>
      <c r="VUC18" s="710"/>
      <c r="VUD18" s="710"/>
      <c r="VUE18" s="710"/>
      <c r="VUF18" s="710"/>
      <c r="VUG18" s="710"/>
      <c r="VUH18" s="710"/>
      <c r="VUI18" s="710"/>
      <c r="VUJ18" s="710"/>
      <c r="VUK18" s="710"/>
      <c r="VUL18" s="710"/>
      <c r="VUM18" s="710"/>
      <c r="VUN18" s="710"/>
      <c r="VUO18" s="710"/>
      <c r="VUP18" s="710"/>
      <c r="VUQ18" s="710"/>
      <c r="VUR18" s="710"/>
      <c r="VUS18" s="710"/>
      <c r="VUT18" s="710"/>
      <c r="VUU18" s="710"/>
      <c r="VUV18" s="710"/>
      <c r="VUW18" s="710"/>
      <c r="VUX18" s="710"/>
      <c r="VUY18" s="710"/>
      <c r="VUZ18" s="710"/>
      <c r="VVA18" s="710"/>
      <c r="VVB18" s="710"/>
      <c r="VVC18" s="710"/>
      <c r="VVD18" s="710"/>
      <c r="VVE18" s="710"/>
      <c r="VVF18" s="710"/>
      <c r="VVG18" s="710"/>
      <c r="VVH18" s="710"/>
      <c r="VVI18" s="710"/>
      <c r="VVJ18" s="710"/>
      <c r="VVK18" s="710"/>
      <c r="VVL18" s="710"/>
      <c r="VVM18" s="710"/>
      <c r="VVN18" s="710"/>
      <c r="VVO18" s="710"/>
      <c r="VVP18" s="710"/>
      <c r="VVQ18" s="710"/>
      <c r="VVR18" s="710"/>
      <c r="VVS18" s="710"/>
      <c r="VVT18" s="710"/>
      <c r="VVU18" s="710"/>
      <c r="VVV18" s="710"/>
      <c r="VVW18" s="710"/>
      <c r="VVX18" s="710"/>
      <c r="VVY18" s="710"/>
      <c r="VVZ18" s="710"/>
      <c r="VWA18" s="710"/>
      <c r="VWB18" s="710"/>
      <c r="VWC18" s="710"/>
      <c r="VWD18" s="710"/>
      <c r="VWE18" s="710"/>
      <c r="VWF18" s="710"/>
      <c r="VWG18" s="710"/>
      <c r="VWH18" s="710"/>
      <c r="VWI18" s="710"/>
      <c r="VWJ18" s="710"/>
      <c r="VWK18" s="710"/>
      <c r="VWL18" s="710"/>
      <c r="VWM18" s="710"/>
      <c r="VWN18" s="710"/>
      <c r="VWO18" s="710"/>
      <c r="VWP18" s="710"/>
      <c r="VWQ18" s="710"/>
      <c r="VWR18" s="710"/>
      <c r="VWS18" s="710"/>
      <c r="VWT18" s="710"/>
      <c r="VWU18" s="710"/>
      <c r="VWV18" s="710"/>
      <c r="VWW18" s="710"/>
      <c r="VWX18" s="710"/>
      <c r="VWY18" s="710"/>
      <c r="VWZ18" s="710"/>
      <c r="VXA18" s="710"/>
      <c r="VXB18" s="710"/>
      <c r="VXC18" s="710"/>
      <c r="VXD18" s="710"/>
      <c r="VXE18" s="710"/>
      <c r="VXF18" s="710"/>
      <c r="VXG18" s="710"/>
      <c r="VXH18" s="710"/>
      <c r="VXI18" s="710"/>
      <c r="VXJ18" s="710"/>
      <c r="VXK18" s="710"/>
      <c r="VXL18" s="710"/>
      <c r="VXM18" s="710"/>
      <c r="VXN18" s="710"/>
      <c r="VXO18" s="710"/>
      <c r="VXP18" s="710"/>
      <c r="VXQ18" s="710"/>
      <c r="VXR18" s="710"/>
      <c r="VXS18" s="710"/>
      <c r="VXT18" s="710"/>
      <c r="VXU18" s="710"/>
      <c r="VXV18" s="710"/>
      <c r="VXW18" s="710"/>
      <c r="VXX18" s="710"/>
      <c r="VXY18" s="710"/>
      <c r="VXZ18" s="710"/>
      <c r="VYA18" s="710"/>
      <c r="VYB18" s="710"/>
      <c r="VYC18" s="710"/>
      <c r="VYD18" s="710"/>
      <c r="VYE18" s="710"/>
      <c r="VYF18" s="710"/>
      <c r="VYG18" s="710"/>
      <c r="VYH18" s="710"/>
      <c r="VYI18" s="710"/>
      <c r="VYJ18" s="710"/>
      <c r="VYK18" s="710"/>
      <c r="VYL18" s="710"/>
      <c r="VYM18" s="710"/>
      <c r="VYN18" s="710"/>
      <c r="VYO18" s="710"/>
      <c r="VYP18" s="710"/>
      <c r="VYQ18" s="710"/>
      <c r="VYR18" s="710"/>
      <c r="VYS18" s="710"/>
      <c r="VYT18" s="710"/>
      <c r="VYU18" s="710"/>
      <c r="VYV18" s="710"/>
      <c r="VYW18" s="710"/>
      <c r="VYX18" s="710"/>
      <c r="VYY18" s="710"/>
      <c r="VYZ18" s="710"/>
      <c r="VZA18" s="710"/>
      <c r="VZB18" s="710"/>
      <c r="VZC18" s="710"/>
      <c r="VZD18" s="710"/>
      <c r="VZE18" s="710"/>
      <c r="VZF18" s="710"/>
      <c r="VZG18" s="710"/>
      <c r="VZH18" s="710"/>
      <c r="VZI18" s="710"/>
      <c r="VZJ18" s="710"/>
      <c r="VZK18" s="710"/>
      <c r="VZL18" s="710"/>
      <c r="VZM18" s="710"/>
      <c r="VZN18" s="710"/>
      <c r="VZO18" s="710"/>
      <c r="VZP18" s="710"/>
      <c r="VZQ18" s="710"/>
      <c r="VZR18" s="710"/>
      <c r="VZS18" s="710"/>
      <c r="VZT18" s="710"/>
      <c r="VZU18" s="710"/>
      <c r="VZV18" s="710"/>
      <c r="VZW18" s="710"/>
      <c r="VZX18" s="710"/>
      <c r="VZY18" s="710"/>
      <c r="VZZ18" s="710"/>
      <c r="WAA18" s="710"/>
      <c r="WAB18" s="710"/>
      <c r="WAC18" s="710"/>
      <c r="WAD18" s="710"/>
      <c r="WAE18" s="710"/>
      <c r="WAF18" s="710"/>
      <c r="WAG18" s="710"/>
      <c r="WAH18" s="710"/>
      <c r="WAI18" s="710"/>
      <c r="WAJ18" s="710"/>
      <c r="WAK18" s="710"/>
      <c r="WAL18" s="710"/>
      <c r="WAM18" s="710"/>
      <c r="WAN18" s="710"/>
      <c r="WAO18" s="710"/>
      <c r="WAP18" s="710"/>
      <c r="WAQ18" s="710"/>
      <c r="WAR18" s="710"/>
      <c r="WAS18" s="710"/>
      <c r="WAT18" s="710"/>
      <c r="WAU18" s="710"/>
      <c r="WAV18" s="710"/>
      <c r="WAW18" s="710"/>
      <c r="WAX18" s="710"/>
      <c r="WAY18" s="710"/>
      <c r="WAZ18" s="710"/>
      <c r="WBA18" s="710"/>
      <c r="WBB18" s="710"/>
      <c r="WBC18" s="710"/>
      <c r="WBD18" s="710"/>
      <c r="WBE18" s="710"/>
      <c r="WBF18" s="710"/>
      <c r="WBG18" s="710"/>
      <c r="WBH18" s="710"/>
      <c r="WBI18" s="710"/>
      <c r="WBJ18" s="710"/>
      <c r="WBK18" s="710"/>
      <c r="WBL18" s="710"/>
      <c r="WBM18" s="710"/>
      <c r="WBN18" s="710"/>
      <c r="WBO18" s="710"/>
      <c r="WBP18" s="710"/>
      <c r="WBQ18" s="710"/>
      <c r="WBR18" s="710"/>
      <c r="WBS18" s="710"/>
      <c r="WBT18" s="710"/>
      <c r="WBU18" s="710"/>
      <c r="WBV18" s="710"/>
      <c r="WBW18" s="710"/>
      <c r="WBX18" s="710"/>
      <c r="WBY18" s="710"/>
      <c r="WBZ18" s="710"/>
      <c r="WCA18" s="710"/>
      <c r="WCB18" s="710"/>
      <c r="WCC18" s="710"/>
      <c r="WCD18" s="710"/>
      <c r="WCE18" s="710"/>
      <c r="WCF18" s="710"/>
      <c r="WCG18" s="710"/>
      <c r="WCH18" s="710"/>
      <c r="WCI18" s="710"/>
      <c r="WCJ18" s="710"/>
      <c r="WCK18" s="710"/>
      <c r="WCL18" s="710"/>
      <c r="WCM18" s="710"/>
      <c r="WCN18" s="710"/>
      <c r="WCO18" s="710"/>
      <c r="WCP18" s="710"/>
      <c r="WCQ18" s="710"/>
      <c r="WCR18" s="710"/>
      <c r="WCS18" s="710"/>
      <c r="WCT18" s="710"/>
      <c r="WCU18" s="710"/>
      <c r="WCV18" s="710"/>
      <c r="WCW18" s="710"/>
      <c r="WCX18" s="710"/>
      <c r="WCY18" s="710"/>
      <c r="WCZ18" s="710"/>
      <c r="WDA18" s="710"/>
      <c r="WDB18" s="710"/>
      <c r="WDC18" s="710"/>
      <c r="WDD18" s="710"/>
      <c r="WDE18" s="710"/>
      <c r="WDF18" s="710"/>
      <c r="WDG18" s="710"/>
      <c r="WDH18" s="710"/>
      <c r="WDI18" s="710"/>
      <c r="WDJ18" s="710"/>
      <c r="WDK18" s="710"/>
      <c r="WDL18" s="710"/>
      <c r="WDM18" s="710"/>
      <c r="WDN18" s="710"/>
      <c r="WDO18" s="710"/>
      <c r="WDP18" s="710"/>
      <c r="WDQ18" s="710"/>
      <c r="WDR18" s="710"/>
      <c r="WDS18" s="710"/>
      <c r="WDT18" s="710"/>
      <c r="WDU18" s="710"/>
      <c r="WDV18" s="710"/>
      <c r="WDW18" s="710"/>
      <c r="WDX18" s="710"/>
      <c r="WDY18" s="710"/>
      <c r="WDZ18" s="710"/>
      <c r="WEA18" s="710"/>
      <c r="WEB18" s="710"/>
      <c r="WEC18" s="710"/>
      <c r="WED18" s="710"/>
      <c r="WEE18" s="710"/>
      <c r="WEF18" s="710"/>
      <c r="WEG18" s="710"/>
      <c r="WEH18" s="710"/>
      <c r="WEI18" s="710"/>
      <c r="WEJ18" s="710"/>
      <c r="WEK18" s="710"/>
      <c r="WEL18" s="710"/>
      <c r="WEM18" s="710"/>
      <c r="WEN18" s="710"/>
      <c r="WEO18" s="710"/>
      <c r="WEP18" s="710"/>
      <c r="WEQ18" s="710"/>
      <c r="WER18" s="710"/>
      <c r="WES18" s="710"/>
      <c r="WET18" s="710"/>
      <c r="WEU18" s="710"/>
      <c r="WEV18" s="710"/>
      <c r="WEW18" s="710"/>
      <c r="WEX18" s="710"/>
      <c r="WEY18" s="710"/>
      <c r="WEZ18" s="710"/>
      <c r="WFA18" s="710"/>
      <c r="WFB18" s="710"/>
      <c r="WFC18" s="710"/>
      <c r="WFD18" s="710"/>
      <c r="WFE18" s="710"/>
      <c r="WFF18" s="710"/>
      <c r="WFG18" s="710"/>
      <c r="WFH18" s="710"/>
      <c r="WFI18" s="710"/>
      <c r="WFJ18" s="710"/>
      <c r="WFK18" s="710"/>
      <c r="WFL18" s="710"/>
      <c r="WFM18" s="710"/>
      <c r="WFN18" s="710"/>
      <c r="WFO18" s="710"/>
      <c r="WFP18" s="710"/>
      <c r="WFQ18" s="710"/>
      <c r="WFR18" s="710"/>
      <c r="WFS18" s="710"/>
      <c r="WFT18" s="710"/>
      <c r="WFU18" s="710"/>
      <c r="WFV18" s="710"/>
      <c r="WFW18" s="710"/>
      <c r="WFX18" s="710"/>
      <c r="WFY18" s="710"/>
      <c r="WFZ18" s="710"/>
      <c r="WGA18" s="710"/>
      <c r="WGB18" s="710"/>
      <c r="WGC18" s="710"/>
      <c r="WGD18" s="710"/>
      <c r="WGE18" s="710"/>
      <c r="WGF18" s="710"/>
      <c r="WGG18" s="710"/>
      <c r="WGH18" s="710"/>
      <c r="WGI18" s="710"/>
      <c r="WGJ18" s="710"/>
      <c r="WGK18" s="710"/>
      <c r="WGL18" s="710"/>
      <c r="WGM18" s="710"/>
      <c r="WGN18" s="710"/>
      <c r="WGO18" s="710"/>
      <c r="WGP18" s="710"/>
      <c r="WGQ18" s="710"/>
      <c r="WGR18" s="710"/>
      <c r="WGS18" s="710"/>
      <c r="WGT18" s="710"/>
      <c r="WGU18" s="710"/>
      <c r="WGV18" s="710"/>
      <c r="WGW18" s="710"/>
      <c r="WGX18" s="710"/>
      <c r="WGY18" s="710"/>
      <c r="WGZ18" s="710"/>
      <c r="WHA18" s="710"/>
      <c r="WHB18" s="710"/>
      <c r="WHC18" s="710"/>
      <c r="WHD18" s="710"/>
      <c r="WHE18" s="710"/>
      <c r="WHF18" s="710"/>
      <c r="WHG18" s="710"/>
      <c r="WHH18" s="710"/>
      <c r="WHI18" s="710"/>
      <c r="WHJ18" s="710"/>
      <c r="WHK18" s="710"/>
      <c r="WHL18" s="710"/>
      <c r="WHM18" s="710"/>
      <c r="WHN18" s="710"/>
      <c r="WHO18" s="710"/>
      <c r="WHP18" s="710"/>
      <c r="WHQ18" s="710"/>
      <c r="WHR18" s="710"/>
      <c r="WHS18" s="710"/>
      <c r="WHT18" s="710"/>
      <c r="WHU18" s="710"/>
      <c r="WHV18" s="710"/>
      <c r="WHW18" s="710"/>
      <c r="WHX18" s="710"/>
      <c r="WHY18" s="710"/>
      <c r="WHZ18" s="710"/>
      <c r="WIA18" s="710"/>
      <c r="WIB18" s="710"/>
      <c r="WIC18" s="710"/>
      <c r="WID18" s="710"/>
      <c r="WIE18" s="710"/>
      <c r="WIF18" s="710"/>
      <c r="WIG18" s="710"/>
      <c r="WIH18" s="710"/>
      <c r="WII18" s="710"/>
      <c r="WIJ18" s="710"/>
      <c r="WIK18" s="710"/>
      <c r="WIL18" s="710"/>
      <c r="WIM18" s="710"/>
      <c r="WIN18" s="710"/>
      <c r="WIO18" s="710"/>
      <c r="WIP18" s="710"/>
      <c r="WIQ18" s="710"/>
      <c r="WIR18" s="710"/>
      <c r="WIS18" s="710"/>
      <c r="WIT18" s="710"/>
      <c r="WIU18" s="710"/>
      <c r="WIV18" s="710"/>
      <c r="WIW18" s="710"/>
      <c r="WIX18" s="710"/>
      <c r="WIY18" s="710"/>
      <c r="WIZ18" s="710"/>
      <c r="WJA18" s="710"/>
      <c r="WJB18" s="710"/>
      <c r="WJC18" s="710"/>
      <c r="WJD18" s="710"/>
      <c r="WJE18" s="710"/>
      <c r="WJF18" s="710"/>
      <c r="WJG18" s="710"/>
      <c r="WJH18" s="710"/>
      <c r="WJI18" s="710"/>
      <c r="WJJ18" s="710"/>
      <c r="WJK18" s="710"/>
      <c r="WJL18" s="710"/>
      <c r="WJM18" s="710"/>
      <c r="WJN18" s="710"/>
      <c r="WJO18" s="710"/>
      <c r="WJP18" s="710"/>
      <c r="WJQ18" s="710"/>
      <c r="WJR18" s="710"/>
      <c r="WJS18" s="710"/>
      <c r="WJT18" s="710"/>
      <c r="WJU18" s="710"/>
      <c r="WJV18" s="710"/>
      <c r="WJW18" s="710"/>
      <c r="WJX18" s="710"/>
      <c r="WJY18" s="710"/>
      <c r="WJZ18" s="710"/>
      <c r="WKA18" s="710"/>
      <c r="WKB18" s="710"/>
      <c r="WKC18" s="710"/>
      <c r="WKD18" s="710"/>
      <c r="WKE18" s="710"/>
      <c r="WKF18" s="710"/>
      <c r="WKG18" s="710"/>
      <c r="WKH18" s="710"/>
      <c r="WKI18" s="710"/>
      <c r="WKJ18" s="710"/>
      <c r="WKK18" s="710"/>
      <c r="WKL18" s="710"/>
      <c r="WKM18" s="710"/>
      <c r="WKN18" s="710"/>
      <c r="WKO18" s="710"/>
      <c r="WKP18" s="710"/>
      <c r="WKQ18" s="710"/>
      <c r="WKR18" s="710"/>
      <c r="WKS18" s="710"/>
      <c r="WKT18" s="710"/>
      <c r="WKU18" s="710"/>
      <c r="WKV18" s="710"/>
      <c r="WKW18" s="710"/>
      <c r="WKX18" s="710"/>
      <c r="WKY18" s="710"/>
      <c r="WKZ18" s="710"/>
      <c r="WLA18" s="710"/>
      <c r="WLB18" s="710"/>
      <c r="WLC18" s="710"/>
      <c r="WLD18" s="710"/>
      <c r="WLE18" s="710"/>
      <c r="WLF18" s="710"/>
      <c r="WLG18" s="710"/>
      <c r="WLH18" s="710"/>
      <c r="WLI18" s="710"/>
      <c r="WLJ18" s="710"/>
      <c r="WLK18" s="710"/>
      <c r="WLL18" s="710"/>
      <c r="WLM18" s="710"/>
      <c r="WLN18" s="710"/>
      <c r="WLO18" s="710"/>
      <c r="WLP18" s="710"/>
      <c r="WLQ18" s="710"/>
      <c r="WLR18" s="710"/>
      <c r="WLS18" s="710"/>
      <c r="WLT18" s="710"/>
      <c r="WLU18" s="710"/>
      <c r="WLV18" s="710"/>
      <c r="WLW18" s="710"/>
      <c r="WLX18" s="710"/>
      <c r="WLY18" s="710"/>
      <c r="WLZ18" s="710"/>
      <c r="WMA18" s="710"/>
      <c r="WMB18" s="710"/>
      <c r="WMC18" s="710"/>
      <c r="WMD18" s="710"/>
      <c r="WME18" s="710"/>
      <c r="WMF18" s="710"/>
      <c r="WMG18" s="710"/>
      <c r="WMH18" s="710"/>
      <c r="WMI18" s="710"/>
      <c r="WMJ18" s="710"/>
      <c r="WMK18" s="710"/>
      <c r="WML18" s="710"/>
      <c r="WMM18" s="710"/>
      <c r="WMN18" s="710"/>
      <c r="WMO18" s="710"/>
      <c r="WMP18" s="710"/>
      <c r="WMQ18" s="710"/>
      <c r="WMR18" s="710"/>
      <c r="WMS18" s="710"/>
      <c r="WMT18" s="710"/>
      <c r="WMU18" s="710"/>
      <c r="WMV18" s="710"/>
      <c r="WMW18" s="710"/>
      <c r="WMX18" s="710"/>
      <c r="WMY18" s="710"/>
      <c r="WMZ18" s="710"/>
      <c r="WNA18" s="710"/>
      <c r="WNB18" s="710"/>
      <c r="WNC18" s="710"/>
      <c r="WND18" s="710"/>
      <c r="WNE18" s="710"/>
      <c r="WNF18" s="710"/>
      <c r="WNG18" s="710"/>
      <c r="WNH18" s="710"/>
      <c r="WNI18" s="710"/>
      <c r="WNJ18" s="710"/>
      <c r="WNK18" s="710"/>
      <c r="WNL18" s="710"/>
      <c r="WNM18" s="710"/>
      <c r="WNN18" s="710"/>
      <c r="WNO18" s="710"/>
      <c r="WNP18" s="710"/>
      <c r="WNQ18" s="710"/>
      <c r="WNR18" s="710"/>
      <c r="WNS18" s="710"/>
      <c r="WNT18" s="710"/>
      <c r="WNU18" s="710"/>
      <c r="WNV18" s="710"/>
      <c r="WNW18" s="710"/>
      <c r="WNX18" s="710"/>
      <c r="WNY18" s="710"/>
      <c r="WNZ18" s="710"/>
      <c r="WOA18" s="710"/>
      <c r="WOB18" s="710"/>
      <c r="WOC18" s="710"/>
      <c r="WOD18" s="710"/>
      <c r="WOE18" s="710"/>
      <c r="WOF18" s="710"/>
      <c r="WOG18" s="710"/>
      <c r="WOH18" s="710"/>
      <c r="WOI18" s="710"/>
      <c r="WOJ18" s="710"/>
      <c r="WOK18" s="710"/>
      <c r="WOL18" s="710"/>
      <c r="WOM18" s="710"/>
      <c r="WON18" s="710"/>
      <c r="WOO18" s="710"/>
      <c r="WOP18" s="710"/>
      <c r="WOQ18" s="710"/>
      <c r="WOR18" s="710"/>
      <c r="WOS18" s="710"/>
      <c r="WOT18" s="710"/>
      <c r="WOU18" s="710"/>
      <c r="WOV18" s="710"/>
      <c r="WOW18" s="710"/>
      <c r="WOX18" s="710"/>
      <c r="WOY18" s="710"/>
      <c r="WOZ18" s="710"/>
      <c r="WPA18" s="710"/>
      <c r="WPB18" s="710"/>
      <c r="WPC18" s="710"/>
      <c r="WPD18" s="710"/>
      <c r="WPE18" s="710"/>
      <c r="WPF18" s="710"/>
      <c r="WPG18" s="710"/>
      <c r="WPH18" s="710"/>
      <c r="WPI18" s="710"/>
      <c r="WPJ18" s="710"/>
      <c r="WPK18" s="710"/>
      <c r="WPL18" s="710"/>
      <c r="WPM18" s="710"/>
      <c r="WPN18" s="710"/>
      <c r="WPO18" s="710"/>
      <c r="WPP18" s="710"/>
      <c r="WPQ18" s="710"/>
      <c r="WPR18" s="710"/>
      <c r="WPS18" s="710"/>
      <c r="WPT18" s="710"/>
      <c r="WPU18" s="710"/>
      <c r="WPV18" s="710"/>
      <c r="WPW18" s="710"/>
      <c r="WPX18" s="710"/>
      <c r="WPY18" s="710"/>
      <c r="WPZ18" s="710"/>
      <c r="WQA18" s="710"/>
      <c r="WQB18" s="710"/>
      <c r="WQC18" s="710"/>
      <c r="WQD18" s="710"/>
      <c r="WQE18" s="710"/>
      <c r="WQF18" s="710"/>
      <c r="WQG18" s="710"/>
      <c r="WQH18" s="710"/>
      <c r="WQI18" s="710"/>
      <c r="WQJ18" s="710"/>
      <c r="WQK18" s="710"/>
      <c r="WQL18" s="710"/>
      <c r="WQM18" s="710"/>
      <c r="WQN18" s="710"/>
      <c r="WQO18" s="710"/>
      <c r="WQP18" s="710"/>
      <c r="WQQ18" s="710"/>
      <c r="WQR18" s="710"/>
      <c r="WQS18" s="710"/>
      <c r="WQT18" s="710"/>
      <c r="WQU18" s="710"/>
      <c r="WQV18" s="710"/>
      <c r="WQW18" s="710"/>
      <c r="WQX18" s="710"/>
      <c r="WQY18" s="710"/>
      <c r="WQZ18" s="710"/>
      <c r="WRA18" s="710"/>
      <c r="WRB18" s="710"/>
      <c r="WRC18" s="710"/>
      <c r="WRD18" s="710"/>
      <c r="WRE18" s="710"/>
      <c r="WRF18" s="710"/>
      <c r="WRG18" s="710"/>
      <c r="WRH18" s="710"/>
      <c r="WRI18" s="710"/>
      <c r="WRJ18" s="710"/>
      <c r="WRK18" s="710"/>
      <c r="WRL18" s="710"/>
      <c r="WRM18" s="710"/>
      <c r="WRN18" s="710"/>
      <c r="WRO18" s="710"/>
      <c r="WRP18" s="710"/>
      <c r="WRQ18" s="710"/>
      <c r="WRR18" s="710"/>
      <c r="WRS18" s="710"/>
      <c r="WRT18" s="710"/>
      <c r="WRU18" s="710"/>
      <c r="WRV18" s="710"/>
      <c r="WRW18" s="710"/>
      <c r="WRX18" s="710"/>
      <c r="WRY18" s="710"/>
      <c r="WRZ18" s="710"/>
      <c r="WSA18" s="710"/>
      <c r="WSB18" s="710"/>
      <c r="WSC18" s="710"/>
      <c r="WSD18" s="710"/>
      <c r="WSE18" s="710"/>
      <c r="WSF18" s="710"/>
      <c r="WSG18" s="710"/>
      <c r="WSH18" s="710"/>
      <c r="WSI18" s="710"/>
      <c r="WSJ18" s="710"/>
      <c r="WSK18" s="710"/>
      <c r="WSL18" s="710"/>
      <c r="WSM18" s="710"/>
      <c r="WSN18" s="710"/>
      <c r="WSO18" s="710"/>
      <c r="WSP18" s="710"/>
      <c r="WSQ18" s="710"/>
      <c r="WSR18" s="710"/>
      <c r="WSS18" s="710"/>
      <c r="WST18" s="710"/>
      <c r="WSU18" s="710"/>
      <c r="WSV18" s="710"/>
      <c r="WSW18" s="710"/>
      <c r="WSX18" s="710"/>
      <c r="WSY18" s="710"/>
      <c r="WSZ18" s="710"/>
      <c r="WTA18" s="710"/>
      <c r="WTB18" s="710"/>
      <c r="WTC18" s="710"/>
      <c r="WTD18" s="710"/>
      <c r="WTE18" s="710"/>
      <c r="WTF18" s="710"/>
      <c r="WTG18" s="710"/>
      <c r="WTH18" s="710"/>
      <c r="WTI18" s="710"/>
      <c r="WTJ18" s="710"/>
      <c r="WTK18" s="710"/>
      <c r="WTL18" s="710"/>
      <c r="WTM18" s="710"/>
      <c r="WTN18" s="710"/>
      <c r="WTO18" s="710"/>
      <c r="WTP18" s="710"/>
      <c r="WTQ18" s="710"/>
      <c r="WTR18" s="710"/>
      <c r="WTS18" s="710"/>
      <c r="WTT18" s="710"/>
      <c r="WTU18" s="710"/>
      <c r="WTV18" s="710"/>
      <c r="WTW18" s="710"/>
      <c r="WTX18" s="710"/>
      <c r="WTY18" s="710"/>
      <c r="WTZ18" s="710"/>
      <c r="WUA18" s="710"/>
      <c r="WUB18" s="710"/>
      <c r="WUC18" s="710"/>
      <c r="WUD18" s="710"/>
      <c r="WUE18" s="710"/>
      <c r="WUF18" s="710"/>
      <c r="WUG18" s="710"/>
      <c r="WUH18" s="710"/>
      <c r="WUI18" s="710"/>
      <c r="WUJ18" s="710"/>
      <c r="WUK18" s="710"/>
      <c r="WUL18" s="710"/>
      <c r="WUM18" s="710"/>
      <c r="WUN18" s="710"/>
      <c r="WUO18" s="710"/>
      <c r="WUP18" s="710"/>
      <c r="WUQ18" s="710"/>
      <c r="WUR18" s="710"/>
      <c r="WUS18" s="710"/>
      <c r="WUT18" s="710"/>
      <c r="WUU18" s="710"/>
      <c r="WUV18" s="710"/>
      <c r="WUW18" s="710"/>
      <c r="WUX18" s="710"/>
      <c r="WUY18" s="710"/>
      <c r="WUZ18" s="710"/>
      <c r="WVA18" s="710"/>
      <c r="WVB18" s="710"/>
      <c r="WVC18" s="710"/>
      <c r="WVD18" s="710"/>
      <c r="WVE18" s="710"/>
      <c r="WVF18" s="710"/>
      <c r="WVG18" s="710"/>
      <c r="WVH18" s="710"/>
      <c r="WVI18" s="710"/>
      <c r="WVJ18" s="710"/>
      <c r="WVK18" s="710"/>
      <c r="WVL18" s="710"/>
      <c r="WVM18" s="710"/>
      <c r="WVN18" s="710"/>
      <c r="WVO18" s="710"/>
      <c r="WVP18" s="710"/>
      <c r="WVQ18" s="710"/>
      <c r="WVR18" s="710"/>
      <c r="WVS18" s="710"/>
      <c r="WVT18" s="710"/>
      <c r="WVU18" s="710"/>
      <c r="WVV18" s="710"/>
      <c r="WVW18" s="710"/>
      <c r="WVX18" s="710"/>
      <c r="WVY18" s="710"/>
      <c r="WVZ18" s="710"/>
      <c r="WWA18" s="710"/>
      <c r="WWB18" s="710"/>
      <c r="WWC18" s="710"/>
      <c r="WWD18" s="710"/>
      <c r="WWE18" s="710"/>
      <c r="WWF18" s="710"/>
      <c r="WWG18" s="710"/>
      <c r="WWH18" s="710"/>
      <c r="WWI18" s="710"/>
      <c r="WWJ18" s="710"/>
      <c r="WWK18" s="710"/>
      <c r="WWL18" s="710"/>
      <c r="WWM18" s="710"/>
      <c r="WWN18" s="710"/>
      <c r="WWO18" s="710"/>
      <c r="WWP18" s="710"/>
      <c r="WWQ18" s="710"/>
      <c r="WWR18" s="710"/>
      <c r="WWS18" s="710"/>
      <c r="WWT18" s="710"/>
      <c r="WWU18" s="710"/>
      <c r="WWV18" s="710"/>
      <c r="WWW18" s="710"/>
      <c r="WWX18" s="710"/>
      <c r="WWY18" s="710"/>
      <c r="WWZ18" s="710"/>
      <c r="WXA18" s="710"/>
      <c r="WXB18" s="710"/>
      <c r="WXC18" s="710"/>
      <c r="WXD18" s="710"/>
      <c r="WXE18" s="710"/>
      <c r="WXF18" s="710"/>
      <c r="WXG18" s="710"/>
      <c r="WXH18" s="710"/>
    </row>
    <row r="19" spans="1:16180" s="711" customFormat="1" ht="13.8" thickBot="1">
      <c r="A19" s="1261" t="s">
        <v>557</v>
      </c>
      <c r="B19" s="737" t="s">
        <v>558</v>
      </c>
      <c r="C19" s="738">
        <v>150</v>
      </c>
      <c r="G19" s="710"/>
      <c r="H19" s="710"/>
      <c r="I19" s="710"/>
      <c r="L19" s="712"/>
      <c r="M19" s="712"/>
      <c r="N19" s="712"/>
      <c r="AL19" s="710"/>
      <c r="AM19" s="710"/>
      <c r="AS19" s="710"/>
      <c r="AT19" s="710"/>
      <c r="AU19" s="710"/>
      <c r="AV19" s="710"/>
      <c r="AW19" s="710"/>
      <c r="AX19" s="710"/>
      <c r="AY19" s="710"/>
      <c r="AZ19" s="710"/>
      <c r="BA19" s="710"/>
      <c r="BB19" s="710"/>
      <c r="BC19" s="710"/>
      <c r="BD19" s="710"/>
      <c r="BE19" s="710"/>
      <c r="BF19" s="710"/>
      <c r="BG19" s="710"/>
      <c r="BH19" s="710"/>
      <c r="BI19" s="710"/>
      <c r="BJ19" s="710"/>
      <c r="BK19" s="710"/>
      <c r="BL19" s="710"/>
      <c r="BM19" s="710"/>
      <c r="BN19" s="710"/>
      <c r="BO19" s="710"/>
      <c r="BP19" s="710"/>
      <c r="BQ19" s="710"/>
      <c r="BR19" s="710"/>
      <c r="BS19" s="710"/>
      <c r="BT19" s="710"/>
      <c r="BU19" s="710"/>
      <c r="BV19" s="710"/>
      <c r="BW19" s="710"/>
      <c r="BX19" s="710"/>
      <c r="BY19" s="710"/>
      <c r="BZ19" s="710"/>
      <c r="CA19" s="710"/>
      <c r="CB19" s="710"/>
      <c r="CC19" s="710"/>
      <c r="CD19" s="710"/>
      <c r="CE19" s="710"/>
      <c r="CF19" s="710"/>
      <c r="CG19" s="710"/>
      <c r="CH19" s="710"/>
      <c r="CI19" s="710"/>
      <c r="CJ19" s="710"/>
      <c r="CK19" s="710"/>
      <c r="CL19" s="710"/>
      <c r="CM19" s="710"/>
      <c r="CN19" s="710"/>
      <c r="CO19" s="710"/>
      <c r="CP19" s="710"/>
      <c r="CQ19" s="710"/>
      <c r="CR19" s="710"/>
      <c r="CS19" s="710"/>
      <c r="CT19" s="710"/>
      <c r="CU19" s="710"/>
      <c r="CV19" s="710"/>
      <c r="CW19" s="710"/>
      <c r="CX19" s="710"/>
      <c r="CY19" s="710"/>
      <c r="CZ19" s="710"/>
      <c r="DA19" s="710"/>
      <c r="DB19" s="710"/>
      <c r="DC19" s="710"/>
      <c r="DD19" s="710"/>
      <c r="DE19" s="710"/>
      <c r="DF19" s="710"/>
      <c r="DG19" s="710"/>
      <c r="DH19" s="710"/>
      <c r="DI19" s="710"/>
      <c r="DJ19" s="710"/>
      <c r="DK19" s="710"/>
      <c r="DL19" s="710"/>
      <c r="DM19" s="710"/>
      <c r="DN19" s="710"/>
      <c r="DO19" s="710"/>
      <c r="DP19" s="710"/>
      <c r="DQ19" s="710"/>
      <c r="DR19" s="710"/>
      <c r="DS19" s="710"/>
      <c r="DT19" s="710"/>
      <c r="DU19" s="710"/>
      <c r="DV19" s="710"/>
      <c r="DW19" s="710"/>
      <c r="DX19" s="710"/>
      <c r="DY19" s="710"/>
      <c r="DZ19" s="710"/>
      <c r="EA19" s="710"/>
      <c r="EB19" s="710"/>
      <c r="EC19" s="710"/>
      <c r="ED19" s="710"/>
      <c r="EE19" s="710"/>
      <c r="EF19" s="710"/>
      <c r="EG19" s="710"/>
      <c r="EH19" s="710"/>
      <c r="EI19" s="710"/>
      <c r="EJ19" s="710"/>
      <c r="EK19" s="710"/>
      <c r="EL19" s="710"/>
      <c r="EM19" s="710"/>
      <c r="EN19" s="710"/>
      <c r="EO19" s="710"/>
      <c r="EP19" s="710"/>
      <c r="EQ19" s="710"/>
      <c r="ER19" s="710"/>
      <c r="ES19" s="710"/>
      <c r="ET19" s="710"/>
      <c r="EU19" s="710"/>
      <c r="EV19" s="710"/>
      <c r="EW19" s="710"/>
      <c r="EX19" s="710"/>
      <c r="EY19" s="710"/>
      <c r="EZ19" s="710"/>
      <c r="FA19" s="710"/>
      <c r="FB19" s="710"/>
      <c r="FC19" s="710"/>
      <c r="FD19" s="710"/>
      <c r="FE19" s="710"/>
      <c r="FF19" s="710"/>
      <c r="FG19" s="710"/>
      <c r="FH19" s="710"/>
      <c r="FI19" s="710"/>
      <c r="FJ19" s="710"/>
      <c r="FK19" s="710"/>
      <c r="FL19" s="710"/>
      <c r="FM19" s="710"/>
      <c r="FN19" s="710"/>
      <c r="FO19" s="710"/>
      <c r="FP19" s="710"/>
      <c r="FQ19" s="710"/>
      <c r="FR19" s="710"/>
      <c r="FS19" s="710"/>
      <c r="FT19" s="710"/>
      <c r="FU19" s="710"/>
      <c r="FV19" s="710"/>
      <c r="FW19" s="710"/>
      <c r="FX19" s="710"/>
      <c r="FY19" s="710"/>
      <c r="FZ19" s="710"/>
      <c r="GA19" s="710"/>
      <c r="GB19" s="710"/>
      <c r="GC19" s="710"/>
      <c r="GD19" s="710"/>
      <c r="GE19" s="710"/>
      <c r="GF19" s="710"/>
      <c r="GG19" s="710"/>
      <c r="GH19" s="710"/>
      <c r="GI19" s="710"/>
      <c r="GJ19" s="710"/>
      <c r="GK19" s="710"/>
      <c r="GL19" s="710"/>
      <c r="GM19" s="710"/>
      <c r="GN19" s="710"/>
      <c r="GO19" s="710"/>
      <c r="GP19" s="710"/>
      <c r="GQ19" s="710"/>
      <c r="GR19" s="710"/>
      <c r="GS19" s="710"/>
      <c r="GT19" s="710"/>
      <c r="GU19" s="710"/>
      <c r="GV19" s="710"/>
      <c r="GW19" s="710"/>
      <c r="GX19" s="710"/>
      <c r="GY19" s="710"/>
      <c r="GZ19" s="710"/>
      <c r="HA19" s="710"/>
      <c r="HB19" s="710"/>
      <c r="HC19" s="710"/>
      <c r="HD19" s="710"/>
      <c r="HE19" s="710"/>
      <c r="HF19" s="710"/>
      <c r="HG19" s="710"/>
      <c r="HH19" s="710"/>
      <c r="HI19" s="710"/>
      <c r="HJ19" s="710"/>
      <c r="HK19" s="710"/>
      <c r="HL19" s="710"/>
      <c r="HM19" s="710"/>
      <c r="HN19" s="710"/>
      <c r="HO19" s="710"/>
      <c r="HP19" s="710"/>
      <c r="HQ19" s="710"/>
      <c r="HR19" s="710"/>
      <c r="HS19" s="710"/>
      <c r="HT19" s="710"/>
      <c r="HU19" s="710"/>
      <c r="HV19" s="710"/>
      <c r="HW19" s="710"/>
      <c r="HX19" s="710"/>
      <c r="HY19" s="710"/>
      <c r="HZ19" s="710"/>
      <c r="IA19" s="710"/>
      <c r="IB19" s="710"/>
      <c r="IC19" s="710"/>
      <c r="ID19" s="710"/>
      <c r="IE19" s="710"/>
      <c r="IF19" s="710"/>
      <c r="IG19" s="710"/>
      <c r="IH19" s="710"/>
      <c r="II19" s="710"/>
      <c r="IJ19" s="710"/>
      <c r="IK19" s="710"/>
      <c r="IL19" s="710"/>
      <c r="IM19" s="710"/>
      <c r="IN19" s="710"/>
      <c r="IO19" s="710"/>
      <c r="IP19" s="710"/>
      <c r="IQ19" s="710"/>
      <c r="IR19" s="710"/>
      <c r="IS19" s="710"/>
      <c r="IT19" s="710"/>
      <c r="IU19" s="710"/>
      <c r="IV19" s="710"/>
      <c r="IW19" s="710"/>
      <c r="IX19" s="710"/>
      <c r="IY19" s="710"/>
      <c r="IZ19" s="710"/>
      <c r="JA19" s="710"/>
      <c r="JB19" s="710"/>
      <c r="JC19" s="710"/>
      <c r="JD19" s="710"/>
      <c r="JE19" s="710"/>
      <c r="JF19" s="710"/>
      <c r="JG19" s="710"/>
      <c r="JH19" s="710"/>
      <c r="JI19" s="710"/>
      <c r="JJ19" s="710"/>
      <c r="JK19" s="710"/>
      <c r="JL19" s="710"/>
      <c r="JM19" s="710"/>
      <c r="JN19" s="710"/>
      <c r="JO19" s="710"/>
      <c r="JP19" s="710"/>
      <c r="JQ19" s="710"/>
      <c r="JR19" s="710"/>
      <c r="JS19" s="710"/>
      <c r="JT19" s="710"/>
      <c r="JU19" s="710"/>
      <c r="JV19" s="710"/>
      <c r="JW19" s="710"/>
      <c r="JX19" s="710"/>
      <c r="JY19" s="710"/>
      <c r="JZ19" s="710"/>
      <c r="KA19" s="710"/>
      <c r="KB19" s="710"/>
      <c r="KC19" s="710"/>
      <c r="KD19" s="710"/>
      <c r="KE19" s="710"/>
      <c r="KF19" s="710"/>
      <c r="KG19" s="710"/>
      <c r="KH19" s="710"/>
      <c r="KI19" s="710"/>
      <c r="KJ19" s="710"/>
      <c r="KK19" s="710"/>
      <c r="KL19" s="710"/>
      <c r="KM19" s="710"/>
      <c r="KN19" s="710"/>
      <c r="KO19" s="710"/>
      <c r="KP19" s="710"/>
      <c r="KQ19" s="710"/>
      <c r="KR19" s="710"/>
      <c r="KS19" s="710"/>
      <c r="KT19" s="710"/>
      <c r="KU19" s="710"/>
      <c r="KV19" s="710"/>
      <c r="KW19" s="710"/>
      <c r="KX19" s="710"/>
      <c r="KY19" s="710"/>
      <c r="KZ19" s="710"/>
      <c r="LA19" s="710"/>
      <c r="LB19" s="710"/>
      <c r="LC19" s="710"/>
      <c r="LD19" s="710"/>
      <c r="LE19" s="710"/>
      <c r="LF19" s="710"/>
      <c r="LG19" s="710"/>
      <c r="LH19" s="710"/>
      <c r="LI19" s="710"/>
      <c r="LJ19" s="710"/>
      <c r="LK19" s="710"/>
      <c r="LL19" s="710"/>
      <c r="LM19" s="710"/>
      <c r="LN19" s="710"/>
      <c r="LO19" s="710"/>
      <c r="LP19" s="710"/>
      <c r="LQ19" s="710"/>
      <c r="LR19" s="710"/>
      <c r="LS19" s="710"/>
      <c r="LT19" s="710"/>
      <c r="LU19" s="710"/>
      <c r="LV19" s="710"/>
      <c r="LW19" s="710"/>
      <c r="LX19" s="710"/>
      <c r="LY19" s="710"/>
      <c r="LZ19" s="710"/>
      <c r="MA19" s="710"/>
      <c r="MB19" s="710"/>
      <c r="MC19" s="710"/>
      <c r="MD19" s="710"/>
      <c r="ME19" s="710"/>
      <c r="MF19" s="710"/>
      <c r="MG19" s="710"/>
      <c r="MH19" s="710"/>
      <c r="MI19" s="710"/>
      <c r="MJ19" s="710"/>
      <c r="MK19" s="710"/>
      <c r="ML19" s="710"/>
      <c r="MM19" s="710"/>
      <c r="MN19" s="710"/>
      <c r="MO19" s="710"/>
      <c r="MP19" s="710"/>
      <c r="MQ19" s="710"/>
      <c r="MR19" s="710"/>
      <c r="MS19" s="710"/>
      <c r="MT19" s="710"/>
      <c r="MU19" s="710"/>
      <c r="MV19" s="710"/>
      <c r="MW19" s="710"/>
      <c r="MX19" s="710"/>
      <c r="MY19" s="710"/>
      <c r="MZ19" s="710"/>
      <c r="NA19" s="710"/>
      <c r="NB19" s="710"/>
      <c r="NC19" s="710"/>
      <c r="ND19" s="710"/>
      <c r="NE19" s="710"/>
      <c r="NF19" s="710"/>
      <c r="NG19" s="710"/>
      <c r="NH19" s="710"/>
      <c r="NI19" s="710"/>
      <c r="NJ19" s="710"/>
      <c r="NK19" s="710"/>
      <c r="NL19" s="710"/>
      <c r="NM19" s="710"/>
      <c r="NN19" s="710"/>
      <c r="NO19" s="710"/>
      <c r="NP19" s="710"/>
      <c r="NQ19" s="710"/>
      <c r="NR19" s="710"/>
      <c r="NS19" s="710"/>
      <c r="NT19" s="710"/>
      <c r="NU19" s="710"/>
      <c r="NV19" s="710"/>
      <c r="NW19" s="710"/>
      <c r="NX19" s="710"/>
      <c r="NY19" s="710"/>
      <c r="NZ19" s="710"/>
      <c r="OA19" s="710"/>
      <c r="OB19" s="710"/>
      <c r="OC19" s="710"/>
      <c r="OD19" s="710"/>
      <c r="OE19" s="710"/>
      <c r="OF19" s="710"/>
      <c r="OG19" s="710"/>
      <c r="OH19" s="710"/>
      <c r="OI19" s="710"/>
      <c r="OJ19" s="710"/>
      <c r="OK19" s="710"/>
      <c r="OL19" s="710"/>
      <c r="OM19" s="710"/>
      <c r="ON19" s="710"/>
      <c r="OO19" s="710"/>
      <c r="OP19" s="710"/>
      <c r="OQ19" s="710"/>
      <c r="OR19" s="710"/>
      <c r="OS19" s="710"/>
      <c r="OT19" s="710"/>
      <c r="OU19" s="710"/>
      <c r="OV19" s="710"/>
      <c r="OW19" s="710"/>
      <c r="OX19" s="710"/>
      <c r="OY19" s="710"/>
      <c r="OZ19" s="710"/>
      <c r="PA19" s="710"/>
      <c r="PB19" s="710"/>
      <c r="PC19" s="710"/>
      <c r="PD19" s="710"/>
      <c r="PE19" s="710"/>
      <c r="PF19" s="710"/>
      <c r="PG19" s="710"/>
      <c r="PH19" s="710"/>
      <c r="PI19" s="710"/>
      <c r="PJ19" s="710"/>
      <c r="PK19" s="710"/>
      <c r="PL19" s="710"/>
      <c r="PM19" s="710"/>
      <c r="PN19" s="710"/>
      <c r="PO19" s="710"/>
      <c r="PP19" s="710"/>
      <c r="PQ19" s="710"/>
      <c r="PR19" s="710"/>
      <c r="PS19" s="710"/>
      <c r="PT19" s="710"/>
      <c r="PU19" s="710"/>
      <c r="PV19" s="710"/>
      <c r="PW19" s="710"/>
      <c r="PX19" s="710"/>
      <c r="PY19" s="710"/>
      <c r="PZ19" s="710"/>
      <c r="QA19" s="710"/>
      <c r="QB19" s="710"/>
      <c r="QC19" s="710"/>
      <c r="QD19" s="710"/>
      <c r="QE19" s="710"/>
      <c r="QF19" s="710"/>
      <c r="QG19" s="710"/>
      <c r="QH19" s="710"/>
      <c r="QI19" s="710"/>
      <c r="QJ19" s="710"/>
      <c r="QK19" s="710"/>
      <c r="QL19" s="710"/>
      <c r="QM19" s="710"/>
      <c r="QN19" s="710"/>
      <c r="QO19" s="710"/>
      <c r="QP19" s="710"/>
      <c r="QQ19" s="710"/>
      <c r="QR19" s="710"/>
      <c r="QS19" s="710"/>
      <c r="QT19" s="710"/>
      <c r="QU19" s="710"/>
      <c r="QV19" s="710"/>
      <c r="QW19" s="710"/>
      <c r="QX19" s="710"/>
      <c r="QY19" s="710"/>
      <c r="QZ19" s="710"/>
      <c r="RA19" s="710"/>
      <c r="RB19" s="710"/>
      <c r="RC19" s="710"/>
      <c r="RD19" s="710"/>
      <c r="RE19" s="710"/>
      <c r="RF19" s="710"/>
      <c r="RG19" s="710"/>
      <c r="RH19" s="710"/>
      <c r="RI19" s="710"/>
      <c r="RJ19" s="710"/>
      <c r="RK19" s="710"/>
      <c r="RL19" s="710"/>
      <c r="RM19" s="710"/>
      <c r="RN19" s="710"/>
      <c r="RO19" s="710"/>
      <c r="RP19" s="710"/>
      <c r="RQ19" s="710"/>
      <c r="RR19" s="710"/>
      <c r="RS19" s="710"/>
      <c r="RT19" s="710"/>
      <c r="RU19" s="710"/>
      <c r="RV19" s="710"/>
      <c r="RW19" s="710"/>
      <c r="RX19" s="710"/>
      <c r="RY19" s="710"/>
      <c r="RZ19" s="710"/>
      <c r="SA19" s="710"/>
      <c r="SB19" s="710"/>
      <c r="SC19" s="710"/>
      <c r="SD19" s="710"/>
      <c r="SE19" s="710"/>
      <c r="SF19" s="710"/>
      <c r="SG19" s="710"/>
      <c r="SH19" s="710"/>
      <c r="SI19" s="710"/>
      <c r="SJ19" s="710"/>
      <c r="SK19" s="710"/>
      <c r="SL19" s="710"/>
      <c r="SM19" s="710"/>
      <c r="SN19" s="710"/>
      <c r="SO19" s="710"/>
      <c r="SP19" s="710"/>
      <c r="SQ19" s="710"/>
      <c r="SR19" s="710"/>
      <c r="SS19" s="710"/>
      <c r="ST19" s="710"/>
      <c r="SU19" s="710"/>
      <c r="SV19" s="710"/>
      <c r="SW19" s="710"/>
      <c r="SX19" s="710"/>
      <c r="SY19" s="710"/>
      <c r="SZ19" s="710"/>
      <c r="TA19" s="710"/>
      <c r="TB19" s="710"/>
      <c r="TC19" s="710"/>
      <c r="TD19" s="710"/>
      <c r="TE19" s="710"/>
      <c r="TF19" s="710"/>
      <c r="TG19" s="710"/>
      <c r="TH19" s="710"/>
      <c r="TI19" s="710"/>
      <c r="TJ19" s="710"/>
      <c r="TK19" s="710"/>
      <c r="TL19" s="710"/>
      <c r="TM19" s="710"/>
      <c r="TN19" s="710"/>
      <c r="TO19" s="710"/>
      <c r="TP19" s="710"/>
      <c r="TQ19" s="710"/>
      <c r="TR19" s="710"/>
      <c r="TS19" s="710"/>
      <c r="TT19" s="710"/>
      <c r="TU19" s="710"/>
      <c r="TV19" s="710"/>
      <c r="TW19" s="710"/>
      <c r="TX19" s="710"/>
      <c r="TY19" s="710"/>
      <c r="TZ19" s="710"/>
      <c r="UA19" s="710"/>
      <c r="UB19" s="710"/>
      <c r="UC19" s="710"/>
      <c r="UD19" s="710"/>
      <c r="UE19" s="710"/>
      <c r="UF19" s="710"/>
      <c r="UG19" s="710"/>
      <c r="UH19" s="710"/>
      <c r="UI19" s="710"/>
      <c r="UJ19" s="710"/>
      <c r="UK19" s="710"/>
      <c r="UL19" s="710"/>
      <c r="UM19" s="710"/>
      <c r="UN19" s="710"/>
      <c r="UO19" s="710"/>
      <c r="UP19" s="710"/>
      <c r="UQ19" s="710"/>
      <c r="UR19" s="710"/>
      <c r="US19" s="710"/>
      <c r="UT19" s="710"/>
      <c r="UU19" s="710"/>
      <c r="UV19" s="710"/>
      <c r="UW19" s="710"/>
      <c r="UX19" s="710"/>
      <c r="UY19" s="710"/>
      <c r="UZ19" s="710"/>
      <c r="VA19" s="710"/>
      <c r="VB19" s="710"/>
      <c r="VC19" s="710"/>
      <c r="VD19" s="710"/>
      <c r="VE19" s="710"/>
      <c r="VF19" s="710"/>
      <c r="VG19" s="710"/>
      <c r="VH19" s="710"/>
      <c r="VI19" s="710"/>
      <c r="VJ19" s="710"/>
      <c r="VK19" s="710"/>
      <c r="VL19" s="710"/>
      <c r="VM19" s="710"/>
      <c r="VN19" s="710"/>
      <c r="VO19" s="710"/>
      <c r="VP19" s="710"/>
      <c r="VQ19" s="710"/>
      <c r="VR19" s="710"/>
      <c r="VS19" s="710"/>
      <c r="VT19" s="710"/>
      <c r="VU19" s="710"/>
      <c r="VV19" s="710"/>
      <c r="VW19" s="710"/>
      <c r="VX19" s="710"/>
      <c r="VY19" s="710"/>
      <c r="VZ19" s="710"/>
      <c r="WA19" s="710"/>
      <c r="WB19" s="710"/>
      <c r="WC19" s="710"/>
      <c r="WD19" s="710"/>
      <c r="WE19" s="710"/>
      <c r="WF19" s="710"/>
      <c r="WG19" s="710"/>
      <c r="WH19" s="710"/>
      <c r="WI19" s="710"/>
      <c r="WJ19" s="710"/>
      <c r="WK19" s="710"/>
      <c r="WL19" s="710"/>
      <c r="WM19" s="710"/>
      <c r="WN19" s="710"/>
      <c r="WO19" s="710"/>
      <c r="WP19" s="710"/>
      <c r="WQ19" s="710"/>
      <c r="WR19" s="710"/>
      <c r="WS19" s="710"/>
      <c r="WT19" s="710"/>
      <c r="WU19" s="710"/>
      <c r="WV19" s="710"/>
      <c r="WW19" s="710"/>
      <c r="WX19" s="710"/>
      <c r="WY19" s="710"/>
      <c r="WZ19" s="710"/>
      <c r="XA19" s="710"/>
      <c r="XB19" s="710"/>
      <c r="XC19" s="710"/>
      <c r="XD19" s="710"/>
      <c r="XE19" s="710"/>
      <c r="XF19" s="710"/>
      <c r="XG19" s="710"/>
      <c r="XH19" s="710"/>
      <c r="XI19" s="710"/>
      <c r="XJ19" s="710"/>
      <c r="XK19" s="710"/>
      <c r="XL19" s="710"/>
      <c r="XM19" s="710"/>
      <c r="XN19" s="710"/>
      <c r="XO19" s="710"/>
      <c r="XP19" s="710"/>
      <c r="XQ19" s="710"/>
      <c r="XR19" s="710"/>
      <c r="XS19" s="710"/>
      <c r="XT19" s="710"/>
      <c r="XU19" s="710"/>
      <c r="XV19" s="710"/>
      <c r="XW19" s="710"/>
      <c r="XX19" s="710"/>
      <c r="XY19" s="710"/>
      <c r="XZ19" s="710"/>
      <c r="YA19" s="710"/>
      <c r="YB19" s="710"/>
      <c r="YC19" s="710"/>
      <c r="YD19" s="710"/>
      <c r="YE19" s="710"/>
      <c r="YF19" s="710"/>
      <c r="YG19" s="710"/>
      <c r="YH19" s="710"/>
      <c r="YI19" s="710"/>
      <c r="YJ19" s="710"/>
      <c r="YK19" s="710"/>
      <c r="YL19" s="710"/>
      <c r="YM19" s="710"/>
      <c r="YN19" s="710"/>
      <c r="YO19" s="710"/>
      <c r="YP19" s="710"/>
      <c r="YQ19" s="710"/>
      <c r="YR19" s="710"/>
      <c r="YS19" s="710"/>
      <c r="YT19" s="710"/>
      <c r="YU19" s="710"/>
      <c r="YV19" s="710"/>
      <c r="YW19" s="710"/>
      <c r="YX19" s="710"/>
      <c r="YY19" s="710"/>
      <c r="YZ19" s="710"/>
      <c r="ZA19" s="710"/>
      <c r="ZB19" s="710"/>
      <c r="ZC19" s="710"/>
      <c r="ZD19" s="710"/>
      <c r="ZE19" s="710"/>
      <c r="ZF19" s="710"/>
      <c r="ZG19" s="710"/>
      <c r="ZH19" s="710"/>
      <c r="ZI19" s="710"/>
      <c r="ZJ19" s="710"/>
      <c r="ZK19" s="710"/>
      <c r="ZL19" s="710"/>
      <c r="ZM19" s="710"/>
      <c r="ZN19" s="710"/>
      <c r="ZO19" s="710"/>
      <c r="ZP19" s="710"/>
      <c r="ZQ19" s="710"/>
      <c r="ZR19" s="710"/>
      <c r="ZS19" s="710"/>
      <c r="ZT19" s="710"/>
      <c r="ZU19" s="710"/>
      <c r="ZV19" s="710"/>
      <c r="ZW19" s="710"/>
      <c r="ZX19" s="710"/>
      <c r="ZY19" s="710"/>
      <c r="ZZ19" s="710"/>
      <c r="AAA19" s="710"/>
      <c r="AAB19" s="710"/>
      <c r="AAC19" s="710"/>
      <c r="AAD19" s="710"/>
      <c r="AAE19" s="710"/>
      <c r="AAF19" s="710"/>
      <c r="AAG19" s="710"/>
      <c r="AAH19" s="710"/>
      <c r="AAI19" s="710"/>
      <c r="AAJ19" s="710"/>
      <c r="AAK19" s="710"/>
      <c r="AAL19" s="710"/>
      <c r="AAM19" s="710"/>
      <c r="AAN19" s="710"/>
      <c r="AAO19" s="710"/>
      <c r="AAP19" s="710"/>
      <c r="AAQ19" s="710"/>
      <c r="AAR19" s="710"/>
      <c r="AAS19" s="710"/>
      <c r="AAT19" s="710"/>
      <c r="AAU19" s="710"/>
      <c r="AAV19" s="710"/>
      <c r="AAW19" s="710"/>
      <c r="AAX19" s="710"/>
      <c r="AAY19" s="710"/>
      <c r="AAZ19" s="710"/>
      <c r="ABA19" s="710"/>
      <c r="ABB19" s="710"/>
      <c r="ABC19" s="710"/>
      <c r="ABD19" s="710"/>
      <c r="ABE19" s="710"/>
      <c r="ABF19" s="710"/>
      <c r="ABG19" s="710"/>
      <c r="ABH19" s="710"/>
      <c r="ABI19" s="710"/>
      <c r="ABJ19" s="710"/>
      <c r="ABK19" s="710"/>
      <c r="ABL19" s="710"/>
      <c r="ABM19" s="710"/>
      <c r="ABN19" s="710"/>
      <c r="ABO19" s="710"/>
      <c r="ABP19" s="710"/>
      <c r="ABQ19" s="710"/>
      <c r="ABR19" s="710"/>
      <c r="ABS19" s="710"/>
      <c r="ABT19" s="710"/>
      <c r="ABU19" s="710"/>
      <c r="ABV19" s="710"/>
      <c r="ABW19" s="710"/>
      <c r="ABX19" s="710"/>
      <c r="ABY19" s="710"/>
      <c r="ABZ19" s="710"/>
      <c r="ACA19" s="710"/>
      <c r="ACB19" s="710"/>
      <c r="ACC19" s="710"/>
      <c r="ACD19" s="710"/>
      <c r="ACE19" s="710"/>
      <c r="ACF19" s="710"/>
      <c r="ACG19" s="710"/>
      <c r="ACH19" s="710"/>
      <c r="ACI19" s="710"/>
      <c r="ACJ19" s="710"/>
      <c r="ACK19" s="710"/>
      <c r="ACL19" s="710"/>
      <c r="ACM19" s="710"/>
      <c r="ACN19" s="710"/>
      <c r="ACO19" s="710"/>
      <c r="ACP19" s="710"/>
      <c r="ACQ19" s="710"/>
      <c r="ACR19" s="710"/>
      <c r="ACS19" s="710"/>
      <c r="ACT19" s="710"/>
      <c r="ACU19" s="710"/>
      <c r="ACV19" s="710"/>
      <c r="ACW19" s="710"/>
      <c r="ACX19" s="710"/>
      <c r="ACY19" s="710"/>
      <c r="ACZ19" s="710"/>
      <c r="ADA19" s="710"/>
      <c r="ADB19" s="710"/>
      <c r="ADC19" s="710"/>
      <c r="ADD19" s="710"/>
      <c r="ADE19" s="710"/>
      <c r="ADF19" s="710"/>
      <c r="ADG19" s="710"/>
      <c r="ADH19" s="710"/>
      <c r="ADI19" s="710"/>
      <c r="ADJ19" s="710"/>
      <c r="ADK19" s="710"/>
      <c r="ADL19" s="710"/>
      <c r="ADM19" s="710"/>
      <c r="ADN19" s="710"/>
      <c r="ADO19" s="710"/>
      <c r="ADP19" s="710"/>
      <c r="ADQ19" s="710"/>
      <c r="ADR19" s="710"/>
      <c r="ADS19" s="710"/>
      <c r="ADT19" s="710"/>
      <c r="ADU19" s="710"/>
      <c r="ADV19" s="710"/>
      <c r="ADW19" s="710"/>
      <c r="ADX19" s="710"/>
      <c r="ADY19" s="710"/>
      <c r="ADZ19" s="710"/>
      <c r="AEA19" s="710"/>
      <c r="AEB19" s="710"/>
      <c r="AEC19" s="710"/>
      <c r="AED19" s="710"/>
      <c r="AEE19" s="710"/>
      <c r="AEF19" s="710"/>
      <c r="AEG19" s="710"/>
      <c r="AEH19" s="710"/>
      <c r="AEI19" s="710"/>
      <c r="AEJ19" s="710"/>
      <c r="AEK19" s="710"/>
      <c r="AEL19" s="710"/>
      <c r="AEM19" s="710"/>
      <c r="AEN19" s="710"/>
      <c r="AEO19" s="710"/>
      <c r="AEP19" s="710"/>
      <c r="AEQ19" s="710"/>
      <c r="AER19" s="710"/>
      <c r="AES19" s="710"/>
      <c r="AET19" s="710"/>
      <c r="AEU19" s="710"/>
      <c r="AEV19" s="710"/>
      <c r="AEW19" s="710"/>
      <c r="AEX19" s="710"/>
      <c r="AEY19" s="710"/>
      <c r="AEZ19" s="710"/>
      <c r="AFA19" s="710"/>
      <c r="AFB19" s="710"/>
      <c r="AFC19" s="710"/>
      <c r="AFD19" s="710"/>
      <c r="AFE19" s="710"/>
      <c r="AFF19" s="710"/>
      <c r="AFG19" s="710"/>
      <c r="AFH19" s="710"/>
      <c r="AFI19" s="710"/>
      <c r="AFJ19" s="710"/>
      <c r="AFK19" s="710"/>
      <c r="AFL19" s="710"/>
      <c r="AFM19" s="710"/>
      <c r="AFN19" s="710"/>
      <c r="AFO19" s="710"/>
      <c r="AFP19" s="710"/>
      <c r="AFQ19" s="710"/>
      <c r="AFR19" s="710"/>
      <c r="AFS19" s="710"/>
      <c r="AFT19" s="710"/>
      <c r="AFU19" s="710"/>
      <c r="AFV19" s="710"/>
      <c r="AFW19" s="710"/>
      <c r="AFX19" s="710"/>
      <c r="AFY19" s="710"/>
      <c r="AFZ19" s="710"/>
      <c r="AGA19" s="710"/>
      <c r="AGB19" s="710"/>
      <c r="AGC19" s="710"/>
      <c r="AGD19" s="710"/>
      <c r="AGE19" s="710"/>
      <c r="AGF19" s="710"/>
      <c r="AGG19" s="710"/>
      <c r="AGH19" s="710"/>
      <c r="AGI19" s="710"/>
      <c r="AGJ19" s="710"/>
      <c r="AGK19" s="710"/>
      <c r="AGL19" s="710"/>
      <c r="AGM19" s="710"/>
      <c r="AGN19" s="710"/>
      <c r="AGO19" s="710"/>
      <c r="AGP19" s="710"/>
      <c r="AGQ19" s="710"/>
      <c r="AGR19" s="710"/>
      <c r="AGS19" s="710"/>
      <c r="AGT19" s="710"/>
      <c r="AGU19" s="710"/>
      <c r="AGV19" s="710"/>
      <c r="AGW19" s="710"/>
      <c r="AGX19" s="710"/>
      <c r="AGY19" s="710"/>
      <c r="AGZ19" s="710"/>
      <c r="AHA19" s="710"/>
      <c r="AHB19" s="710"/>
      <c r="AHC19" s="710"/>
      <c r="AHD19" s="710"/>
      <c r="AHE19" s="710"/>
      <c r="AHF19" s="710"/>
      <c r="AHG19" s="710"/>
      <c r="AHH19" s="710"/>
      <c r="AHI19" s="710"/>
      <c r="AHJ19" s="710"/>
      <c r="AHK19" s="710"/>
      <c r="AHL19" s="710"/>
      <c r="AHM19" s="710"/>
      <c r="AHN19" s="710"/>
      <c r="AHO19" s="710"/>
      <c r="AHP19" s="710"/>
      <c r="AHQ19" s="710"/>
      <c r="AHR19" s="710"/>
      <c r="AHS19" s="710"/>
      <c r="AHT19" s="710"/>
      <c r="AHU19" s="710"/>
      <c r="AHV19" s="710"/>
      <c r="AHW19" s="710"/>
      <c r="AHX19" s="710"/>
      <c r="AHY19" s="710"/>
      <c r="AHZ19" s="710"/>
      <c r="AIA19" s="710"/>
      <c r="AIB19" s="710"/>
      <c r="AIC19" s="710"/>
      <c r="AID19" s="710"/>
      <c r="AIE19" s="710"/>
      <c r="AIF19" s="710"/>
      <c r="AIG19" s="710"/>
      <c r="AIH19" s="710"/>
      <c r="AII19" s="710"/>
      <c r="AIJ19" s="710"/>
      <c r="AIK19" s="710"/>
      <c r="AIL19" s="710"/>
      <c r="AIM19" s="710"/>
      <c r="AIN19" s="710"/>
      <c r="AIO19" s="710"/>
      <c r="AIP19" s="710"/>
      <c r="AIQ19" s="710"/>
      <c r="AIR19" s="710"/>
      <c r="AIS19" s="710"/>
      <c r="AIT19" s="710"/>
      <c r="AIU19" s="710"/>
      <c r="AIV19" s="710"/>
      <c r="AIW19" s="710"/>
      <c r="AIX19" s="710"/>
      <c r="AIY19" s="710"/>
      <c r="AIZ19" s="710"/>
      <c r="AJA19" s="710"/>
      <c r="AJB19" s="710"/>
      <c r="AJC19" s="710"/>
      <c r="AJD19" s="710"/>
      <c r="AJE19" s="710"/>
      <c r="AJF19" s="710"/>
      <c r="AJG19" s="710"/>
      <c r="AJH19" s="710"/>
      <c r="AJI19" s="710"/>
      <c r="AJJ19" s="710"/>
      <c r="AJK19" s="710"/>
      <c r="AJL19" s="710"/>
      <c r="AJM19" s="710"/>
      <c r="AJN19" s="710"/>
      <c r="AJO19" s="710"/>
      <c r="AJP19" s="710"/>
      <c r="AJQ19" s="710"/>
      <c r="AJR19" s="710"/>
      <c r="AJS19" s="710"/>
      <c r="AJT19" s="710"/>
      <c r="AJU19" s="710"/>
      <c r="AJV19" s="710"/>
      <c r="AJW19" s="710"/>
      <c r="AJX19" s="710"/>
      <c r="AJY19" s="710"/>
      <c r="AJZ19" s="710"/>
      <c r="AKA19" s="710"/>
      <c r="AKB19" s="710"/>
      <c r="AKC19" s="710"/>
      <c r="AKD19" s="710"/>
      <c r="AKE19" s="710"/>
      <c r="AKF19" s="710"/>
      <c r="AKG19" s="710"/>
      <c r="AKH19" s="710"/>
      <c r="AKI19" s="710"/>
      <c r="AKJ19" s="710"/>
      <c r="AKK19" s="710"/>
      <c r="AKL19" s="710"/>
      <c r="AKM19" s="710"/>
      <c r="AKN19" s="710"/>
      <c r="AKO19" s="710"/>
      <c r="AKP19" s="710"/>
      <c r="AKQ19" s="710"/>
      <c r="AKR19" s="710"/>
      <c r="AKS19" s="710"/>
      <c r="AKT19" s="710"/>
      <c r="AKU19" s="710"/>
      <c r="AKV19" s="710"/>
      <c r="AKW19" s="710"/>
      <c r="AKX19" s="710"/>
      <c r="AKY19" s="710"/>
      <c r="AKZ19" s="710"/>
      <c r="ALA19" s="710"/>
      <c r="ALB19" s="710"/>
      <c r="ALC19" s="710"/>
      <c r="ALD19" s="710"/>
      <c r="ALE19" s="710"/>
      <c r="ALF19" s="710"/>
      <c r="ALG19" s="710"/>
      <c r="ALH19" s="710"/>
      <c r="ALI19" s="710"/>
      <c r="ALJ19" s="710"/>
      <c r="ALK19" s="710"/>
      <c r="ALL19" s="710"/>
      <c r="ALM19" s="710"/>
      <c r="ALN19" s="710"/>
      <c r="ALO19" s="710"/>
      <c r="ALP19" s="710"/>
      <c r="ALQ19" s="710"/>
      <c r="ALR19" s="710"/>
      <c r="ALS19" s="710"/>
      <c r="ALT19" s="710"/>
      <c r="ALU19" s="710"/>
      <c r="ALV19" s="710"/>
      <c r="ALW19" s="710"/>
      <c r="ALX19" s="710"/>
      <c r="ALY19" s="710"/>
      <c r="ALZ19" s="710"/>
      <c r="AMA19" s="710"/>
      <c r="AMB19" s="710"/>
      <c r="AMC19" s="710"/>
      <c r="AMD19" s="710"/>
      <c r="AME19" s="710"/>
      <c r="AMF19" s="710"/>
      <c r="AMG19" s="710"/>
      <c r="AMH19" s="710"/>
      <c r="AMI19" s="710"/>
      <c r="AMJ19" s="710"/>
      <c r="AMK19" s="710"/>
      <c r="AML19" s="710"/>
      <c r="AMM19" s="710"/>
      <c r="AMN19" s="710"/>
      <c r="AMO19" s="710"/>
      <c r="AMP19" s="710"/>
      <c r="AMQ19" s="710"/>
      <c r="AMR19" s="710"/>
      <c r="AMS19" s="710"/>
      <c r="AMT19" s="710"/>
      <c r="AMU19" s="710"/>
      <c r="AMV19" s="710"/>
      <c r="AMW19" s="710"/>
      <c r="AMX19" s="710"/>
      <c r="AMY19" s="710"/>
      <c r="AMZ19" s="710"/>
      <c r="ANA19" s="710"/>
      <c r="ANB19" s="710"/>
      <c r="ANC19" s="710"/>
      <c r="AND19" s="710"/>
      <c r="ANE19" s="710"/>
      <c r="ANF19" s="710"/>
      <c r="ANG19" s="710"/>
      <c r="ANH19" s="710"/>
      <c r="ANI19" s="710"/>
      <c r="ANJ19" s="710"/>
      <c r="ANK19" s="710"/>
      <c r="ANL19" s="710"/>
      <c r="ANM19" s="710"/>
      <c r="ANN19" s="710"/>
      <c r="ANO19" s="710"/>
      <c r="ANP19" s="710"/>
      <c r="ANQ19" s="710"/>
      <c r="ANR19" s="710"/>
      <c r="ANS19" s="710"/>
      <c r="ANT19" s="710"/>
      <c r="ANU19" s="710"/>
      <c r="ANV19" s="710"/>
      <c r="ANW19" s="710"/>
      <c r="ANX19" s="710"/>
      <c r="ANY19" s="710"/>
      <c r="ANZ19" s="710"/>
      <c r="AOA19" s="710"/>
      <c r="AOB19" s="710"/>
      <c r="AOC19" s="710"/>
      <c r="AOD19" s="710"/>
      <c r="AOE19" s="710"/>
      <c r="AOF19" s="710"/>
      <c r="AOG19" s="710"/>
      <c r="AOH19" s="710"/>
      <c r="AOI19" s="710"/>
      <c r="AOJ19" s="710"/>
      <c r="AOK19" s="710"/>
      <c r="AOL19" s="710"/>
      <c r="AOM19" s="710"/>
      <c r="AON19" s="710"/>
      <c r="AOO19" s="710"/>
      <c r="AOP19" s="710"/>
      <c r="AOQ19" s="710"/>
      <c r="AOR19" s="710"/>
      <c r="AOS19" s="710"/>
      <c r="AOT19" s="710"/>
      <c r="AOU19" s="710"/>
      <c r="AOV19" s="710"/>
      <c r="AOW19" s="710"/>
      <c r="AOX19" s="710"/>
      <c r="AOY19" s="710"/>
      <c r="AOZ19" s="710"/>
      <c r="APA19" s="710"/>
      <c r="APB19" s="710"/>
      <c r="APC19" s="710"/>
      <c r="APD19" s="710"/>
      <c r="APE19" s="710"/>
      <c r="APF19" s="710"/>
      <c r="APG19" s="710"/>
      <c r="APH19" s="710"/>
      <c r="API19" s="710"/>
      <c r="APJ19" s="710"/>
      <c r="APK19" s="710"/>
      <c r="APL19" s="710"/>
      <c r="APM19" s="710"/>
      <c r="APN19" s="710"/>
      <c r="APO19" s="710"/>
      <c r="APP19" s="710"/>
      <c r="APQ19" s="710"/>
      <c r="APR19" s="710"/>
      <c r="APS19" s="710"/>
      <c r="APT19" s="710"/>
      <c r="APU19" s="710"/>
      <c r="APV19" s="710"/>
      <c r="APW19" s="710"/>
      <c r="APX19" s="710"/>
      <c r="APY19" s="710"/>
      <c r="APZ19" s="710"/>
      <c r="AQA19" s="710"/>
      <c r="AQB19" s="710"/>
      <c r="AQC19" s="710"/>
      <c r="AQD19" s="710"/>
      <c r="AQE19" s="710"/>
      <c r="AQF19" s="710"/>
      <c r="AQG19" s="710"/>
      <c r="AQH19" s="710"/>
      <c r="AQI19" s="710"/>
      <c r="AQJ19" s="710"/>
      <c r="AQK19" s="710"/>
      <c r="AQL19" s="710"/>
      <c r="AQM19" s="710"/>
      <c r="AQN19" s="710"/>
      <c r="AQO19" s="710"/>
      <c r="AQP19" s="710"/>
      <c r="AQQ19" s="710"/>
      <c r="AQR19" s="710"/>
      <c r="AQS19" s="710"/>
      <c r="AQT19" s="710"/>
      <c r="AQU19" s="710"/>
      <c r="AQV19" s="710"/>
      <c r="AQW19" s="710"/>
      <c r="AQX19" s="710"/>
      <c r="AQY19" s="710"/>
      <c r="AQZ19" s="710"/>
      <c r="ARA19" s="710"/>
      <c r="ARB19" s="710"/>
      <c r="ARC19" s="710"/>
      <c r="ARD19" s="710"/>
      <c r="ARE19" s="710"/>
      <c r="ARF19" s="710"/>
      <c r="ARG19" s="710"/>
      <c r="ARH19" s="710"/>
      <c r="ARI19" s="710"/>
      <c r="ARJ19" s="710"/>
      <c r="ARK19" s="710"/>
      <c r="ARL19" s="710"/>
      <c r="ARM19" s="710"/>
      <c r="ARN19" s="710"/>
      <c r="ARO19" s="710"/>
      <c r="ARP19" s="710"/>
      <c r="ARQ19" s="710"/>
      <c r="ARR19" s="710"/>
      <c r="ARS19" s="710"/>
      <c r="ART19" s="710"/>
      <c r="ARU19" s="710"/>
      <c r="ARV19" s="710"/>
      <c r="ARW19" s="710"/>
      <c r="ARX19" s="710"/>
      <c r="ARY19" s="710"/>
      <c r="ARZ19" s="710"/>
      <c r="ASA19" s="710"/>
      <c r="ASB19" s="710"/>
      <c r="ASC19" s="710"/>
      <c r="ASD19" s="710"/>
      <c r="ASE19" s="710"/>
      <c r="ASF19" s="710"/>
      <c r="ASG19" s="710"/>
      <c r="ASH19" s="710"/>
      <c r="ASI19" s="710"/>
      <c r="ASJ19" s="710"/>
      <c r="ASK19" s="710"/>
      <c r="ASL19" s="710"/>
      <c r="ASM19" s="710"/>
      <c r="ASN19" s="710"/>
      <c r="ASO19" s="710"/>
      <c r="ASP19" s="710"/>
      <c r="ASQ19" s="710"/>
      <c r="ASR19" s="710"/>
      <c r="ASS19" s="710"/>
      <c r="AST19" s="710"/>
      <c r="ASU19" s="710"/>
      <c r="ASV19" s="710"/>
      <c r="ASW19" s="710"/>
      <c r="ASX19" s="710"/>
      <c r="ASY19" s="710"/>
      <c r="ASZ19" s="710"/>
      <c r="ATA19" s="710"/>
      <c r="ATB19" s="710"/>
      <c r="ATC19" s="710"/>
      <c r="ATD19" s="710"/>
      <c r="ATE19" s="710"/>
      <c r="ATF19" s="710"/>
      <c r="ATG19" s="710"/>
      <c r="ATH19" s="710"/>
      <c r="ATI19" s="710"/>
      <c r="ATJ19" s="710"/>
      <c r="ATK19" s="710"/>
      <c r="ATL19" s="710"/>
      <c r="ATM19" s="710"/>
      <c r="ATN19" s="710"/>
      <c r="ATO19" s="710"/>
      <c r="ATP19" s="710"/>
      <c r="ATQ19" s="710"/>
      <c r="ATR19" s="710"/>
      <c r="ATS19" s="710"/>
      <c r="ATT19" s="710"/>
      <c r="ATU19" s="710"/>
      <c r="ATV19" s="710"/>
      <c r="ATW19" s="710"/>
      <c r="ATX19" s="710"/>
      <c r="ATY19" s="710"/>
      <c r="ATZ19" s="710"/>
      <c r="AUA19" s="710"/>
      <c r="AUB19" s="710"/>
      <c r="AUC19" s="710"/>
      <c r="AUD19" s="710"/>
      <c r="AUE19" s="710"/>
      <c r="AUF19" s="710"/>
      <c r="AUG19" s="710"/>
      <c r="AUH19" s="710"/>
      <c r="AUI19" s="710"/>
      <c r="AUJ19" s="710"/>
      <c r="AUK19" s="710"/>
      <c r="AUL19" s="710"/>
      <c r="AUM19" s="710"/>
      <c r="AUN19" s="710"/>
      <c r="AUO19" s="710"/>
      <c r="AUP19" s="710"/>
      <c r="AUQ19" s="710"/>
      <c r="AUR19" s="710"/>
      <c r="AUS19" s="710"/>
      <c r="AUT19" s="710"/>
      <c r="AUU19" s="710"/>
      <c r="AUV19" s="710"/>
      <c r="AUW19" s="710"/>
      <c r="AUX19" s="710"/>
      <c r="AUY19" s="710"/>
      <c r="AUZ19" s="710"/>
      <c r="AVA19" s="710"/>
      <c r="AVB19" s="710"/>
      <c r="AVC19" s="710"/>
      <c r="AVD19" s="710"/>
      <c r="AVE19" s="710"/>
      <c r="AVF19" s="710"/>
      <c r="AVG19" s="710"/>
      <c r="AVH19" s="710"/>
      <c r="AVI19" s="710"/>
      <c r="AVJ19" s="710"/>
      <c r="AVK19" s="710"/>
      <c r="AVL19" s="710"/>
      <c r="AVM19" s="710"/>
      <c r="AVN19" s="710"/>
      <c r="AVO19" s="710"/>
      <c r="AVP19" s="710"/>
      <c r="AVQ19" s="710"/>
      <c r="AVR19" s="710"/>
      <c r="AVS19" s="710"/>
      <c r="AVT19" s="710"/>
      <c r="AVU19" s="710"/>
      <c r="AVV19" s="710"/>
      <c r="AVW19" s="710"/>
      <c r="AVX19" s="710"/>
      <c r="AVY19" s="710"/>
      <c r="AVZ19" s="710"/>
      <c r="AWA19" s="710"/>
      <c r="AWB19" s="710"/>
      <c r="AWC19" s="710"/>
      <c r="AWD19" s="710"/>
      <c r="AWE19" s="710"/>
      <c r="AWF19" s="710"/>
      <c r="AWG19" s="710"/>
      <c r="AWH19" s="710"/>
      <c r="AWI19" s="710"/>
      <c r="AWJ19" s="710"/>
      <c r="AWK19" s="710"/>
      <c r="AWL19" s="710"/>
      <c r="AWM19" s="710"/>
      <c r="AWN19" s="710"/>
      <c r="AWO19" s="710"/>
      <c r="AWP19" s="710"/>
      <c r="AWQ19" s="710"/>
      <c r="AWR19" s="710"/>
      <c r="AWS19" s="710"/>
      <c r="AWT19" s="710"/>
      <c r="AWU19" s="710"/>
      <c r="AWV19" s="710"/>
      <c r="AWW19" s="710"/>
      <c r="AWX19" s="710"/>
      <c r="AWY19" s="710"/>
      <c r="AWZ19" s="710"/>
      <c r="AXA19" s="710"/>
      <c r="AXB19" s="710"/>
      <c r="AXC19" s="710"/>
      <c r="AXD19" s="710"/>
      <c r="AXE19" s="710"/>
      <c r="AXF19" s="710"/>
      <c r="AXG19" s="710"/>
      <c r="AXH19" s="710"/>
      <c r="AXI19" s="710"/>
      <c r="AXJ19" s="710"/>
      <c r="AXK19" s="710"/>
      <c r="AXL19" s="710"/>
      <c r="AXM19" s="710"/>
      <c r="AXN19" s="710"/>
      <c r="AXO19" s="710"/>
      <c r="AXP19" s="710"/>
      <c r="AXQ19" s="710"/>
      <c r="AXR19" s="710"/>
      <c r="AXS19" s="710"/>
      <c r="AXT19" s="710"/>
      <c r="AXU19" s="710"/>
      <c r="AXV19" s="710"/>
      <c r="AXW19" s="710"/>
      <c r="AXX19" s="710"/>
      <c r="AXY19" s="710"/>
      <c r="AXZ19" s="710"/>
      <c r="AYA19" s="710"/>
      <c r="AYB19" s="710"/>
      <c r="AYC19" s="710"/>
      <c r="AYD19" s="710"/>
      <c r="AYE19" s="710"/>
      <c r="AYF19" s="710"/>
      <c r="AYG19" s="710"/>
      <c r="AYH19" s="710"/>
      <c r="AYI19" s="710"/>
      <c r="AYJ19" s="710"/>
      <c r="AYK19" s="710"/>
      <c r="AYL19" s="710"/>
      <c r="AYM19" s="710"/>
      <c r="AYN19" s="710"/>
      <c r="AYO19" s="710"/>
      <c r="AYP19" s="710"/>
      <c r="AYQ19" s="710"/>
      <c r="AYR19" s="710"/>
      <c r="AYS19" s="710"/>
      <c r="AYT19" s="710"/>
      <c r="AYU19" s="710"/>
      <c r="AYV19" s="710"/>
      <c r="AYW19" s="710"/>
      <c r="AYX19" s="710"/>
      <c r="AYY19" s="710"/>
      <c r="AYZ19" s="710"/>
      <c r="AZA19" s="710"/>
      <c r="AZB19" s="710"/>
      <c r="AZC19" s="710"/>
      <c r="AZD19" s="710"/>
      <c r="AZE19" s="710"/>
      <c r="AZF19" s="710"/>
      <c r="AZG19" s="710"/>
      <c r="AZH19" s="710"/>
      <c r="AZI19" s="710"/>
      <c r="AZJ19" s="710"/>
      <c r="AZK19" s="710"/>
      <c r="AZL19" s="710"/>
      <c r="AZM19" s="710"/>
      <c r="AZN19" s="710"/>
      <c r="AZO19" s="710"/>
      <c r="AZP19" s="710"/>
      <c r="AZQ19" s="710"/>
      <c r="AZR19" s="710"/>
      <c r="AZS19" s="710"/>
      <c r="AZT19" s="710"/>
      <c r="AZU19" s="710"/>
      <c r="AZV19" s="710"/>
      <c r="AZW19" s="710"/>
      <c r="AZX19" s="710"/>
      <c r="AZY19" s="710"/>
      <c r="AZZ19" s="710"/>
      <c r="BAA19" s="710"/>
      <c r="BAB19" s="710"/>
      <c r="BAC19" s="710"/>
      <c r="BAD19" s="710"/>
      <c r="BAE19" s="710"/>
      <c r="BAF19" s="710"/>
      <c r="BAG19" s="710"/>
      <c r="BAH19" s="710"/>
      <c r="BAI19" s="710"/>
      <c r="BAJ19" s="710"/>
      <c r="BAK19" s="710"/>
      <c r="BAL19" s="710"/>
      <c r="BAM19" s="710"/>
      <c r="BAN19" s="710"/>
      <c r="BAO19" s="710"/>
      <c r="BAP19" s="710"/>
      <c r="BAQ19" s="710"/>
      <c r="BAR19" s="710"/>
      <c r="BAS19" s="710"/>
      <c r="BAT19" s="710"/>
      <c r="BAU19" s="710"/>
      <c r="BAV19" s="710"/>
      <c r="BAW19" s="710"/>
      <c r="BAX19" s="710"/>
      <c r="BAY19" s="710"/>
      <c r="BAZ19" s="710"/>
      <c r="BBA19" s="710"/>
      <c r="BBB19" s="710"/>
      <c r="BBC19" s="710"/>
      <c r="BBD19" s="710"/>
      <c r="BBE19" s="710"/>
      <c r="BBF19" s="710"/>
      <c r="BBG19" s="710"/>
      <c r="BBH19" s="710"/>
      <c r="BBI19" s="710"/>
      <c r="BBJ19" s="710"/>
      <c r="BBK19" s="710"/>
      <c r="BBL19" s="710"/>
      <c r="BBM19" s="710"/>
      <c r="BBN19" s="710"/>
      <c r="BBO19" s="710"/>
      <c r="BBP19" s="710"/>
      <c r="BBQ19" s="710"/>
      <c r="BBR19" s="710"/>
      <c r="BBS19" s="710"/>
      <c r="BBT19" s="710"/>
      <c r="BBU19" s="710"/>
      <c r="BBV19" s="710"/>
      <c r="BBW19" s="710"/>
      <c r="BBX19" s="710"/>
      <c r="BBY19" s="710"/>
      <c r="BBZ19" s="710"/>
      <c r="BCA19" s="710"/>
      <c r="BCB19" s="710"/>
      <c r="BCC19" s="710"/>
      <c r="BCD19" s="710"/>
      <c r="BCE19" s="710"/>
      <c r="BCF19" s="710"/>
      <c r="BCG19" s="710"/>
      <c r="BCH19" s="710"/>
      <c r="BCI19" s="710"/>
      <c r="BCJ19" s="710"/>
      <c r="BCK19" s="710"/>
      <c r="BCL19" s="710"/>
      <c r="BCM19" s="710"/>
      <c r="BCN19" s="710"/>
      <c r="BCO19" s="710"/>
      <c r="BCP19" s="710"/>
      <c r="BCQ19" s="710"/>
      <c r="BCR19" s="710"/>
      <c r="BCS19" s="710"/>
      <c r="BCT19" s="710"/>
      <c r="BCU19" s="710"/>
      <c r="BCV19" s="710"/>
      <c r="BCW19" s="710"/>
      <c r="BCX19" s="710"/>
      <c r="BCY19" s="710"/>
      <c r="BCZ19" s="710"/>
      <c r="BDA19" s="710"/>
      <c r="BDB19" s="710"/>
      <c r="BDC19" s="710"/>
      <c r="BDD19" s="710"/>
      <c r="BDE19" s="710"/>
      <c r="BDF19" s="710"/>
      <c r="BDG19" s="710"/>
      <c r="BDH19" s="710"/>
      <c r="BDI19" s="710"/>
      <c r="BDJ19" s="710"/>
      <c r="BDK19" s="710"/>
      <c r="BDL19" s="710"/>
      <c r="BDM19" s="710"/>
      <c r="BDN19" s="710"/>
      <c r="BDO19" s="710"/>
      <c r="BDP19" s="710"/>
      <c r="BDQ19" s="710"/>
      <c r="BDR19" s="710"/>
      <c r="BDS19" s="710"/>
      <c r="BDT19" s="710"/>
      <c r="BDU19" s="710"/>
      <c r="BDV19" s="710"/>
      <c r="BDW19" s="710"/>
      <c r="BDX19" s="710"/>
      <c r="BDY19" s="710"/>
      <c r="BDZ19" s="710"/>
      <c r="BEA19" s="710"/>
      <c r="BEB19" s="710"/>
      <c r="BEC19" s="710"/>
      <c r="BED19" s="710"/>
      <c r="BEE19" s="710"/>
      <c r="BEF19" s="710"/>
      <c r="BEG19" s="710"/>
      <c r="BEH19" s="710"/>
      <c r="BEI19" s="710"/>
      <c r="BEJ19" s="710"/>
      <c r="BEK19" s="710"/>
      <c r="BEL19" s="710"/>
      <c r="BEM19" s="710"/>
      <c r="BEN19" s="710"/>
      <c r="BEO19" s="710"/>
      <c r="BEP19" s="710"/>
      <c r="BEQ19" s="710"/>
      <c r="BER19" s="710"/>
      <c r="BES19" s="710"/>
      <c r="BET19" s="710"/>
      <c r="BEU19" s="710"/>
      <c r="BEV19" s="710"/>
      <c r="BEW19" s="710"/>
      <c r="BEX19" s="710"/>
      <c r="BEY19" s="710"/>
      <c r="BEZ19" s="710"/>
      <c r="BFA19" s="710"/>
      <c r="BFB19" s="710"/>
      <c r="BFC19" s="710"/>
      <c r="BFD19" s="710"/>
      <c r="BFE19" s="710"/>
      <c r="BFF19" s="710"/>
      <c r="BFG19" s="710"/>
      <c r="BFH19" s="710"/>
      <c r="BFI19" s="710"/>
      <c r="BFJ19" s="710"/>
      <c r="BFK19" s="710"/>
      <c r="BFL19" s="710"/>
      <c r="BFM19" s="710"/>
      <c r="BFN19" s="710"/>
      <c r="BFO19" s="710"/>
      <c r="BFP19" s="710"/>
      <c r="BFQ19" s="710"/>
      <c r="BFR19" s="710"/>
      <c r="BFS19" s="710"/>
      <c r="BFT19" s="710"/>
      <c r="BFU19" s="710"/>
      <c r="BFV19" s="710"/>
      <c r="BFW19" s="710"/>
      <c r="BFX19" s="710"/>
      <c r="BFY19" s="710"/>
      <c r="BFZ19" s="710"/>
      <c r="BGA19" s="710"/>
      <c r="BGB19" s="710"/>
      <c r="BGC19" s="710"/>
      <c r="BGD19" s="710"/>
      <c r="BGE19" s="710"/>
      <c r="BGF19" s="710"/>
      <c r="BGG19" s="710"/>
      <c r="BGH19" s="710"/>
      <c r="BGI19" s="710"/>
      <c r="BGJ19" s="710"/>
      <c r="BGK19" s="710"/>
      <c r="BGL19" s="710"/>
      <c r="BGM19" s="710"/>
      <c r="BGN19" s="710"/>
      <c r="BGO19" s="710"/>
      <c r="BGP19" s="710"/>
      <c r="BGQ19" s="710"/>
      <c r="BGR19" s="710"/>
      <c r="BGS19" s="710"/>
      <c r="BGT19" s="710"/>
      <c r="BGU19" s="710"/>
      <c r="BGV19" s="710"/>
      <c r="BGW19" s="710"/>
      <c r="BGX19" s="710"/>
      <c r="BGY19" s="710"/>
      <c r="BGZ19" s="710"/>
      <c r="BHA19" s="710"/>
      <c r="BHB19" s="710"/>
      <c r="BHC19" s="710"/>
      <c r="BHD19" s="710"/>
      <c r="BHE19" s="710"/>
      <c r="BHF19" s="710"/>
      <c r="BHG19" s="710"/>
      <c r="BHH19" s="710"/>
      <c r="BHI19" s="710"/>
      <c r="BHJ19" s="710"/>
      <c r="BHK19" s="710"/>
      <c r="BHL19" s="710"/>
      <c r="BHM19" s="710"/>
      <c r="BHN19" s="710"/>
      <c r="BHO19" s="710"/>
      <c r="BHP19" s="710"/>
      <c r="BHQ19" s="710"/>
      <c r="BHR19" s="710"/>
      <c r="BHS19" s="710"/>
      <c r="BHT19" s="710"/>
      <c r="BHU19" s="710"/>
      <c r="BHV19" s="710"/>
      <c r="BHW19" s="710"/>
      <c r="BHX19" s="710"/>
      <c r="BHY19" s="710"/>
      <c r="BHZ19" s="710"/>
      <c r="BIA19" s="710"/>
      <c r="BIB19" s="710"/>
      <c r="BIC19" s="710"/>
      <c r="BID19" s="710"/>
      <c r="BIE19" s="710"/>
      <c r="BIF19" s="710"/>
      <c r="BIG19" s="710"/>
      <c r="BIH19" s="710"/>
      <c r="BII19" s="710"/>
      <c r="BIJ19" s="710"/>
      <c r="BIK19" s="710"/>
      <c r="BIL19" s="710"/>
      <c r="BIM19" s="710"/>
      <c r="BIN19" s="710"/>
      <c r="BIO19" s="710"/>
      <c r="BIP19" s="710"/>
      <c r="BIQ19" s="710"/>
      <c r="BIR19" s="710"/>
      <c r="BIS19" s="710"/>
      <c r="BIT19" s="710"/>
      <c r="BIU19" s="710"/>
      <c r="BIV19" s="710"/>
      <c r="BIW19" s="710"/>
      <c r="BIX19" s="710"/>
      <c r="BIY19" s="710"/>
      <c r="BIZ19" s="710"/>
      <c r="BJA19" s="710"/>
      <c r="BJB19" s="710"/>
      <c r="BJC19" s="710"/>
      <c r="BJD19" s="710"/>
      <c r="BJE19" s="710"/>
      <c r="BJF19" s="710"/>
      <c r="BJG19" s="710"/>
      <c r="BJH19" s="710"/>
      <c r="BJI19" s="710"/>
      <c r="BJJ19" s="710"/>
      <c r="BJK19" s="710"/>
      <c r="BJL19" s="710"/>
      <c r="BJM19" s="710"/>
      <c r="BJN19" s="710"/>
      <c r="BJO19" s="710"/>
      <c r="BJP19" s="710"/>
      <c r="BJQ19" s="710"/>
      <c r="BJR19" s="710"/>
      <c r="BJS19" s="710"/>
      <c r="BJT19" s="710"/>
      <c r="BJU19" s="710"/>
      <c r="BJV19" s="710"/>
      <c r="BJW19" s="710"/>
      <c r="BJX19" s="710"/>
      <c r="BJY19" s="710"/>
      <c r="BJZ19" s="710"/>
      <c r="BKA19" s="710"/>
      <c r="BKB19" s="710"/>
      <c r="BKC19" s="710"/>
      <c r="BKD19" s="710"/>
      <c r="BKE19" s="710"/>
      <c r="BKF19" s="710"/>
      <c r="BKG19" s="710"/>
      <c r="BKH19" s="710"/>
      <c r="BKI19" s="710"/>
      <c r="BKJ19" s="710"/>
      <c r="BKK19" s="710"/>
      <c r="BKL19" s="710"/>
      <c r="BKM19" s="710"/>
      <c r="BKN19" s="710"/>
      <c r="BKO19" s="710"/>
      <c r="BKP19" s="710"/>
      <c r="BKQ19" s="710"/>
      <c r="BKR19" s="710"/>
      <c r="BKS19" s="710"/>
      <c r="BKT19" s="710"/>
      <c r="BKU19" s="710"/>
      <c r="BKV19" s="710"/>
      <c r="BKW19" s="710"/>
      <c r="BKX19" s="710"/>
      <c r="BKY19" s="710"/>
      <c r="BKZ19" s="710"/>
      <c r="BLA19" s="710"/>
      <c r="BLB19" s="710"/>
      <c r="BLC19" s="710"/>
      <c r="BLD19" s="710"/>
      <c r="BLE19" s="710"/>
      <c r="BLF19" s="710"/>
      <c r="BLG19" s="710"/>
      <c r="BLH19" s="710"/>
      <c r="BLI19" s="710"/>
      <c r="BLJ19" s="710"/>
      <c r="BLK19" s="710"/>
      <c r="BLL19" s="710"/>
      <c r="BLM19" s="710"/>
      <c r="BLN19" s="710"/>
      <c r="BLO19" s="710"/>
      <c r="BLP19" s="710"/>
      <c r="BLQ19" s="710"/>
      <c r="BLR19" s="710"/>
      <c r="BLS19" s="710"/>
      <c r="BLT19" s="710"/>
      <c r="BLU19" s="710"/>
      <c r="BLV19" s="710"/>
      <c r="BLW19" s="710"/>
      <c r="BLX19" s="710"/>
      <c r="BLY19" s="710"/>
      <c r="BLZ19" s="710"/>
      <c r="BMA19" s="710"/>
      <c r="BMB19" s="710"/>
      <c r="BMC19" s="710"/>
      <c r="BMD19" s="710"/>
      <c r="BME19" s="710"/>
      <c r="BMF19" s="710"/>
      <c r="BMG19" s="710"/>
      <c r="BMH19" s="710"/>
      <c r="BMI19" s="710"/>
      <c r="BMJ19" s="710"/>
      <c r="BMK19" s="710"/>
      <c r="BML19" s="710"/>
      <c r="BMM19" s="710"/>
      <c r="BMN19" s="710"/>
      <c r="BMO19" s="710"/>
      <c r="BMP19" s="710"/>
      <c r="BMQ19" s="710"/>
      <c r="BMR19" s="710"/>
      <c r="BMS19" s="710"/>
      <c r="BMT19" s="710"/>
      <c r="BMU19" s="710"/>
      <c r="BMV19" s="710"/>
      <c r="BMW19" s="710"/>
      <c r="BMX19" s="710"/>
      <c r="BMY19" s="710"/>
      <c r="BMZ19" s="710"/>
      <c r="BNA19" s="710"/>
      <c r="BNB19" s="710"/>
      <c r="BNC19" s="710"/>
      <c r="BND19" s="710"/>
      <c r="BNE19" s="710"/>
      <c r="BNF19" s="710"/>
      <c r="BNG19" s="710"/>
      <c r="BNH19" s="710"/>
      <c r="BNI19" s="710"/>
      <c r="BNJ19" s="710"/>
      <c r="BNK19" s="710"/>
      <c r="BNL19" s="710"/>
      <c r="BNM19" s="710"/>
      <c r="BNN19" s="710"/>
      <c r="BNO19" s="710"/>
      <c r="BNP19" s="710"/>
      <c r="BNQ19" s="710"/>
      <c r="BNR19" s="710"/>
      <c r="BNS19" s="710"/>
      <c r="BNT19" s="710"/>
      <c r="BNU19" s="710"/>
      <c r="BNV19" s="710"/>
      <c r="BNW19" s="710"/>
      <c r="BNX19" s="710"/>
      <c r="BNY19" s="710"/>
      <c r="BNZ19" s="710"/>
      <c r="BOA19" s="710"/>
      <c r="BOB19" s="710"/>
      <c r="BOC19" s="710"/>
      <c r="BOD19" s="710"/>
      <c r="BOE19" s="710"/>
      <c r="BOF19" s="710"/>
      <c r="BOG19" s="710"/>
      <c r="BOH19" s="710"/>
      <c r="BOI19" s="710"/>
      <c r="BOJ19" s="710"/>
      <c r="BOK19" s="710"/>
      <c r="BOL19" s="710"/>
      <c r="BOM19" s="710"/>
      <c r="BON19" s="710"/>
      <c r="BOO19" s="710"/>
      <c r="BOP19" s="710"/>
      <c r="BOQ19" s="710"/>
      <c r="BOR19" s="710"/>
      <c r="BOS19" s="710"/>
      <c r="BOT19" s="710"/>
      <c r="BOU19" s="710"/>
      <c r="BOV19" s="710"/>
      <c r="BOW19" s="710"/>
      <c r="BOX19" s="710"/>
      <c r="BOY19" s="710"/>
      <c r="BOZ19" s="710"/>
      <c r="BPA19" s="710"/>
      <c r="BPB19" s="710"/>
      <c r="BPC19" s="710"/>
      <c r="BPD19" s="710"/>
      <c r="BPE19" s="710"/>
      <c r="BPF19" s="710"/>
      <c r="BPG19" s="710"/>
      <c r="BPH19" s="710"/>
      <c r="BPI19" s="710"/>
      <c r="BPJ19" s="710"/>
      <c r="BPK19" s="710"/>
      <c r="BPL19" s="710"/>
      <c r="BPM19" s="710"/>
      <c r="BPN19" s="710"/>
      <c r="BPO19" s="710"/>
      <c r="BPP19" s="710"/>
      <c r="BPQ19" s="710"/>
      <c r="BPR19" s="710"/>
      <c r="BPS19" s="710"/>
      <c r="BPT19" s="710"/>
      <c r="BPU19" s="710"/>
      <c r="BPV19" s="710"/>
      <c r="BPW19" s="710"/>
      <c r="BPX19" s="710"/>
      <c r="BPY19" s="710"/>
      <c r="BPZ19" s="710"/>
      <c r="BQA19" s="710"/>
      <c r="BQB19" s="710"/>
      <c r="BQC19" s="710"/>
      <c r="BQD19" s="710"/>
      <c r="BQE19" s="710"/>
      <c r="BQF19" s="710"/>
      <c r="BQG19" s="710"/>
      <c r="BQH19" s="710"/>
      <c r="BQI19" s="710"/>
      <c r="BQJ19" s="710"/>
      <c r="BQK19" s="710"/>
      <c r="BQL19" s="710"/>
      <c r="BQM19" s="710"/>
      <c r="BQN19" s="710"/>
      <c r="BQO19" s="710"/>
      <c r="BQP19" s="710"/>
      <c r="BQQ19" s="710"/>
      <c r="BQR19" s="710"/>
      <c r="BQS19" s="710"/>
      <c r="BQT19" s="710"/>
      <c r="BQU19" s="710"/>
      <c r="BQV19" s="710"/>
      <c r="BQW19" s="710"/>
      <c r="BQX19" s="710"/>
      <c r="BQY19" s="710"/>
      <c r="BQZ19" s="710"/>
      <c r="BRA19" s="710"/>
      <c r="BRB19" s="710"/>
      <c r="BRC19" s="710"/>
      <c r="BRD19" s="710"/>
      <c r="BRE19" s="710"/>
      <c r="BRF19" s="710"/>
      <c r="BRG19" s="710"/>
      <c r="BRH19" s="710"/>
      <c r="BRI19" s="710"/>
      <c r="BRJ19" s="710"/>
      <c r="BRK19" s="710"/>
      <c r="BRL19" s="710"/>
      <c r="BRM19" s="710"/>
      <c r="BRN19" s="710"/>
      <c r="BRO19" s="710"/>
      <c r="BRP19" s="710"/>
      <c r="BRQ19" s="710"/>
      <c r="BRR19" s="710"/>
      <c r="BRS19" s="710"/>
      <c r="BRT19" s="710"/>
      <c r="BRU19" s="710"/>
      <c r="BRV19" s="710"/>
      <c r="BRW19" s="710"/>
      <c r="BRX19" s="710"/>
      <c r="BRY19" s="710"/>
      <c r="BRZ19" s="710"/>
      <c r="BSA19" s="710"/>
      <c r="BSB19" s="710"/>
      <c r="BSC19" s="710"/>
      <c r="BSD19" s="710"/>
      <c r="BSE19" s="710"/>
      <c r="BSF19" s="710"/>
      <c r="BSG19" s="710"/>
      <c r="BSH19" s="710"/>
      <c r="BSI19" s="710"/>
      <c r="BSJ19" s="710"/>
      <c r="BSK19" s="710"/>
      <c r="BSL19" s="710"/>
      <c r="BSM19" s="710"/>
      <c r="BSN19" s="710"/>
      <c r="BSO19" s="710"/>
      <c r="BSP19" s="710"/>
      <c r="BSQ19" s="710"/>
      <c r="BSR19" s="710"/>
      <c r="BSS19" s="710"/>
      <c r="BST19" s="710"/>
      <c r="BSU19" s="710"/>
      <c r="BSV19" s="710"/>
      <c r="BSW19" s="710"/>
      <c r="BSX19" s="710"/>
      <c r="BSY19" s="710"/>
      <c r="BSZ19" s="710"/>
      <c r="BTA19" s="710"/>
      <c r="BTB19" s="710"/>
      <c r="BTC19" s="710"/>
      <c r="BTD19" s="710"/>
      <c r="BTE19" s="710"/>
      <c r="BTF19" s="710"/>
      <c r="BTG19" s="710"/>
      <c r="BTH19" s="710"/>
      <c r="BTI19" s="710"/>
      <c r="BTJ19" s="710"/>
      <c r="BTK19" s="710"/>
      <c r="BTL19" s="710"/>
      <c r="BTM19" s="710"/>
      <c r="BTN19" s="710"/>
      <c r="BTO19" s="710"/>
      <c r="BTP19" s="710"/>
      <c r="BTQ19" s="710"/>
      <c r="BTR19" s="710"/>
      <c r="BTS19" s="710"/>
      <c r="BTT19" s="710"/>
      <c r="BTU19" s="710"/>
      <c r="BTV19" s="710"/>
      <c r="BTW19" s="710"/>
      <c r="BTX19" s="710"/>
      <c r="BTY19" s="710"/>
      <c r="BTZ19" s="710"/>
      <c r="BUA19" s="710"/>
      <c r="BUB19" s="710"/>
      <c r="BUC19" s="710"/>
      <c r="BUD19" s="710"/>
      <c r="BUE19" s="710"/>
      <c r="BUF19" s="710"/>
      <c r="BUG19" s="710"/>
      <c r="BUH19" s="710"/>
      <c r="BUI19" s="710"/>
      <c r="BUJ19" s="710"/>
      <c r="BUK19" s="710"/>
      <c r="BUL19" s="710"/>
      <c r="BUM19" s="710"/>
      <c r="BUN19" s="710"/>
      <c r="BUO19" s="710"/>
      <c r="BUP19" s="710"/>
      <c r="BUQ19" s="710"/>
      <c r="BUR19" s="710"/>
      <c r="BUS19" s="710"/>
      <c r="BUT19" s="710"/>
      <c r="BUU19" s="710"/>
      <c r="BUV19" s="710"/>
      <c r="BUW19" s="710"/>
      <c r="BUX19" s="710"/>
      <c r="BUY19" s="710"/>
      <c r="BUZ19" s="710"/>
      <c r="BVA19" s="710"/>
      <c r="BVB19" s="710"/>
      <c r="BVC19" s="710"/>
      <c r="BVD19" s="710"/>
      <c r="BVE19" s="710"/>
      <c r="BVF19" s="710"/>
      <c r="BVG19" s="710"/>
      <c r="BVH19" s="710"/>
      <c r="BVI19" s="710"/>
      <c r="BVJ19" s="710"/>
      <c r="BVK19" s="710"/>
      <c r="BVL19" s="710"/>
      <c r="BVM19" s="710"/>
      <c r="BVN19" s="710"/>
      <c r="BVO19" s="710"/>
      <c r="BVP19" s="710"/>
      <c r="BVQ19" s="710"/>
      <c r="BVR19" s="710"/>
      <c r="BVS19" s="710"/>
      <c r="BVT19" s="710"/>
      <c r="BVU19" s="710"/>
      <c r="BVV19" s="710"/>
      <c r="BVW19" s="710"/>
      <c r="BVX19" s="710"/>
      <c r="BVY19" s="710"/>
      <c r="BVZ19" s="710"/>
      <c r="BWA19" s="710"/>
      <c r="BWB19" s="710"/>
      <c r="BWC19" s="710"/>
      <c r="BWD19" s="710"/>
      <c r="BWE19" s="710"/>
      <c r="BWF19" s="710"/>
      <c r="BWG19" s="710"/>
      <c r="BWH19" s="710"/>
      <c r="BWI19" s="710"/>
      <c r="BWJ19" s="710"/>
      <c r="BWK19" s="710"/>
      <c r="BWL19" s="710"/>
      <c r="BWM19" s="710"/>
      <c r="BWN19" s="710"/>
      <c r="BWO19" s="710"/>
      <c r="BWP19" s="710"/>
      <c r="BWQ19" s="710"/>
      <c r="BWR19" s="710"/>
      <c r="BWS19" s="710"/>
      <c r="BWT19" s="710"/>
      <c r="BWU19" s="710"/>
      <c r="BWV19" s="710"/>
      <c r="BWW19" s="710"/>
      <c r="BWX19" s="710"/>
      <c r="BWY19" s="710"/>
      <c r="BWZ19" s="710"/>
      <c r="BXA19" s="710"/>
      <c r="BXB19" s="710"/>
      <c r="BXC19" s="710"/>
      <c r="BXD19" s="710"/>
      <c r="BXE19" s="710"/>
      <c r="BXF19" s="710"/>
      <c r="BXG19" s="710"/>
      <c r="BXH19" s="710"/>
      <c r="BXI19" s="710"/>
      <c r="BXJ19" s="710"/>
      <c r="BXK19" s="710"/>
      <c r="BXL19" s="710"/>
      <c r="BXM19" s="710"/>
      <c r="BXN19" s="710"/>
      <c r="BXO19" s="710"/>
      <c r="BXP19" s="710"/>
      <c r="BXQ19" s="710"/>
      <c r="BXR19" s="710"/>
      <c r="BXS19" s="710"/>
      <c r="BXT19" s="710"/>
      <c r="BXU19" s="710"/>
      <c r="BXV19" s="710"/>
      <c r="BXW19" s="710"/>
      <c r="BXX19" s="710"/>
      <c r="BXY19" s="710"/>
      <c r="BXZ19" s="710"/>
      <c r="BYA19" s="710"/>
      <c r="BYB19" s="710"/>
      <c r="BYC19" s="710"/>
      <c r="BYD19" s="710"/>
      <c r="BYE19" s="710"/>
      <c r="BYF19" s="710"/>
      <c r="BYG19" s="710"/>
      <c r="BYH19" s="710"/>
      <c r="BYI19" s="710"/>
      <c r="BYJ19" s="710"/>
      <c r="BYK19" s="710"/>
      <c r="BYL19" s="710"/>
      <c r="BYM19" s="710"/>
      <c r="BYN19" s="710"/>
      <c r="BYO19" s="710"/>
      <c r="BYP19" s="710"/>
      <c r="BYQ19" s="710"/>
      <c r="BYR19" s="710"/>
      <c r="BYS19" s="710"/>
      <c r="BYT19" s="710"/>
      <c r="BYU19" s="710"/>
      <c r="BYV19" s="710"/>
      <c r="BYW19" s="710"/>
      <c r="BYX19" s="710"/>
      <c r="BYY19" s="710"/>
      <c r="BYZ19" s="710"/>
      <c r="BZA19" s="710"/>
      <c r="BZB19" s="710"/>
      <c r="BZC19" s="710"/>
      <c r="BZD19" s="710"/>
      <c r="BZE19" s="710"/>
      <c r="BZF19" s="710"/>
      <c r="BZG19" s="710"/>
      <c r="BZH19" s="710"/>
      <c r="BZI19" s="710"/>
      <c r="BZJ19" s="710"/>
      <c r="BZK19" s="710"/>
      <c r="BZL19" s="710"/>
      <c r="BZM19" s="710"/>
      <c r="BZN19" s="710"/>
      <c r="BZO19" s="710"/>
      <c r="BZP19" s="710"/>
      <c r="BZQ19" s="710"/>
      <c r="BZR19" s="710"/>
      <c r="BZS19" s="710"/>
      <c r="BZT19" s="710"/>
      <c r="BZU19" s="710"/>
      <c r="BZV19" s="710"/>
      <c r="BZW19" s="710"/>
      <c r="BZX19" s="710"/>
      <c r="BZY19" s="710"/>
      <c r="BZZ19" s="710"/>
      <c r="CAA19" s="710"/>
      <c r="CAB19" s="710"/>
      <c r="CAC19" s="710"/>
      <c r="CAD19" s="710"/>
      <c r="CAE19" s="710"/>
      <c r="CAF19" s="710"/>
      <c r="CAG19" s="710"/>
      <c r="CAH19" s="710"/>
      <c r="CAI19" s="710"/>
      <c r="CAJ19" s="710"/>
      <c r="CAK19" s="710"/>
      <c r="CAL19" s="710"/>
      <c r="CAM19" s="710"/>
      <c r="CAN19" s="710"/>
      <c r="CAO19" s="710"/>
      <c r="CAP19" s="710"/>
      <c r="CAQ19" s="710"/>
      <c r="CAR19" s="710"/>
      <c r="CAS19" s="710"/>
      <c r="CAT19" s="710"/>
      <c r="CAU19" s="710"/>
      <c r="CAV19" s="710"/>
      <c r="CAW19" s="710"/>
      <c r="CAX19" s="710"/>
      <c r="CAY19" s="710"/>
      <c r="CAZ19" s="710"/>
      <c r="CBA19" s="710"/>
      <c r="CBB19" s="710"/>
      <c r="CBC19" s="710"/>
      <c r="CBD19" s="710"/>
      <c r="CBE19" s="710"/>
      <c r="CBF19" s="710"/>
      <c r="CBG19" s="710"/>
      <c r="CBH19" s="710"/>
      <c r="CBI19" s="710"/>
      <c r="CBJ19" s="710"/>
      <c r="CBK19" s="710"/>
      <c r="CBL19" s="710"/>
      <c r="CBM19" s="710"/>
      <c r="CBN19" s="710"/>
      <c r="CBO19" s="710"/>
      <c r="CBP19" s="710"/>
      <c r="CBQ19" s="710"/>
      <c r="CBR19" s="710"/>
      <c r="CBS19" s="710"/>
      <c r="CBT19" s="710"/>
      <c r="CBU19" s="710"/>
      <c r="CBV19" s="710"/>
      <c r="CBW19" s="710"/>
      <c r="CBX19" s="710"/>
      <c r="CBY19" s="710"/>
      <c r="CBZ19" s="710"/>
      <c r="CCA19" s="710"/>
      <c r="CCB19" s="710"/>
      <c r="CCC19" s="710"/>
      <c r="CCD19" s="710"/>
      <c r="CCE19" s="710"/>
      <c r="CCF19" s="710"/>
      <c r="CCG19" s="710"/>
      <c r="CCH19" s="710"/>
      <c r="CCI19" s="710"/>
      <c r="CCJ19" s="710"/>
      <c r="CCK19" s="710"/>
      <c r="CCL19" s="710"/>
      <c r="CCM19" s="710"/>
      <c r="CCN19" s="710"/>
      <c r="CCO19" s="710"/>
      <c r="CCP19" s="710"/>
      <c r="CCQ19" s="710"/>
      <c r="CCR19" s="710"/>
      <c r="CCS19" s="710"/>
      <c r="CCT19" s="710"/>
      <c r="CCU19" s="710"/>
      <c r="CCV19" s="710"/>
      <c r="CCW19" s="710"/>
      <c r="CCX19" s="710"/>
      <c r="CCY19" s="710"/>
      <c r="CCZ19" s="710"/>
      <c r="CDA19" s="710"/>
      <c r="CDB19" s="710"/>
      <c r="CDC19" s="710"/>
      <c r="CDD19" s="710"/>
      <c r="CDE19" s="710"/>
      <c r="CDF19" s="710"/>
      <c r="CDG19" s="710"/>
      <c r="CDH19" s="710"/>
      <c r="CDI19" s="710"/>
      <c r="CDJ19" s="710"/>
      <c r="CDK19" s="710"/>
      <c r="CDL19" s="710"/>
      <c r="CDM19" s="710"/>
      <c r="CDN19" s="710"/>
      <c r="CDO19" s="710"/>
      <c r="CDP19" s="710"/>
      <c r="CDQ19" s="710"/>
      <c r="CDR19" s="710"/>
      <c r="CDS19" s="710"/>
      <c r="CDT19" s="710"/>
      <c r="CDU19" s="710"/>
      <c r="CDV19" s="710"/>
      <c r="CDW19" s="710"/>
      <c r="CDX19" s="710"/>
      <c r="CDY19" s="710"/>
      <c r="CDZ19" s="710"/>
      <c r="CEA19" s="710"/>
      <c r="CEB19" s="710"/>
      <c r="CEC19" s="710"/>
      <c r="CED19" s="710"/>
      <c r="CEE19" s="710"/>
      <c r="CEF19" s="710"/>
      <c r="CEG19" s="710"/>
      <c r="CEH19" s="710"/>
      <c r="CEI19" s="710"/>
      <c r="CEJ19" s="710"/>
      <c r="CEK19" s="710"/>
      <c r="CEL19" s="710"/>
      <c r="CEM19" s="710"/>
      <c r="CEN19" s="710"/>
      <c r="CEO19" s="710"/>
      <c r="CEP19" s="710"/>
      <c r="CEQ19" s="710"/>
      <c r="CER19" s="710"/>
      <c r="CES19" s="710"/>
      <c r="CET19" s="710"/>
      <c r="CEU19" s="710"/>
      <c r="CEV19" s="710"/>
      <c r="CEW19" s="710"/>
      <c r="CEX19" s="710"/>
      <c r="CEY19" s="710"/>
      <c r="CEZ19" s="710"/>
      <c r="CFA19" s="710"/>
      <c r="CFB19" s="710"/>
      <c r="CFC19" s="710"/>
      <c r="CFD19" s="710"/>
      <c r="CFE19" s="710"/>
      <c r="CFF19" s="710"/>
      <c r="CFG19" s="710"/>
      <c r="CFH19" s="710"/>
      <c r="CFI19" s="710"/>
      <c r="CFJ19" s="710"/>
      <c r="CFK19" s="710"/>
      <c r="CFL19" s="710"/>
      <c r="CFM19" s="710"/>
      <c r="CFN19" s="710"/>
      <c r="CFO19" s="710"/>
      <c r="CFP19" s="710"/>
      <c r="CFQ19" s="710"/>
      <c r="CFR19" s="710"/>
      <c r="CFS19" s="710"/>
      <c r="CFT19" s="710"/>
      <c r="CFU19" s="710"/>
      <c r="CFV19" s="710"/>
      <c r="CFW19" s="710"/>
      <c r="CFX19" s="710"/>
      <c r="CFY19" s="710"/>
      <c r="CFZ19" s="710"/>
      <c r="CGA19" s="710"/>
      <c r="CGB19" s="710"/>
      <c r="CGC19" s="710"/>
      <c r="CGD19" s="710"/>
      <c r="CGE19" s="710"/>
      <c r="CGF19" s="710"/>
      <c r="CGG19" s="710"/>
      <c r="CGH19" s="710"/>
      <c r="CGI19" s="710"/>
      <c r="CGJ19" s="710"/>
      <c r="CGK19" s="710"/>
      <c r="CGL19" s="710"/>
      <c r="CGM19" s="710"/>
      <c r="CGN19" s="710"/>
      <c r="CGO19" s="710"/>
      <c r="CGP19" s="710"/>
      <c r="CGQ19" s="710"/>
      <c r="CGR19" s="710"/>
      <c r="CGS19" s="710"/>
      <c r="CGT19" s="710"/>
      <c r="CGU19" s="710"/>
      <c r="CGV19" s="710"/>
      <c r="CGW19" s="710"/>
      <c r="CGX19" s="710"/>
      <c r="CGY19" s="710"/>
      <c r="CGZ19" s="710"/>
      <c r="CHA19" s="710"/>
      <c r="CHB19" s="710"/>
      <c r="CHC19" s="710"/>
      <c r="CHD19" s="710"/>
      <c r="CHE19" s="710"/>
      <c r="CHF19" s="710"/>
      <c r="CHG19" s="710"/>
      <c r="CHH19" s="710"/>
      <c r="CHI19" s="710"/>
      <c r="CHJ19" s="710"/>
      <c r="CHK19" s="710"/>
      <c r="CHL19" s="710"/>
      <c r="CHM19" s="710"/>
      <c r="CHN19" s="710"/>
      <c r="CHO19" s="710"/>
      <c r="CHP19" s="710"/>
      <c r="CHQ19" s="710"/>
      <c r="CHR19" s="710"/>
      <c r="CHS19" s="710"/>
      <c r="CHT19" s="710"/>
      <c r="CHU19" s="710"/>
      <c r="CHV19" s="710"/>
      <c r="CHW19" s="710"/>
      <c r="CHX19" s="710"/>
      <c r="CHY19" s="710"/>
      <c r="CHZ19" s="710"/>
      <c r="CIA19" s="710"/>
      <c r="CIB19" s="710"/>
      <c r="CIC19" s="710"/>
      <c r="CID19" s="710"/>
      <c r="CIE19" s="710"/>
      <c r="CIF19" s="710"/>
      <c r="CIG19" s="710"/>
      <c r="CIH19" s="710"/>
      <c r="CII19" s="710"/>
      <c r="CIJ19" s="710"/>
      <c r="CIK19" s="710"/>
      <c r="CIL19" s="710"/>
      <c r="CIM19" s="710"/>
      <c r="CIN19" s="710"/>
      <c r="CIO19" s="710"/>
      <c r="CIP19" s="710"/>
      <c r="CIQ19" s="710"/>
      <c r="CIR19" s="710"/>
      <c r="CIS19" s="710"/>
      <c r="CIT19" s="710"/>
      <c r="CIU19" s="710"/>
      <c r="CIV19" s="710"/>
      <c r="CIW19" s="710"/>
      <c r="CIX19" s="710"/>
      <c r="CIY19" s="710"/>
      <c r="CIZ19" s="710"/>
      <c r="CJA19" s="710"/>
      <c r="CJB19" s="710"/>
      <c r="CJC19" s="710"/>
      <c r="CJD19" s="710"/>
      <c r="CJE19" s="710"/>
      <c r="CJF19" s="710"/>
      <c r="CJG19" s="710"/>
      <c r="CJH19" s="710"/>
      <c r="CJI19" s="710"/>
      <c r="CJJ19" s="710"/>
      <c r="CJK19" s="710"/>
      <c r="CJL19" s="710"/>
      <c r="CJM19" s="710"/>
      <c r="CJN19" s="710"/>
      <c r="CJO19" s="710"/>
      <c r="CJP19" s="710"/>
      <c r="CJQ19" s="710"/>
      <c r="CJR19" s="710"/>
      <c r="CJS19" s="710"/>
      <c r="CJT19" s="710"/>
      <c r="CJU19" s="710"/>
      <c r="CJV19" s="710"/>
      <c r="CJW19" s="710"/>
      <c r="CJX19" s="710"/>
      <c r="CJY19" s="710"/>
      <c r="CJZ19" s="710"/>
      <c r="CKA19" s="710"/>
      <c r="CKB19" s="710"/>
      <c r="CKC19" s="710"/>
      <c r="CKD19" s="710"/>
      <c r="CKE19" s="710"/>
      <c r="CKF19" s="710"/>
      <c r="CKG19" s="710"/>
      <c r="CKH19" s="710"/>
      <c r="CKI19" s="710"/>
      <c r="CKJ19" s="710"/>
      <c r="CKK19" s="710"/>
      <c r="CKL19" s="710"/>
      <c r="CKM19" s="710"/>
      <c r="CKN19" s="710"/>
      <c r="CKO19" s="710"/>
      <c r="CKP19" s="710"/>
      <c r="CKQ19" s="710"/>
      <c r="CKR19" s="710"/>
      <c r="CKS19" s="710"/>
      <c r="CKT19" s="710"/>
      <c r="CKU19" s="710"/>
      <c r="CKV19" s="710"/>
      <c r="CKW19" s="710"/>
      <c r="CKX19" s="710"/>
      <c r="CKY19" s="710"/>
      <c r="CKZ19" s="710"/>
      <c r="CLA19" s="710"/>
      <c r="CLB19" s="710"/>
      <c r="CLC19" s="710"/>
      <c r="CLD19" s="710"/>
      <c r="CLE19" s="710"/>
      <c r="CLF19" s="710"/>
      <c r="CLG19" s="710"/>
      <c r="CLH19" s="710"/>
      <c r="CLI19" s="710"/>
      <c r="CLJ19" s="710"/>
      <c r="CLK19" s="710"/>
      <c r="CLL19" s="710"/>
      <c r="CLM19" s="710"/>
      <c r="CLN19" s="710"/>
      <c r="CLO19" s="710"/>
      <c r="CLP19" s="710"/>
      <c r="CLQ19" s="710"/>
      <c r="CLR19" s="710"/>
      <c r="CLS19" s="710"/>
      <c r="CLT19" s="710"/>
      <c r="CLU19" s="710"/>
      <c r="CLV19" s="710"/>
      <c r="CLW19" s="710"/>
      <c r="CLX19" s="710"/>
      <c r="CLY19" s="710"/>
      <c r="CLZ19" s="710"/>
      <c r="CMA19" s="710"/>
      <c r="CMB19" s="710"/>
      <c r="CMC19" s="710"/>
      <c r="CMD19" s="710"/>
      <c r="CME19" s="710"/>
      <c r="CMF19" s="710"/>
      <c r="CMG19" s="710"/>
      <c r="CMH19" s="710"/>
      <c r="CMI19" s="710"/>
      <c r="CMJ19" s="710"/>
      <c r="CMK19" s="710"/>
      <c r="CML19" s="710"/>
      <c r="CMM19" s="710"/>
      <c r="CMN19" s="710"/>
      <c r="CMO19" s="710"/>
      <c r="CMP19" s="710"/>
      <c r="CMQ19" s="710"/>
      <c r="CMR19" s="710"/>
      <c r="CMS19" s="710"/>
      <c r="CMT19" s="710"/>
      <c r="CMU19" s="710"/>
      <c r="CMV19" s="710"/>
      <c r="CMW19" s="710"/>
      <c r="CMX19" s="710"/>
      <c r="CMY19" s="710"/>
      <c r="CMZ19" s="710"/>
      <c r="CNA19" s="710"/>
      <c r="CNB19" s="710"/>
      <c r="CNC19" s="710"/>
      <c r="CND19" s="710"/>
      <c r="CNE19" s="710"/>
      <c r="CNF19" s="710"/>
      <c r="CNG19" s="710"/>
      <c r="CNH19" s="710"/>
      <c r="CNI19" s="710"/>
      <c r="CNJ19" s="710"/>
      <c r="CNK19" s="710"/>
      <c r="CNL19" s="710"/>
      <c r="CNM19" s="710"/>
      <c r="CNN19" s="710"/>
      <c r="CNO19" s="710"/>
      <c r="CNP19" s="710"/>
      <c r="CNQ19" s="710"/>
      <c r="CNR19" s="710"/>
      <c r="CNS19" s="710"/>
      <c r="CNT19" s="710"/>
      <c r="CNU19" s="710"/>
      <c r="CNV19" s="710"/>
      <c r="CNW19" s="710"/>
      <c r="CNX19" s="710"/>
      <c r="CNY19" s="710"/>
      <c r="CNZ19" s="710"/>
      <c r="COA19" s="710"/>
      <c r="COB19" s="710"/>
      <c r="COC19" s="710"/>
      <c r="COD19" s="710"/>
      <c r="COE19" s="710"/>
      <c r="COF19" s="710"/>
      <c r="COG19" s="710"/>
      <c r="COH19" s="710"/>
      <c r="COI19" s="710"/>
      <c r="COJ19" s="710"/>
      <c r="COK19" s="710"/>
      <c r="COL19" s="710"/>
      <c r="COM19" s="710"/>
      <c r="CON19" s="710"/>
      <c r="COO19" s="710"/>
      <c r="COP19" s="710"/>
      <c r="COQ19" s="710"/>
      <c r="COR19" s="710"/>
      <c r="COS19" s="710"/>
      <c r="COT19" s="710"/>
      <c r="COU19" s="710"/>
      <c r="COV19" s="710"/>
      <c r="COW19" s="710"/>
      <c r="COX19" s="710"/>
      <c r="COY19" s="710"/>
      <c r="COZ19" s="710"/>
      <c r="CPA19" s="710"/>
      <c r="CPB19" s="710"/>
      <c r="CPC19" s="710"/>
      <c r="CPD19" s="710"/>
      <c r="CPE19" s="710"/>
      <c r="CPF19" s="710"/>
      <c r="CPG19" s="710"/>
      <c r="CPH19" s="710"/>
      <c r="CPI19" s="710"/>
      <c r="CPJ19" s="710"/>
      <c r="CPK19" s="710"/>
      <c r="CPL19" s="710"/>
      <c r="CPM19" s="710"/>
      <c r="CPN19" s="710"/>
      <c r="CPO19" s="710"/>
      <c r="CPP19" s="710"/>
      <c r="CPQ19" s="710"/>
      <c r="CPR19" s="710"/>
      <c r="CPS19" s="710"/>
      <c r="CPT19" s="710"/>
      <c r="CPU19" s="710"/>
      <c r="CPV19" s="710"/>
      <c r="CPW19" s="710"/>
      <c r="CPX19" s="710"/>
      <c r="CPY19" s="710"/>
      <c r="CPZ19" s="710"/>
      <c r="CQA19" s="710"/>
      <c r="CQB19" s="710"/>
      <c r="CQC19" s="710"/>
      <c r="CQD19" s="710"/>
      <c r="CQE19" s="710"/>
      <c r="CQF19" s="710"/>
      <c r="CQG19" s="710"/>
      <c r="CQH19" s="710"/>
      <c r="CQI19" s="710"/>
      <c r="CQJ19" s="710"/>
      <c r="CQK19" s="710"/>
      <c r="CQL19" s="710"/>
      <c r="CQM19" s="710"/>
      <c r="CQN19" s="710"/>
      <c r="CQO19" s="710"/>
      <c r="CQP19" s="710"/>
      <c r="CQQ19" s="710"/>
      <c r="CQR19" s="710"/>
      <c r="CQS19" s="710"/>
      <c r="CQT19" s="710"/>
      <c r="CQU19" s="710"/>
      <c r="CQV19" s="710"/>
      <c r="CQW19" s="710"/>
      <c r="CQX19" s="710"/>
      <c r="CQY19" s="710"/>
      <c r="CQZ19" s="710"/>
      <c r="CRA19" s="710"/>
      <c r="CRB19" s="710"/>
      <c r="CRC19" s="710"/>
      <c r="CRD19" s="710"/>
      <c r="CRE19" s="710"/>
      <c r="CRF19" s="710"/>
      <c r="CRG19" s="710"/>
      <c r="CRH19" s="710"/>
      <c r="CRI19" s="710"/>
      <c r="CRJ19" s="710"/>
      <c r="CRK19" s="710"/>
      <c r="CRL19" s="710"/>
      <c r="CRM19" s="710"/>
      <c r="CRN19" s="710"/>
      <c r="CRO19" s="710"/>
      <c r="CRP19" s="710"/>
      <c r="CRQ19" s="710"/>
      <c r="CRR19" s="710"/>
      <c r="CRS19" s="710"/>
      <c r="CRT19" s="710"/>
      <c r="CRU19" s="710"/>
      <c r="CRV19" s="710"/>
      <c r="CRW19" s="710"/>
      <c r="CRX19" s="710"/>
      <c r="CRY19" s="710"/>
      <c r="CRZ19" s="710"/>
      <c r="CSA19" s="710"/>
      <c r="CSB19" s="710"/>
      <c r="CSC19" s="710"/>
      <c r="CSD19" s="710"/>
      <c r="CSE19" s="710"/>
      <c r="CSF19" s="710"/>
      <c r="CSG19" s="710"/>
      <c r="CSH19" s="710"/>
      <c r="CSI19" s="710"/>
      <c r="CSJ19" s="710"/>
      <c r="CSK19" s="710"/>
      <c r="CSL19" s="710"/>
      <c r="CSM19" s="710"/>
      <c r="CSN19" s="710"/>
      <c r="CSO19" s="710"/>
      <c r="CSP19" s="710"/>
      <c r="CSQ19" s="710"/>
      <c r="CSR19" s="710"/>
      <c r="CSS19" s="710"/>
      <c r="CST19" s="710"/>
      <c r="CSU19" s="710"/>
      <c r="CSV19" s="710"/>
      <c r="CSW19" s="710"/>
      <c r="CSX19" s="710"/>
      <c r="CSY19" s="710"/>
      <c r="CSZ19" s="710"/>
      <c r="CTA19" s="710"/>
      <c r="CTB19" s="710"/>
      <c r="CTC19" s="710"/>
      <c r="CTD19" s="710"/>
      <c r="CTE19" s="710"/>
      <c r="CTF19" s="710"/>
      <c r="CTG19" s="710"/>
      <c r="CTH19" s="710"/>
      <c r="CTI19" s="710"/>
      <c r="CTJ19" s="710"/>
      <c r="CTK19" s="710"/>
      <c r="CTL19" s="710"/>
      <c r="CTM19" s="710"/>
      <c r="CTN19" s="710"/>
      <c r="CTO19" s="710"/>
      <c r="CTP19" s="710"/>
      <c r="CTQ19" s="710"/>
      <c r="CTR19" s="710"/>
      <c r="CTS19" s="710"/>
      <c r="CTT19" s="710"/>
      <c r="CTU19" s="710"/>
      <c r="CTV19" s="710"/>
      <c r="CTW19" s="710"/>
      <c r="CTX19" s="710"/>
      <c r="CTY19" s="710"/>
      <c r="CTZ19" s="710"/>
      <c r="CUA19" s="710"/>
      <c r="CUB19" s="710"/>
      <c r="CUC19" s="710"/>
      <c r="CUD19" s="710"/>
      <c r="CUE19" s="710"/>
      <c r="CUF19" s="710"/>
      <c r="CUG19" s="710"/>
      <c r="CUH19" s="710"/>
      <c r="CUI19" s="710"/>
      <c r="CUJ19" s="710"/>
      <c r="CUK19" s="710"/>
      <c r="CUL19" s="710"/>
      <c r="CUM19" s="710"/>
      <c r="CUN19" s="710"/>
      <c r="CUO19" s="710"/>
      <c r="CUP19" s="710"/>
      <c r="CUQ19" s="710"/>
      <c r="CUR19" s="710"/>
      <c r="CUS19" s="710"/>
      <c r="CUT19" s="710"/>
      <c r="CUU19" s="710"/>
      <c r="CUV19" s="710"/>
      <c r="CUW19" s="710"/>
      <c r="CUX19" s="710"/>
      <c r="CUY19" s="710"/>
      <c r="CUZ19" s="710"/>
      <c r="CVA19" s="710"/>
      <c r="CVB19" s="710"/>
      <c r="CVC19" s="710"/>
      <c r="CVD19" s="710"/>
      <c r="CVE19" s="710"/>
      <c r="CVF19" s="710"/>
      <c r="CVG19" s="710"/>
      <c r="CVH19" s="710"/>
      <c r="CVI19" s="710"/>
      <c r="CVJ19" s="710"/>
      <c r="CVK19" s="710"/>
      <c r="CVL19" s="710"/>
      <c r="CVM19" s="710"/>
      <c r="CVN19" s="710"/>
      <c r="CVO19" s="710"/>
      <c r="CVP19" s="710"/>
      <c r="CVQ19" s="710"/>
      <c r="CVR19" s="710"/>
      <c r="CVS19" s="710"/>
      <c r="CVT19" s="710"/>
      <c r="CVU19" s="710"/>
      <c r="CVV19" s="710"/>
      <c r="CVW19" s="710"/>
      <c r="CVX19" s="710"/>
      <c r="CVY19" s="710"/>
      <c r="CVZ19" s="710"/>
      <c r="CWA19" s="710"/>
      <c r="CWB19" s="710"/>
      <c r="CWC19" s="710"/>
      <c r="CWD19" s="710"/>
      <c r="CWE19" s="710"/>
      <c r="CWF19" s="710"/>
      <c r="CWG19" s="710"/>
      <c r="CWH19" s="710"/>
      <c r="CWI19" s="710"/>
      <c r="CWJ19" s="710"/>
      <c r="CWK19" s="710"/>
      <c r="CWL19" s="710"/>
      <c r="CWM19" s="710"/>
      <c r="CWN19" s="710"/>
      <c r="CWO19" s="710"/>
      <c r="CWP19" s="710"/>
      <c r="CWQ19" s="710"/>
      <c r="CWR19" s="710"/>
      <c r="CWS19" s="710"/>
      <c r="CWT19" s="710"/>
      <c r="CWU19" s="710"/>
      <c r="CWV19" s="710"/>
      <c r="CWW19" s="710"/>
      <c r="CWX19" s="710"/>
      <c r="CWY19" s="710"/>
      <c r="CWZ19" s="710"/>
      <c r="CXA19" s="710"/>
      <c r="CXB19" s="710"/>
      <c r="CXC19" s="710"/>
      <c r="CXD19" s="710"/>
      <c r="CXE19" s="710"/>
      <c r="CXF19" s="710"/>
      <c r="CXG19" s="710"/>
      <c r="CXH19" s="710"/>
      <c r="CXI19" s="710"/>
      <c r="CXJ19" s="710"/>
      <c r="CXK19" s="710"/>
      <c r="CXL19" s="710"/>
      <c r="CXM19" s="710"/>
      <c r="CXN19" s="710"/>
      <c r="CXO19" s="710"/>
      <c r="CXP19" s="710"/>
      <c r="CXQ19" s="710"/>
      <c r="CXR19" s="710"/>
      <c r="CXS19" s="710"/>
      <c r="CXT19" s="710"/>
      <c r="CXU19" s="710"/>
      <c r="CXV19" s="710"/>
      <c r="CXW19" s="710"/>
      <c r="CXX19" s="710"/>
      <c r="CXY19" s="710"/>
      <c r="CXZ19" s="710"/>
      <c r="CYA19" s="710"/>
      <c r="CYB19" s="710"/>
      <c r="CYC19" s="710"/>
      <c r="CYD19" s="710"/>
      <c r="CYE19" s="710"/>
      <c r="CYF19" s="710"/>
      <c r="CYG19" s="710"/>
      <c r="CYH19" s="710"/>
      <c r="CYI19" s="710"/>
      <c r="CYJ19" s="710"/>
      <c r="CYK19" s="710"/>
      <c r="CYL19" s="710"/>
      <c r="CYM19" s="710"/>
      <c r="CYN19" s="710"/>
      <c r="CYO19" s="710"/>
      <c r="CYP19" s="710"/>
      <c r="CYQ19" s="710"/>
      <c r="CYR19" s="710"/>
      <c r="CYS19" s="710"/>
      <c r="CYT19" s="710"/>
      <c r="CYU19" s="710"/>
      <c r="CYV19" s="710"/>
      <c r="CYW19" s="710"/>
      <c r="CYX19" s="710"/>
      <c r="CYY19" s="710"/>
      <c r="CYZ19" s="710"/>
      <c r="CZA19" s="710"/>
      <c r="CZB19" s="710"/>
      <c r="CZC19" s="710"/>
      <c r="CZD19" s="710"/>
      <c r="CZE19" s="710"/>
      <c r="CZF19" s="710"/>
      <c r="CZG19" s="710"/>
      <c r="CZH19" s="710"/>
      <c r="CZI19" s="710"/>
      <c r="CZJ19" s="710"/>
      <c r="CZK19" s="710"/>
      <c r="CZL19" s="710"/>
      <c r="CZM19" s="710"/>
      <c r="CZN19" s="710"/>
      <c r="CZO19" s="710"/>
      <c r="CZP19" s="710"/>
      <c r="CZQ19" s="710"/>
      <c r="CZR19" s="710"/>
      <c r="CZS19" s="710"/>
      <c r="CZT19" s="710"/>
      <c r="CZU19" s="710"/>
      <c r="CZV19" s="710"/>
      <c r="CZW19" s="710"/>
      <c r="CZX19" s="710"/>
      <c r="CZY19" s="710"/>
      <c r="CZZ19" s="710"/>
      <c r="DAA19" s="710"/>
      <c r="DAB19" s="710"/>
      <c r="DAC19" s="710"/>
      <c r="DAD19" s="710"/>
      <c r="DAE19" s="710"/>
      <c r="DAF19" s="710"/>
      <c r="DAG19" s="710"/>
      <c r="DAH19" s="710"/>
      <c r="DAI19" s="710"/>
      <c r="DAJ19" s="710"/>
      <c r="DAK19" s="710"/>
      <c r="DAL19" s="710"/>
      <c r="DAM19" s="710"/>
      <c r="DAN19" s="710"/>
      <c r="DAO19" s="710"/>
      <c r="DAP19" s="710"/>
      <c r="DAQ19" s="710"/>
      <c r="DAR19" s="710"/>
      <c r="DAS19" s="710"/>
      <c r="DAT19" s="710"/>
      <c r="DAU19" s="710"/>
      <c r="DAV19" s="710"/>
      <c r="DAW19" s="710"/>
      <c r="DAX19" s="710"/>
      <c r="DAY19" s="710"/>
      <c r="DAZ19" s="710"/>
      <c r="DBA19" s="710"/>
      <c r="DBB19" s="710"/>
      <c r="DBC19" s="710"/>
      <c r="DBD19" s="710"/>
      <c r="DBE19" s="710"/>
      <c r="DBF19" s="710"/>
      <c r="DBG19" s="710"/>
      <c r="DBH19" s="710"/>
      <c r="DBI19" s="710"/>
      <c r="DBJ19" s="710"/>
      <c r="DBK19" s="710"/>
      <c r="DBL19" s="710"/>
      <c r="DBM19" s="710"/>
      <c r="DBN19" s="710"/>
      <c r="DBO19" s="710"/>
      <c r="DBP19" s="710"/>
      <c r="DBQ19" s="710"/>
      <c r="DBR19" s="710"/>
      <c r="DBS19" s="710"/>
      <c r="DBT19" s="710"/>
      <c r="DBU19" s="710"/>
      <c r="DBV19" s="710"/>
      <c r="DBW19" s="710"/>
      <c r="DBX19" s="710"/>
      <c r="DBY19" s="710"/>
      <c r="DBZ19" s="710"/>
      <c r="DCA19" s="710"/>
      <c r="DCB19" s="710"/>
      <c r="DCC19" s="710"/>
      <c r="DCD19" s="710"/>
      <c r="DCE19" s="710"/>
      <c r="DCF19" s="710"/>
      <c r="DCG19" s="710"/>
      <c r="DCH19" s="710"/>
      <c r="DCI19" s="710"/>
      <c r="DCJ19" s="710"/>
      <c r="DCK19" s="710"/>
      <c r="DCL19" s="710"/>
      <c r="DCM19" s="710"/>
      <c r="DCN19" s="710"/>
      <c r="DCO19" s="710"/>
      <c r="DCP19" s="710"/>
      <c r="DCQ19" s="710"/>
      <c r="DCR19" s="710"/>
      <c r="DCS19" s="710"/>
      <c r="DCT19" s="710"/>
      <c r="DCU19" s="710"/>
      <c r="DCV19" s="710"/>
      <c r="DCW19" s="710"/>
      <c r="DCX19" s="710"/>
      <c r="DCY19" s="710"/>
      <c r="DCZ19" s="710"/>
      <c r="DDA19" s="710"/>
      <c r="DDB19" s="710"/>
      <c r="DDC19" s="710"/>
      <c r="DDD19" s="710"/>
      <c r="DDE19" s="710"/>
      <c r="DDF19" s="710"/>
      <c r="DDG19" s="710"/>
      <c r="DDH19" s="710"/>
      <c r="DDI19" s="710"/>
      <c r="DDJ19" s="710"/>
      <c r="DDK19" s="710"/>
      <c r="DDL19" s="710"/>
      <c r="DDM19" s="710"/>
      <c r="DDN19" s="710"/>
      <c r="DDO19" s="710"/>
      <c r="DDP19" s="710"/>
      <c r="DDQ19" s="710"/>
      <c r="DDR19" s="710"/>
      <c r="DDS19" s="710"/>
      <c r="DDT19" s="710"/>
      <c r="DDU19" s="710"/>
      <c r="DDV19" s="710"/>
      <c r="DDW19" s="710"/>
      <c r="DDX19" s="710"/>
      <c r="DDY19" s="710"/>
      <c r="DDZ19" s="710"/>
      <c r="DEA19" s="710"/>
      <c r="DEB19" s="710"/>
      <c r="DEC19" s="710"/>
      <c r="DED19" s="710"/>
      <c r="DEE19" s="710"/>
      <c r="DEF19" s="710"/>
      <c r="DEG19" s="710"/>
      <c r="DEH19" s="710"/>
      <c r="DEI19" s="710"/>
      <c r="DEJ19" s="710"/>
      <c r="DEK19" s="710"/>
      <c r="DEL19" s="710"/>
      <c r="DEM19" s="710"/>
      <c r="DEN19" s="710"/>
      <c r="DEO19" s="710"/>
      <c r="DEP19" s="710"/>
      <c r="DEQ19" s="710"/>
      <c r="DER19" s="710"/>
      <c r="DES19" s="710"/>
      <c r="DET19" s="710"/>
      <c r="DEU19" s="710"/>
      <c r="DEV19" s="710"/>
      <c r="DEW19" s="710"/>
      <c r="DEX19" s="710"/>
      <c r="DEY19" s="710"/>
      <c r="DEZ19" s="710"/>
      <c r="DFA19" s="710"/>
      <c r="DFB19" s="710"/>
      <c r="DFC19" s="710"/>
      <c r="DFD19" s="710"/>
      <c r="DFE19" s="710"/>
      <c r="DFF19" s="710"/>
      <c r="DFG19" s="710"/>
      <c r="DFH19" s="710"/>
      <c r="DFI19" s="710"/>
      <c r="DFJ19" s="710"/>
      <c r="DFK19" s="710"/>
      <c r="DFL19" s="710"/>
      <c r="DFM19" s="710"/>
      <c r="DFN19" s="710"/>
      <c r="DFO19" s="710"/>
      <c r="DFP19" s="710"/>
      <c r="DFQ19" s="710"/>
      <c r="DFR19" s="710"/>
      <c r="DFS19" s="710"/>
      <c r="DFT19" s="710"/>
      <c r="DFU19" s="710"/>
      <c r="DFV19" s="710"/>
      <c r="DFW19" s="710"/>
      <c r="DFX19" s="710"/>
      <c r="DFY19" s="710"/>
      <c r="DFZ19" s="710"/>
      <c r="DGA19" s="710"/>
      <c r="DGB19" s="710"/>
      <c r="DGC19" s="710"/>
      <c r="DGD19" s="710"/>
      <c r="DGE19" s="710"/>
      <c r="DGF19" s="710"/>
      <c r="DGG19" s="710"/>
      <c r="DGH19" s="710"/>
      <c r="DGI19" s="710"/>
      <c r="DGJ19" s="710"/>
      <c r="DGK19" s="710"/>
      <c r="DGL19" s="710"/>
      <c r="DGM19" s="710"/>
      <c r="DGN19" s="710"/>
      <c r="DGO19" s="710"/>
      <c r="DGP19" s="710"/>
      <c r="DGQ19" s="710"/>
      <c r="DGR19" s="710"/>
      <c r="DGS19" s="710"/>
      <c r="DGT19" s="710"/>
      <c r="DGU19" s="710"/>
      <c r="DGV19" s="710"/>
      <c r="DGW19" s="710"/>
      <c r="DGX19" s="710"/>
      <c r="DGY19" s="710"/>
      <c r="DGZ19" s="710"/>
      <c r="DHA19" s="710"/>
      <c r="DHB19" s="710"/>
      <c r="DHC19" s="710"/>
      <c r="DHD19" s="710"/>
      <c r="DHE19" s="710"/>
      <c r="DHF19" s="710"/>
      <c r="DHG19" s="710"/>
      <c r="DHH19" s="710"/>
      <c r="DHI19" s="710"/>
      <c r="DHJ19" s="710"/>
      <c r="DHK19" s="710"/>
      <c r="DHL19" s="710"/>
      <c r="DHM19" s="710"/>
      <c r="DHN19" s="710"/>
      <c r="DHO19" s="710"/>
      <c r="DHP19" s="710"/>
      <c r="DHQ19" s="710"/>
      <c r="DHR19" s="710"/>
      <c r="DHS19" s="710"/>
      <c r="DHT19" s="710"/>
      <c r="DHU19" s="710"/>
      <c r="DHV19" s="710"/>
      <c r="DHW19" s="710"/>
      <c r="DHX19" s="710"/>
      <c r="DHY19" s="710"/>
      <c r="DHZ19" s="710"/>
      <c r="DIA19" s="710"/>
      <c r="DIB19" s="710"/>
      <c r="DIC19" s="710"/>
      <c r="DID19" s="710"/>
      <c r="DIE19" s="710"/>
      <c r="DIF19" s="710"/>
      <c r="DIG19" s="710"/>
      <c r="DIH19" s="710"/>
      <c r="DII19" s="710"/>
      <c r="DIJ19" s="710"/>
      <c r="DIK19" s="710"/>
      <c r="DIL19" s="710"/>
      <c r="DIM19" s="710"/>
      <c r="DIN19" s="710"/>
      <c r="DIO19" s="710"/>
      <c r="DIP19" s="710"/>
      <c r="DIQ19" s="710"/>
      <c r="DIR19" s="710"/>
      <c r="DIS19" s="710"/>
      <c r="DIT19" s="710"/>
      <c r="DIU19" s="710"/>
      <c r="DIV19" s="710"/>
      <c r="DIW19" s="710"/>
      <c r="DIX19" s="710"/>
      <c r="DIY19" s="710"/>
      <c r="DIZ19" s="710"/>
      <c r="DJA19" s="710"/>
      <c r="DJB19" s="710"/>
      <c r="DJC19" s="710"/>
      <c r="DJD19" s="710"/>
      <c r="DJE19" s="710"/>
      <c r="DJF19" s="710"/>
      <c r="DJG19" s="710"/>
      <c r="DJH19" s="710"/>
      <c r="DJI19" s="710"/>
      <c r="DJJ19" s="710"/>
      <c r="DJK19" s="710"/>
      <c r="DJL19" s="710"/>
      <c r="DJM19" s="710"/>
      <c r="DJN19" s="710"/>
      <c r="DJO19" s="710"/>
      <c r="DJP19" s="710"/>
      <c r="DJQ19" s="710"/>
      <c r="DJR19" s="710"/>
      <c r="DJS19" s="710"/>
      <c r="DJT19" s="710"/>
      <c r="DJU19" s="710"/>
      <c r="DJV19" s="710"/>
      <c r="DJW19" s="710"/>
      <c r="DJX19" s="710"/>
      <c r="DJY19" s="710"/>
      <c r="DJZ19" s="710"/>
      <c r="DKA19" s="710"/>
      <c r="DKB19" s="710"/>
      <c r="DKC19" s="710"/>
      <c r="DKD19" s="710"/>
      <c r="DKE19" s="710"/>
      <c r="DKF19" s="710"/>
      <c r="DKG19" s="710"/>
      <c r="DKH19" s="710"/>
      <c r="DKI19" s="710"/>
      <c r="DKJ19" s="710"/>
      <c r="DKK19" s="710"/>
      <c r="DKL19" s="710"/>
      <c r="DKM19" s="710"/>
      <c r="DKN19" s="710"/>
      <c r="DKO19" s="710"/>
      <c r="DKP19" s="710"/>
      <c r="DKQ19" s="710"/>
      <c r="DKR19" s="710"/>
      <c r="DKS19" s="710"/>
      <c r="DKT19" s="710"/>
      <c r="DKU19" s="710"/>
      <c r="DKV19" s="710"/>
      <c r="DKW19" s="710"/>
      <c r="DKX19" s="710"/>
      <c r="DKY19" s="710"/>
      <c r="DKZ19" s="710"/>
      <c r="DLA19" s="710"/>
      <c r="DLB19" s="710"/>
      <c r="DLC19" s="710"/>
      <c r="DLD19" s="710"/>
      <c r="DLE19" s="710"/>
      <c r="DLF19" s="710"/>
      <c r="DLG19" s="710"/>
      <c r="DLH19" s="710"/>
      <c r="DLI19" s="710"/>
      <c r="DLJ19" s="710"/>
      <c r="DLK19" s="710"/>
      <c r="DLL19" s="710"/>
      <c r="DLM19" s="710"/>
      <c r="DLN19" s="710"/>
      <c r="DLO19" s="710"/>
      <c r="DLP19" s="710"/>
      <c r="DLQ19" s="710"/>
      <c r="DLR19" s="710"/>
      <c r="DLS19" s="710"/>
      <c r="DLT19" s="710"/>
      <c r="DLU19" s="710"/>
      <c r="DLV19" s="710"/>
      <c r="DLW19" s="710"/>
      <c r="DLX19" s="710"/>
      <c r="DLY19" s="710"/>
      <c r="DLZ19" s="710"/>
      <c r="DMA19" s="710"/>
      <c r="DMB19" s="710"/>
      <c r="DMC19" s="710"/>
      <c r="DMD19" s="710"/>
      <c r="DME19" s="710"/>
      <c r="DMF19" s="710"/>
      <c r="DMG19" s="710"/>
      <c r="DMH19" s="710"/>
      <c r="DMI19" s="710"/>
      <c r="DMJ19" s="710"/>
      <c r="DMK19" s="710"/>
      <c r="DML19" s="710"/>
      <c r="DMM19" s="710"/>
      <c r="DMN19" s="710"/>
      <c r="DMO19" s="710"/>
      <c r="DMP19" s="710"/>
      <c r="DMQ19" s="710"/>
      <c r="DMR19" s="710"/>
      <c r="DMS19" s="710"/>
      <c r="DMT19" s="710"/>
      <c r="DMU19" s="710"/>
      <c r="DMV19" s="710"/>
      <c r="DMW19" s="710"/>
      <c r="DMX19" s="710"/>
      <c r="DMY19" s="710"/>
      <c r="DMZ19" s="710"/>
      <c r="DNA19" s="710"/>
      <c r="DNB19" s="710"/>
      <c r="DNC19" s="710"/>
      <c r="DND19" s="710"/>
      <c r="DNE19" s="710"/>
      <c r="DNF19" s="710"/>
      <c r="DNG19" s="710"/>
      <c r="DNH19" s="710"/>
      <c r="DNI19" s="710"/>
      <c r="DNJ19" s="710"/>
      <c r="DNK19" s="710"/>
      <c r="DNL19" s="710"/>
      <c r="DNM19" s="710"/>
      <c r="DNN19" s="710"/>
      <c r="DNO19" s="710"/>
      <c r="DNP19" s="710"/>
      <c r="DNQ19" s="710"/>
      <c r="DNR19" s="710"/>
      <c r="DNS19" s="710"/>
      <c r="DNT19" s="710"/>
      <c r="DNU19" s="710"/>
      <c r="DNV19" s="710"/>
      <c r="DNW19" s="710"/>
      <c r="DNX19" s="710"/>
      <c r="DNY19" s="710"/>
      <c r="DNZ19" s="710"/>
      <c r="DOA19" s="710"/>
      <c r="DOB19" s="710"/>
      <c r="DOC19" s="710"/>
      <c r="DOD19" s="710"/>
      <c r="DOE19" s="710"/>
      <c r="DOF19" s="710"/>
      <c r="DOG19" s="710"/>
      <c r="DOH19" s="710"/>
      <c r="DOI19" s="710"/>
      <c r="DOJ19" s="710"/>
      <c r="DOK19" s="710"/>
      <c r="DOL19" s="710"/>
      <c r="DOM19" s="710"/>
      <c r="DON19" s="710"/>
      <c r="DOO19" s="710"/>
      <c r="DOP19" s="710"/>
      <c r="DOQ19" s="710"/>
      <c r="DOR19" s="710"/>
      <c r="DOS19" s="710"/>
      <c r="DOT19" s="710"/>
      <c r="DOU19" s="710"/>
      <c r="DOV19" s="710"/>
      <c r="DOW19" s="710"/>
      <c r="DOX19" s="710"/>
      <c r="DOY19" s="710"/>
      <c r="DOZ19" s="710"/>
      <c r="DPA19" s="710"/>
      <c r="DPB19" s="710"/>
      <c r="DPC19" s="710"/>
      <c r="DPD19" s="710"/>
      <c r="DPE19" s="710"/>
      <c r="DPF19" s="710"/>
      <c r="DPG19" s="710"/>
      <c r="DPH19" s="710"/>
      <c r="DPI19" s="710"/>
      <c r="DPJ19" s="710"/>
      <c r="DPK19" s="710"/>
      <c r="DPL19" s="710"/>
      <c r="DPM19" s="710"/>
      <c r="DPN19" s="710"/>
      <c r="DPO19" s="710"/>
      <c r="DPP19" s="710"/>
      <c r="DPQ19" s="710"/>
      <c r="DPR19" s="710"/>
      <c r="DPS19" s="710"/>
      <c r="DPT19" s="710"/>
      <c r="DPU19" s="710"/>
      <c r="DPV19" s="710"/>
      <c r="DPW19" s="710"/>
      <c r="DPX19" s="710"/>
      <c r="DPY19" s="710"/>
      <c r="DPZ19" s="710"/>
      <c r="DQA19" s="710"/>
      <c r="DQB19" s="710"/>
      <c r="DQC19" s="710"/>
      <c r="DQD19" s="710"/>
      <c r="DQE19" s="710"/>
      <c r="DQF19" s="710"/>
      <c r="DQG19" s="710"/>
      <c r="DQH19" s="710"/>
      <c r="DQI19" s="710"/>
      <c r="DQJ19" s="710"/>
      <c r="DQK19" s="710"/>
      <c r="DQL19" s="710"/>
      <c r="DQM19" s="710"/>
      <c r="DQN19" s="710"/>
      <c r="DQO19" s="710"/>
      <c r="DQP19" s="710"/>
      <c r="DQQ19" s="710"/>
      <c r="DQR19" s="710"/>
      <c r="DQS19" s="710"/>
      <c r="DQT19" s="710"/>
      <c r="DQU19" s="710"/>
      <c r="DQV19" s="710"/>
      <c r="DQW19" s="710"/>
      <c r="DQX19" s="710"/>
      <c r="DQY19" s="710"/>
      <c r="DQZ19" s="710"/>
      <c r="DRA19" s="710"/>
      <c r="DRB19" s="710"/>
      <c r="DRC19" s="710"/>
      <c r="DRD19" s="710"/>
      <c r="DRE19" s="710"/>
      <c r="DRF19" s="710"/>
      <c r="DRG19" s="710"/>
      <c r="DRH19" s="710"/>
      <c r="DRI19" s="710"/>
      <c r="DRJ19" s="710"/>
      <c r="DRK19" s="710"/>
      <c r="DRL19" s="710"/>
      <c r="DRM19" s="710"/>
      <c r="DRN19" s="710"/>
      <c r="DRO19" s="710"/>
      <c r="DRP19" s="710"/>
      <c r="DRQ19" s="710"/>
      <c r="DRR19" s="710"/>
      <c r="DRS19" s="710"/>
      <c r="DRT19" s="710"/>
      <c r="DRU19" s="710"/>
      <c r="DRV19" s="710"/>
      <c r="DRW19" s="710"/>
      <c r="DRX19" s="710"/>
      <c r="DRY19" s="710"/>
      <c r="DRZ19" s="710"/>
      <c r="DSA19" s="710"/>
      <c r="DSB19" s="710"/>
      <c r="DSC19" s="710"/>
      <c r="DSD19" s="710"/>
      <c r="DSE19" s="710"/>
      <c r="DSF19" s="710"/>
      <c r="DSG19" s="710"/>
      <c r="DSH19" s="710"/>
      <c r="DSI19" s="710"/>
      <c r="DSJ19" s="710"/>
      <c r="DSK19" s="710"/>
      <c r="DSL19" s="710"/>
      <c r="DSM19" s="710"/>
      <c r="DSN19" s="710"/>
      <c r="DSO19" s="710"/>
      <c r="DSP19" s="710"/>
      <c r="DSQ19" s="710"/>
      <c r="DSR19" s="710"/>
      <c r="DSS19" s="710"/>
      <c r="DST19" s="710"/>
      <c r="DSU19" s="710"/>
      <c r="DSV19" s="710"/>
      <c r="DSW19" s="710"/>
      <c r="DSX19" s="710"/>
      <c r="DSY19" s="710"/>
      <c r="DSZ19" s="710"/>
      <c r="DTA19" s="710"/>
      <c r="DTB19" s="710"/>
      <c r="DTC19" s="710"/>
      <c r="DTD19" s="710"/>
      <c r="DTE19" s="710"/>
      <c r="DTF19" s="710"/>
      <c r="DTG19" s="710"/>
      <c r="DTH19" s="710"/>
      <c r="DTI19" s="710"/>
      <c r="DTJ19" s="710"/>
      <c r="DTK19" s="710"/>
      <c r="DTL19" s="710"/>
      <c r="DTM19" s="710"/>
      <c r="DTN19" s="710"/>
      <c r="DTO19" s="710"/>
      <c r="DTP19" s="710"/>
      <c r="DTQ19" s="710"/>
      <c r="DTR19" s="710"/>
      <c r="DTS19" s="710"/>
      <c r="DTT19" s="710"/>
      <c r="DTU19" s="710"/>
      <c r="DTV19" s="710"/>
      <c r="DTW19" s="710"/>
      <c r="DTX19" s="710"/>
      <c r="DTY19" s="710"/>
      <c r="DTZ19" s="710"/>
      <c r="DUA19" s="710"/>
      <c r="DUB19" s="710"/>
      <c r="DUC19" s="710"/>
      <c r="DUD19" s="710"/>
      <c r="DUE19" s="710"/>
      <c r="DUF19" s="710"/>
      <c r="DUG19" s="710"/>
      <c r="DUH19" s="710"/>
      <c r="DUI19" s="710"/>
      <c r="DUJ19" s="710"/>
      <c r="DUK19" s="710"/>
      <c r="DUL19" s="710"/>
      <c r="DUM19" s="710"/>
      <c r="DUN19" s="710"/>
      <c r="DUO19" s="710"/>
      <c r="DUP19" s="710"/>
      <c r="DUQ19" s="710"/>
      <c r="DUR19" s="710"/>
      <c r="DUS19" s="710"/>
      <c r="DUT19" s="710"/>
      <c r="DUU19" s="710"/>
      <c r="DUV19" s="710"/>
      <c r="DUW19" s="710"/>
      <c r="DUX19" s="710"/>
      <c r="DUY19" s="710"/>
      <c r="DUZ19" s="710"/>
      <c r="DVA19" s="710"/>
      <c r="DVB19" s="710"/>
      <c r="DVC19" s="710"/>
      <c r="DVD19" s="710"/>
      <c r="DVE19" s="710"/>
      <c r="DVF19" s="710"/>
      <c r="DVG19" s="710"/>
      <c r="DVH19" s="710"/>
      <c r="DVI19" s="710"/>
      <c r="DVJ19" s="710"/>
      <c r="DVK19" s="710"/>
      <c r="DVL19" s="710"/>
      <c r="DVM19" s="710"/>
      <c r="DVN19" s="710"/>
      <c r="DVO19" s="710"/>
      <c r="DVP19" s="710"/>
      <c r="DVQ19" s="710"/>
      <c r="DVR19" s="710"/>
      <c r="DVS19" s="710"/>
      <c r="DVT19" s="710"/>
      <c r="DVU19" s="710"/>
      <c r="DVV19" s="710"/>
      <c r="DVW19" s="710"/>
      <c r="DVX19" s="710"/>
      <c r="DVY19" s="710"/>
      <c r="DVZ19" s="710"/>
      <c r="DWA19" s="710"/>
      <c r="DWB19" s="710"/>
      <c r="DWC19" s="710"/>
      <c r="DWD19" s="710"/>
      <c r="DWE19" s="710"/>
      <c r="DWF19" s="710"/>
      <c r="DWG19" s="710"/>
      <c r="DWH19" s="710"/>
      <c r="DWI19" s="710"/>
      <c r="DWJ19" s="710"/>
      <c r="DWK19" s="710"/>
      <c r="DWL19" s="710"/>
      <c r="DWM19" s="710"/>
      <c r="DWN19" s="710"/>
      <c r="DWO19" s="710"/>
      <c r="DWP19" s="710"/>
      <c r="DWQ19" s="710"/>
      <c r="DWR19" s="710"/>
      <c r="DWS19" s="710"/>
      <c r="DWT19" s="710"/>
      <c r="DWU19" s="710"/>
      <c r="DWV19" s="710"/>
      <c r="DWW19" s="710"/>
      <c r="DWX19" s="710"/>
      <c r="DWY19" s="710"/>
      <c r="DWZ19" s="710"/>
      <c r="DXA19" s="710"/>
      <c r="DXB19" s="710"/>
      <c r="DXC19" s="710"/>
      <c r="DXD19" s="710"/>
      <c r="DXE19" s="710"/>
      <c r="DXF19" s="710"/>
      <c r="DXG19" s="710"/>
      <c r="DXH19" s="710"/>
      <c r="DXI19" s="710"/>
      <c r="DXJ19" s="710"/>
      <c r="DXK19" s="710"/>
      <c r="DXL19" s="710"/>
      <c r="DXM19" s="710"/>
      <c r="DXN19" s="710"/>
      <c r="DXO19" s="710"/>
      <c r="DXP19" s="710"/>
      <c r="DXQ19" s="710"/>
      <c r="DXR19" s="710"/>
      <c r="DXS19" s="710"/>
      <c r="DXT19" s="710"/>
      <c r="DXU19" s="710"/>
      <c r="DXV19" s="710"/>
      <c r="DXW19" s="710"/>
      <c r="DXX19" s="710"/>
      <c r="DXY19" s="710"/>
      <c r="DXZ19" s="710"/>
      <c r="DYA19" s="710"/>
      <c r="DYB19" s="710"/>
      <c r="DYC19" s="710"/>
      <c r="DYD19" s="710"/>
      <c r="DYE19" s="710"/>
      <c r="DYF19" s="710"/>
      <c r="DYG19" s="710"/>
      <c r="DYH19" s="710"/>
      <c r="DYI19" s="710"/>
      <c r="DYJ19" s="710"/>
      <c r="DYK19" s="710"/>
      <c r="DYL19" s="710"/>
      <c r="DYM19" s="710"/>
      <c r="DYN19" s="710"/>
      <c r="DYO19" s="710"/>
      <c r="DYP19" s="710"/>
      <c r="DYQ19" s="710"/>
      <c r="DYR19" s="710"/>
      <c r="DYS19" s="710"/>
      <c r="DYT19" s="710"/>
      <c r="DYU19" s="710"/>
      <c r="DYV19" s="710"/>
      <c r="DYW19" s="710"/>
      <c r="DYX19" s="710"/>
      <c r="DYY19" s="710"/>
      <c r="DYZ19" s="710"/>
      <c r="DZA19" s="710"/>
      <c r="DZB19" s="710"/>
      <c r="DZC19" s="710"/>
      <c r="DZD19" s="710"/>
      <c r="DZE19" s="710"/>
      <c r="DZF19" s="710"/>
      <c r="DZG19" s="710"/>
      <c r="DZH19" s="710"/>
      <c r="DZI19" s="710"/>
      <c r="DZJ19" s="710"/>
      <c r="DZK19" s="710"/>
      <c r="DZL19" s="710"/>
      <c r="DZM19" s="710"/>
      <c r="DZN19" s="710"/>
      <c r="DZO19" s="710"/>
      <c r="DZP19" s="710"/>
      <c r="DZQ19" s="710"/>
      <c r="DZR19" s="710"/>
      <c r="DZS19" s="710"/>
      <c r="DZT19" s="710"/>
      <c r="DZU19" s="710"/>
      <c r="DZV19" s="710"/>
      <c r="DZW19" s="710"/>
      <c r="DZX19" s="710"/>
      <c r="DZY19" s="710"/>
      <c r="DZZ19" s="710"/>
      <c r="EAA19" s="710"/>
      <c r="EAB19" s="710"/>
      <c r="EAC19" s="710"/>
      <c r="EAD19" s="710"/>
      <c r="EAE19" s="710"/>
      <c r="EAF19" s="710"/>
      <c r="EAG19" s="710"/>
      <c r="EAH19" s="710"/>
      <c r="EAI19" s="710"/>
      <c r="EAJ19" s="710"/>
      <c r="EAK19" s="710"/>
      <c r="EAL19" s="710"/>
      <c r="EAM19" s="710"/>
      <c r="EAN19" s="710"/>
      <c r="EAO19" s="710"/>
      <c r="EAP19" s="710"/>
      <c r="EAQ19" s="710"/>
      <c r="EAR19" s="710"/>
      <c r="EAS19" s="710"/>
      <c r="EAT19" s="710"/>
      <c r="EAU19" s="710"/>
      <c r="EAV19" s="710"/>
      <c r="EAW19" s="710"/>
      <c r="EAX19" s="710"/>
      <c r="EAY19" s="710"/>
      <c r="EAZ19" s="710"/>
      <c r="EBA19" s="710"/>
      <c r="EBB19" s="710"/>
      <c r="EBC19" s="710"/>
      <c r="EBD19" s="710"/>
      <c r="EBE19" s="710"/>
      <c r="EBF19" s="710"/>
      <c r="EBG19" s="710"/>
      <c r="EBH19" s="710"/>
      <c r="EBI19" s="710"/>
      <c r="EBJ19" s="710"/>
      <c r="EBK19" s="710"/>
      <c r="EBL19" s="710"/>
      <c r="EBM19" s="710"/>
      <c r="EBN19" s="710"/>
      <c r="EBO19" s="710"/>
      <c r="EBP19" s="710"/>
      <c r="EBQ19" s="710"/>
      <c r="EBR19" s="710"/>
      <c r="EBS19" s="710"/>
      <c r="EBT19" s="710"/>
      <c r="EBU19" s="710"/>
      <c r="EBV19" s="710"/>
      <c r="EBW19" s="710"/>
      <c r="EBX19" s="710"/>
      <c r="EBY19" s="710"/>
      <c r="EBZ19" s="710"/>
      <c r="ECA19" s="710"/>
      <c r="ECB19" s="710"/>
      <c r="ECC19" s="710"/>
      <c r="ECD19" s="710"/>
      <c r="ECE19" s="710"/>
      <c r="ECF19" s="710"/>
      <c r="ECG19" s="710"/>
      <c r="ECH19" s="710"/>
      <c r="ECI19" s="710"/>
      <c r="ECJ19" s="710"/>
      <c r="ECK19" s="710"/>
      <c r="ECL19" s="710"/>
      <c r="ECM19" s="710"/>
      <c r="ECN19" s="710"/>
      <c r="ECO19" s="710"/>
      <c r="ECP19" s="710"/>
      <c r="ECQ19" s="710"/>
      <c r="ECR19" s="710"/>
      <c r="ECS19" s="710"/>
      <c r="ECT19" s="710"/>
      <c r="ECU19" s="710"/>
      <c r="ECV19" s="710"/>
      <c r="ECW19" s="710"/>
      <c r="ECX19" s="710"/>
      <c r="ECY19" s="710"/>
      <c r="ECZ19" s="710"/>
      <c r="EDA19" s="710"/>
      <c r="EDB19" s="710"/>
      <c r="EDC19" s="710"/>
      <c r="EDD19" s="710"/>
      <c r="EDE19" s="710"/>
      <c r="EDF19" s="710"/>
      <c r="EDG19" s="710"/>
      <c r="EDH19" s="710"/>
      <c r="EDI19" s="710"/>
      <c r="EDJ19" s="710"/>
      <c r="EDK19" s="710"/>
      <c r="EDL19" s="710"/>
      <c r="EDM19" s="710"/>
      <c r="EDN19" s="710"/>
      <c r="EDO19" s="710"/>
      <c r="EDP19" s="710"/>
      <c r="EDQ19" s="710"/>
      <c r="EDR19" s="710"/>
      <c r="EDS19" s="710"/>
      <c r="EDT19" s="710"/>
      <c r="EDU19" s="710"/>
      <c r="EDV19" s="710"/>
      <c r="EDW19" s="710"/>
      <c r="EDX19" s="710"/>
      <c r="EDY19" s="710"/>
      <c r="EDZ19" s="710"/>
      <c r="EEA19" s="710"/>
      <c r="EEB19" s="710"/>
      <c r="EEC19" s="710"/>
      <c r="EED19" s="710"/>
      <c r="EEE19" s="710"/>
      <c r="EEF19" s="710"/>
      <c r="EEG19" s="710"/>
      <c r="EEH19" s="710"/>
      <c r="EEI19" s="710"/>
      <c r="EEJ19" s="710"/>
      <c r="EEK19" s="710"/>
      <c r="EEL19" s="710"/>
      <c r="EEM19" s="710"/>
      <c r="EEN19" s="710"/>
      <c r="EEO19" s="710"/>
      <c r="EEP19" s="710"/>
      <c r="EEQ19" s="710"/>
      <c r="EER19" s="710"/>
      <c r="EES19" s="710"/>
      <c r="EET19" s="710"/>
      <c r="EEU19" s="710"/>
      <c r="EEV19" s="710"/>
      <c r="EEW19" s="710"/>
      <c r="EEX19" s="710"/>
      <c r="EEY19" s="710"/>
      <c r="EEZ19" s="710"/>
      <c r="EFA19" s="710"/>
      <c r="EFB19" s="710"/>
      <c r="EFC19" s="710"/>
      <c r="EFD19" s="710"/>
      <c r="EFE19" s="710"/>
      <c r="EFF19" s="710"/>
      <c r="EFG19" s="710"/>
      <c r="EFH19" s="710"/>
      <c r="EFI19" s="710"/>
      <c r="EFJ19" s="710"/>
      <c r="EFK19" s="710"/>
      <c r="EFL19" s="710"/>
      <c r="EFM19" s="710"/>
      <c r="EFN19" s="710"/>
      <c r="EFO19" s="710"/>
      <c r="EFP19" s="710"/>
      <c r="EFQ19" s="710"/>
      <c r="EFR19" s="710"/>
      <c r="EFS19" s="710"/>
      <c r="EFT19" s="710"/>
      <c r="EFU19" s="710"/>
      <c r="EFV19" s="710"/>
      <c r="EFW19" s="710"/>
      <c r="EFX19" s="710"/>
      <c r="EFY19" s="710"/>
      <c r="EFZ19" s="710"/>
      <c r="EGA19" s="710"/>
      <c r="EGB19" s="710"/>
      <c r="EGC19" s="710"/>
      <c r="EGD19" s="710"/>
      <c r="EGE19" s="710"/>
      <c r="EGF19" s="710"/>
      <c r="EGG19" s="710"/>
      <c r="EGH19" s="710"/>
      <c r="EGI19" s="710"/>
      <c r="EGJ19" s="710"/>
      <c r="EGK19" s="710"/>
      <c r="EGL19" s="710"/>
      <c r="EGM19" s="710"/>
      <c r="EGN19" s="710"/>
      <c r="EGO19" s="710"/>
      <c r="EGP19" s="710"/>
      <c r="EGQ19" s="710"/>
      <c r="EGR19" s="710"/>
      <c r="EGS19" s="710"/>
      <c r="EGT19" s="710"/>
      <c r="EGU19" s="710"/>
      <c r="EGV19" s="710"/>
      <c r="EGW19" s="710"/>
      <c r="EGX19" s="710"/>
      <c r="EGY19" s="710"/>
      <c r="EGZ19" s="710"/>
      <c r="EHA19" s="710"/>
      <c r="EHB19" s="710"/>
      <c r="EHC19" s="710"/>
      <c r="EHD19" s="710"/>
      <c r="EHE19" s="710"/>
      <c r="EHF19" s="710"/>
      <c r="EHG19" s="710"/>
      <c r="EHH19" s="710"/>
      <c r="EHI19" s="710"/>
      <c r="EHJ19" s="710"/>
      <c r="EHK19" s="710"/>
      <c r="EHL19" s="710"/>
      <c r="EHM19" s="710"/>
      <c r="EHN19" s="710"/>
      <c r="EHO19" s="710"/>
      <c r="EHP19" s="710"/>
      <c r="EHQ19" s="710"/>
      <c r="EHR19" s="710"/>
      <c r="EHS19" s="710"/>
      <c r="EHT19" s="710"/>
      <c r="EHU19" s="710"/>
      <c r="EHV19" s="710"/>
      <c r="EHW19" s="710"/>
      <c r="EHX19" s="710"/>
      <c r="EHY19" s="710"/>
      <c r="EHZ19" s="710"/>
      <c r="EIA19" s="710"/>
      <c r="EIB19" s="710"/>
      <c r="EIC19" s="710"/>
      <c r="EID19" s="710"/>
      <c r="EIE19" s="710"/>
      <c r="EIF19" s="710"/>
      <c r="EIG19" s="710"/>
      <c r="EIH19" s="710"/>
      <c r="EII19" s="710"/>
      <c r="EIJ19" s="710"/>
      <c r="EIK19" s="710"/>
      <c r="EIL19" s="710"/>
      <c r="EIM19" s="710"/>
      <c r="EIN19" s="710"/>
      <c r="EIO19" s="710"/>
      <c r="EIP19" s="710"/>
      <c r="EIQ19" s="710"/>
      <c r="EIR19" s="710"/>
      <c r="EIS19" s="710"/>
      <c r="EIT19" s="710"/>
      <c r="EIU19" s="710"/>
      <c r="EIV19" s="710"/>
      <c r="EIW19" s="710"/>
      <c r="EIX19" s="710"/>
      <c r="EIY19" s="710"/>
      <c r="EIZ19" s="710"/>
      <c r="EJA19" s="710"/>
      <c r="EJB19" s="710"/>
      <c r="EJC19" s="710"/>
      <c r="EJD19" s="710"/>
      <c r="EJE19" s="710"/>
      <c r="EJF19" s="710"/>
      <c r="EJG19" s="710"/>
      <c r="EJH19" s="710"/>
      <c r="EJI19" s="710"/>
      <c r="EJJ19" s="710"/>
      <c r="EJK19" s="710"/>
      <c r="EJL19" s="710"/>
      <c r="EJM19" s="710"/>
      <c r="EJN19" s="710"/>
      <c r="EJO19" s="710"/>
      <c r="EJP19" s="710"/>
      <c r="EJQ19" s="710"/>
      <c r="EJR19" s="710"/>
      <c r="EJS19" s="710"/>
      <c r="EJT19" s="710"/>
      <c r="EJU19" s="710"/>
      <c r="EJV19" s="710"/>
      <c r="EJW19" s="710"/>
      <c r="EJX19" s="710"/>
      <c r="EJY19" s="710"/>
      <c r="EJZ19" s="710"/>
      <c r="EKA19" s="710"/>
      <c r="EKB19" s="710"/>
      <c r="EKC19" s="710"/>
      <c r="EKD19" s="710"/>
      <c r="EKE19" s="710"/>
      <c r="EKF19" s="710"/>
      <c r="EKG19" s="710"/>
      <c r="EKH19" s="710"/>
      <c r="EKI19" s="710"/>
      <c r="EKJ19" s="710"/>
      <c r="EKK19" s="710"/>
      <c r="EKL19" s="710"/>
      <c r="EKM19" s="710"/>
      <c r="EKN19" s="710"/>
      <c r="EKO19" s="710"/>
      <c r="EKP19" s="710"/>
      <c r="EKQ19" s="710"/>
      <c r="EKR19" s="710"/>
      <c r="EKS19" s="710"/>
      <c r="EKT19" s="710"/>
      <c r="EKU19" s="710"/>
      <c r="EKV19" s="710"/>
      <c r="EKW19" s="710"/>
      <c r="EKX19" s="710"/>
      <c r="EKY19" s="710"/>
      <c r="EKZ19" s="710"/>
      <c r="ELA19" s="710"/>
      <c r="ELB19" s="710"/>
      <c r="ELC19" s="710"/>
      <c r="ELD19" s="710"/>
      <c r="ELE19" s="710"/>
      <c r="ELF19" s="710"/>
      <c r="ELG19" s="710"/>
      <c r="ELH19" s="710"/>
      <c r="ELI19" s="710"/>
      <c r="ELJ19" s="710"/>
      <c r="ELK19" s="710"/>
      <c r="ELL19" s="710"/>
      <c r="ELM19" s="710"/>
      <c r="ELN19" s="710"/>
      <c r="ELO19" s="710"/>
      <c r="ELP19" s="710"/>
      <c r="ELQ19" s="710"/>
      <c r="ELR19" s="710"/>
      <c r="ELS19" s="710"/>
      <c r="ELT19" s="710"/>
      <c r="ELU19" s="710"/>
      <c r="ELV19" s="710"/>
      <c r="ELW19" s="710"/>
      <c r="ELX19" s="710"/>
      <c r="ELY19" s="710"/>
      <c r="ELZ19" s="710"/>
      <c r="EMA19" s="710"/>
      <c r="EMB19" s="710"/>
      <c r="EMC19" s="710"/>
      <c r="EMD19" s="710"/>
      <c r="EME19" s="710"/>
      <c r="EMF19" s="710"/>
      <c r="EMG19" s="710"/>
      <c r="EMH19" s="710"/>
      <c r="EMI19" s="710"/>
      <c r="EMJ19" s="710"/>
      <c r="EMK19" s="710"/>
      <c r="EML19" s="710"/>
      <c r="EMM19" s="710"/>
      <c r="EMN19" s="710"/>
      <c r="EMO19" s="710"/>
      <c r="EMP19" s="710"/>
      <c r="EMQ19" s="710"/>
      <c r="EMR19" s="710"/>
      <c r="EMS19" s="710"/>
      <c r="EMT19" s="710"/>
      <c r="EMU19" s="710"/>
      <c r="EMV19" s="710"/>
      <c r="EMW19" s="710"/>
      <c r="EMX19" s="710"/>
      <c r="EMY19" s="710"/>
      <c r="EMZ19" s="710"/>
      <c r="ENA19" s="710"/>
      <c r="ENB19" s="710"/>
      <c r="ENC19" s="710"/>
      <c r="END19" s="710"/>
      <c r="ENE19" s="710"/>
      <c r="ENF19" s="710"/>
      <c r="ENG19" s="710"/>
      <c r="ENH19" s="710"/>
      <c r="ENI19" s="710"/>
      <c r="ENJ19" s="710"/>
      <c r="ENK19" s="710"/>
      <c r="ENL19" s="710"/>
      <c r="ENM19" s="710"/>
      <c r="ENN19" s="710"/>
      <c r="ENO19" s="710"/>
      <c r="ENP19" s="710"/>
      <c r="ENQ19" s="710"/>
      <c r="ENR19" s="710"/>
      <c r="ENS19" s="710"/>
      <c r="ENT19" s="710"/>
      <c r="ENU19" s="710"/>
      <c r="ENV19" s="710"/>
      <c r="ENW19" s="710"/>
      <c r="ENX19" s="710"/>
      <c r="ENY19" s="710"/>
      <c r="ENZ19" s="710"/>
      <c r="EOA19" s="710"/>
      <c r="EOB19" s="710"/>
      <c r="EOC19" s="710"/>
      <c r="EOD19" s="710"/>
      <c r="EOE19" s="710"/>
      <c r="EOF19" s="710"/>
      <c r="EOG19" s="710"/>
      <c r="EOH19" s="710"/>
      <c r="EOI19" s="710"/>
      <c r="EOJ19" s="710"/>
      <c r="EOK19" s="710"/>
      <c r="EOL19" s="710"/>
      <c r="EOM19" s="710"/>
      <c r="EON19" s="710"/>
      <c r="EOO19" s="710"/>
      <c r="EOP19" s="710"/>
      <c r="EOQ19" s="710"/>
      <c r="EOR19" s="710"/>
      <c r="EOS19" s="710"/>
      <c r="EOT19" s="710"/>
      <c r="EOU19" s="710"/>
      <c r="EOV19" s="710"/>
      <c r="EOW19" s="710"/>
      <c r="EOX19" s="710"/>
      <c r="EOY19" s="710"/>
      <c r="EOZ19" s="710"/>
      <c r="EPA19" s="710"/>
      <c r="EPB19" s="710"/>
      <c r="EPC19" s="710"/>
      <c r="EPD19" s="710"/>
      <c r="EPE19" s="710"/>
      <c r="EPF19" s="710"/>
      <c r="EPG19" s="710"/>
      <c r="EPH19" s="710"/>
      <c r="EPI19" s="710"/>
      <c r="EPJ19" s="710"/>
      <c r="EPK19" s="710"/>
      <c r="EPL19" s="710"/>
      <c r="EPM19" s="710"/>
      <c r="EPN19" s="710"/>
      <c r="EPO19" s="710"/>
      <c r="EPP19" s="710"/>
      <c r="EPQ19" s="710"/>
      <c r="EPR19" s="710"/>
      <c r="EPS19" s="710"/>
      <c r="EPT19" s="710"/>
      <c r="EPU19" s="710"/>
      <c r="EPV19" s="710"/>
      <c r="EPW19" s="710"/>
      <c r="EPX19" s="710"/>
      <c r="EPY19" s="710"/>
      <c r="EPZ19" s="710"/>
      <c r="EQA19" s="710"/>
      <c r="EQB19" s="710"/>
      <c r="EQC19" s="710"/>
      <c r="EQD19" s="710"/>
      <c r="EQE19" s="710"/>
      <c r="EQF19" s="710"/>
      <c r="EQG19" s="710"/>
      <c r="EQH19" s="710"/>
      <c r="EQI19" s="710"/>
      <c r="EQJ19" s="710"/>
      <c r="EQK19" s="710"/>
      <c r="EQL19" s="710"/>
      <c r="EQM19" s="710"/>
      <c r="EQN19" s="710"/>
      <c r="EQO19" s="710"/>
      <c r="EQP19" s="710"/>
      <c r="EQQ19" s="710"/>
      <c r="EQR19" s="710"/>
      <c r="EQS19" s="710"/>
      <c r="EQT19" s="710"/>
      <c r="EQU19" s="710"/>
      <c r="EQV19" s="710"/>
      <c r="EQW19" s="710"/>
      <c r="EQX19" s="710"/>
      <c r="EQY19" s="710"/>
      <c r="EQZ19" s="710"/>
      <c r="ERA19" s="710"/>
      <c r="ERB19" s="710"/>
      <c r="ERC19" s="710"/>
      <c r="ERD19" s="710"/>
      <c r="ERE19" s="710"/>
      <c r="ERF19" s="710"/>
      <c r="ERG19" s="710"/>
      <c r="ERH19" s="710"/>
      <c r="ERI19" s="710"/>
      <c r="ERJ19" s="710"/>
      <c r="ERK19" s="710"/>
      <c r="ERL19" s="710"/>
      <c r="ERM19" s="710"/>
      <c r="ERN19" s="710"/>
      <c r="ERO19" s="710"/>
      <c r="ERP19" s="710"/>
      <c r="ERQ19" s="710"/>
      <c r="ERR19" s="710"/>
      <c r="ERS19" s="710"/>
      <c r="ERT19" s="710"/>
      <c r="ERU19" s="710"/>
      <c r="ERV19" s="710"/>
      <c r="ERW19" s="710"/>
      <c r="ERX19" s="710"/>
      <c r="ERY19" s="710"/>
      <c r="ERZ19" s="710"/>
      <c r="ESA19" s="710"/>
      <c r="ESB19" s="710"/>
      <c r="ESC19" s="710"/>
      <c r="ESD19" s="710"/>
      <c r="ESE19" s="710"/>
      <c r="ESF19" s="710"/>
      <c r="ESG19" s="710"/>
      <c r="ESH19" s="710"/>
      <c r="ESI19" s="710"/>
      <c r="ESJ19" s="710"/>
      <c r="ESK19" s="710"/>
      <c r="ESL19" s="710"/>
      <c r="ESM19" s="710"/>
      <c r="ESN19" s="710"/>
      <c r="ESO19" s="710"/>
      <c r="ESP19" s="710"/>
      <c r="ESQ19" s="710"/>
      <c r="ESR19" s="710"/>
      <c r="ESS19" s="710"/>
      <c r="EST19" s="710"/>
      <c r="ESU19" s="710"/>
      <c r="ESV19" s="710"/>
      <c r="ESW19" s="710"/>
      <c r="ESX19" s="710"/>
      <c r="ESY19" s="710"/>
      <c r="ESZ19" s="710"/>
      <c r="ETA19" s="710"/>
      <c r="ETB19" s="710"/>
      <c r="ETC19" s="710"/>
      <c r="ETD19" s="710"/>
      <c r="ETE19" s="710"/>
      <c r="ETF19" s="710"/>
      <c r="ETG19" s="710"/>
      <c r="ETH19" s="710"/>
      <c r="ETI19" s="710"/>
      <c r="ETJ19" s="710"/>
      <c r="ETK19" s="710"/>
      <c r="ETL19" s="710"/>
      <c r="ETM19" s="710"/>
      <c r="ETN19" s="710"/>
      <c r="ETO19" s="710"/>
      <c r="ETP19" s="710"/>
      <c r="ETQ19" s="710"/>
      <c r="ETR19" s="710"/>
      <c r="ETS19" s="710"/>
      <c r="ETT19" s="710"/>
      <c r="ETU19" s="710"/>
      <c r="ETV19" s="710"/>
      <c r="ETW19" s="710"/>
      <c r="ETX19" s="710"/>
      <c r="ETY19" s="710"/>
      <c r="ETZ19" s="710"/>
      <c r="EUA19" s="710"/>
      <c r="EUB19" s="710"/>
      <c r="EUC19" s="710"/>
      <c r="EUD19" s="710"/>
      <c r="EUE19" s="710"/>
      <c r="EUF19" s="710"/>
      <c r="EUG19" s="710"/>
      <c r="EUH19" s="710"/>
      <c r="EUI19" s="710"/>
      <c r="EUJ19" s="710"/>
      <c r="EUK19" s="710"/>
      <c r="EUL19" s="710"/>
      <c r="EUM19" s="710"/>
      <c r="EUN19" s="710"/>
      <c r="EUO19" s="710"/>
      <c r="EUP19" s="710"/>
      <c r="EUQ19" s="710"/>
      <c r="EUR19" s="710"/>
      <c r="EUS19" s="710"/>
      <c r="EUT19" s="710"/>
      <c r="EUU19" s="710"/>
      <c r="EUV19" s="710"/>
      <c r="EUW19" s="710"/>
      <c r="EUX19" s="710"/>
      <c r="EUY19" s="710"/>
      <c r="EUZ19" s="710"/>
      <c r="EVA19" s="710"/>
      <c r="EVB19" s="710"/>
      <c r="EVC19" s="710"/>
      <c r="EVD19" s="710"/>
      <c r="EVE19" s="710"/>
      <c r="EVF19" s="710"/>
      <c r="EVG19" s="710"/>
      <c r="EVH19" s="710"/>
      <c r="EVI19" s="710"/>
      <c r="EVJ19" s="710"/>
      <c r="EVK19" s="710"/>
      <c r="EVL19" s="710"/>
      <c r="EVM19" s="710"/>
      <c r="EVN19" s="710"/>
      <c r="EVO19" s="710"/>
      <c r="EVP19" s="710"/>
      <c r="EVQ19" s="710"/>
      <c r="EVR19" s="710"/>
      <c r="EVS19" s="710"/>
      <c r="EVT19" s="710"/>
      <c r="EVU19" s="710"/>
      <c r="EVV19" s="710"/>
      <c r="EVW19" s="710"/>
      <c r="EVX19" s="710"/>
      <c r="EVY19" s="710"/>
      <c r="EVZ19" s="710"/>
      <c r="EWA19" s="710"/>
      <c r="EWB19" s="710"/>
      <c r="EWC19" s="710"/>
      <c r="EWD19" s="710"/>
      <c r="EWE19" s="710"/>
      <c r="EWF19" s="710"/>
      <c r="EWG19" s="710"/>
      <c r="EWH19" s="710"/>
      <c r="EWI19" s="710"/>
      <c r="EWJ19" s="710"/>
      <c r="EWK19" s="710"/>
      <c r="EWL19" s="710"/>
      <c r="EWM19" s="710"/>
      <c r="EWN19" s="710"/>
      <c r="EWO19" s="710"/>
      <c r="EWP19" s="710"/>
      <c r="EWQ19" s="710"/>
      <c r="EWR19" s="710"/>
      <c r="EWS19" s="710"/>
      <c r="EWT19" s="710"/>
      <c r="EWU19" s="710"/>
      <c r="EWV19" s="710"/>
      <c r="EWW19" s="710"/>
      <c r="EWX19" s="710"/>
      <c r="EWY19" s="710"/>
      <c r="EWZ19" s="710"/>
      <c r="EXA19" s="710"/>
      <c r="EXB19" s="710"/>
      <c r="EXC19" s="710"/>
      <c r="EXD19" s="710"/>
      <c r="EXE19" s="710"/>
      <c r="EXF19" s="710"/>
      <c r="EXG19" s="710"/>
      <c r="EXH19" s="710"/>
      <c r="EXI19" s="710"/>
      <c r="EXJ19" s="710"/>
      <c r="EXK19" s="710"/>
      <c r="EXL19" s="710"/>
      <c r="EXM19" s="710"/>
      <c r="EXN19" s="710"/>
      <c r="EXO19" s="710"/>
      <c r="EXP19" s="710"/>
      <c r="EXQ19" s="710"/>
      <c r="EXR19" s="710"/>
      <c r="EXS19" s="710"/>
      <c r="EXT19" s="710"/>
      <c r="EXU19" s="710"/>
      <c r="EXV19" s="710"/>
      <c r="EXW19" s="710"/>
      <c r="EXX19" s="710"/>
      <c r="EXY19" s="710"/>
      <c r="EXZ19" s="710"/>
      <c r="EYA19" s="710"/>
      <c r="EYB19" s="710"/>
      <c r="EYC19" s="710"/>
      <c r="EYD19" s="710"/>
      <c r="EYE19" s="710"/>
      <c r="EYF19" s="710"/>
      <c r="EYG19" s="710"/>
      <c r="EYH19" s="710"/>
      <c r="EYI19" s="710"/>
      <c r="EYJ19" s="710"/>
      <c r="EYK19" s="710"/>
      <c r="EYL19" s="710"/>
      <c r="EYM19" s="710"/>
      <c r="EYN19" s="710"/>
      <c r="EYO19" s="710"/>
      <c r="EYP19" s="710"/>
      <c r="EYQ19" s="710"/>
      <c r="EYR19" s="710"/>
      <c r="EYS19" s="710"/>
      <c r="EYT19" s="710"/>
      <c r="EYU19" s="710"/>
      <c r="EYV19" s="710"/>
      <c r="EYW19" s="710"/>
      <c r="EYX19" s="710"/>
      <c r="EYY19" s="710"/>
      <c r="EYZ19" s="710"/>
      <c r="EZA19" s="710"/>
      <c r="EZB19" s="710"/>
      <c r="EZC19" s="710"/>
      <c r="EZD19" s="710"/>
      <c r="EZE19" s="710"/>
      <c r="EZF19" s="710"/>
      <c r="EZG19" s="710"/>
      <c r="EZH19" s="710"/>
      <c r="EZI19" s="710"/>
      <c r="EZJ19" s="710"/>
      <c r="EZK19" s="710"/>
      <c r="EZL19" s="710"/>
      <c r="EZM19" s="710"/>
      <c r="EZN19" s="710"/>
      <c r="EZO19" s="710"/>
      <c r="EZP19" s="710"/>
      <c r="EZQ19" s="710"/>
      <c r="EZR19" s="710"/>
      <c r="EZS19" s="710"/>
      <c r="EZT19" s="710"/>
      <c r="EZU19" s="710"/>
      <c r="EZV19" s="710"/>
      <c r="EZW19" s="710"/>
      <c r="EZX19" s="710"/>
      <c r="EZY19" s="710"/>
      <c r="EZZ19" s="710"/>
      <c r="FAA19" s="710"/>
      <c r="FAB19" s="710"/>
      <c r="FAC19" s="710"/>
      <c r="FAD19" s="710"/>
      <c r="FAE19" s="710"/>
      <c r="FAF19" s="710"/>
      <c r="FAG19" s="710"/>
      <c r="FAH19" s="710"/>
      <c r="FAI19" s="710"/>
      <c r="FAJ19" s="710"/>
      <c r="FAK19" s="710"/>
      <c r="FAL19" s="710"/>
      <c r="FAM19" s="710"/>
      <c r="FAN19" s="710"/>
      <c r="FAO19" s="710"/>
      <c r="FAP19" s="710"/>
      <c r="FAQ19" s="710"/>
      <c r="FAR19" s="710"/>
      <c r="FAS19" s="710"/>
      <c r="FAT19" s="710"/>
      <c r="FAU19" s="710"/>
      <c r="FAV19" s="710"/>
      <c r="FAW19" s="710"/>
      <c r="FAX19" s="710"/>
      <c r="FAY19" s="710"/>
      <c r="FAZ19" s="710"/>
      <c r="FBA19" s="710"/>
      <c r="FBB19" s="710"/>
      <c r="FBC19" s="710"/>
      <c r="FBD19" s="710"/>
      <c r="FBE19" s="710"/>
      <c r="FBF19" s="710"/>
      <c r="FBG19" s="710"/>
      <c r="FBH19" s="710"/>
      <c r="FBI19" s="710"/>
      <c r="FBJ19" s="710"/>
      <c r="FBK19" s="710"/>
      <c r="FBL19" s="710"/>
      <c r="FBM19" s="710"/>
      <c r="FBN19" s="710"/>
      <c r="FBO19" s="710"/>
      <c r="FBP19" s="710"/>
      <c r="FBQ19" s="710"/>
      <c r="FBR19" s="710"/>
      <c r="FBS19" s="710"/>
      <c r="FBT19" s="710"/>
      <c r="FBU19" s="710"/>
      <c r="FBV19" s="710"/>
      <c r="FBW19" s="710"/>
      <c r="FBX19" s="710"/>
      <c r="FBY19" s="710"/>
      <c r="FBZ19" s="710"/>
      <c r="FCA19" s="710"/>
      <c r="FCB19" s="710"/>
      <c r="FCC19" s="710"/>
      <c r="FCD19" s="710"/>
      <c r="FCE19" s="710"/>
      <c r="FCF19" s="710"/>
      <c r="FCG19" s="710"/>
      <c r="FCH19" s="710"/>
      <c r="FCI19" s="710"/>
      <c r="FCJ19" s="710"/>
      <c r="FCK19" s="710"/>
      <c r="FCL19" s="710"/>
      <c r="FCM19" s="710"/>
      <c r="FCN19" s="710"/>
      <c r="FCO19" s="710"/>
      <c r="FCP19" s="710"/>
      <c r="FCQ19" s="710"/>
      <c r="FCR19" s="710"/>
      <c r="FCS19" s="710"/>
      <c r="FCT19" s="710"/>
      <c r="FCU19" s="710"/>
      <c r="FCV19" s="710"/>
      <c r="FCW19" s="710"/>
      <c r="FCX19" s="710"/>
      <c r="FCY19" s="710"/>
      <c r="FCZ19" s="710"/>
      <c r="FDA19" s="710"/>
      <c r="FDB19" s="710"/>
      <c r="FDC19" s="710"/>
      <c r="FDD19" s="710"/>
      <c r="FDE19" s="710"/>
      <c r="FDF19" s="710"/>
      <c r="FDG19" s="710"/>
      <c r="FDH19" s="710"/>
      <c r="FDI19" s="710"/>
      <c r="FDJ19" s="710"/>
      <c r="FDK19" s="710"/>
      <c r="FDL19" s="710"/>
      <c r="FDM19" s="710"/>
      <c r="FDN19" s="710"/>
      <c r="FDO19" s="710"/>
      <c r="FDP19" s="710"/>
      <c r="FDQ19" s="710"/>
      <c r="FDR19" s="710"/>
      <c r="FDS19" s="710"/>
      <c r="FDT19" s="710"/>
      <c r="FDU19" s="710"/>
      <c r="FDV19" s="710"/>
      <c r="FDW19" s="710"/>
      <c r="FDX19" s="710"/>
      <c r="FDY19" s="710"/>
      <c r="FDZ19" s="710"/>
      <c r="FEA19" s="710"/>
      <c r="FEB19" s="710"/>
      <c r="FEC19" s="710"/>
      <c r="FED19" s="710"/>
      <c r="FEE19" s="710"/>
      <c r="FEF19" s="710"/>
      <c r="FEG19" s="710"/>
      <c r="FEH19" s="710"/>
      <c r="FEI19" s="710"/>
      <c r="FEJ19" s="710"/>
      <c r="FEK19" s="710"/>
      <c r="FEL19" s="710"/>
      <c r="FEM19" s="710"/>
      <c r="FEN19" s="710"/>
      <c r="FEO19" s="710"/>
      <c r="FEP19" s="710"/>
      <c r="FEQ19" s="710"/>
      <c r="FER19" s="710"/>
      <c r="FES19" s="710"/>
      <c r="FET19" s="710"/>
      <c r="FEU19" s="710"/>
      <c r="FEV19" s="710"/>
      <c r="FEW19" s="710"/>
      <c r="FEX19" s="710"/>
      <c r="FEY19" s="710"/>
      <c r="FEZ19" s="710"/>
      <c r="FFA19" s="710"/>
      <c r="FFB19" s="710"/>
      <c r="FFC19" s="710"/>
      <c r="FFD19" s="710"/>
      <c r="FFE19" s="710"/>
      <c r="FFF19" s="710"/>
      <c r="FFG19" s="710"/>
      <c r="FFH19" s="710"/>
      <c r="FFI19" s="710"/>
      <c r="FFJ19" s="710"/>
      <c r="FFK19" s="710"/>
      <c r="FFL19" s="710"/>
      <c r="FFM19" s="710"/>
      <c r="FFN19" s="710"/>
      <c r="FFO19" s="710"/>
      <c r="FFP19" s="710"/>
      <c r="FFQ19" s="710"/>
      <c r="FFR19" s="710"/>
      <c r="FFS19" s="710"/>
      <c r="FFT19" s="710"/>
      <c r="FFU19" s="710"/>
      <c r="FFV19" s="710"/>
      <c r="FFW19" s="710"/>
      <c r="FFX19" s="710"/>
      <c r="FFY19" s="710"/>
      <c r="FFZ19" s="710"/>
      <c r="FGA19" s="710"/>
      <c r="FGB19" s="710"/>
      <c r="FGC19" s="710"/>
      <c r="FGD19" s="710"/>
      <c r="FGE19" s="710"/>
      <c r="FGF19" s="710"/>
      <c r="FGG19" s="710"/>
      <c r="FGH19" s="710"/>
      <c r="FGI19" s="710"/>
      <c r="FGJ19" s="710"/>
      <c r="FGK19" s="710"/>
      <c r="FGL19" s="710"/>
      <c r="FGM19" s="710"/>
      <c r="FGN19" s="710"/>
      <c r="FGO19" s="710"/>
      <c r="FGP19" s="710"/>
      <c r="FGQ19" s="710"/>
      <c r="FGR19" s="710"/>
      <c r="FGS19" s="710"/>
      <c r="FGT19" s="710"/>
      <c r="FGU19" s="710"/>
      <c r="FGV19" s="710"/>
      <c r="FGW19" s="710"/>
      <c r="FGX19" s="710"/>
      <c r="FGY19" s="710"/>
      <c r="FGZ19" s="710"/>
      <c r="FHA19" s="710"/>
      <c r="FHB19" s="710"/>
      <c r="FHC19" s="710"/>
      <c r="FHD19" s="710"/>
      <c r="FHE19" s="710"/>
      <c r="FHF19" s="710"/>
      <c r="FHG19" s="710"/>
      <c r="FHH19" s="710"/>
      <c r="FHI19" s="710"/>
      <c r="FHJ19" s="710"/>
      <c r="FHK19" s="710"/>
      <c r="FHL19" s="710"/>
      <c r="FHM19" s="710"/>
      <c r="FHN19" s="710"/>
      <c r="FHO19" s="710"/>
      <c r="FHP19" s="710"/>
      <c r="FHQ19" s="710"/>
      <c r="FHR19" s="710"/>
      <c r="FHS19" s="710"/>
      <c r="FHT19" s="710"/>
      <c r="FHU19" s="710"/>
      <c r="FHV19" s="710"/>
      <c r="FHW19" s="710"/>
      <c r="FHX19" s="710"/>
      <c r="FHY19" s="710"/>
      <c r="FHZ19" s="710"/>
      <c r="FIA19" s="710"/>
      <c r="FIB19" s="710"/>
      <c r="FIC19" s="710"/>
      <c r="FID19" s="710"/>
      <c r="FIE19" s="710"/>
      <c r="FIF19" s="710"/>
      <c r="FIG19" s="710"/>
      <c r="FIH19" s="710"/>
      <c r="FII19" s="710"/>
      <c r="FIJ19" s="710"/>
      <c r="FIK19" s="710"/>
      <c r="FIL19" s="710"/>
      <c r="FIM19" s="710"/>
      <c r="FIN19" s="710"/>
      <c r="FIO19" s="710"/>
      <c r="FIP19" s="710"/>
      <c r="FIQ19" s="710"/>
      <c r="FIR19" s="710"/>
      <c r="FIS19" s="710"/>
      <c r="FIT19" s="710"/>
      <c r="FIU19" s="710"/>
      <c r="FIV19" s="710"/>
      <c r="FIW19" s="710"/>
      <c r="FIX19" s="710"/>
      <c r="FIY19" s="710"/>
      <c r="FIZ19" s="710"/>
      <c r="FJA19" s="710"/>
      <c r="FJB19" s="710"/>
      <c r="FJC19" s="710"/>
      <c r="FJD19" s="710"/>
      <c r="FJE19" s="710"/>
      <c r="FJF19" s="710"/>
      <c r="FJG19" s="710"/>
      <c r="FJH19" s="710"/>
      <c r="FJI19" s="710"/>
      <c r="FJJ19" s="710"/>
      <c r="FJK19" s="710"/>
      <c r="FJL19" s="710"/>
      <c r="FJM19" s="710"/>
      <c r="FJN19" s="710"/>
      <c r="FJO19" s="710"/>
      <c r="FJP19" s="710"/>
      <c r="FJQ19" s="710"/>
      <c r="FJR19" s="710"/>
      <c r="FJS19" s="710"/>
      <c r="FJT19" s="710"/>
      <c r="FJU19" s="710"/>
      <c r="FJV19" s="710"/>
      <c r="FJW19" s="710"/>
      <c r="FJX19" s="710"/>
      <c r="FJY19" s="710"/>
      <c r="FJZ19" s="710"/>
      <c r="FKA19" s="710"/>
      <c r="FKB19" s="710"/>
      <c r="FKC19" s="710"/>
      <c r="FKD19" s="710"/>
      <c r="FKE19" s="710"/>
      <c r="FKF19" s="710"/>
      <c r="FKG19" s="710"/>
      <c r="FKH19" s="710"/>
      <c r="FKI19" s="710"/>
      <c r="FKJ19" s="710"/>
      <c r="FKK19" s="710"/>
      <c r="FKL19" s="710"/>
      <c r="FKM19" s="710"/>
      <c r="FKN19" s="710"/>
      <c r="FKO19" s="710"/>
      <c r="FKP19" s="710"/>
      <c r="FKQ19" s="710"/>
      <c r="FKR19" s="710"/>
      <c r="FKS19" s="710"/>
      <c r="FKT19" s="710"/>
      <c r="FKU19" s="710"/>
      <c r="FKV19" s="710"/>
      <c r="FKW19" s="710"/>
      <c r="FKX19" s="710"/>
      <c r="FKY19" s="710"/>
      <c r="FKZ19" s="710"/>
      <c r="FLA19" s="710"/>
      <c r="FLB19" s="710"/>
      <c r="FLC19" s="710"/>
      <c r="FLD19" s="710"/>
      <c r="FLE19" s="710"/>
      <c r="FLF19" s="710"/>
      <c r="FLG19" s="710"/>
      <c r="FLH19" s="710"/>
      <c r="FLI19" s="710"/>
      <c r="FLJ19" s="710"/>
      <c r="FLK19" s="710"/>
      <c r="FLL19" s="710"/>
      <c r="FLM19" s="710"/>
      <c r="FLN19" s="710"/>
      <c r="FLO19" s="710"/>
      <c r="FLP19" s="710"/>
      <c r="FLQ19" s="710"/>
      <c r="FLR19" s="710"/>
      <c r="FLS19" s="710"/>
      <c r="FLT19" s="710"/>
      <c r="FLU19" s="710"/>
      <c r="FLV19" s="710"/>
      <c r="FLW19" s="710"/>
      <c r="FLX19" s="710"/>
      <c r="FLY19" s="710"/>
      <c r="FLZ19" s="710"/>
      <c r="FMA19" s="710"/>
      <c r="FMB19" s="710"/>
      <c r="FMC19" s="710"/>
      <c r="FMD19" s="710"/>
      <c r="FME19" s="710"/>
      <c r="FMF19" s="710"/>
      <c r="FMG19" s="710"/>
      <c r="FMH19" s="710"/>
      <c r="FMI19" s="710"/>
      <c r="FMJ19" s="710"/>
      <c r="FMK19" s="710"/>
      <c r="FML19" s="710"/>
      <c r="FMM19" s="710"/>
      <c r="FMN19" s="710"/>
      <c r="FMO19" s="710"/>
      <c r="FMP19" s="710"/>
      <c r="FMQ19" s="710"/>
      <c r="FMR19" s="710"/>
      <c r="FMS19" s="710"/>
      <c r="FMT19" s="710"/>
      <c r="FMU19" s="710"/>
      <c r="FMV19" s="710"/>
      <c r="FMW19" s="710"/>
      <c r="FMX19" s="710"/>
      <c r="FMY19" s="710"/>
      <c r="FMZ19" s="710"/>
      <c r="FNA19" s="710"/>
      <c r="FNB19" s="710"/>
      <c r="FNC19" s="710"/>
      <c r="FND19" s="710"/>
      <c r="FNE19" s="710"/>
      <c r="FNF19" s="710"/>
      <c r="FNG19" s="710"/>
      <c r="FNH19" s="710"/>
      <c r="FNI19" s="710"/>
      <c r="FNJ19" s="710"/>
      <c r="FNK19" s="710"/>
      <c r="FNL19" s="710"/>
      <c r="FNM19" s="710"/>
      <c r="FNN19" s="710"/>
      <c r="FNO19" s="710"/>
      <c r="FNP19" s="710"/>
      <c r="FNQ19" s="710"/>
      <c r="FNR19" s="710"/>
      <c r="FNS19" s="710"/>
      <c r="FNT19" s="710"/>
      <c r="FNU19" s="710"/>
      <c r="FNV19" s="710"/>
      <c r="FNW19" s="710"/>
      <c r="FNX19" s="710"/>
      <c r="FNY19" s="710"/>
      <c r="FNZ19" s="710"/>
      <c r="FOA19" s="710"/>
      <c r="FOB19" s="710"/>
      <c r="FOC19" s="710"/>
      <c r="FOD19" s="710"/>
      <c r="FOE19" s="710"/>
      <c r="FOF19" s="710"/>
      <c r="FOG19" s="710"/>
      <c r="FOH19" s="710"/>
      <c r="FOI19" s="710"/>
      <c r="FOJ19" s="710"/>
      <c r="FOK19" s="710"/>
      <c r="FOL19" s="710"/>
      <c r="FOM19" s="710"/>
      <c r="FON19" s="710"/>
      <c r="FOO19" s="710"/>
      <c r="FOP19" s="710"/>
      <c r="FOQ19" s="710"/>
      <c r="FOR19" s="710"/>
      <c r="FOS19" s="710"/>
      <c r="FOT19" s="710"/>
      <c r="FOU19" s="710"/>
      <c r="FOV19" s="710"/>
      <c r="FOW19" s="710"/>
      <c r="FOX19" s="710"/>
      <c r="FOY19" s="710"/>
      <c r="FOZ19" s="710"/>
      <c r="FPA19" s="710"/>
      <c r="FPB19" s="710"/>
      <c r="FPC19" s="710"/>
      <c r="FPD19" s="710"/>
      <c r="FPE19" s="710"/>
      <c r="FPF19" s="710"/>
      <c r="FPG19" s="710"/>
      <c r="FPH19" s="710"/>
      <c r="FPI19" s="710"/>
      <c r="FPJ19" s="710"/>
      <c r="FPK19" s="710"/>
      <c r="FPL19" s="710"/>
      <c r="FPM19" s="710"/>
      <c r="FPN19" s="710"/>
      <c r="FPO19" s="710"/>
      <c r="FPP19" s="710"/>
      <c r="FPQ19" s="710"/>
      <c r="FPR19" s="710"/>
      <c r="FPS19" s="710"/>
      <c r="FPT19" s="710"/>
      <c r="FPU19" s="710"/>
      <c r="FPV19" s="710"/>
      <c r="FPW19" s="710"/>
      <c r="FPX19" s="710"/>
      <c r="FPY19" s="710"/>
      <c r="FPZ19" s="710"/>
      <c r="FQA19" s="710"/>
      <c r="FQB19" s="710"/>
      <c r="FQC19" s="710"/>
      <c r="FQD19" s="710"/>
      <c r="FQE19" s="710"/>
      <c r="FQF19" s="710"/>
      <c r="FQG19" s="710"/>
      <c r="FQH19" s="710"/>
      <c r="FQI19" s="710"/>
      <c r="FQJ19" s="710"/>
      <c r="FQK19" s="710"/>
      <c r="FQL19" s="710"/>
      <c r="FQM19" s="710"/>
      <c r="FQN19" s="710"/>
      <c r="FQO19" s="710"/>
      <c r="FQP19" s="710"/>
      <c r="FQQ19" s="710"/>
      <c r="FQR19" s="710"/>
      <c r="FQS19" s="710"/>
      <c r="FQT19" s="710"/>
      <c r="FQU19" s="710"/>
      <c r="FQV19" s="710"/>
      <c r="FQW19" s="710"/>
      <c r="FQX19" s="710"/>
      <c r="FQY19" s="710"/>
      <c r="FQZ19" s="710"/>
      <c r="FRA19" s="710"/>
      <c r="FRB19" s="710"/>
      <c r="FRC19" s="710"/>
      <c r="FRD19" s="710"/>
      <c r="FRE19" s="710"/>
      <c r="FRF19" s="710"/>
      <c r="FRG19" s="710"/>
      <c r="FRH19" s="710"/>
      <c r="FRI19" s="710"/>
      <c r="FRJ19" s="710"/>
      <c r="FRK19" s="710"/>
      <c r="FRL19" s="710"/>
      <c r="FRM19" s="710"/>
      <c r="FRN19" s="710"/>
      <c r="FRO19" s="710"/>
      <c r="FRP19" s="710"/>
      <c r="FRQ19" s="710"/>
      <c r="FRR19" s="710"/>
      <c r="FRS19" s="710"/>
      <c r="FRT19" s="710"/>
      <c r="FRU19" s="710"/>
      <c r="FRV19" s="710"/>
      <c r="FRW19" s="710"/>
      <c r="FRX19" s="710"/>
      <c r="FRY19" s="710"/>
      <c r="FRZ19" s="710"/>
      <c r="FSA19" s="710"/>
      <c r="FSB19" s="710"/>
      <c r="FSC19" s="710"/>
      <c r="FSD19" s="710"/>
      <c r="FSE19" s="710"/>
      <c r="FSF19" s="710"/>
      <c r="FSG19" s="710"/>
      <c r="FSH19" s="710"/>
      <c r="FSI19" s="710"/>
      <c r="FSJ19" s="710"/>
      <c r="FSK19" s="710"/>
      <c r="FSL19" s="710"/>
      <c r="FSM19" s="710"/>
      <c r="FSN19" s="710"/>
      <c r="FSO19" s="710"/>
      <c r="FSP19" s="710"/>
      <c r="FSQ19" s="710"/>
      <c r="FSR19" s="710"/>
      <c r="FSS19" s="710"/>
      <c r="FST19" s="710"/>
      <c r="FSU19" s="710"/>
      <c r="FSV19" s="710"/>
      <c r="FSW19" s="710"/>
      <c r="FSX19" s="710"/>
      <c r="FSY19" s="710"/>
      <c r="FSZ19" s="710"/>
      <c r="FTA19" s="710"/>
      <c r="FTB19" s="710"/>
      <c r="FTC19" s="710"/>
      <c r="FTD19" s="710"/>
      <c r="FTE19" s="710"/>
      <c r="FTF19" s="710"/>
      <c r="FTG19" s="710"/>
      <c r="FTH19" s="710"/>
      <c r="FTI19" s="710"/>
      <c r="FTJ19" s="710"/>
      <c r="FTK19" s="710"/>
      <c r="FTL19" s="710"/>
      <c r="FTM19" s="710"/>
      <c r="FTN19" s="710"/>
      <c r="FTO19" s="710"/>
      <c r="FTP19" s="710"/>
      <c r="FTQ19" s="710"/>
      <c r="FTR19" s="710"/>
      <c r="FTS19" s="710"/>
      <c r="FTT19" s="710"/>
      <c r="FTU19" s="710"/>
      <c r="FTV19" s="710"/>
      <c r="FTW19" s="710"/>
      <c r="FTX19" s="710"/>
      <c r="FTY19" s="710"/>
      <c r="FTZ19" s="710"/>
      <c r="FUA19" s="710"/>
      <c r="FUB19" s="710"/>
      <c r="FUC19" s="710"/>
      <c r="FUD19" s="710"/>
      <c r="FUE19" s="710"/>
      <c r="FUF19" s="710"/>
      <c r="FUG19" s="710"/>
      <c r="FUH19" s="710"/>
      <c r="FUI19" s="710"/>
      <c r="FUJ19" s="710"/>
      <c r="FUK19" s="710"/>
      <c r="FUL19" s="710"/>
      <c r="FUM19" s="710"/>
      <c r="FUN19" s="710"/>
      <c r="FUO19" s="710"/>
      <c r="FUP19" s="710"/>
      <c r="FUQ19" s="710"/>
      <c r="FUR19" s="710"/>
      <c r="FUS19" s="710"/>
      <c r="FUT19" s="710"/>
      <c r="FUU19" s="710"/>
      <c r="FUV19" s="710"/>
      <c r="FUW19" s="710"/>
      <c r="FUX19" s="710"/>
      <c r="FUY19" s="710"/>
      <c r="FUZ19" s="710"/>
      <c r="FVA19" s="710"/>
      <c r="FVB19" s="710"/>
      <c r="FVC19" s="710"/>
      <c r="FVD19" s="710"/>
      <c r="FVE19" s="710"/>
      <c r="FVF19" s="710"/>
      <c r="FVG19" s="710"/>
      <c r="FVH19" s="710"/>
      <c r="FVI19" s="710"/>
      <c r="FVJ19" s="710"/>
      <c r="FVK19" s="710"/>
      <c r="FVL19" s="710"/>
      <c r="FVM19" s="710"/>
      <c r="FVN19" s="710"/>
      <c r="FVO19" s="710"/>
      <c r="FVP19" s="710"/>
      <c r="FVQ19" s="710"/>
      <c r="FVR19" s="710"/>
      <c r="FVS19" s="710"/>
      <c r="FVT19" s="710"/>
      <c r="FVU19" s="710"/>
      <c r="FVV19" s="710"/>
      <c r="FVW19" s="710"/>
      <c r="FVX19" s="710"/>
      <c r="FVY19" s="710"/>
      <c r="FVZ19" s="710"/>
      <c r="FWA19" s="710"/>
      <c r="FWB19" s="710"/>
      <c r="FWC19" s="710"/>
      <c r="FWD19" s="710"/>
      <c r="FWE19" s="710"/>
      <c r="FWF19" s="710"/>
      <c r="FWG19" s="710"/>
      <c r="FWH19" s="710"/>
      <c r="FWI19" s="710"/>
      <c r="FWJ19" s="710"/>
      <c r="FWK19" s="710"/>
      <c r="FWL19" s="710"/>
      <c r="FWM19" s="710"/>
      <c r="FWN19" s="710"/>
      <c r="FWO19" s="710"/>
      <c r="FWP19" s="710"/>
      <c r="FWQ19" s="710"/>
      <c r="FWR19" s="710"/>
      <c r="FWS19" s="710"/>
      <c r="FWT19" s="710"/>
      <c r="FWU19" s="710"/>
      <c r="FWV19" s="710"/>
      <c r="FWW19" s="710"/>
      <c r="FWX19" s="710"/>
      <c r="FWY19" s="710"/>
      <c r="FWZ19" s="710"/>
      <c r="FXA19" s="710"/>
      <c r="FXB19" s="710"/>
      <c r="FXC19" s="710"/>
      <c r="FXD19" s="710"/>
      <c r="FXE19" s="710"/>
      <c r="FXF19" s="710"/>
      <c r="FXG19" s="710"/>
      <c r="FXH19" s="710"/>
      <c r="FXI19" s="710"/>
      <c r="FXJ19" s="710"/>
      <c r="FXK19" s="710"/>
      <c r="FXL19" s="710"/>
      <c r="FXM19" s="710"/>
      <c r="FXN19" s="710"/>
      <c r="FXO19" s="710"/>
      <c r="FXP19" s="710"/>
      <c r="FXQ19" s="710"/>
      <c r="FXR19" s="710"/>
      <c r="FXS19" s="710"/>
      <c r="FXT19" s="710"/>
      <c r="FXU19" s="710"/>
      <c r="FXV19" s="710"/>
      <c r="FXW19" s="710"/>
      <c r="FXX19" s="710"/>
      <c r="FXY19" s="710"/>
      <c r="FXZ19" s="710"/>
      <c r="FYA19" s="710"/>
      <c r="FYB19" s="710"/>
      <c r="FYC19" s="710"/>
      <c r="FYD19" s="710"/>
      <c r="FYE19" s="710"/>
      <c r="FYF19" s="710"/>
      <c r="FYG19" s="710"/>
      <c r="FYH19" s="710"/>
      <c r="FYI19" s="710"/>
      <c r="FYJ19" s="710"/>
      <c r="FYK19" s="710"/>
      <c r="FYL19" s="710"/>
      <c r="FYM19" s="710"/>
      <c r="FYN19" s="710"/>
      <c r="FYO19" s="710"/>
      <c r="FYP19" s="710"/>
      <c r="FYQ19" s="710"/>
      <c r="FYR19" s="710"/>
      <c r="FYS19" s="710"/>
      <c r="FYT19" s="710"/>
      <c r="FYU19" s="710"/>
      <c r="FYV19" s="710"/>
      <c r="FYW19" s="710"/>
      <c r="FYX19" s="710"/>
      <c r="FYY19" s="710"/>
      <c r="FYZ19" s="710"/>
      <c r="FZA19" s="710"/>
      <c r="FZB19" s="710"/>
      <c r="FZC19" s="710"/>
      <c r="FZD19" s="710"/>
      <c r="FZE19" s="710"/>
      <c r="FZF19" s="710"/>
      <c r="FZG19" s="710"/>
      <c r="FZH19" s="710"/>
      <c r="FZI19" s="710"/>
      <c r="FZJ19" s="710"/>
      <c r="FZK19" s="710"/>
      <c r="FZL19" s="710"/>
      <c r="FZM19" s="710"/>
      <c r="FZN19" s="710"/>
      <c r="FZO19" s="710"/>
      <c r="FZP19" s="710"/>
      <c r="FZQ19" s="710"/>
      <c r="FZR19" s="710"/>
      <c r="FZS19" s="710"/>
      <c r="FZT19" s="710"/>
      <c r="FZU19" s="710"/>
      <c r="FZV19" s="710"/>
      <c r="FZW19" s="710"/>
      <c r="FZX19" s="710"/>
      <c r="FZY19" s="710"/>
      <c r="FZZ19" s="710"/>
      <c r="GAA19" s="710"/>
      <c r="GAB19" s="710"/>
      <c r="GAC19" s="710"/>
      <c r="GAD19" s="710"/>
      <c r="GAE19" s="710"/>
      <c r="GAF19" s="710"/>
      <c r="GAG19" s="710"/>
      <c r="GAH19" s="710"/>
      <c r="GAI19" s="710"/>
      <c r="GAJ19" s="710"/>
      <c r="GAK19" s="710"/>
      <c r="GAL19" s="710"/>
      <c r="GAM19" s="710"/>
      <c r="GAN19" s="710"/>
      <c r="GAO19" s="710"/>
      <c r="GAP19" s="710"/>
      <c r="GAQ19" s="710"/>
      <c r="GAR19" s="710"/>
      <c r="GAS19" s="710"/>
      <c r="GAT19" s="710"/>
      <c r="GAU19" s="710"/>
      <c r="GAV19" s="710"/>
      <c r="GAW19" s="710"/>
      <c r="GAX19" s="710"/>
      <c r="GAY19" s="710"/>
      <c r="GAZ19" s="710"/>
      <c r="GBA19" s="710"/>
      <c r="GBB19" s="710"/>
      <c r="GBC19" s="710"/>
      <c r="GBD19" s="710"/>
      <c r="GBE19" s="710"/>
      <c r="GBF19" s="710"/>
      <c r="GBG19" s="710"/>
      <c r="GBH19" s="710"/>
      <c r="GBI19" s="710"/>
      <c r="GBJ19" s="710"/>
      <c r="GBK19" s="710"/>
      <c r="GBL19" s="710"/>
      <c r="GBM19" s="710"/>
      <c r="GBN19" s="710"/>
      <c r="GBO19" s="710"/>
      <c r="GBP19" s="710"/>
      <c r="GBQ19" s="710"/>
      <c r="GBR19" s="710"/>
      <c r="GBS19" s="710"/>
      <c r="GBT19" s="710"/>
      <c r="GBU19" s="710"/>
      <c r="GBV19" s="710"/>
      <c r="GBW19" s="710"/>
      <c r="GBX19" s="710"/>
      <c r="GBY19" s="710"/>
      <c r="GBZ19" s="710"/>
      <c r="GCA19" s="710"/>
      <c r="GCB19" s="710"/>
      <c r="GCC19" s="710"/>
      <c r="GCD19" s="710"/>
      <c r="GCE19" s="710"/>
      <c r="GCF19" s="710"/>
      <c r="GCG19" s="710"/>
      <c r="GCH19" s="710"/>
      <c r="GCI19" s="710"/>
      <c r="GCJ19" s="710"/>
      <c r="GCK19" s="710"/>
      <c r="GCL19" s="710"/>
      <c r="GCM19" s="710"/>
      <c r="GCN19" s="710"/>
      <c r="GCO19" s="710"/>
      <c r="GCP19" s="710"/>
      <c r="GCQ19" s="710"/>
      <c r="GCR19" s="710"/>
      <c r="GCS19" s="710"/>
      <c r="GCT19" s="710"/>
      <c r="GCU19" s="710"/>
      <c r="GCV19" s="710"/>
      <c r="GCW19" s="710"/>
      <c r="GCX19" s="710"/>
      <c r="GCY19" s="710"/>
      <c r="GCZ19" s="710"/>
      <c r="GDA19" s="710"/>
      <c r="GDB19" s="710"/>
      <c r="GDC19" s="710"/>
      <c r="GDD19" s="710"/>
      <c r="GDE19" s="710"/>
      <c r="GDF19" s="710"/>
      <c r="GDG19" s="710"/>
      <c r="GDH19" s="710"/>
      <c r="GDI19" s="710"/>
      <c r="GDJ19" s="710"/>
      <c r="GDK19" s="710"/>
      <c r="GDL19" s="710"/>
      <c r="GDM19" s="710"/>
      <c r="GDN19" s="710"/>
      <c r="GDO19" s="710"/>
      <c r="GDP19" s="710"/>
      <c r="GDQ19" s="710"/>
      <c r="GDR19" s="710"/>
      <c r="GDS19" s="710"/>
      <c r="GDT19" s="710"/>
      <c r="GDU19" s="710"/>
      <c r="GDV19" s="710"/>
      <c r="GDW19" s="710"/>
      <c r="GDX19" s="710"/>
      <c r="GDY19" s="710"/>
      <c r="GDZ19" s="710"/>
      <c r="GEA19" s="710"/>
      <c r="GEB19" s="710"/>
      <c r="GEC19" s="710"/>
      <c r="GED19" s="710"/>
      <c r="GEE19" s="710"/>
      <c r="GEF19" s="710"/>
      <c r="GEG19" s="710"/>
      <c r="GEH19" s="710"/>
      <c r="GEI19" s="710"/>
      <c r="GEJ19" s="710"/>
      <c r="GEK19" s="710"/>
      <c r="GEL19" s="710"/>
      <c r="GEM19" s="710"/>
      <c r="GEN19" s="710"/>
      <c r="GEO19" s="710"/>
      <c r="GEP19" s="710"/>
      <c r="GEQ19" s="710"/>
      <c r="GER19" s="710"/>
      <c r="GES19" s="710"/>
      <c r="GET19" s="710"/>
      <c r="GEU19" s="710"/>
      <c r="GEV19" s="710"/>
      <c r="GEW19" s="710"/>
      <c r="GEX19" s="710"/>
      <c r="GEY19" s="710"/>
      <c r="GEZ19" s="710"/>
      <c r="GFA19" s="710"/>
      <c r="GFB19" s="710"/>
      <c r="GFC19" s="710"/>
      <c r="GFD19" s="710"/>
      <c r="GFE19" s="710"/>
      <c r="GFF19" s="710"/>
      <c r="GFG19" s="710"/>
      <c r="GFH19" s="710"/>
      <c r="GFI19" s="710"/>
      <c r="GFJ19" s="710"/>
      <c r="GFK19" s="710"/>
      <c r="GFL19" s="710"/>
      <c r="GFM19" s="710"/>
      <c r="GFN19" s="710"/>
      <c r="GFO19" s="710"/>
      <c r="GFP19" s="710"/>
      <c r="GFQ19" s="710"/>
      <c r="GFR19" s="710"/>
      <c r="GFS19" s="710"/>
      <c r="GFT19" s="710"/>
      <c r="GFU19" s="710"/>
      <c r="GFV19" s="710"/>
      <c r="GFW19" s="710"/>
      <c r="GFX19" s="710"/>
      <c r="GFY19" s="710"/>
      <c r="GFZ19" s="710"/>
      <c r="GGA19" s="710"/>
      <c r="GGB19" s="710"/>
      <c r="GGC19" s="710"/>
      <c r="GGD19" s="710"/>
      <c r="GGE19" s="710"/>
      <c r="GGF19" s="710"/>
      <c r="GGG19" s="710"/>
      <c r="GGH19" s="710"/>
      <c r="GGI19" s="710"/>
      <c r="GGJ19" s="710"/>
      <c r="GGK19" s="710"/>
      <c r="GGL19" s="710"/>
      <c r="GGM19" s="710"/>
      <c r="GGN19" s="710"/>
      <c r="GGO19" s="710"/>
      <c r="GGP19" s="710"/>
      <c r="GGQ19" s="710"/>
      <c r="GGR19" s="710"/>
      <c r="GGS19" s="710"/>
      <c r="GGT19" s="710"/>
      <c r="GGU19" s="710"/>
      <c r="GGV19" s="710"/>
      <c r="GGW19" s="710"/>
      <c r="GGX19" s="710"/>
      <c r="GGY19" s="710"/>
      <c r="GGZ19" s="710"/>
      <c r="GHA19" s="710"/>
      <c r="GHB19" s="710"/>
      <c r="GHC19" s="710"/>
      <c r="GHD19" s="710"/>
      <c r="GHE19" s="710"/>
      <c r="GHF19" s="710"/>
      <c r="GHG19" s="710"/>
      <c r="GHH19" s="710"/>
      <c r="GHI19" s="710"/>
      <c r="GHJ19" s="710"/>
      <c r="GHK19" s="710"/>
      <c r="GHL19" s="710"/>
      <c r="GHM19" s="710"/>
      <c r="GHN19" s="710"/>
      <c r="GHO19" s="710"/>
      <c r="GHP19" s="710"/>
      <c r="GHQ19" s="710"/>
      <c r="GHR19" s="710"/>
      <c r="GHS19" s="710"/>
      <c r="GHT19" s="710"/>
      <c r="GHU19" s="710"/>
      <c r="GHV19" s="710"/>
      <c r="GHW19" s="710"/>
      <c r="GHX19" s="710"/>
      <c r="GHY19" s="710"/>
      <c r="GHZ19" s="710"/>
      <c r="GIA19" s="710"/>
      <c r="GIB19" s="710"/>
      <c r="GIC19" s="710"/>
      <c r="GID19" s="710"/>
      <c r="GIE19" s="710"/>
      <c r="GIF19" s="710"/>
      <c r="GIG19" s="710"/>
      <c r="GIH19" s="710"/>
      <c r="GII19" s="710"/>
      <c r="GIJ19" s="710"/>
      <c r="GIK19" s="710"/>
      <c r="GIL19" s="710"/>
      <c r="GIM19" s="710"/>
      <c r="GIN19" s="710"/>
      <c r="GIO19" s="710"/>
      <c r="GIP19" s="710"/>
      <c r="GIQ19" s="710"/>
      <c r="GIR19" s="710"/>
      <c r="GIS19" s="710"/>
      <c r="GIT19" s="710"/>
      <c r="GIU19" s="710"/>
      <c r="GIV19" s="710"/>
      <c r="GIW19" s="710"/>
      <c r="GIX19" s="710"/>
      <c r="GIY19" s="710"/>
      <c r="GIZ19" s="710"/>
      <c r="GJA19" s="710"/>
      <c r="GJB19" s="710"/>
      <c r="GJC19" s="710"/>
      <c r="GJD19" s="710"/>
      <c r="GJE19" s="710"/>
      <c r="GJF19" s="710"/>
      <c r="GJG19" s="710"/>
      <c r="GJH19" s="710"/>
      <c r="GJI19" s="710"/>
      <c r="GJJ19" s="710"/>
      <c r="GJK19" s="710"/>
      <c r="GJL19" s="710"/>
      <c r="GJM19" s="710"/>
      <c r="GJN19" s="710"/>
      <c r="GJO19" s="710"/>
      <c r="GJP19" s="710"/>
      <c r="GJQ19" s="710"/>
      <c r="GJR19" s="710"/>
      <c r="GJS19" s="710"/>
      <c r="GJT19" s="710"/>
      <c r="GJU19" s="710"/>
      <c r="GJV19" s="710"/>
      <c r="GJW19" s="710"/>
      <c r="GJX19" s="710"/>
      <c r="GJY19" s="710"/>
      <c r="GJZ19" s="710"/>
      <c r="GKA19" s="710"/>
      <c r="GKB19" s="710"/>
      <c r="GKC19" s="710"/>
      <c r="GKD19" s="710"/>
      <c r="GKE19" s="710"/>
      <c r="GKF19" s="710"/>
      <c r="GKG19" s="710"/>
      <c r="GKH19" s="710"/>
      <c r="GKI19" s="710"/>
      <c r="GKJ19" s="710"/>
      <c r="GKK19" s="710"/>
      <c r="GKL19" s="710"/>
      <c r="GKM19" s="710"/>
      <c r="GKN19" s="710"/>
      <c r="GKO19" s="710"/>
      <c r="GKP19" s="710"/>
      <c r="GKQ19" s="710"/>
      <c r="GKR19" s="710"/>
      <c r="GKS19" s="710"/>
      <c r="GKT19" s="710"/>
      <c r="GKU19" s="710"/>
      <c r="GKV19" s="710"/>
      <c r="GKW19" s="710"/>
      <c r="GKX19" s="710"/>
      <c r="GKY19" s="710"/>
      <c r="GKZ19" s="710"/>
      <c r="GLA19" s="710"/>
      <c r="GLB19" s="710"/>
      <c r="GLC19" s="710"/>
      <c r="GLD19" s="710"/>
      <c r="GLE19" s="710"/>
      <c r="GLF19" s="710"/>
      <c r="GLG19" s="710"/>
      <c r="GLH19" s="710"/>
      <c r="GLI19" s="710"/>
      <c r="GLJ19" s="710"/>
      <c r="GLK19" s="710"/>
      <c r="GLL19" s="710"/>
      <c r="GLM19" s="710"/>
      <c r="GLN19" s="710"/>
      <c r="GLO19" s="710"/>
      <c r="GLP19" s="710"/>
      <c r="GLQ19" s="710"/>
      <c r="GLR19" s="710"/>
      <c r="GLS19" s="710"/>
      <c r="GLT19" s="710"/>
      <c r="GLU19" s="710"/>
      <c r="GLV19" s="710"/>
      <c r="GLW19" s="710"/>
      <c r="GLX19" s="710"/>
      <c r="GLY19" s="710"/>
      <c r="GLZ19" s="710"/>
      <c r="GMA19" s="710"/>
      <c r="GMB19" s="710"/>
      <c r="GMC19" s="710"/>
      <c r="GMD19" s="710"/>
      <c r="GME19" s="710"/>
      <c r="GMF19" s="710"/>
      <c r="GMG19" s="710"/>
      <c r="GMH19" s="710"/>
      <c r="GMI19" s="710"/>
      <c r="GMJ19" s="710"/>
      <c r="GMK19" s="710"/>
      <c r="GML19" s="710"/>
      <c r="GMM19" s="710"/>
      <c r="GMN19" s="710"/>
      <c r="GMO19" s="710"/>
      <c r="GMP19" s="710"/>
      <c r="GMQ19" s="710"/>
      <c r="GMR19" s="710"/>
      <c r="GMS19" s="710"/>
      <c r="GMT19" s="710"/>
      <c r="GMU19" s="710"/>
      <c r="GMV19" s="710"/>
      <c r="GMW19" s="710"/>
      <c r="GMX19" s="710"/>
      <c r="GMY19" s="710"/>
      <c r="GMZ19" s="710"/>
      <c r="GNA19" s="710"/>
      <c r="GNB19" s="710"/>
      <c r="GNC19" s="710"/>
      <c r="GND19" s="710"/>
      <c r="GNE19" s="710"/>
      <c r="GNF19" s="710"/>
      <c r="GNG19" s="710"/>
      <c r="GNH19" s="710"/>
      <c r="GNI19" s="710"/>
      <c r="GNJ19" s="710"/>
      <c r="GNK19" s="710"/>
      <c r="GNL19" s="710"/>
      <c r="GNM19" s="710"/>
      <c r="GNN19" s="710"/>
      <c r="GNO19" s="710"/>
      <c r="GNP19" s="710"/>
      <c r="GNQ19" s="710"/>
      <c r="GNR19" s="710"/>
      <c r="GNS19" s="710"/>
      <c r="GNT19" s="710"/>
      <c r="GNU19" s="710"/>
      <c r="GNV19" s="710"/>
      <c r="GNW19" s="710"/>
      <c r="GNX19" s="710"/>
      <c r="GNY19" s="710"/>
      <c r="GNZ19" s="710"/>
      <c r="GOA19" s="710"/>
      <c r="GOB19" s="710"/>
      <c r="GOC19" s="710"/>
      <c r="GOD19" s="710"/>
      <c r="GOE19" s="710"/>
      <c r="GOF19" s="710"/>
      <c r="GOG19" s="710"/>
      <c r="GOH19" s="710"/>
      <c r="GOI19" s="710"/>
      <c r="GOJ19" s="710"/>
      <c r="GOK19" s="710"/>
      <c r="GOL19" s="710"/>
      <c r="GOM19" s="710"/>
      <c r="GON19" s="710"/>
      <c r="GOO19" s="710"/>
      <c r="GOP19" s="710"/>
      <c r="GOQ19" s="710"/>
      <c r="GOR19" s="710"/>
      <c r="GOS19" s="710"/>
      <c r="GOT19" s="710"/>
      <c r="GOU19" s="710"/>
      <c r="GOV19" s="710"/>
      <c r="GOW19" s="710"/>
      <c r="GOX19" s="710"/>
      <c r="GOY19" s="710"/>
      <c r="GOZ19" s="710"/>
      <c r="GPA19" s="710"/>
      <c r="GPB19" s="710"/>
      <c r="GPC19" s="710"/>
      <c r="GPD19" s="710"/>
      <c r="GPE19" s="710"/>
      <c r="GPF19" s="710"/>
      <c r="GPG19" s="710"/>
      <c r="GPH19" s="710"/>
      <c r="GPI19" s="710"/>
      <c r="GPJ19" s="710"/>
      <c r="GPK19" s="710"/>
      <c r="GPL19" s="710"/>
      <c r="GPM19" s="710"/>
      <c r="GPN19" s="710"/>
      <c r="GPO19" s="710"/>
      <c r="GPP19" s="710"/>
      <c r="GPQ19" s="710"/>
      <c r="GPR19" s="710"/>
      <c r="GPS19" s="710"/>
      <c r="GPT19" s="710"/>
      <c r="GPU19" s="710"/>
      <c r="GPV19" s="710"/>
      <c r="GPW19" s="710"/>
      <c r="GPX19" s="710"/>
      <c r="GPY19" s="710"/>
      <c r="GPZ19" s="710"/>
      <c r="GQA19" s="710"/>
      <c r="GQB19" s="710"/>
      <c r="GQC19" s="710"/>
      <c r="GQD19" s="710"/>
      <c r="GQE19" s="710"/>
      <c r="GQF19" s="710"/>
      <c r="GQG19" s="710"/>
      <c r="GQH19" s="710"/>
      <c r="GQI19" s="710"/>
      <c r="GQJ19" s="710"/>
      <c r="GQK19" s="710"/>
      <c r="GQL19" s="710"/>
      <c r="GQM19" s="710"/>
      <c r="GQN19" s="710"/>
      <c r="GQO19" s="710"/>
      <c r="GQP19" s="710"/>
      <c r="GQQ19" s="710"/>
      <c r="GQR19" s="710"/>
      <c r="GQS19" s="710"/>
      <c r="GQT19" s="710"/>
      <c r="GQU19" s="710"/>
      <c r="GQV19" s="710"/>
      <c r="GQW19" s="710"/>
      <c r="GQX19" s="710"/>
      <c r="GQY19" s="710"/>
      <c r="GQZ19" s="710"/>
      <c r="GRA19" s="710"/>
      <c r="GRB19" s="710"/>
      <c r="GRC19" s="710"/>
      <c r="GRD19" s="710"/>
      <c r="GRE19" s="710"/>
      <c r="GRF19" s="710"/>
      <c r="GRG19" s="710"/>
      <c r="GRH19" s="710"/>
      <c r="GRI19" s="710"/>
      <c r="GRJ19" s="710"/>
      <c r="GRK19" s="710"/>
      <c r="GRL19" s="710"/>
      <c r="GRM19" s="710"/>
      <c r="GRN19" s="710"/>
      <c r="GRO19" s="710"/>
      <c r="GRP19" s="710"/>
      <c r="GRQ19" s="710"/>
      <c r="GRR19" s="710"/>
      <c r="GRS19" s="710"/>
      <c r="GRT19" s="710"/>
      <c r="GRU19" s="710"/>
      <c r="GRV19" s="710"/>
      <c r="GRW19" s="710"/>
      <c r="GRX19" s="710"/>
      <c r="GRY19" s="710"/>
      <c r="GRZ19" s="710"/>
      <c r="GSA19" s="710"/>
      <c r="GSB19" s="710"/>
      <c r="GSC19" s="710"/>
      <c r="GSD19" s="710"/>
      <c r="GSE19" s="710"/>
      <c r="GSF19" s="710"/>
      <c r="GSG19" s="710"/>
      <c r="GSH19" s="710"/>
      <c r="GSI19" s="710"/>
      <c r="GSJ19" s="710"/>
      <c r="GSK19" s="710"/>
      <c r="GSL19" s="710"/>
      <c r="GSM19" s="710"/>
      <c r="GSN19" s="710"/>
      <c r="GSO19" s="710"/>
      <c r="GSP19" s="710"/>
      <c r="GSQ19" s="710"/>
      <c r="GSR19" s="710"/>
      <c r="GSS19" s="710"/>
      <c r="GST19" s="710"/>
      <c r="GSU19" s="710"/>
      <c r="GSV19" s="710"/>
      <c r="GSW19" s="710"/>
      <c r="GSX19" s="710"/>
      <c r="GSY19" s="710"/>
      <c r="GSZ19" s="710"/>
      <c r="GTA19" s="710"/>
      <c r="GTB19" s="710"/>
      <c r="GTC19" s="710"/>
      <c r="GTD19" s="710"/>
      <c r="GTE19" s="710"/>
      <c r="GTF19" s="710"/>
      <c r="GTG19" s="710"/>
      <c r="GTH19" s="710"/>
      <c r="GTI19" s="710"/>
      <c r="GTJ19" s="710"/>
      <c r="GTK19" s="710"/>
      <c r="GTL19" s="710"/>
      <c r="GTM19" s="710"/>
      <c r="GTN19" s="710"/>
      <c r="GTO19" s="710"/>
      <c r="GTP19" s="710"/>
      <c r="GTQ19" s="710"/>
      <c r="GTR19" s="710"/>
      <c r="GTS19" s="710"/>
      <c r="GTT19" s="710"/>
      <c r="GTU19" s="710"/>
      <c r="GTV19" s="710"/>
      <c r="GTW19" s="710"/>
      <c r="GTX19" s="710"/>
      <c r="GTY19" s="710"/>
      <c r="GTZ19" s="710"/>
      <c r="GUA19" s="710"/>
      <c r="GUB19" s="710"/>
      <c r="GUC19" s="710"/>
      <c r="GUD19" s="710"/>
      <c r="GUE19" s="710"/>
      <c r="GUF19" s="710"/>
      <c r="GUG19" s="710"/>
      <c r="GUH19" s="710"/>
      <c r="GUI19" s="710"/>
      <c r="GUJ19" s="710"/>
      <c r="GUK19" s="710"/>
      <c r="GUL19" s="710"/>
      <c r="GUM19" s="710"/>
      <c r="GUN19" s="710"/>
      <c r="GUO19" s="710"/>
      <c r="GUP19" s="710"/>
      <c r="GUQ19" s="710"/>
      <c r="GUR19" s="710"/>
      <c r="GUS19" s="710"/>
      <c r="GUT19" s="710"/>
      <c r="GUU19" s="710"/>
      <c r="GUV19" s="710"/>
      <c r="GUW19" s="710"/>
      <c r="GUX19" s="710"/>
      <c r="GUY19" s="710"/>
      <c r="GUZ19" s="710"/>
      <c r="GVA19" s="710"/>
      <c r="GVB19" s="710"/>
      <c r="GVC19" s="710"/>
      <c r="GVD19" s="710"/>
      <c r="GVE19" s="710"/>
      <c r="GVF19" s="710"/>
      <c r="GVG19" s="710"/>
      <c r="GVH19" s="710"/>
      <c r="GVI19" s="710"/>
      <c r="GVJ19" s="710"/>
      <c r="GVK19" s="710"/>
      <c r="GVL19" s="710"/>
      <c r="GVM19" s="710"/>
      <c r="GVN19" s="710"/>
      <c r="GVO19" s="710"/>
      <c r="GVP19" s="710"/>
      <c r="GVQ19" s="710"/>
      <c r="GVR19" s="710"/>
      <c r="GVS19" s="710"/>
      <c r="GVT19" s="710"/>
      <c r="GVU19" s="710"/>
      <c r="GVV19" s="710"/>
      <c r="GVW19" s="710"/>
      <c r="GVX19" s="710"/>
      <c r="GVY19" s="710"/>
      <c r="GVZ19" s="710"/>
      <c r="GWA19" s="710"/>
      <c r="GWB19" s="710"/>
      <c r="GWC19" s="710"/>
      <c r="GWD19" s="710"/>
      <c r="GWE19" s="710"/>
      <c r="GWF19" s="710"/>
      <c r="GWG19" s="710"/>
      <c r="GWH19" s="710"/>
      <c r="GWI19" s="710"/>
      <c r="GWJ19" s="710"/>
      <c r="GWK19" s="710"/>
      <c r="GWL19" s="710"/>
      <c r="GWM19" s="710"/>
      <c r="GWN19" s="710"/>
      <c r="GWO19" s="710"/>
      <c r="GWP19" s="710"/>
      <c r="GWQ19" s="710"/>
      <c r="GWR19" s="710"/>
      <c r="GWS19" s="710"/>
      <c r="GWT19" s="710"/>
      <c r="GWU19" s="710"/>
      <c r="GWV19" s="710"/>
      <c r="GWW19" s="710"/>
      <c r="GWX19" s="710"/>
      <c r="GWY19" s="710"/>
      <c r="GWZ19" s="710"/>
      <c r="GXA19" s="710"/>
      <c r="GXB19" s="710"/>
      <c r="GXC19" s="710"/>
      <c r="GXD19" s="710"/>
      <c r="GXE19" s="710"/>
      <c r="GXF19" s="710"/>
      <c r="GXG19" s="710"/>
      <c r="GXH19" s="710"/>
      <c r="GXI19" s="710"/>
      <c r="GXJ19" s="710"/>
      <c r="GXK19" s="710"/>
      <c r="GXL19" s="710"/>
      <c r="GXM19" s="710"/>
      <c r="GXN19" s="710"/>
      <c r="GXO19" s="710"/>
      <c r="GXP19" s="710"/>
      <c r="GXQ19" s="710"/>
      <c r="GXR19" s="710"/>
      <c r="GXS19" s="710"/>
      <c r="GXT19" s="710"/>
      <c r="GXU19" s="710"/>
      <c r="GXV19" s="710"/>
      <c r="GXW19" s="710"/>
      <c r="GXX19" s="710"/>
      <c r="GXY19" s="710"/>
      <c r="GXZ19" s="710"/>
      <c r="GYA19" s="710"/>
      <c r="GYB19" s="710"/>
      <c r="GYC19" s="710"/>
      <c r="GYD19" s="710"/>
      <c r="GYE19" s="710"/>
      <c r="GYF19" s="710"/>
      <c r="GYG19" s="710"/>
      <c r="GYH19" s="710"/>
      <c r="GYI19" s="710"/>
      <c r="GYJ19" s="710"/>
      <c r="GYK19" s="710"/>
      <c r="GYL19" s="710"/>
      <c r="GYM19" s="710"/>
      <c r="GYN19" s="710"/>
      <c r="GYO19" s="710"/>
      <c r="GYP19" s="710"/>
      <c r="GYQ19" s="710"/>
      <c r="GYR19" s="710"/>
      <c r="GYS19" s="710"/>
      <c r="GYT19" s="710"/>
      <c r="GYU19" s="710"/>
      <c r="GYV19" s="710"/>
      <c r="GYW19" s="710"/>
      <c r="GYX19" s="710"/>
      <c r="GYY19" s="710"/>
      <c r="GYZ19" s="710"/>
      <c r="GZA19" s="710"/>
      <c r="GZB19" s="710"/>
      <c r="GZC19" s="710"/>
      <c r="GZD19" s="710"/>
      <c r="GZE19" s="710"/>
      <c r="GZF19" s="710"/>
      <c r="GZG19" s="710"/>
      <c r="GZH19" s="710"/>
      <c r="GZI19" s="710"/>
      <c r="GZJ19" s="710"/>
      <c r="GZK19" s="710"/>
      <c r="GZL19" s="710"/>
      <c r="GZM19" s="710"/>
      <c r="GZN19" s="710"/>
      <c r="GZO19" s="710"/>
      <c r="GZP19" s="710"/>
      <c r="GZQ19" s="710"/>
      <c r="GZR19" s="710"/>
      <c r="GZS19" s="710"/>
      <c r="GZT19" s="710"/>
      <c r="GZU19" s="710"/>
      <c r="GZV19" s="710"/>
      <c r="GZW19" s="710"/>
      <c r="GZX19" s="710"/>
      <c r="GZY19" s="710"/>
      <c r="GZZ19" s="710"/>
      <c r="HAA19" s="710"/>
      <c r="HAB19" s="710"/>
      <c r="HAC19" s="710"/>
      <c r="HAD19" s="710"/>
      <c r="HAE19" s="710"/>
      <c r="HAF19" s="710"/>
      <c r="HAG19" s="710"/>
      <c r="HAH19" s="710"/>
      <c r="HAI19" s="710"/>
      <c r="HAJ19" s="710"/>
      <c r="HAK19" s="710"/>
      <c r="HAL19" s="710"/>
      <c r="HAM19" s="710"/>
      <c r="HAN19" s="710"/>
      <c r="HAO19" s="710"/>
      <c r="HAP19" s="710"/>
      <c r="HAQ19" s="710"/>
      <c r="HAR19" s="710"/>
      <c r="HAS19" s="710"/>
      <c r="HAT19" s="710"/>
      <c r="HAU19" s="710"/>
      <c r="HAV19" s="710"/>
      <c r="HAW19" s="710"/>
      <c r="HAX19" s="710"/>
      <c r="HAY19" s="710"/>
      <c r="HAZ19" s="710"/>
      <c r="HBA19" s="710"/>
      <c r="HBB19" s="710"/>
      <c r="HBC19" s="710"/>
      <c r="HBD19" s="710"/>
      <c r="HBE19" s="710"/>
      <c r="HBF19" s="710"/>
      <c r="HBG19" s="710"/>
      <c r="HBH19" s="710"/>
      <c r="HBI19" s="710"/>
      <c r="HBJ19" s="710"/>
      <c r="HBK19" s="710"/>
      <c r="HBL19" s="710"/>
      <c r="HBM19" s="710"/>
      <c r="HBN19" s="710"/>
      <c r="HBO19" s="710"/>
      <c r="HBP19" s="710"/>
      <c r="HBQ19" s="710"/>
      <c r="HBR19" s="710"/>
      <c r="HBS19" s="710"/>
      <c r="HBT19" s="710"/>
      <c r="HBU19" s="710"/>
      <c r="HBV19" s="710"/>
      <c r="HBW19" s="710"/>
      <c r="HBX19" s="710"/>
      <c r="HBY19" s="710"/>
      <c r="HBZ19" s="710"/>
      <c r="HCA19" s="710"/>
      <c r="HCB19" s="710"/>
      <c r="HCC19" s="710"/>
      <c r="HCD19" s="710"/>
      <c r="HCE19" s="710"/>
      <c r="HCF19" s="710"/>
      <c r="HCG19" s="710"/>
      <c r="HCH19" s="710"/>
      <c r="HCI19" s="710"/>
      <c r="HCJ19" s="710"/>
      <c r="HCK19" s="710"/>
      <c r="HCL19" s="710"/>
      <c r="HCM19" s="710"/>
      <c r="HCN19" s="710"/>
      <c r="HCO19" s="710"/>
      <c r="HCP19" s="710"/>
      <c r="HCQ19" s="710"/>
      <c r="HCR19" s="710"/>
      <c r="HCS19" s="710"/>
      <c r="HCT19" s="710"/>
      <c r="HCU19" s="710"/>
      <c r="HCV19" s="710"/>
      <c r="HCW19" s="710"/>
      <c r="HCX19" s="710"/>
      <c r="HCY19" s="710"/>
      <c r="HCZ19" s="710"/>
      <c r="HDA19" s="710"/>
      <c r="HDB19" s="710"/>
      <c r="HDC19" s="710"/>
      <c r="HDD19" s="710"/>
      <c r="HDE19" s="710"/>
      <c r="HDF19" s="710"/>
      <c r="HDG19" s="710"/>
      <c r="HDH19" s="710"/>
      <c r="HDI19" s="710"/>
      <c r="HDJ19" s="710"/>
      <c r="HDK19" s="710"/>
      <c r="HDL19" s="710"/>
      <c r="HDM19" s="710"/>
      <c r="HDN19" s="710"/>
      <c r="HDO19" s="710"/>
      <c r="HDP19" s="710"/>
      <c r="HDQ19" s="710"/>
      <c r="HDR19" s="710"/>
      <c r="HDS19" s="710"/>
      <c r="HDT19" s="710"/>
      <c r="HDU19" s="710"/>
      <c r="HDV19" s="710"/>
      <c r="HDW19" s="710"/>
      <c r="HDX19" s="710"/>
      <c r="HDY19" s="710"/>
      <c r="HDZ19" s="710"/>
      <c r="HEA19" s="710"/>
      <c r="HEB19" s="710"/>
      <c r="HEC19" s="710"/>
      <c r="HED19" s="710"/>
      <c r="HEE19" s="710"/>
      <c r="HEF19" s="710"/>
      <c r="HEG19" s="710"/>
      <c r="HEH19" s="710"/>
      <c r="HEI19" s="710"/>
      <c r="HEJ19" s="710"/>
      <c r="HEK19" s="710"/>
      <c r="HEL19" s="710"/>
      <c r="HEM19" s="710"/>
      <c r="HEN19" s="710"/>
      <c r="HEO19" s="710"/>
      <c r="HEP19" s="710"/>
      <c r="HEQ19" s="710"/>
      <c r="HER19" s="710"/>
      <c r="HES19" s="710"/>
      <c r="HET19" s="710"/>
      <c r="HEU19" s="710"/>
      <c r="HEV19" s="710"/>
      <c r="HEW19" s="710"/>
      <c r="HEX19" s="710"/>
      <c r="HEY19" s="710"/>
      <c r="HEZ19" s="710"/>
      <c r="HFA19" s="710"/>
      <c r="HFB19" s="710"/>
      <c r="HFC19" s="710"/>
      <c r="HFD19" s="710"/>
      <c r="HFE19" s="710"/>
      <c r="HFF19" s="710"/>
      <c r="HFG19" s="710"/>
      <c r="HFH19" s="710"/>
      <c r="HFI19" s="710"/>
      <c r="HFJ19" s="710"/>
      <c r="HFK19" s="710"/>
      <c r="HFL19" s="710"/>
      <c r="HFM19" s="710"/>
      <c r="HFN19" s="710"/>
      <c r="HFO19" s="710"/>
      <c r="HFP19" s="710"/>
      <c r="HFQ19" s="710"/>
      <c r="HFR19" s="710"/>
      <c r="HFS19" s="710"/>
      <c r="HFT19" s="710"/>
      <c r="HFU19" s="710"/>
      <c r="HFV19" s="710"/>
      <c r="HFW19" s="710"/>
      <c r="HFX19" s="710"/>
      <c r="HFY19" s="710"/>
      <c r="HFZ19" s="710"/>
      <c r="HGA19" s="710"/>
      <c r="HGB19" s="710"/>
      <c r="HGC19" s="710"/>
      <c r="HGD19" s="710"/>
      <c r="HGE19" s="710"/>
      <c r="HGF19" s="710"/>
      <c r="HGG19" s="710"/>
      <c r="HGH19" s="710"/>
      <c r="HGI19" s="710"/>
      <c r="HGJ19" s="710"/>
      <c r="HGK19" s="710"/>
      <c r="HGL19" s="710"/>
      <c r="HGM19" s="710"/>
      <c r="HGN19" s="710"/>
      <c r="HGO19" s="710"/>
      <c r="HGP19" s="710"/>
      <c r="HGQ19" s="710"/>
      <c r="HGR19" s="710"/>
      <c r="HGS19" s="710"/>
      <c r="HGT19" s="710"/>
      <c r="HGU19" s="710"/>
      <c r="HGV19" s="710"/>
      <c r="HGW19" s="710"/>
      <c r="HGX19" s="710"/>
      <c r="HGY19" s="710"/>
      <c r="HGZ19" s="710"/>
      <c r="HHA19" s="710"/>
      <c r="HHB19" s="710"/>
      <c r="HHC19" s="710"/>
      <c r="HHD19" s="710"/>
      <c r="HHE19" s="710"/>
      <c r="HHF19" s="710"/>
      <c r="HHG19" s="710"/>
      <c r="HHH19" s="710"/>
      <c r="HHI19" s="710"/>
      <c r="HHJ19" s="710"/>
      <c r="HHK19" s="710"/>
      <c r="HHL19" s="710"/>
      <c r="HHM19" s="710"/>
      <c r="HHN19" s="710"/>
      <c r="HHO19" s="710"/>
      <c r="HHP19" s="710"/>
      <c r="HHQ19" s="710"/>
      <c r="HHR19" s="710"/>
      <c r="HHS19" s="710"/>
      <c r="HHT19" s="710"/>
      <c r="HHU19" s="710"/>
      <c r="HHV19" s="710"/>
      <c r="HHW19" s="710"/>
      <c r="HHX19" s="710"/>
      <c r="HHY19" s="710"/>
      <c r="HHZ19" s="710"/>
      <c r="HIA19" s="710"/>
      <c r="HIB19" s="710"/>
      <c r="HIC19" s="710"/>
      <c r="HID19" s="710"/>
      <c r="HIE19" s="710"/>
      <c r="HIF19" s="710"/>
      <c r="HIG19" s="710"/>
      <c r="HIH19" s="710"/>
      <c r="HII19" s="710"/>
      <c r="HIJ19" s="710"/>
      <c r="HIK19" s="710"/>
      <c r="HIL19" s="710"/>
      <c r="HIM19" s="710"/>
      <c r="HIN19" s="710"/>
      <c r="HIO19" s="710"/>
      <c r="HIP19" s="710"/>
      <c r="HIQ19" s="710"/>
      <c r="HIR19" s="710"/>
      <c r="HIS19" s="710"/>
      <c r="HIT19" s="710"/>
      <c r="HIU19" s="710"/>
      <c r="HIV19" s="710"/>
      <c r="HIW19" s="710"/>
      <c r="HIX19" s="710"/>
      <c r="HIY19" s="710"/>
      <c r="HIZ19" s="710"/>
      <c r="HJA19" s="710"/>
      <c r="HJB19" s="710"/>
      <c r="HJC19" s="710"/>
      <c r="HJD19" s="710"/>
      <c r="HJE19" s="710"/>
      <c r="HJF19" s="710"/>
      <c r="HJG19" s="710"/>
      <c r="HJH19" s="710"/>
      <c r="HJI19" s="710"/>
      <c r="HJJ19" s="710"/>
      <c r="HJK19" s="710"/>
      <c r="HJL19" s="710"/>
      <c r="HJM19" s="710"/>
      <c r="HJN19" s="710"/>
      <c r="HJO19" s="710"/>
      <c r="HJP19" s="710"/>
      <c r="HJQ19" s="710"/>
      <c r="HJR19" s="710"/>
      <c r="HJS19" s="710"/>
      <c r="HJT19" s="710"/>
      <c r="HJU19" s="710"/>
      <c r="HJV19" s="710"/>
      <c r="HJW19" s="710"/>
      <c r="HJX19" s="710"/>
      <c r="HJY19" s="710"/>
      <c r="HJZ19" s="710"/>
      <c r="HKA19" s="710"/>
      <c r="HKB19" s="710"/>
      <c r="HKC19" s="710"/>
      <c r="HKD19" s="710"/>
      <c r="HKE19" s="710"/>
      <c r="HKF19" s="710"/>
      <c r="HKG19" s="710"/>
      <c r="HKH19" s="710"/>
      <c r="HKI19" s="710"/>
      <c r="HKJ19" s="710"/>
      <c r="HKK19" s="710"/>
      <c r="HKL19" s="710"/>
      <c r="HKM19" s="710"/>
      <c r="HKN19" s="710"/>
      <c r="HKO19" s="710"/>
      <c r="HKP19" s="710"/>
      <c r="HKQ19" s="710"/>
      <c r="HKR19" s="710"/>
      <c r="HKS19" s="710"/>
      <c r="HKT19" s="710"/>
      <c r="HKU19" s="710"/>
      <c r="HKV19" s="710"/>
      <c r="HKW19" s="710"/>
      <c r="HKX19" s="710"/>
      <c r="HKY19" s="710"/>
      <c r="HKZ19" s="710"/>
      <c r="HLA19" s="710"/>
      <c r="HLB19" s="710"/>
      <c r="HLC19" s="710"/>
      <c r="HLD19" s="710"/>
      <c r="HLE19" s="710"/>
      <c r="HLF19" s="710"/>
      <c r="HLG19" s="710"/>
      <c r="HLH19" s="710"/>
      <c r="HLI19" s="710"/>
      <c r="HLJ19" s="710"/>
      <c r="HLK19" s="710"/>
      <c r="HLL19" s="710"/>
      <c r="HLM19" s="710"/>
      <c r="HLN19" s="710"/>
      <c r="HLO19" s="710"/>
      <c r="HLP19" s="710"/>
      <c r="HLQ19" s="710"/>
      <c r="HLR19" s="710"/>
      <c r="HLS19" s="710"/>
      <c r="HLT19" s="710"/>
      <c r="HLU19" s="710"/>
      <c r="HLV19" s="710"/>
      <c r="HLW19" s="710"/>
      <c r="HLX19" s="710"/>
      <c r="HLY19" s="710"/>
      <c r="HLZ19" s="710"/>
      <c r="HMA19" s="710"/>
      <c r="HMB19" s="710"/>
      <c r="HMC19" s="710"/>
      <c r="HMD19" s="710"/>
      <c r="HME19" s="710"/>
      <c r="HMF19" s="710"/>
      <c r="HMG19" s="710"/>
      <c r="HMH19" s="710"/>
      <c r="HMI19" s="710"/>
      <c r="HMJ19" s="710"/>
      <c r="HMK19" s="710"/>
      <c r="HML19" s="710"/>
      <c r="HMM19" s="710"/>
      <c r="HMN19" s="710"/>
      <c r="HMO19" s="710"/>
      <c r="HMP19" s="710"/>
      <c r="HMQ19" s="710"/>
      <c r="HMR19" s="710"/>
      <c r="HMS19" s="710"/>
      <c r="HMT19" s="710"/>
      <c r="HMU19" s="710"/>
      <c r="HMV19" s="710"/>
      <c r="HMW19" s="710"/>
      <c r="HMX19" s="710"/>
      <c r="HMY19" s="710"/>
      <c r="HMZ19" s="710"/>
      <c r="HNA19" s="710"/>
      <c r="HNB19" s="710"/>
      <c r="HNC19" s="710"/>
      <c r="HND19" s="710"/>
      <c r="HNE19" s="710"/>
      <c r="HNF19" s="710"/>
      <c r="HNG19" s="710"/>
      <c r="HNH19" s="710"/>
      <c r="HNI19" s="710"/>
      <c r="HNJ19" s="710"/>
      <c r="HNK19" s="710"/>
      <c r="HNL19" s="710"/>
      <c r="HNM19" s="710"/>
      <c r="HNN19" s="710"/>
      <c r="HNO19" s="710"/>
      <c r="HNP19" s="710"/>
      <c r="HNQ19" s="710"/>
      <c r="HNR19" s="710"/>
      <c r="HNS19" s="710"/>
      <c r="HNT19" s="710"/>
      <c r="HNU19" s="710"/>
      <c r="HNV19" s="710"/>
      <c r="HNW19" s="710"/>
      <c r="HNX19" s="710"/>
      <c r="HNY19" s="710"/>
      <c r="HNZ19" s="710"/>
      <c r="HOA19" s="710"/>
      <c r="HOB19" s="710"/>
      <c r="HOC19" s="710"/>
      <c r="HOD19" s="710"/>
      <c r="HOE19" s="710"/>
      <c r="HOF19" s="710"/>
      <c r="HOG19" s="710"/>
      <c r="HOH19" s="710"/>
      <c r="HOI19" s="710"/>
      <c r="HOJ19" s="710"/>
      <c r="HOK19" s="710"/>
      <c r="HOL19" s="710"/>
      <c r="HOM19" s="710"/>
      <c r="HON19" s="710"/>
      <c r="HOO19" s="710"/>
      <c r="HOP19" s="710"/>
      <c r="HOQ19" s="710"/>
      <c r="HOR19" s="710"/>
      <c r="HOS19" s="710"/>
      <c r="HOT19" s="710"/>
      <c r="HOU19" s="710"/>
      <c r="HOV19" s="710"/>
      <c r="HOW19" s="710"/>
      <c r="HOX19" s="710"/>
      <c r="HOY19" s="710"/>
      <c r="HOZ19" s="710"/>
      <c r="HPA19" s="710"/>
      <c r="HPB19" s="710"/>
      <c r="HPC19" s="710"/>
      <c r="HPD19" s="710"/>
      <c r="HPE19" s="710"/>
      <c r="HPF19" s="710"/>
      <c r="HPG19" s="710"/>
      <c r="HPH19" s="710"/>
      <c r="HPI19" s="710"/>
      <c r="HPJ19" s="710"/>
      <c r="HPK19" s="710"/>
      <c r="HPL19" s="710"/>
      <c r="HPM19" s="710"/>
      <c r="HPN19" s="710"/>
      <c r="HPO19" s="710"/>
      <c r="HPP19" s="710"/>
      <c r="HPQ19" s="710"/>
      <c r="HPR19" s="710"/>
      <c r="HPS19" s="710"/>
      <c r="HPT19" s="710"/>
      <c r="HPU19" s="710"/>
      <c r="HPV19" s="710"/>
      <c r="HPW19" s="710"/>
      <c r="HPX19" s="710"/>
      <c r="HPY19" s="710"/>
      <c r="HPZ19" s="710"/>
      <c r="HQA19" s="710"/>
      <c r="HQB19" s="710"/>
      <c r="HQC19" s="710"/>
      <c r="HQD19" s="710"/>
      <c r="HQE19" s="710"/>
      <c r="HQF19" s="710"/>
      <c r="HQG19" s="710"/>
      <c r="HQH19" s="710"/>
      <c r="HQI19" s="710"/>
      <c r="HQJ19" s="710"/>
      <c r="HQK19" s="710"/>
      <c r="HQL19" s="710"/>
      <c r="HQM19" s="710"/>
      <c r="HQN19" s="710"/>
      <c r="HQO19" s="710"/>
      <c r="HQP19" s="710"/>
      <c r="HQQ19" s="710"/>
      <c r="HQR19" s="710"/>
      <c r="HQS19" s="710"/>
      <c r="HQT19" s="710"/>
      <c r="HQU19" s="710"/>
      <c r="HQV19" s="710"/>
      <c r="HQW19" s="710"/>
      <c r="HQX19" s="710"/>
      <c r="HQY19" s="710"/>
      <c r="HQZ19" s="710"/>
      <c r="HRA19" s="710"/>
      <c r="HRB19" s="710"/>
      <c r="HRC19" s="710"/>
      <c r="HRD19" s="710"/>
      <c r="HRE19" s="710"/>
      <c r="HRF19" s="710"/>
      <c r="HRG19" s="710"/>
      <c r="HRH19" s="710"/>
      <c r="HRI19" s="710"/>
      <c r="HRJ19" s="710"/>
      <c r="HRK19" s="710"/>
      <c r="HRL19" s="710"/>
      <c r="HRM19" s="710"/>
      <c r="HRN19" s="710"/>
      <c r="HRO19" s="710"/>
      <c r="HRP19" s="710"/>
      <c r="HRQ19" s="710"/>
      <c r="HRR19" s="710"/>
      <c r="HRS19" s="710"/>
      <c r="HRT19" s="710"/>
      <c r="HRU19" s="710"/>
      <c r="HRV19" s="710"/>
      <c r="HRW19" s="710"/>
      <c r="HRX19" s="710"/>
      <c r="HRY19" s="710"/>
      <c r="HRZ19" s="710"/>
      <c r="HSA19" s="710"/>
      <c r="HSB19" s="710"/>
      <c r="HSC19" s="710"/>
      <c r="HSD19" s="710"/>
      <c r="HSE19" s="710"/>
      <c r="HSF19" s="710"/>
      <c r="HSG19" s="710"/>
      <c r="HSH19" s="710"/>
      <c r="HSI19" s="710"/>
      <c r="HSJ19" s="710"/>
      <c r="HSK19" s="710"/>
      <c r="HSL19" s="710"/>
      <c r="HSM19" s="710"/>
      <c r="HSN19" s="710"/>
      <c r="HSO19" s="710"/>
      <c r="HSP19" s="710"/>
      <c r="HSQ19" s="710"/>
      <c r="HSR19" s="710"/>
      <c r="HSS19" s="710"/>
      <c r="HST19" s="710"/>
      <c r="HSU19" s="710"/>
      <c r="HSV19" s="710"/>
      <c r="HSW19" s="710"/>
      <c r="HSX19" s="710"/>
      <c r="HSY19" s="710"/>
      <c r="HSZ19" s="710"/>
      <c r="HTA19" s="710"/>
      <c r="HTB19" s="710"/>
      <c r="HTC19" s="710"/>
      <c r="HTD19" s="710"/>
      <c r="HTE19" s="710"/>
      <c r="HTF19" s="710"/>
      <c r="HTG19" s="710"/>
      <c r="HTH19" s="710"/>
      <c r="HTI19" s="710"/>
      <c r="HTJ19" s="710"/>
      <c r="HTK19" s="710"/>
      <c r="HTL19" s="710"/>
      <c r="HTM19" s="710"/>
      <c r="HTN19" s="710"/>
      <c r="HTO19" s="710"/>
      <c r="HTP19" s="710"/>
      <c r="HTQ19" s="710"/>
      <c r="HTR19" s="710"/>
      <c r="HTS19" s="710"/>
      <c r="HTT19" s="710"/>
      <c r="HTU19" s="710"/>
      <c r="HTV19" s="710"/>
      <c r="HTW19" s="710"/>
      <c r="HTX19" s="710"/>
      <c r="HTY19" s="710"/>
      <c r="HTZ19" s="710"/>
      <c r="HUA19" s="710"/>
      <c r="HUB19" s="710"/>
      <c r="HUC19" s="710"/>
      <c r="HUD19" s="710"/>
      <c r="HUE19" s="710"/>
      <c r="HUF19" s="710"/>
      <c r="HUG19" s="710"/>
      <c r="HUH19" s="710"/>
      <c r="HUI19" s="710"/>
      <c r="HUJ19" s="710"/>
      <c r="HUK19" s="710"/>
      <c r="HUL19" s="710"/>
      <c r="HUM19" s="710"/>
      <c r="HUN19" s="710"/>
      <c r="HUO19" s="710"/>
      <c r="HUP19" s="710"/>
      <c r="HUQ19" s="710"/>
      <c r="HUR19" s="710"/>
      <c r="HUS19" s="710"/>
      <c r="HUT19" s="710"/>
      <c r="HUU19" s="710"/>
      <c r="HUV19" s="710"/>
      <c r="HUW19" s="710"/>
      <c r="HUX19" s="710"/>
      <c r="HUY19" s="710"/>
      <c r="HUZ19" s="710"/>
      <c r="HVA19" s="710"/>
      <c r="HVB19" s="710"/>
      <c r="HVC19" s="710"/>
      <c r="HVD19" s="710"/>
      <c r="HVE19" s="710"/>
      <c r="HVF19" s="710"/>
      <c r="HVG19" s="710"/>
      <c r="HVH19" s="710"/>
      <c r="HVI19" s="710"/>
      <c r="HVJ19" s="710"/>
      <c r="HVK19" s="710"/>
      <c r="HVL19" s="710"/>
      <c r="HVM19" s="710"/>
      <c r="HVN19" s="710"/>
      <c r="HVO19" s="710"/>
      <c r="HVP19" s="710"/>
      <c r="HVQ19" s="710"/>
      <c r="HVR19" s="710"/>
      <c r="HVS19" s="710"/>
      <c r="HVT19" s="710"/>
      <c r="HVU19" s="710"/>
      <c r="HVV19" s="710"/>
      <c r="HVW19" s="710"/>
      <c r="HVX19" s="710"/>
      <c r="HVY19" s="710"/>
      <c r="HVZ19" s="710"/>
      <c r="HWA19" s="710"/>
      <c r="HWB19" s="710"/>
      <c r="HWC19" s="710"/>
      <c r="HWD19" s="710"/>
      <c r="HWE19" s="710"/>
      <c r="HWF19" s="710"/>
      <c r="HWG19" s="710"/>
      <c r="HWH19" s="710"/>
      <c r="HWI19" s="710"/>
      <c r="HWJ19" s="710"/>
      <c r="HWK19" s="710"/>
      <c r="HWL19" s="710"/>
      <c r="HWM19" s="710"/>
      <c r="HWN19" s="710"/>
      <c r="HWO19" s="710"/>
      <c r="HWP19" s="710"/>
      <c r="HWQ19" s="710"/>
      <c r="HWR19" s="710"/>
      <c r="HWS19" s="710"/>
      <c r="HWT19" s="710"/>
      <c r="HWU19" s="710"/>
      <c r="HWV19" s="710"/>
      <c r="HWW19" s="710"/>
      <c r="HWX19" s="710"/>
      <c r="HWY19" s="710"/>
      <c r="HWZ19" s="710"/>
      <c r="HXA19" s="710"/>
      <c r="HXB19" s="710"/>
      <c r="HXC19" s="710"/>
      <c r="HXD19" s="710"/>
      <c r="HXE19" s="710"/>
      <c r="HXF19" s="710"/>
      <c r="HXG19" s="710"/>
      <c r="HXH19" s="710"/>
      <c r="HXI19" s="710"/>
      <c r="HXJ19" s="710"/>
      <c r="HXK19" s="710"/>
      <c r="HXL19" s="710"/>
      <c r="HXM19" s="710"/>
      <c r="HXN19" s="710"/>
      <c r="HXO19" s="710"/>
      <c r="HXP19" s="710"/>
      <c r="HXQ19" s="710"/>
      <c r="HXR19" s="710"/>
      <c r="HXS19" s="710"/>
      <c r="HXT19" s="710"/>
      <c r="HXU19" s="710"/>
      <c r="HXV19" s="710"/>
      <c r="HXW19" s="710"/>
      <c r="HXX19" s="710"/>
      <c r="HXY19" s="710"/>
      <c r="HXZ19" s="710"/>
      <c r="HYA19" s="710"/>
      <c r="HYB19" s="710"/>
      <c r="HYC19" s="710"/>
      <c r="HYD19" s="710"/>
      <c r="HYE19" s="710"/>
      <c r="HYF19" s="710"/>
      <c r="HYG19" s="710"/>
      <c r="HYH19" s="710"/>
      <c r="HYI19" s="710"/>
      <c r="HYJ19" s="710"/>
      <c r="HYK19" s="710"/>
      <c r="HYL19" s="710"/>
      <c r="HYM19" s="710"/>
      <c r="HYN19" s="710"/>
      <c r="HYO19" s="710"/>
      <c r="HYP19" s="710"/>
      <c r="HYQ19" s="710"/>
      <c r="HYR19" s="710"/>
      <c r="HYS19" s="710"/>
      <c r="HYT19" s="710"/>
      <c r="HYU19" s="710"/>
      <c r="HYV19" s="710"/>
      <c r="HYW19" s="710"/>
      <c r="HYX19" s="710"/>
      <c r="HYY19" s="710"/>
      <c r="HYZ19" s="710"/>
      <c r="HZA19" s="710"/>
      <c r="HZB19" s="710"/>
      <c r="HZC19" s="710"/>
      <c r="HZD19" s="710"/>
      <c r="HZE19" s="710"/>
      <c r="HZF19" s="710"/>
      <c r="HZG19" s="710"/>
      <c r="HZH19" s="710"/>
      <c r="HZI19" s="710"/>
      <c r="HZJ19" s="710"/>
      <c r="HZK19" s="710"/>
      <c r="HZL19" s="710"/>
      <c r="HZM19" s="710"/>
      <c r="HZN19" s="710"/>
      <c r="HZO19" s="710"/>
      <c r="HZP19" s="710"/>
      <c r="HZQ19" s="710"/>
      <c r="HZR19" s="710"/>
      <c r="HZS19" s="710"/>
      <c r="HZT19" s="710"/>
      <c r="HZU19" s="710"/>
      <c r="HZV19" s="710"/>
      <c r="HZW19" s="710"/>
      <c r="HZX19" s="710"/>
      <c r="HZY19" s="710"/>
      <c r="HZZ19" s="710"/>
      <c r="IAA19" s="710"/>
      <c r="IAB19" s="710"/>
      <c r="IAC19" s="710"/>
      <c r="IAD19" s="710"/>
      <c r="IAE19" s="710"/>
      <c r="IAF19" s="710"/>
      <c r="IAG19" s="710"/>
      <c r="IAH19" s="710"/>
      <c r="IAI19" s="710"/>
      <c r="IAJ19" s="710"/>
      <c r="IAK19" s="710"/>
      <c r="IAL19" s="710"/>
      <c r="IAM19" s="710"/>
      <c r="IAN19" s="710"/>
      <c r="IAO19" s="710"/>
      <c r="IAP19" s="710"/>
      <c r="IAQ19" s="710"/>
      <c r="IAR19" s="710"/>
      <c r="IAS19" s="710"/>
      <c r="IAT19" s="710"/>
      <c r="IAU19" s="710"/>
      <c r="IAV19" s="710"/>
      <c r="IAW19" s="710"/>
      <c r="IAX19" s="710"/>
      <c r="IAY19" s="710"/>
      <c r="IAZ19" s="710"/>
      <c r="IBA19" s="710"/>
      <c r="IBB19" s="710"/>
      <c r="IBC19" s="710"/>
      <c r="IBD19" s="710"/>
      <c r="IBE19" s="710"/>
      <c r="IBF19" s="710"/>
      <c r="IBG19" s="710"/>
      <c r="IBH19" s="710"/>
      <c r="IBI19" s="710"/>
      <c r="IBJ19" s="710"/>
      <c r="IBK19" s="710"/>
      <c r="IBL19" s="710"/>
      <c r="IBM19" s="710"/>
      <c r="IBN19" s="710"/>
      <c r="IBO19" s="710"/>
      <c r="IBP19" s="710"/>
      <c r="IBQ19" s="710"/>
      <c r="IBR19" s="710"/>
      <c r="IBS19" s="710"/>
      <c r="IBT19" s="710"/>
      <c r="IBU19" s="710"/>
      <c r="IBV19" s="710"/>
      <c r="IBW19" s="710"/>
      <c r="IBX19" s="710"/>
      <c r="IBY19" s="710"/>
      <c r="IBZ19" s="710"/>
      <c r="ICA19" s="710"/>
      <c r="ICB19" s="710"/>
      <c r="ICC19" s="710"/>
      <c r="ICD19" s="710"/>
      <c r="ICE19" s="710"/>
      <c r="ICF19" s="710"/>
      <c r="ICG19" s="710"/>
      <c r="ICH19" s="710"/>
      <c r="ICI19" s="710"/>
      <c r="ICJ19" s="710"/>
      <c r="ICK19" s="710"/>
      <c r="ICL19" s="710"/>
      <c r="ICM19" s="710"/>
      <c r="ICN19" s="710"/>
      <c r="ICO19" s="710"/>
      <c r="ICP19" s="710"/>
      <c r="ICQ19" s="710"/>
      <c r="ICR19" s="710"/>
      <c r="ICS19" s="710"/>
      <c r="ICT19" s="710"/>
      <c r="ICU19" s="710"/>
      <c r="ICV19" s="710"/>
      <c r="ICW19" s="710"/>
      <c r="ICX19" s="710"/>
      <c r="ICY19" s="710"/>
      <c r="ICZ19" s="710"/>
      <c r="IDA19" s="710"/>
      <c r="IDB19" s="710"/>
      <c r="IDC19" s="710"/>
      <c r="IDD19" s="710"/>
      <c r="IDE19" s="710"/>
      <c r="IDF19" s="710"/>
      <c r="IDG19" s="710"/>
      <c r="IDH19" s="710"/>
      <c r="IDI19" s="710"/>
      <c r="IDJ19" s="710"/>
      <c r="IDK19" s="710"/>
      <c r="IDL19" s="710"/>
      <c r="IDM19" s="710"/>
      <c r="IDN19" s="710"/>
      <c r="IDO19" s="710"/>
      <c r="IDP19" s="710"/>
      <c r="IDQ19" s="710"/>
      <c r="IDR19" s="710"/>
      <c r="IDS19" s="710"/>
      <c r="IDT19" s="710"/>
      <c r="IDU19" s="710"/>
      <c r="IDV19" s="710"/>
      <c r="IDW19" s="710"/>
      <c r="IDX19" s="710"/>
      <c r="IDY19" s="710"/>
      <c r="IDZ19" s="710"/>
      <c r="IEA19" s="710"/>
      <c r="IEB19" s="710"/>
      <c r="IEC19" s="710"/>
      <c r="IED19" s="710"/>
      <c r="IEE19" s="710"/>
      <c r="IEF19" s="710"/>
      <c r="IEG19" s="710"/>
      <c r="IEH19" s="710"/>
      <c r="IEI19" s="710"/>
      <c r="IEJ19" s="710"/>
      <c r="IEK19" s="710"/>
      <c r="IEL19" s="710"/>
      <c r="IEM19" s="710"/>
      <c r="IEN19" s="710"/>
      <c r="IEO19" s="710"/>
      <c r="IEP19" s="710"/>
      <c r="IEQ19" s="710"/>
      <c r="IER19" s="710"/>
      <c r="IES19" s="710"/>
      <c r="IET19" s="710"/>
      <c r="IEU19" s="710"/>
      <c r="IEV19" s="710"/>
      <c r="IEW19" s="710"/>
      <c r="IEX19" s="710"/>
      <c r="IEY19" s="710"/>
      <c r="IEZ19" s="710"/>
      <c r="IFA19" s="710"/>
      <c r="IFB19" s="710"/>
      <c r="IFC19" s="710"/>
      <c r="IFD19" s="710"/>
      <c r="IFE19" s="710"/>
      <c r="IFF19" s="710"/>
      <c r="IFG19" s="710"/>
      <c r="IFH19" s="710"/>
      <c r="IFI19" s="710"/>
      <c r="IFJ19" s="710"/>
      <c r="IFK19" s="710"/>
      <c r="IFL19" s="710"/>
      <c r="IFM19" s="710"/>
      <c r="IFN19" s="710"/>
      <c r="IFO19" s="710"/>
      <c r="IFP19" s="710"/>
      <c r="IFQ19" s="710"/>
      <c r="IFR19" s="710"/>
      <c r="IFS19" s="710"/>
      <c r="IFT19" s="710"/>
      <c r="IFU19" s="710"/>
      <c r="IFV19" s="710"/>
      <c r="IFW19" s="710"/>
      <c r="IFX19" s="710"/>
      <c r="IFY19" s="710"/>
      <c r="IFZ19" s="710"/>
      <c r="IGA19" s="710"/>
      <c r="IGB19" s="710"/>
      <c r="IGC19" s="710"/>
      <c r="IGD19" s="710"/>
      <c r="IGE19" s="710"/>
      <c r="IGF19" s="710"/>
      <c r="IGG19" s="710"/>
      <c r="IGH19" s="710"/>
      <c r="IGI19" s="710"/>
      <c r="IGJ19" s="710"/>
      <c r="IGK19" s="710"/>
      <c r="IGL19" s="710"/>
      <c r="IGM19" s="710"/>
      <c r="IGN19" s="710"/>
      <c r="IGO19" s="710"/>
      <c r="IGP19" s="710"/>
      <c r="IGQ19" s="710"/>
      <c r="IGR19" s="710"/>
      <c r="IGS19" s="710"/>
      <c r="IGT19" s="710"/>
      <c r="IGU19" s="710"/>
      <c r="IGV19" s="710"/>
      <c r="IGW19" s="710"/>
      <c r="IGX19" s="710"/>
      <c r="IGY19" s="710"/>
      <c r="IGZ19" s="710"/>
      <c r="IHA19" s="710"/>
      <c r="IHB19" s="710"/>
      <c r="IHC19" s="710"/>
      <c r="IHD19" s="710"/>
      <c r="IHE19" s="710"/>
      <c r="IHF19" s="710"/>
      <c r="IHG19" s="710"/>
      <c r="IHH19" s="710"/>
      <c r="IHI19" s="710"/>
      <c r="IHJ19" s="710"/>
      <c r="IHK19" s="710"/>
      <c r="IHL19" s="710"/>
      <c r="IHM19" s="710"/>
      <c r="IHN19" s="710"/>
      <c r="IHO19" s="710"/>
      <c r="IHP19" s="710"/>
      <c r="IHQ19" s="710"/>
      <c r="IHR19" s="710"/>
      <c r="IHS19" s="710"/>
      <c r="IHT19" s="710"/>
      <c r="IHU19" s="710"/>
      <c r="IHV19" s="710"/>
      <c r="IHW19" s="710"/>
      <c r="IHX19" s="710"/>
      <c r="IHY19" s="710"/>
      <c r="IHZ19" s="710"/>
      <c r="IIA19" s="710"/>
      <c r="IIB19" s="710"/>
      <c r="IIC19" s="710"/>
      <c r="IID19" s="710"/>
      <c r="IIE19" s="710"/>
      <c r="IIF19" s="710"/>
      <c r="IIG19" s="710"/>
      <c r="IIH19" s="710"/>
      <c r="III19" s="710"/>
      <c r="IIJ19" s="710"/>
      <c r="IIK19" s="710"/>
      <c r="IIL19" s="710"/>
      <c r="IIM19" s="710"/>
      <c r="IIN19" s="710"/>
      <c r="IIO19" s="710"/>
      <c r="IIP19" s="710"/>
      <c r="IIQ19" s="710"/>
      <c r="IIR19" s="710"/>
      <c r="IIS19" s="710"/>
      <c r="IIT19" s="710"/>
      <c r="IIU19" s="710"/>
      <c r="IIV19" s="710"/>
      <c r="IIW19" s="710"/>
      <c r="IIX19" s="710"/>
      <c r="IIY19" s="710"/>
      <c r="IIZ19" s="710"/>
      <c r="IJA19" s="710"/>
      <c r="IJB19" s="710"/>
      <c r="IJC19" s="710"/>
      <c r="IJD19" s="710"/>
      <c r="IJE19" s="710"/>
      <c r="IJF19" s="710"/>
      <c r="IJG19" s="710"/>
      <c r="IJH19" s="710"/>
      <c r="IJI19" s="710"/>
      <c r="IJJ19" s="710"/>
      <c r="IJK19" s="710"/>
      <c r="IJL19" s="710"/>
      <c r="IJM19" s="710"/>
      <c r="IJN19" s="710"/>
      <c r="IJO19" s="710"/>
      <c r="IJP19" s="710"/>
      <c r="IJQ19" s="710"/>
      <c r="IJR19" s="710"/>
      <c r="IJS19" s="710"/>
      <c r="IJT19" s="710"/>
      <c r="IJU19" s="710"/>
      <c r="IJV19" s="710"/>
      <c r="IJW19" s="710"/>
      <c r="IJX19" s="710"/>
      <c r="IJY19" s="710"/>
      <c r="IJZ19" s="710"/>
      <c r="IKA19" s="710"/>
      <c r="IKB19" s="710"/>
      <c r="IKC19" s="710"/>
      <c r="IKD19" s="710"/>
      <c r="IKE19" s="710"/>
      <c r="IKF19" s="710"/>
      <c r="IKG19" s="710"/>
      <c r="IKH19" s="710"/>
      <c r="IKI19" s="710"/>
      <c r="IKJ19" s="710"/>
      <c r="IKK19" s="710"/>
      <c r="IKL19" s="710"/>
      <c r="IKM19" s="710"/>
      <c r="IKN19" s="710"/>
      <c r="IKO19" s="710"/>
      <c r="IKP19" s="710"/>
      <c r="IKQ19" s="710"/>
      <c r="IKR19" s="710"/>
      <c r="IKS19" s="710"/>
      <c r="IKT19" s="710"/>
      <c r="IKU19" s="710"/>
      <c r="IKV19" s="710"/>
      <c r="IKW19" s="710"/>
      <c r="IKX19" s="710"/>
      <c r="IKY19" s="710"/>
      <c r="IKZ19" s="710"/>
      <c r="ILA19" s="710"/>
      <c r="ILB19" s="710"/>
      <c r="ILC19" s="710"/>
      <c r="ILD19" s="710"/>
      <c r="ILE19" s="710"/>
      <c r="ILF19" s="710"/>
      <c r="ILG19" s="710"/>
      <c r="ILH19" s="710"/>
      <c r="ILI19" s="710"/>
      <c r="ILJ19" s="710"/>
      <c r="ILK19" s="710"/>
      <c r="ILL19" s="710"/>
      <c r="ILM19" s="710"/>
      <c r="ILN19" s="710"/>
      <c r="ILO19" s="710"/>
      <c r="ILP19" s="710"/>
      <c r="ILQ19" s="710"/>
      <c r="ILR19" s="710"/>
      <c r="ILS19" s="710"/>
      <c r="ILT19" s="710"/>
      <c r="ILU19" s="710"/>
      <c r="ILV19" s="710"/>
      <c r="ILW19" s="710"/>
      <c r="ILX19" s="710"/>
      <c r="ILY19" s="710"/>
      <c r="ILZ19" s="710"/>
      <c r="IMA19" s="710"/>
      <c r="IMB19" s="710"/>
      <c r="IMC19" s="710"/>
      <c r="IMD19" s="710"/>
      <c r="IME19" s="710"/>
      <c r="IMF19" s="710"/>
      <c r="IMG19" s="710"/>
      <c r="IMH19" s="710"/>
      <c r="IMI19" s="710"/>
      <c r="IMJ19" s="710"/>
      <c r="IMK19" s="710"/>
      <c r="IML19" s="710"/>
      <c r="IMM19" s="710"/>
      <c r="IMN19" s="710"/>
      <c r="IMO19" s="710"/>
      <c r="IMP19" s="710"/>
      <c r="IMQ19" s="710"/>
      <c r="IMR19" s="710"/>
      <c r="IMS19" s="710"/>
      <c r="IMT19" s="710"/>
      <c r="IMU19" s="710"/>
      <c r="IMV19" s="710"/>
      <c r="IMW19" s="710"/>
      <c r="IMX19" s="710"/>
      <c r="IMY19" s="710"/>
      <c r="IMZ19" s="710"/>
      <c r="INA19" s="710"/>
      <c r="INB19" s="710"/>
      <c r="INC19" s="710"/>
      <c r="IND19" s="710"/>
      <c r="INE19" s="710"/>
      <c r="INF19" s="710"/>
      <c r="ING19" s="710"/>
      <c r="INH19" s="710"/>
      <c r="INI19" s="710"/>
      <c r="INJ19" s="710"/>
      <c r="INK19" s="710"/>
      <c r="INL19" s="710"/>
      <c r="INM19" s="710"/>
      <c r="INN19" s="710"/>
      <c r="INO19" s="710"/>
      <c r="INP19" s="710"/>
      <c r="INQ19" s="710"/>
      <c r="INR19" s="710"/>
      <c r="INS19" s="710"/>
      <c r="INT19" s="710"/>
      <c r="INU19" s="710"/>
      <c r="INV19" s="710"/>
      <c r="INW19" s="710"/>
      <c r="INX19" s="710"/>
      <c r="INY19" s="710"/>
      <c r="INZ19" s="710"/>
      <c r="IOA19" s="710"/>
      <c r="IOB19" s="710"/>
      <c r="IOC19" s="710"/>
      <c r="IOD19" s="710"/>
      <c r="IOE19" s="710"/>
      <c r="IOF19" s="710"/>
      <c r="IOG19" s="710"/>
      <c r="IOH19" s="710"/>
      <c r="IOI19" s="710"/>
      <c r="IOJ19" s="710"/>
      <c r="IOK19" s="710"/>
      <c r="IOL19" s="710"/>
      <c r="IOM19" s="710"/>
      <c r="ION19" s="710"/>
      <c r="IOO19" s="710"/>
      <c r="IOP19" s="710"/>
      <c r="IOQ19" s="710"/>
      <c r="IOR19" s="710"/>
      <c r="IOS19" s="710"/>
      <c r="IOT19" s="710"/>
      <c r="IOU19" s="710"/>
      <c r="IOV19" s="710"/>
      <c r="IOW19" s="710"/>
      <c r="IOX19" s="710"/>
      <c r="IOY19" s="710"/>
      <c r="IOZ19" s="710"/>
      <c r="IPA19" s="710"/>
      <c r="IPB19" s="710"/>
      <c r="IPC19" s="710"/>
      <c r="IPD19" s="710"/>
      <c r="IPE19" s="710"/>
      <c r="IPF19" s="710"/>
      <c r="IPG19" s="710"/>
      <c r="IPH19" s="710"/>
      <c r="IPI19" s="710"/>
      <c r="IPJ19" s="710"/>
      <c r="IPK19" s="710"/>
      <c r="IPL19" s="710"/>
      <c r="IPM19" s="710"/>
      <c r="IPN19" s="710"/>
      <c r="IPO19" s="710"/>
      <c r="IPP19" s="710"/>
      <c r="IPQ19" s="710"/>
      <c r="IPR19" s="710"/>
      <c r="IPS19" s="710"/>
      <c r="IPT19" s="710"/>
      <c r="IPU19" s="710"/>
      <c r="IPV19" s="710"/>
      <c r="IPW19" s="710"/>
      <c r="IPX19" s="710"/>
      <c r="IPY19" s="710"/>
      <c r="IPZ19" s="710"/>
      <c r="IQA19" s="710"/>
      <c r="IQB19" s="710"/>
      <c r="IQC19" s="710"/>
      <c r="IQD19" s="710"/>
      <c r="IQE19" s="710"/>
      <c r="IQF19" s="710"/>
      <c r="IQG19" s="710"/>
      <c r="IQH19" s="710"/>
      <c r="IQI19" s="710"/>
      <c r="IQJ19" s="710"/>
      <c r="IQK19" s="710"/>
      <c r="IQL19" s="710"/>
      <c r="IQM19" s="710"/>
      <c r="IQN19" s="710"/>
      <c r="IQO19" s="710"/>
      <c r="IQP19" s="710"/>
      <c r="IQQ19" s="710"/>
      <c r="IQR19" s="710"/>
      <c r="IQS19" s="710"/>
      <c r="IQT19" s="710"/>
      <c r="IQU19" s="710"/>
      <c r="IQV19" s="710"/>
      <c r="IQW19" s="710"/>
      <c r="IQX19" s="710"/>
      <c r="IQY19" s="710"/>
      <c r="IQZ19" s="710"/>
      <c r="IRA19" s="710"/>
      <c r="IRB19" s="710"/>
      <c r="IRC19" s="710"/>
      <c r="IRD19" s="710"/>
      <c r="IRE19" s="710"/>
      <c r="IRF19" s="710"/>
      <c r="IRG19" s="710"/>
      <c r="IRH19" s="710"/>
      <c r="IRI19" s="710"/>
      <c r="IRJ19" s="710"/>
      <c r="IRK19" s="710"/>
      <c r="IRL19" s="710"/>
      <c r="IRM19" s="710"/>
      <c r="IRN19" s="710"/>
      <c r="IRO19" s="710"/>
      <c r="IRP19" s="710"/>
      <c r="IRQ19" s="710"/>
      <c r="IRR19" s="710"/>
      <c r="IRS19" s="710"/>
      <c r="IRT19" s="710"/>
      <c r="IRU19" s="710"/>
      <c r="IRV19" s="710"/>
      <c r="IRW19" s="710"/>
      <c r="IRX19" s="710"/>
      <c r="IRY19" s="710"/>
      <c r="IRZ19" s="710"/>
      <c r="ISA19" s="710"/>
      <c r="ISB19" s="710"/>
      <c r="ISC19" s="710"/>
      <c r="ISD19" s="710"/>
      <c r="ISE19" s="710"/>
      <c r="ISF19" s="710"/>
      <c r="ISG19" s="710"/>
      <c r="ISH19" s="710"/>
      <c r="ISI19" s="710"/>
      <c r="ISJ19" s="710"/>
      <c r="ISK19" s="710"/>
      <c r="ISL19" s="710"/>
      <c r="ISM19" s="710"/>
      <c r="ISN19" s="710"/>
      <c r="ISO19" s="710"/>
      <c r="ISP19" s="710"/>
      <c r="ISQ19" s="710"/>
      <c r="ISR19" s="710"/>
      <c r="ISS19" s="710"/>
      <c r="IST19" s="710"/>
      <c r="ISU19" s="710"/>
      <c r="ISV19" s="710"/>
      <c r="ISW19" s="710"/>
      <c r="ISX19" s="710"/>
      <c r="ISY19" s="710"/>
      <c r="ISZ19" s="710"/>
      <c r="ITA19" s="710"/>
      <c r="ITB19" s="710"/>
      <c r="ITC19" s="710"/>
      <c r="ITD19" s="710"/>
      <c r="ITE19" s="710"/>
      <c r="ITF19" s="710"/>
      <c r="ITG19" s="710"/>
      <c r="ITH19" s="710"/>
      <c r="ITI19" s="710"/>
      <c r="ITJ19" s="710"/>
      <c r="ITK19" s="710"/>
      <c r="ITL19" s="710"/>
      <c r="ITM19" s="710"/>
      <c r="ITN19" s="710"/>
      <c r="ITO19" s="710"/>
      <c r="ITP19" s="710"/>
      <c r="ITQ19" s="710"/>
      <c r="ITR19" s="710"/>
      <c r="ITS19" s="710"/>
      <c r="ITT19" s="710"/>
      <c r="ITU19" s="710"/>
      <c r="ITV19" s="710"/>
      <c r="ITW19" s="710"/>
      <c r="ITX19" s="710"/>
      <c r="ITY19" s="710"/>
      <c r="ITZ19" s="710"/>
      <c r="IUA19" s="710"/>
      <c r="IUB19" s="710"/>
      <c r="IUC19" s="710"/>
      <c r="IUD19" s="710"/>
      <c r="IUE19" s="710"/>
      <c r="IUF19" s="710"/>
      <c r="IUG19" s="710"/>
      <c r="IUH19" s="710"/>
      <c r="IUI19" s="710"/>
      <c r="IUJ19" s="710"/>
      <c r="IUK19" s="710"/>
      <c r="IUL19" s="710"/>
      <c r="IUM19" s="710"/>
      <c r="IUN19" s="710"/>
      <c r="IUO19" s="710"/>
      <c r="IUP19" s="710"/>
      <c r="IUQ19" s="710"/>
      <c r="IUR19" s="710"/>
      <c r="IUS19" s="710"/>
      <c r="IUT19" s="710"/>
      <c r="IUU19" s="710"/>
      <c r="IUV19" s="710"/>
      <c r="IUW19" s="710"/>
      <c r="IUX19" s="710"/>
      <c r="IUY19" s="710"/>
      <c r="IUZ19" s="710"/>
      <c r="IVA19" s="710"/>
      <c r="IVB19" s="710"/>
      <c r="IVC19" s="710"/>
      <c r="IVD19" s="710"/>
      <c r="IVE19" s="710"/>
      <c r="IVF19" s="710"/>
      <c r="IVG19" s="710"/>
      <c r="IVH19" s="710"/>
      <c r="IVI19" s="710"/>
      <c r="IVJ19" s="710"/>
      <c r="IVK19" s="710"/>
      <c r="IVL19" s="710"/>
      <c r="IVM19" s="710"/>
      <c r="IVN19" s="710"/>
      <c r="IVO19" s="710"/>
      <c r="IVP19" s="710"/>
      <c r="IVQ19" s="710"/>
      <c r="IVR19" s="710"/>
      <c r="IVS19" s="710"/>
      <c r="IVT19" s="710"/>
      <c r="IVU19" s="710"/>
      <c r="IVV19" s="710"/>
      <c r="IVW19" s="710"/>
      <c r="IVX19" s="710"/>
      <c r="IVY19" s="710"/>
      <c r="IVZ19" s="710"/>
      <c r="IWA19" s="710"/>
      <c r="IWB19" s="710"/>
      <c r="IWC19" s="710"/>
      <c r="IWD19" s="710"/>
      <c r="IWE19" s="710"/>
      <c r="IWF19" s="710"/>
      <c r="IWG19" s="710"/>
      <c r="IWH19" s="710"/>
      <c r="IWI19" s="710"/>
      <c r="IWJ19" s="710"/>
      <c r="IWK19" s="710"/>
      <c r="IWL19" s="710"/>
      <c r="IWM19" s="710"/>
      <c r="IWN19" s="710"/>
      <c r="IWO19" s="710"/>
      <c r="IWP19" s="710"/>
      <c r="IWQ19" s="710"/>
      <c r="IWR19" s="710"/>
      <c r="IWS19" s="710"/>
      <c r="IWT19" s="710"/>
      <c r="IWU19" s="710"/>
      <c r="IWV19" s="710"/>
      <c r="IWW19" s="710"/>
      <c r="IWX19" s="710"/>
      <c r="IWY19" s="710"/>
      <c r="IWZ19" s="710"/>
      <c r="IXA19" s="710"/>
      <c r="IXB19" s="710"/>
      <c r="IXC19" s="710"/>
      <c r="IXD19" s="710"/>
      <c r="IXE19" s="710"/>
      <c r="IXF19" s="710"/>
      <c r="IXG19" s="710"/>
      <c r="IXH19" s="710"/>
      <c r="IXI19" s="710"/>
      <c r="IXJ19" s="710"/>
      <c r="IXK19" s="710"/>
      <c r="IXL19" s="710"/>
      <c r="IXM19" s="710"/>
      <c r="IXN19" s="710"/>
      <c r="IXO19" s="710"/>
      <c r="IXP19" s="710"/>
      <c r="IXQ19" s="710"/>
      <c r="IXR19" s="710"/>
      <c r="IXS19" s="710"/>
      <c r="IXT19" s="710"/>
      <c r="IXU19" s="710"/>
      <c r="IXV19" s="710"/>
      <c r="IXW19" s="710"/>
      <c r="IXX19" s="710"/>
      <c r="IXY19" s="710"/>
      <c r="IXZ19" s="710"/>
      <c r="IYA19" s="710"/>
      <c r="IYB19" s="710"/>
      <c r="IYC19" s="710"/>
      <c r="IYD19" s="710"/>
      <c r="IYE19" s="710"/>
      <c r="IYF19" s="710"/>
      <c r="IYG19" s="710"/>
      <c r="IYH19" s="710"/>
      <c r="IYI19" s="710"/>
      <c r="IYJ19" s="710"/>
      <c r="IYK19" s="710"/>
      <c r="IYL19" s="710"/>
      <c r="IYM19" s="710"/>
      <c r="IYN19" s="710"/>
      <c r="IYO19" s="710"/>
      <c r="IYP19" s="710"/>
      <c r="IYQ19" s="710"/>
      <c r="IYR19" s="710"/>
      <c r="IYS19" s="710"/>
      <c r="IYT19" s="710"/>
      <c r="IYU19" s="710"/>
      <c r="IYV19" s="710"/>
      <c r="IYW19" s="710"/>
      <c r="IYX19" s="710"/>
      <c r="IYY19" s="710"/>
      <c r="IYZ19" s="710"/>
      <c r="IZA19" s="710"/>
      <c r="IZB19" s="710"/>
      <c r="IZC19" s="710"/>
      <c r="IZD19" s="710"/>
      <c r="IZE19" s="710"/>
      <c r="IZF19" s="710"/>
      <c r="IZG19" s="710"/>
      <c r="IZH19" s="710"/>
      <c r="IZI19" s="710"/>
      <c r="IZJ19" s="710"/>
      <c r="IZK19" s="710"/>
      <c r="IZL19" s="710"/>
      <c r="IZM19" s="710"/>
      <c r="IZN19" s="710"/>
      <c r="IZO19" s="710"/>
      <c r="IZP19" s="710"/>
      <c r="IZQ19" s="710"/>
      <c r="IZR19" s="710"/>
      <c r="IZS19" s="710"/>
      <c r="IZT19" s="710"/>
      <c r="IZU19" s="710"/>
      <c r="IZV19" s="710"/>
      <c r="IZW19" s="710"/>
      <c r="IZX19" s="710"/>
      <c r="IZY19" s="710"/>
      <c r="IZZ19" s="710"/>
      <c r="JAA19" s="710"/>
      <c r="JAB19" s="710"/>
      <c r="JAC19" s="710"/>
      <c r="JAD19" s="710"/>
      <c r="JAE19" s="710"/>
      <c r="JAF19" s="710"/>
      <c r="JAG19" s="710"/>
      <c r="JAH19" s="710"/>
      <c r="JAI19" s="710"/>
      <c r="JAJ19" s="710"/>
      <c r="JAK19" s="710"/>
      <c r="JAL19" s="710"/>
      <c r="JAM19" s="710"/>
      <c r="JAN19" s="710"/>
      <c r="JAO19" s="710"/>
      <c r="JAP19" s="710"/>
      <c r="JAQ19" s="710"/>
      <c r="JAR19" s="710"/>
      <c r="JAS19" s="710"/>
      <c r="JAT19" s="710"/>
      <c r="JAU19" s="710"/>
      <c r="JAV19" s="710"/>
      <c r="JAW19" s="710"/>
      <c r="JAX19" s="710"/>
      <c r="JAY19" s="710"/>
      <c r="JAZ19" s="710"/>
      <c r="JBA19" s="710"/>
      <c r="JBB19" s="710"/>
      <c r="JBC19" s="710"/>
      <c r="JBD19" s="710"/>
      <c r="JBE19" s="710"/>
      <c r="JBF19" s="710"/>
      <c r="JBG19" s="710"/>
      <c r="JBH19" s="710"/>
      <c r="JBI19" s="710"/>
      <c r="JBJ19" s="710"/>
      <c r="JBK19" s="710"/>
      <c r="JBL19" s="710"/>
      <c r="JBM19" s="710"/>
      <c r="JBN19" s="710"/>
      <c r="JBO19" s="710"/>
      <c r="JBP19" s="710"/>
      <c r="JBQ19" s="710"/>
      <c r="JBR19" s="710"/>
      <c r="JBS19" s="710"/>
      <c r="JBT19" s="710"/>
      <c r="JBU19" s="710"/>
      <c r="JBV19" s="710"/>
      <c r="JBW19" s="710"/>
      <c r="JBX19" s="710"/>
      <c r="JBY19" s="710"/>
      <c r="JBZ19" s="710"/>
      <c r="JCA19" s="710"/>
      <c r="JCB19" s="710"/>
      <c r="JCC19" s="710"/>
      <c r="JCD19" s="710"/>
      <c r="JCE19" s="710"/>
      <c r="JCF19" s="710"/>
      <c r="JCG19" s="710"/>
      <c r="JCH19" s="710"/>
      <c r="JCI19" s="710"/>
      <c r="JCJ19" s="710"/>
      <c r="JCK19" s="710"/>
      <c r="JCL19" s="710"/>
      <c r="JCM19" s="710"/>
      <c r="JCN19" s="710"/>
      <c r="JCO19" s="710"/>
      <c r="JCP19" s="710"/>
      <c r="JCQ19" s="710"/>
      <c r="JCR19" s="710"/>
      <c r="JCS19" s="710"/>
      <c r="JCT19" s="710"/>
      <c r="JCU19" s="710"/>
      <c r="JCV19" s="710"/>
      <c r="JCW19" s="710"/>
      <c r="JCX19" s="710"/>
      <c r="JCY19" s="710"/>
      <c r="JCZ19" s="710"/>
      <c r="JDA19" s="710"/>
      <c r="JDB19" s="710"/>
      <c r="JDC19" s="710"/>
      <c r="JDD19" s="710"/>
      <c r="JDE19" s="710"/>
      <c r="JDF19" s="710"/>
      <c r="JDG19" s="710"/>
      <c r="JDH19" s="710"/>
      <c r="JDI19" s="710"/>
      <c r="JDJ19" s="710"/>
      <c r="JDK19" s="710"/>
      <c r="JDL19" s="710"/>
      <c r="JDM19" s="710"/>
      <c r="JDN19" s="710"/>
      <c r="JDO19" s="710"/>
      <c r="JDP19" s="710"/>
      <c r="JDQ19" s="710"/>
      <c r="JDR19" s="710"/>
      <c r="JDS19" s="710"/>
      <c r="JDT19" s="710"/>
      <c r="JDU19" s="710"/>
      <c r="JDV19" s="710"/>
      <c r="JDW19" s="710"/>
      <c r="JDX19" s="710"/>
      <c r="JDY19" s="710"/>
      <c r="JDZ19" s="710"/>
      <c r="JEA19" s="710"/>
      <c r="JEB19" s="710"/>
      <c r="JEC19" s="710"/>
      <c r="JED19" s="710"/>
      <c r="JEE19" s="710"/>
      <c r="JEF19" s="710"/>
      <c r="JEG19" s="710"/>
      <c r="JEH19" s="710"/>
      <c r="JEI19" s="710"/>
      <c r="JEJ19" s="710"/>
      <c r="JEK19" s="710"/>
      <c r="JEL19" s="710"/>
      <c r="JEM19" s="710"/>
      <c r="JEN19" s="710"/>
      <c r="JEO19" s="710"/>
      <c r="JEP19" s="710"/>
      <c r="JEQ19" s="710"/>
      <c r="JER19" s="710"/>
      <c r="JES19" s="710"/>
      <c r="JET19" s="710"/>
      <c r="JEU19" s="710"/>
      <c r="JEV19" s="710"/>
      <c r="JEW19" s="710"/>
      <c r="JEX19" s="710"/>
      <c r="JEY19" s="710"/>
      <c r="JEZ19" s="710"/>
      <c r="JFA19" s="710"/>
      <c r="JFB19" s="710"/>
      <c r="JFC19" s="710"/>
      <c r="JFD19" s="710"/>
      <c r="JFE19" s="710"/>
      <c r="JFF19" s="710"/>
      <c r="JFG19" s="710"/>
      <c r="JFH19" s="710"/>
      <c r="JFI19" s="710"/>
      <c r="JFJ19" s="710"/>
      <c r="JFK19" s="710"/>
      <c r="JFL19" s="710"/>
      <c r="JFM19" s="710"/>
      <c r="JFN19" s="710"/>
      <c r="JFO19" s="710"/>
      <c r="JFP19" s="710"/>
      <c r="JFQ19" s="710"/>
      <c r="JFR19" s="710"/>
      <c r="JFS19" s="710"/>
      <c r="JFT19" s="710"/>
      <c r="JFU19" s="710"/>
      <c r="JFV19" s="710"/>
      <c r="JFW19" s="710"/>
      <c r="JFX19" s="710"/>
      <c r="JFY19" s="710"/>
      <c r="JFZ19" s="710"/>
      <c r="JGA19" s="710"/>
      <c r="JGB19" s="710"/>
      <c r="JGC19" s="710"/>
      <c r="JGD19" s="710"/>
      <c r="JGE19" s="710"/>
      <c r="JGF19" s="710"/>
      <c r="JGG19" s="710"/>
      <c r="JGH19" s="710"/>
      <c r="JGI19" s="710"/>
      <c r="JGJ19" s="710"/>
      <c r="JGK19" s="710"/>
      <c r="JGL19" s="710"/>
      <c r="JGM19" s="710"/>
      <c r="JGN19" s="710"/>
      <c r="JGO19" s="710"/>
      <c r="JGP19" s="710"/>
      <c r="JGQ19" s="710"/>
      <c r="JGR19" s="710"/>
      <c r="JGS19" s="710"/>
      <c r="JGT19" s="710"/>
      <c r="JGU19" s="710"/>
      <c r="JGV19" s="710"/>
      <c r="JGW19" s="710"/>
      <c r="JGX19" s="710"/>
      <c r="JGY19" s="710"/>
      <c r="JGZ19" s="710"/>
      <c r="JHA19" s="710"/>
      <c r="JHB19" s="710"/>
      <c r="JHC19" s="710"/>
      <c r="JHD19" s="710"/>
      <c r="JHE19" s="710"/>
      <c r="JHF19" s="710"/>
      <c r="JHG19" s="710"/>
      <c r="JHH19" s="710"/>
      <c r="JHI19" s="710"/>
      <c r="JHJ19" s="710"/>
      <c r="JHK19" s="710"/>
      <c r="JHL19" s="710"/>
      <c r="JHM19" s="710"/>
      <c r="JHN19" s="710"/>
      <c r="JHO19" s="710"/>
      <c r="JHP19" s="710"/>
      <c r="JHQ19" s="710"/>
      <c r="JHR19" s="710"/>
      <c r="JHS19" s="710"/>
      <c r="JHT19" s="710"/>
      <c r="JHU19" s="710"/>
      <c r="JHV19" s="710"/>
      <c r="JHW19" s="710"/>
      <c r="JHX19" s="710"/>
      <c r="JHY19" s="710"/>
      <c r="JHZ19" s="710"/>
      <c r="JIA19" s="710"/>
      <c r="JIB19" s="710"/>
      <c r="JIC19" s="710"/>
      <c r="JID19" s="710"/>
      <c r="JIE19" s="710"/>
      <c r="JIF19" s="710"/>
      <c r="JIG19" s="710"/>
      <c r="JIH19" s="710"/>
      <c r="JII19" s="710"/>
      <c r="JIJ19" s="710"/>
      <c r="JIK19" s="710"/>
      <c r="JIL19" s="710"/>
      <c r="JIM19" s="710"/>
      <c r="JIN19" s="710"/>
      <c r="JIO19" s="710"/>
      <c r="JIP19" s="710"/>
      <c r="JIQ19" s="710"/>
      <c r="JIR19" s="710"/>
      <c r="JIS19" s="710"/>
      <c r="JIT19" s="710"/>
      <c r="JIU19" s="710"/>
      <c r="JIV19" s="710"/>
      <c r="JIW19" s="710"/>
      <c r="JIX19" s="710"/>
      <c r="JIY19" s="710"/>
      <c r="JIZ19" s="710"/>
      <c r="JJA19" s="710"/>
      <c r="JJB19" s="710"/>
      <c r="JJC19" s="710"/>
      <c r="JJD19" s="710"/>
      <c r="JJE19" s="710"/>
      <c r="JJF19" s="710"/>
      <c r="JJG19" s="710"/>
      <c r="JJH19" s="710"/>
      <c r="JJI19" s="710"/>
      <c r="JJJ19" s="710"/>
      <c r="JJK19" s="710"/>
      <c r="JJL19" s="710"/>
      <c r="JJM19" s="710"/>
      <c r="JJN19" s="710"/>
      <c r="JJO19" s="710"/>
      <c r="JJP19" s="710"/>
      <c r="JJQ19" s="710"/>
      <c r="JJR19" s="710"/>
      <c r="JJS19" s="710"/>
      <c r="JJT19" s="710"/>
      <c r="JJU19" s="710"/>
      <c r="JJV19" s="710"/>
      <c r="JJW19" s="710"/>
      <c r="JJX19" s="710"/>
      <c r="JJY19" s="710"/>
      <c r="JJZ19" s="710"/>
      <c r="JKA19" s="710"/>
      <c r="JKB19" s="710"/>
      <c r="JKC19" s="710"/>
      <c r="JKD19" s="710"/>
      <c r="JKE19" s="710"/>
      <c r="JKF19" s="710"/>
      <c r="JKG19" s="710"/>
      <c r="JKH19" s="710"/>
      <c r="JKI19" s="710"/>
      <c r="JKJ19" s="710"/>
      <c r="JKK19" s="710"/>
      <c r="JKL19" s="710"/>
      <c r="JKM19" s="710"/>
      <c r="JKN19" s="710"/>
      <c r="JKO19" s="710"/>
      <c r="JKP19" s="710"/>
      <c r="JKQ19" s="710"/>
      <c r="JKR19" s="710"/>
      <c r="JKS19" s="710"/>
      <c r="JKT19" s="710"/>
      <c r="JKU19" s="710"/>
      <c r="JKV19" s="710"/>
      <c r="JKW19" s="710"/>
      <c r="JKX19" s="710"/>
      <c r="JKY19" s="710"/>
      <c r="JKZ19" s="710"/>
      <c r="JLA19" s="710"/>
      <c r="JLB19" s="710"/>
      <c r="JLC19" s="710"/>
      <c r="JLD19" s="710"/>
      <c r="JLE19" s="710"/>
      <c r="JLF19" s="710"/>
      <c r="JLG19" s="710"/>
      <c r="JLH19" s="710"/>
      <c r="JLI19" s="710"/>
      <c r="JLJ19" s="710"/>
      <c r="JLK19" s="710"/>
      <c r="JLL19" s="710"/>
      <c r="JLM19" s="710"/>
      <c r="JLN19" s="710"/>
      <c r="JLO19" s="710"/>
      <c r="JLP19" s="710"/>
      <c r="JLQ19" s="710"/>
      <c r="JLR19" s="710"/>
      <c r="JLS19" s="710"/>
      <c r="JLT19" s="710"/>
      <c r="JLU19" s="710"/>
      <c r="JLV19" s="710"/>
      <c r="JLW19" s="710"/>
      <c r="JLX19" s="710"/>
      <c r="JLY19" s="710"/>
      <c r="JLZ19" s="710"/>
      <c r="JMA19" s="710"/>
      <c r="JMB19" s="710"/>
      <c r="JMC19" s="710"/>
      <c r="JMD19" s="710"/>
      <c r="JME19" s="710"/>
      <c r="JMF19" s="710"/>
      <c r="JMG19" s="710"/>
      <c r="JMH19" s="710"/>
      <c r="JMI19" s="710"/>
      <c r="JMJ19" s="710"/>
      <c r="JMK19" s="710"/>
      <c r="JML19" s="710"/>
      <c r="JMM19" s="710"/>
      <c r="JMN19" s="710"/>
      <c r="JMO19" s="710"/>
      <c r="JMP19" s="710"/>
      <c r="JMQ19" s="710"/>
      <c r="JMR19" s="710"/>
      <c r="JMS19" s="710"/>
      <c r="JMT19" s="710"/>
      <c r="JMU19" s="710"/>
      <c r="JMV19" s="710"/>
      <c r="JMW19" s="710"/>
      <c r="JMX19" s="710"/>
      <c r="JMY19" s="710"/>
      <c r="JMZ19" s="710"/>
      <c r="JNA19" s="710"/>
      <c r="JNB19" s="710"/>
      <c r="JNC19" s="710"/>
      <c r="JND19" s="710"/>
      <c r="JNE19" s="710"/>
      <c r="JNF19" s="710"/>
      <c r="JNG19" s="710"/>
      <c r="JNH19" s="710"/>
      <c r="JNI19" s="710"/>
      <c r="JNJ19" s="710"/>
      <c r="JNK19" s="710"/>
      <c r="JNL19" s="710"/>
      <c r="JNM19" s="710"/>
      <c r="JNN19" s="710"/>
      <c r="JNO19" s="710"/>
      <c r="JNP19" s="710"/>
      <c r="JNQ19" s="710"/>
      <c r="JNR19" s="710"/>
      <c r="JNS19" s="710"/>
      <c r="JNT19" s="710"/>
      <c r="JNU19" s="710"/>
      <c r="JNV19" s="710"/>
      <c r="JNW19" s="710"/>
      <c r="JNX19" s="710"/>
      <c r="JNY19" s="710"/>
      <c r="JNZ19" s="710"/>
      <c r="JOA19" s="710"/>
      <c r="JOB19" s="710"/>
      <c r="JOC19" s="710"/>
      <c r="JOD19" s="710"/>
      <c r="JOE19" s="710"/>
      <c r="JOF19" s="710"/>
      <c r="JOG19" s="710"/>
      <c r="JOH19" s="710"/>
      <c r="JOI19" s="710"/>
      <c r="JOJ19" s="710"/>
      <c r="JOK19" s="710"/>
      <c r="JOL19" s="710"/>
      <c r="JOM19" s="710"/>
      <c r="JON19" s="710"/>
      <c r="JOO19" s="710"/>
      <c r="JOP19" s="710"/>
      <c r="JOQ19" s="710"/>
      <c r="JOR19" s="710"/>
      <c r="JOS19" s="710"/>
      <c r="JOT19" s="710"/>
      <c r="JOU19" s="710"/>
      <c r="JOV19" s="710"/>
      <c r="JOW19" s="710"/>
      <c r="JOX19" s="710"/>
      <c r="JOY19" s="710"/>
      <c r="JOZ19" s="710"/>
      <c r="JPA19" s="710"/>
      <c r="JPB19" s="710"/>
      <c r="JPC19" s="710"/>
      <c r="JPD19" s="710"/>
      <c r="JPE19" s="710"/>
      <c r="JPF19" s="710"/>
      <c r="JPG19" s="710"/>
      <c r="JPH19" s="710"/>
      <c r="JPI19" s="710"/>
      <c r="JPJ19" s="710"/>
      <c r="JPK19" s="710"/>
      <c r="JPL19" s="710"/>
      <c r="JPM19" s="710"/>
      <c r="JPN19" s="710"/>
      <c r="JPO19" s="710"/>
      <c r="JPP19" s="710"/>
      <c r="JPQ19" s="710"/>
      <c r="JPR19" s="710"/>
      <c r="JPS19" s="710"/>
      <c r="JPT19" s="710"/>
      <c r="JPU19" s="710"/>
      <c r="JPV19" s="710"/>
      <c r="JPW19" s="710"/>
      <c r="JPX19" s="710"/>
      <c r="JPY19" s="710"/>
      <c r="JPZ19" s="710"/>
      <c r="JQA19" s="710"/>
      <c r="JQB19" s="710"/>
      <c r="JQC19" s="710"/>
      <c r="JQD19" s="710"/>
      <c r="JQE19" s="710"/>
      <c r="JQF19" s="710"/>
      <c r="JQG19" s="710"/>
      <c r="JQH19" s="710"/>
      <c r="JQI19" s="710"/>
      <c r="JQJ19" s="710"/>
      <c r="JQK19" s="710"/>
      <c r="JQL19" s="710"/>
      <c r="JQM19" s="710"/>
      <c r="JQN19" s="710"/>
      <c r="JQO19" s="710"/>
      <c r="JQP19" s="710"/>
      <c r="JQQ19" s="710"/>
      <c r="JQR19" s="710"/>
      <c r="JQS19" s="710"/>
      <c r="JQT19" s="710"/>
      <c r="JQU19" s="710"/>
      <c r="JQV19" s="710"/>
      <c r="JQW19" s="710"/>
      <c r="JQX19" s="710"/>
      <c r="JQY19" s="710"/>
      <c r="JQZ19" s="710"/>
      <c r="JRA19" s="710"/>
      <c r="JRB19" s="710"/>
      <c r="JRC19" s="710"/>
      <c r="JRD19" s="710"/>
      <c r="JRE19" s="710"/>
      <c r="JRF19" s="710"/>
      <c r="JRG19" s="710"/>
      <c r="JRH19" s="710"/>
      <c r="JRI19" s="710"/>
      <c r="JRJ19" s="710"/>
      <c r="JRK19" s="710"/>
      <c r="JRL19" s="710"/>
      <c r="JRM19" s="710"/>
      <c r="JRN19" s="710"/>
      <c r="JRO19" s="710"/>
      <c r="JRP19" s="710"/>
      <c r="JRQ19" s="710"/>
      <c r="JRR19" s="710"/>
      <c r="JRS19" s="710"/>
      <c r="JRT19" s="710"/>
      <c r="JRU19" s="710"/>
      <c r="JRV19" s="710"/>
      <c r="JRW19" s="710"/>
      <c r="JRX19" s="710"/>
      <c r="JRY19" s="710"/>
      <c r="JRZ19" s="710"/>
      <c r="JSA19" s="710"/>
      <c r="JSB19" s="710"/>
      <c r="JSC19" s="710"/>
      <c r="JSD19" s="710"/>
      <c r="JSE19" s="710"/>
      <c r="JSF19" s="710"/>
      <c r="JSG19" s="710"/>
      <c r="JSH19" s="710"/>
      <c r="JSI19" s="710"/>
      <c r="JSJ19" s="710"/>
      <c r="JSK19" s="710"/>
      <c r="JSL19" s="710"/>
      <c r="JSM19" s="710"/>
      <c r="JSN19" s="710"/>
      <c r="JSO19" s="710"/>
      <c r="JSP19" s="710"/>
      <c r="JSQ19" s="710"/>
      <c r="JSR19" s="710"/>
      <c r="JSS19" s="710"/>
      <c r="JST19" s="710"/>
      <c r="JSU19" s="710"/>
      <c r="JSV19" s="710"/>
      <c r="JSW19" s="710"/>
      <c r="JSX19" s="710"/>
      <c r="JSY19" s="710"/>
      <c r="JSZ19" s="710"/>
      <c r="JTA19" s="710"/>
      <c r="JTB19" s="710"/>
      <c r="JTC19" s="710"/>
      <c r="JTD19" s="710"/>
      <c r="JTE19" s="710"/>
      <c r="JTF19" s="710"/>
      <c r="JTG19" s="710"/>
      <c r="JTH19" s="710"/>
      <c r="JTI19" s="710"/>
      <c r="JTJ19" s="710"/>
      <c r="JTK19" s="710"/>
      <c r="JTL19" s="710"/>
      <c r="JTM19" s="710"/>
      <c r="JTN19" s="710"/>
      <c r="JTO19" s="710"/>
      <c r="JTP19" s="710"/>
      <c r="JTQ19" s="710"/>
      <c r="JTR19" s="710"/>
      <c r="JTS19" s="710"/>
      <c r="JTT19" s="710"/>
      <c r="JTU19" s="710"/>
      <c r="JTV19" s="710"/>
      <c r="JTW19" s="710"/>
      <c r="JTX19" s="710"/>
      <c r="JTY19" s="710"/>
      <c r="JTZ19" s="710"/>
      <c r="JUA19" s="710"/>
      <c r="JUB19" s="710"/>
      <c r="JUC19" s="710"/>
      <c r="JUD19" s="710"/>
      <c r="JUE19" s="710"/>
      <c r="JUF19" s="710"/>
      <c r="JUG19" s="710"/>
      <c r="JUH19" s="710"/>
      <c r="JUI19" s="710"/>
      <c r="JUJ19" s="710"/>
      <c r="JUK19" s="710"/>
      <c r="JUL19" s="710"/>
      <c r="JUM19" s="710"/>
      <c r="JUN19" s="710"/>
      <c r="JUO19" s="710"/>
      <c r="JUP19" s="710"/>
      <c r="JUQ19" s="710"/>
      <c r="JUR19" s="710"/>
      <c r="JUS19" s="710"/>
      <c r="JUT19" s="710"/>
      <c r="JUU19" s="710"/>
      <c r="JUV19" s="710"/>
      <c r="JUW19" s="710"/>
      <c r="JUX19" s="710"/>
      <c r="JUY19" s="710"/>
      <c r="JUZ19" s="710"/>
      <c r="JVA19" s="710"/>
      <c r="JVB19" s="710"/>
      <c r="JVC19" s="710"/>
      <c r="JVD19" s="710"/>
      <c r="JVE19" s="710"/>
      <c r="JVF19" s="710"/>
      <c r="JVG19" s="710"/>
      <c r="JVH19" s="710"/>
      <c r="JVI19" s="710"/>
      <c r="JVJ19" s="710"/>
      <c r="JVK19" s="710"/>
      <c r="JVL19" s="710"/>
      <c r="JVM19" s="710"/>
      <c r="JVN19" s="710"/>
      <c r="JVO19" s="710"/>
      <c r="JVP19" s="710"/>
      <c r="JVQ19" s="710"/>
      <c r="JVR19" s="710"/>
      <c r="JVS19" s="710"/>
      <c r="JVT19" s="710"/>
      <c r="JVU19" s="710"/>
      <c r="JVV19" s="710"/>
      <c r="JVW19" s="710"/>
      <c r="JVX19" s="710"/>
      <c r="JVY19" s="710"/>
      <c r="JVZ19" s="710"/>
      <c r="JWA19" s="710"/>
      <c r="JWB19" s="710"/>
      <c r="JWC19" s="710"/>
      <c r="JWD19" s="710"/>
      <c r="JWE19" s="710"/>
      <c r="JWF19" s="710"/>
      <c r="JWG19" s="710"/>
      <c r="JWH19" s="710"/>
      <c r="JWI19" s="710"/>
      <c r="JWJ19" s="710"/>
      <c r="JWK19" s="710"/>
      <c r="JWL19" s="710"/>
      <c r="JWM19" s="710"/>
      <c r="JWN19" s="710"/>
      <c r="JWO19" s="710"/>
      <c r="JWP19" s="710"/>
      <c r="JWQ19" s="710"/>
      <c r="JWR19" s="710"/>
      <c r="JWS19" s="710"/>
      <c r="JWT19" s="710"/>
      <c r="JWU19" s="710"/>
      <c r="JWV19" s="710"/>
      <c r="JWW19" s="710"/>
      <c r="JWX19" s="710"/>
      <c r="JWY19" s="710"/>
      <c r="JWZ19" s="710"/>
      <c r="JXA19" s="710"/>
      <c r="JXB19" s="710"/>
      <c r="JXC19" s="710"/>
      <c r="JXD19" s="710"/>
      <c r="JXE19" s="710"/>
      <c r="JXF19" s="710"/>
      <c r="JXG19" s="710"/>
      <c r="JXH19" s="710"/>
      <c r="JXI19" s="710"/>
      <c r="JXJ19" s="710"/>
      <c r="JXK19" s="710"/>
      <c r="JXL19" s="710"/>
      <c r="JXM19" s="710"/>
      <c r="JXN19" s="710"/>
      <c r="JXO19" s="710"/>
      <c r="JXP19" s="710"/>
      <c r="JXQ19" s="710"/>
      <c r="JXR19" s="710"/>
      <c r="JXS19" s="710"/>
      <c r="JXT19" s="710"/>
      <c r="JXU19" s="710"/>
      <c r="JXV19" s="710"/>
      <c r="JXW19" s="710"/>
      <c r="JXX19" s="710"/>
      <c r="JXY19" s="710"/>
      <c r="JXZ19" s="710"/>
      <c r="JYA19" s="710"/>
      <c r="JYB19" s="710"/>
      <c r="JYC19" s="710"/>
      <c r="JYD19" s="710"/>
      <c r="JYE19" s="710"/>
      <c r="JYF19" s="710"/>
      <c r="JYG19" s="710"/>
      <c r="JYH19" s="710"/>
      <c r="JYI19" s="710"/>
      <c r="JYJ19" s="710"/>
      <c r="JYK19" s="710"/>
      <c r="JYL19" s="710"/>
      <c r="JYM19" s="710"/>
      <c r="JYN19" s="710"/>
      <c r="JYO19" s="710"/>
      <c r="JYP19" s="710"/>
      <c r="JYQ19" s="710"/>
      <c r="JYR19" s="710"/>
      <c r="JYS19" s="710"/>
      <c r="JYT19" s="710"/>
      <c r="JYU19" s="710"/>
      <c r="JYV19" s="710"/>
      <c r="JYW19" s="710"/>
      <c r="JYX19" s="710"/>
      <c r="JYY19" s="710"/>
      <c r="JYZ19" s="710"/>
      <c r="JZA19" s="710"/>
      <c r="JZB19" s="710"/>
      <c r="JZC19" s="710"/>
      <c r="JZD19" s="710"/>
      <c r="JZE19" s="710"/>
      <c r="JZF19" s="710"/>
      <c r="JZG19" s="710"/>
      <c r="JZH19" s="710"/>
      <c r="JZI19" s="710"/>
      <c r="JZJ19" s="710"/>
      <c r="JZK19" s="710"/>
      <c r="JZL19" s="710"/>
      <c r="JZM19" s="710"/>
      <c r="JZN19" s="710"/>
      <c r="JZO19" s="710"/>
      <c r="JZP19" s="710"/>
      <c r="JZQ19" s="710"/>
      <c r="JZR19" s="710"/>
      <c r="JZS19" s="710"/>
      <c r="JZT19" s="710"/>
      <c r="JZU19" s="710"/>
      <c r="JZV19" s="710"/>
      <c r="JZW19" s="710"/>
      <c r="JZX19" s="710"/>
      <c r="JZY19" s="710"/>
      <c r="JZZ19" s="710"/>
      <c r="KAA19" s="710"/>
      <c r="KAB19" s="710"/>
      <c r="KAC19" s="710"/>
      <c r="KAD19" s="710"/>
      <c r="KAE19" s="710"/>
      <c r="KAF19" s="710"/>
      <c r="KAG19" s="710"/>
      <c r="KAH19" s="710"/>
      <c r="KAI19" s="710"/>
      <c r="KAJ19" s="710"/>
      <c r="KAK19" s="710"/>
      <c r="KAL19" s="710"/>
      <c r="KAM19" s="710"/>
      <c r="KAN19" s="710"/>
      <c r="KAO19" s="710"/>
      <c r="KAP19" s="710"/>
      <c r="KAQ19" s="710"/>
      <c r="KAR19" s="710"/>
      <c r="KAS19" s="710"/>
      <c r="KAT19" s="710"/>
      <c r="KAU19" s="710"/>
      <c r="KAV19" s="710"/>
      <c r="KAW19" s="710"/>
      <c r="KAX19" s="710"/>
      <c r="KAY19" s="710"/>
      <c r="KAZ19" s="710"/>
      <c r="KBA19" s="710"/>
      <c r="KBB19" s="710"/>
      <c r="KBC19" s="710"/>
      <c r="KBD19" s="710"/>
      <c r="KBE19" s="710"/>
      <c r="KBF19" s="710"/>
      <c r="KBG19" s="710"/>
      <c r="KBH19" s="710"/>
      <c r="KBI19" s="710"/>
      <c r="KBJ19" s="710"/>
      <c r="KBK19" s="710"/>
      <c r="KBL19" s="710"/>
      <c r="KBM19" s="710"/>
      <c r="KBN19" s="710"/>
      <c r="KBO19" s="710"/>
      <c r="KBP19" s="710"/>
      <c r="KBQ19" s="710"/>
      <c r="KBR19" s="710"/>
      <c r="KBS19" s="710"/>
      <c r="KBT19" s="710"/>
      <c r="KBU19" s="710"/>
      <c r="KBV19" s="710"/>
      <c r="KBW19" s="710"/>
      <c r="KBX19" s="710"/>
      <c r="KBY19" s="710"/>
      <c r="KBZ19" s="710"/>
      <c r="KCA19" s="710"/>
      <c r="KCB19" s="710"/>
      <c r="KCC19" s="710"/>
      <c r="KCD19" s="710"/>
      <c r="KCE19" s="710"/>
      <c r="KCF19" s="710"/>
      <c r="KCG19" s="710"/>
      <c r="KCH19" s="710"/>
      <c r="KCI19" s="710"/>
      <c r="KCJ19" s="710"/>
      <c r="KCK19" s="710"/>
      <c r="KCL19" s="710"/>
      <c r="KCM19" s="710"/>
      <c r="KCN19" s="710"/>
      <c r="KCO19" s="710"/>
      <c r="KCP19" s="710"/>
      <c r="KCQ19" s="710"/>
      <c r="KCR19" s="710"/>
      <c r="KCS19" s="710"/>
      <c r="KCT19" s="710"/>
      <c r="KCU19" s="710"/>
      <c r="KCV19" s="710"/>
      <c r="KCW19" s="710"/>
      <c r="KCX19" s="710"/>
      <c r="KCY19" s="710"/>
      <c r="KCZ19" s="710"/>
      <c r="KDA19" s="710"/>
      <c r="KDB19" s="710"/>
      <c r="KDC19" s="710"/>
      <c r="KDD19" s="710"/>
      <c r="KDE19" s="710"/>
      <c r="KDF19" s="710"/>
      <c r="KDG19" s="710"/>
      <c r="KDH19" s="710"/>
      <c r="KDI19" s="710"/>
      <c r="KDJ19" s="710"/>
      <c r="KDK19" s="710"/>
      <c r="KDL19" s="710"/>
      <c r="KDM19" s="710"/>
      <c r="KDN19" s="710"/>
      <c r="KDO19" s="710"/>
      <c r="KDP19" s="710"/>
      <c r="KDQ19" s="710"/>
      <c r="KDR19" s="710"/>
      <c r="KDS19" s="710"/>
      <c r="KDT19" s="710"/>
      <c r="KDU19" s="710"/>
      <c r="KDV19" s="710"/>
      <c r="KDW19" s="710"/>
      <c r="KDX19" s="710"/>
      <c r="KDY19" s="710"/>
      <c r="KDZ19" s="710"/>
      <c r="KEA19" s="710"/>
      <c r="KEB19" s="710"/>
      <c r="KEC19" s="710"/>
      <c r="KED19" s="710"/>
      <c r="KEE19" s="710"/>
      <c r="KEF19" s="710"/>
      <c r="KEG19" s="710"/>
      <c r="KEH19" s="710"/>
      <c r="KEI19" s="710"/>
      <c r="KEJ19" s="710"/>
      <c r="KEK19" s="710"/>
      <c r="KEL19" s="710"/>
      <c r="KEM19" s="710"/>
      <c r="KEN19" s="710"/>
      <c r="KEO19" s="710"/>
      <c r="KEP19" s="710"/>
      <c r="KEQ19" s="710"/>
      <c r="KER19" s="710"/>
      <c r="KES19" s="710"/>
      <c r="KET19" s="710"/>
      <c r="KEU19" s="710"/>
      <c r="KEV19" s="710"/>
      <c r="KEW19" s="710"/>
      <c r="KEX19" s="710"/>
      <c r="KEY19" s="710"/>
      <c r="KEZ19" s="710"/>
      <c r="KFA19" s="710"/>
      <c r="KFB19" s="710"/>
      <c r="KFC19" s="710"/>
      <c r="KFD19" s="710"/>
      <c r="KFE19" s="710"/>
      <c r="KFF19" s="710"/>
      <c r="KFG19" s="710"/>
      <c r="KFH19" s="710"/>
      <c r="KFI19" s="710"/>
      <c r="KFJ19" s="710"/>
      <c r="KFK19" s="710"/>
      <c r="KFL19" s="710"/>
      <c r="KFM19" s="710"/>
      <c r="KFN19" s="710"/>
      <c r="KFO19" s="710"/>
      <c r="KFP19" s="710"/>
      <c r="KFQ19" s="710"/>
      <c r="KFR19" s="710"/>
      <c r="KFS19" s="710"/>
      <c r="KFT19" s="710"/>
      <c r="KFU19" s="710"/>
      <c r="KFV19" s="710"/>
      <c r="KFW19" s="710"/>
      <c r="KFX19" s="710"/>
      <c r="KFY19" s="710"/>
      <c r="KFZ19" s="710"/>
      <c r="KGA19" s="710"/>
      <c r="KGB19" s="710"/>
      <c r="KGC19" s="710"/>
      <c r="KGD19" s="710"/>
      <c r="KGE19" s="710"/>
      <c r="KGF19" s="710"/>
      <c r="KGG19" s="710"/>
      <c r="KGH19" s="710"/>
      <c r="KGI19" s="710"/>
      <c r="KGJ19" s="710"/>
      <c r="KGK19" s="710"/>
      <c r="KGL19" s="710"/>
      <c r="KGM19" s="710"/>
      <c r="KGN19" s="710"/>
      <c r="KGO19" s="710"/>
      <c r="KGP19" s="710"/>
      <c r="KGQ19" s="710"/>
      <c r="KGR19" s="710"/>
      <c r="KGS19" s="710"/>
      <c r="KGT19" s="710"/>
      <c r="KGU19" s="710"/>
      <c r="KGV19" s="710"/>
      <c r="KGW19" s="710"/>
      <c r="KGX19" s="710"/>
      <c r="KGY19" s="710"/>
      <c r="KGZ19" s="710"/>
      <c r="KHA19" s="710"/>
      <c r="KHB19" s="710"/>
      <c r="KHC19" s="710"/>
      <c r="KHD19" s="710"/>
      <c r="KHE19" s="710"/>
      <c r="KHF19" s="710"/>
      <c r="KHG19" s="710"/>
      <c r="KHH19" s="710"/>
      <c r="KHI19" s="710"/>
      <c r="KHJ19" s="710"/>
      <c r="KHK19" s="710"/>
      <c r="KHL19" s="710"/>
      <c r="KHM19" s="710"/>
      <c r="KHN19" s="710"/>
      <c r="KHO19" s="710"/>
      <c r="KHP19" s="710"/>
      <c r="KHQ19" s="710"/>
      <c r="KHR19" s="710"/>
      <c r="KHS19" s="710"/>
      <c r="KHT19" s="710"/>
      <c r="KHU19" s="710"/>
      <c r="KHV19" s="710"/>
      <c r="KHW19" s="710"/>
      <c r="KHX19" s="710"/>
      <c r="KHY19" s="710"/>
      <c r="KHZ19" s="710"/>
      <c r="KIA19" s="710"/>
      <c r="KIB19" s="710"/>
      <c r="KIC19" s="710"/>
      <c r="KID19" s="710"/>
      <c r="KIE19" s="710"/>
      <c r="KIF19" s="710"/>
      <c r="KIG19" s="710"/>
      <c r="KIH19" s="710"/>
      <c r="KII19" s="710"/>
      <c r="KIJ19" s="710"/>
      <c r="KIK19" s="710"/>
      <c r="KIL19" s="710"/>
      <c r="KIM19" s="710"/>
      <c r="KIN19" s="710"/>
      <c r="KIO19" s="710"/>
      <c r="KIP19" s="710"/>
      <c r="KIQ19" s="710"/>
      <c r="KIR19" s="710"/>
      <c r="KIS19" s="710"/>
      <c r="KIT19" s="710"/>
      <c r="KIU19" s="710"/>
      <c r="KIV19" s="710"/>
      <c r="KIW19" s="710"/>
      <c r="KIX19" s="710"/>
      <c r="KIY19" s="710"/>
      <c r="KIZ19" s="710"/>
      <c r="KJA19" s="710"/>
      <c r="KJB19" s="710"/>
      <c r="KJC19" s="710"/>
      <c r="KJD19" s="710"/>
      <c r="KJE19" s="710"/>
      <c r="KJF19" s="710"/>
      <c r="KJG19" s="710"/>
      <c r="KJH19" s="710"/>
      <c r="KJI19" s="710"/>
      <c r="KJJ19" s="710"/>
      <c r="KJK19" s="710"/>
      <c r="KJL19" s="710"/>
      <c r="KJM19" s="710"/>
      <c r="KJN19" s="710"/>
      <c r="KJO19" s="710"/>
      <c r="KJP19" s="710"/>
      <c r="KJQ19" s="710"/>
      <c r="KJR19" s="710"/>
      <c r="KJS19" s="710"/>
      <c r="KJT19" s="710"/>
      <c r="KJU19" s="710"/>
      <c r="KJV19" s="710"/>
      <c r="KJW19" s="710"/>
      <c r="KJX19" s="710"/>
      <c r="KJY19" s="710"/>
      <c r="KJZ19" s="710"/>
      <c r="KKA19" s="710"/>
      <c r="KKB19" s="710"/>
      <c r="KKC19" s="710"/>
      <c r="KKD19" s="710"/>
      <c r="KKE19" s="710"/>
      <c r="KKF19" s="710"/>
      <c r="KKG19" s="710"/>
      <c r="KKH19" s="710"/>
      <c r="KKI19" s="710"/>
      <c r="KKJ19" s="710"/>
      <c r="KKK19" s="710"/>
      <c r="KKL19" s="710"/>
      <c r="KKM19" s="710"/>
      <c r="KKN19" s="710"/>
      <c r="KKO19" s="710"/>
      <c r="KKP19" s="710"/>
      <c r="KKQ19" s="710"/>
      <c r="KKR19" s="710"/>
      <c r="KKS19" s="710"/>
      <c r="KKT19" s="710"/>
      <c r="KKU19" s="710"/>
      <c r="KKV19" s="710"/>
      <c r="KKW19" s="710"/>
      <c r="KKX19" s="710"/>
      <c r="KKY19" s="710"/>
      <c r="KKZ19" s="710"/>
      <c r="KLA19" s="710"/>
      <c r="KLB19" s="710"/>
      <c r="KLC19" s="710"/>
      <c r="KLD19" s="710"/>
      <c r="KLE19" s="710"/>
      <c r="KLF19" s="710"/>
      <c r="KLG19" s="710"/>
      <c r="KLH19" s="710"/>
      <c r="KLI19" s="710"/>
      <c r="KLJ19" s="710"/>
      <c r="KLK19" s="710"/>
      <c r="KLL19" s="710"/>
      <c r="KLM19" s="710"/>
      <c r="KLN19" s="710"/>
      <c r="KLO19" s="710"/>
      <c r="KLP19" s="710"/>
      <c r="KLQ19" s="710"/>
      <c r="KLR19" s="710"/>
      <c r="KLS19" s="710"/>
      <c r="KLT19" s="710"/>
      <c r="KLU19" s="710"/>
      <c r="KLV19" s="710"/>
      <c r="KLW19" s="710"/>
      <c r="KLX19" s="710"/>
      <c r="KLY19" s="710"/>
      <c r="KLZ19" s="710"/>
      <c r="KMA19" s="710"/>
      <c r="KMB19" s="710"/>
      <c r="KMC19" s="710"/>
      <c r="KMD19" s="710"/>
      <c r="KME19" s="710"/>
      <c r="KMF19" s="710"/>
      <c r="KMG19" s="710"/>
      <c r="KMH19" s="710"/>
      <c r="KMI19" s="710"/>
      <c r="KMJ19" s="710"/>
      <c r="KMK19" s="710"/>
      <c r="KML19" s="710"/>
      <c r="KMM19" s="710"/>
      <c r="KMN19" s="710"/>
      <c r="KMO19" s="710"/>
      <c r="KMP19" s="710"/>
      <c r="KMQ19" s="710"/>
      <c r="KMR19" s="710"/>
      <c r="KMS19" s="710"/>
      <c r="KMT19" s="710"/>
      <c r="KMU19" s="710"/>
      <c r="KMV19" s="710"/>
      <c r="KMW19" s="710"/>
      <c r="KMX19" s="710"/>
      <c r="KMY19" s="710"/>
      <c r="KMZ19" s="710"/>
      <c r="KNA19" s="710"/>
      <c r="KNB19" s="710"/>
      <c r="KNC19" s="710"/>
      <c r="KND19" s="710"/>
      <c r="KNE19" s="710"/>
      <c r="KNF19" s="710"/>
      <c r="KNG19" s="710"/>
      <c r="KNH19" s="710"/>
      <c r="KNI19" s="710"/>
      <c r="KNJ19" s="710"/>
      <c r="KNK19" s="710"/>
      <c r="KNL19" s="710"/>
      <c r="KNM19" s="710"/>
      <c r="KNN19" s="710"/>
      <c r="KNO19" s="710"/>
      <c r="KNP19" s="710"/>
      <c r="KNQ19" s="710"/>
      <c r="KNR19" s="710"/>
      <c r="KNS19" s="710"/>
      <c r="KNT19" s="710"/>
      <c r="KNU19" s="710"/>
      <c r="KNV19" s="710"/>
      <c r="KNW19" s="710"/>
      <c r="KNX19" s="710"/>
      <c r="KNY19" s="710"/>
      <c r="KNZ19" s="710"/>
      <c r="KOA19" s="710"/>
      <c r="KOB19" s="710"/>
      <c r="KOC19" s="710"/>
      <c r="KOD19" s="710"/>
      <c r="KOE19" s="710"/>
      <c r="KOF19" s="710"/>
      <c r="KOG19" s="710"/>
      <c r="KOH19" s="710"/>
      <c r="KOI19" s="710"/>
      <c r="KOJ19" s="710"/>
      <c r="KOK19" s="710"/>
      <c r="KOL19" s="710"/>
      <c r="KOM19" s="710"/>
      <c r="KON19" s="710"/>
      <c r="KOO19" s="710"/>
      <c r="KOP19" s="710"/>
      <c r="KOQ19" s="710"/>
      <c r="KOR19" s="710"/>
      <c r="KOS19" s="710"/>
      <c r="KOT19" s="710"/>
      <c r="KOU19" s="710"/>
      <c r="KOV19" s="710"/>
      <c r="KOW19" s="710"/>
      <c r="KOX19" s="710"/>
      <c r="KOY19" s="710"/>
      <c r="KOZ19" s="710"/>
      <c r="KPA19" s="710"/>
      <c r="KPB19" s="710"/>
      <c r="KPC19" s="710"/>
      <c r="KPD19" s="710"/>
      <c r="KPE19" s="710"/>
      <c r="KPF19" s="710"/>
      <c r="KPG19" s="710"/>
      <c r="KPH19" s="710"/>
      <c r="KPI19" s="710"/>
      <c r="KPJ19" s="710"/>
      <c r="KPK19" s="710"/>
      <c r="KPL19" s="710"/>
      <c r="KPM19" s="710"/>
      <c r="KPN19" s="710"/>
      <c r="KPO19" s="710"/>
      <c r="KPP19" s="710"/>
      <c r="KPQ19" s="710"/>
      <c r="KPR19" s="710"/>
      <c r="KPS19" s="710"/>
      <c r="KPT19" s="710"/>
      <c r="KPU19" s="710"/>
      <c r="KPV19" s="710"/>
      <c r="KPW19" s="710"/>
      <c r="KPX19" s="710"/>
      <c r="KPY19" s="710"/>
      <c r="KPZ19" s="710"/>
      <c r="KQA19" s="710"/>
      <c r="KQB19" s="710"/>
      <c r="KQC19" s="710"/>
      <c r="KQD19" s="710"/>
      <c r="KQE19" s="710"/>
      <c r="KQF19" s="710"/>
      <c r="KQG19" s="710"/>
      <c r="KQH19" s="710"/>
      <c r="KQI19" s="710"/>
      <c r="KQJ19" s="710"/>
      <c r="KQK19" s="710"/>
      <c r="KQL19" s="710"/>
      <c r="KQM19" s="710"/>
      <c r="KQN19" s="710"/>
      <c r="KQO19" s="710"/>
      <c r="KQP19" s="710"/>
      <c r="KQQ19" s="710"/>
      <c r="KQR19" s="710"/>
      <c r="KQS19" s="710"/>
      <c r="KQT19" s="710"/>
      <c r="KQU19" s="710"/>
      <c r="KQV19" s="710"/>
      <c r="KQW19" s="710"/>
      <c r="KQX19" s="710"/>
      <c r="KQY19" s="710"/>
      <c r="KQZ19" s="710"/>
      <c r="KRA19" s="710"/>
      <c r="KRB19" s="710"/>
      <c r="KRC19" s="710"/>
      <c r="KRD19" s="710"/>
      <c r="KRE19" s="710"/>
      <c r="KRF19" s="710"/>
      <c r="KRG19" s="710"/>
      <c r="KRH19" s="710"/>
      <c r="KRI19" s="710"/>
      <c r="KRJ19" s="710"/>
      <c r="KRK19" s="710"/>
      <c r="KRL19" s="710"/>
      <c r="KRM19" s="710"/>
      <c r="KRN19" s="710"/>
      <c r="KRO19" s="710"/>
      <c r="KRP19" s="710"/>
      <c r="KRQ19" s="710"/>
      <c r="KRR19" s="710"/>
      <c r="KRS19" s="710"/>
      <c r="KRT19" s="710"/>
      <c r="KRU19" s="710"/>
      <c r="KRV19" s="710"/>
      <c r="KRW19" s="710"/>
      <c r="KRX19" s="710"/>
      <c r="KRY19" s="710"/>
      <c r="KRZ19" s="710"/>
      <c r="KSA19" s="710"/>
      <c r="KSB19" s="710"/>
      <c r="KSC19" s="710"/>
      <c r="KSD19" s="710"/>
      <c r="KSE19" s="710"/>
      <c r="KSF19" s="710"/>
      <c r="KSG19" s="710"/>
      <c r="KSH19" s="710"/>
      <c r="KSI19" s="710"/>
      <c r="KSJ19" s="710"/>
      <c r="KSK19" s="710"/>
      <c r="KSL19" s="710"/>
      <c r="KSM19" s="710"/>
      <c r="KSN19" s="710"/>
      <c r="KSO19" s="710"/>
      <c r="KSP19" s="710"/>
      <c r="KSQ19" s="710"/>
      <c r="KSR19" s="710"/>
      <c r="KSS19" s="710"/>
      <c r="KST19" s="710"/>
      <c r="KSU19" s="710"/>
      <c r="KSV19" s="710"/>
      <c r="KSW19" s="710"/>
      <c r="KSX19" s="710"/>
      <c r="KSY19" s="710"/>
      <c r="KSZ19" s="710"/>
      <c r="KTA19" s="710"/>
      <c r="KTB19" s="710"/>
      <c r="KTC19" s="710"/>
      <c r="KTD19" s="710"/>
      <c r="KTE19" s="710"/>
      <c r="KTF19" s="710"/>
      <c r="KTG19" s="710"/>
      <c r="KTH19" s="710"/>
      <c r="KTI19" s="710"/>
      <c r="KTJ19" s="710"/>
      <c r="KTK19" s="710"/>
      <c r="KTL19" s="710"/>
      <c r="KTM19" s="710"/>
      <c r="KTN19" s="710"/>
      <c r="KTO19" s="710"/>
      <c r="KTP19" s="710"/>
      <c r="KTQ19" s="710"/>
      <c r="KTR19" s="710"/>
      <c r="KTS19" s="710"/>
      <c r="KTT19" s="710"/>
      <c r="KTU19" s="710"/>
      <c r="KTV19" s="710"/>
      <c r="KTW19" s="710"/>
      <c r="KTX19" s="710"/>
      <c r="KTY19" s="710"/>
      <c r="KTZ19" s="710"/>
      <c r="KUA19" s="710"/>
      <c r="KUB19" s="710"/>
      <c r="KUC19" s="710"/>
      <c r="KUD19" s="710"/>
      <c r="KUE19" s="710"/>
      <c r="KUF19" s="710"/>
      <c r="KUG19" s="710"/>
      <c r="KUH19" s="710"/>
      <c r="KUI19" s="710"/>
      <c r="KUJ19" s="710"/>
      <c r="KUK19" s="710"/>
      <c r="KUL19" s="710"/>
      <c r="KUM19" s="710"/>
      <c r="KUN19" s="710"/>
      <c r="KUO19" s="710"/>
      <c r="KUP19" s="710"/>
      <c r="KUQ19" s="710"/>
      <c r="KUR19" s="710"/>
      <c r="KUS19" s="710"/>
      <c r="KUT19" s="710"/>
      <c r="KUU19" s="710"/>
      <c r="KUV19" s="710"/>
      <c r="KUW19" s="710"/>
      <c r="KUX19" s="710"/>
      <c r="KUY19" s="710"/>
      <c r="KUZ19" s="710"/>
      <c r="KVA19" s="710"/>
      <c r="KVB19" s="710"/>
      <c r="KVC19" s="710"/>
      <c r="KVD19" s="710"/>
      <c r="KVE19" s="710"/>
      <c r="KVF19" s="710"/>
      <c r="KVG19" s="710"/>
      <c r="KVH19" s="710"/>
      <c r="KVI19" s="710"/>
      <c r="KVJ19" s="710"/>
      <c r="KVK19" s="710"/>
      <c r="KVL19" s="710"/>
      <c r="KVM19" s="710"/>
      <c r="KVN19" s="710"/>
      <c r="KVO19" s="710"/>
      <c r="KVP19" s="710"/>
      <c r="KVQ19" s="710"/>
      <c r="KVR19" s="710"/>
      <c r="KVS19" s="710"/>
      <c r="KVT19" s="710"/>
      <c r="KVU19" s="710"/>
      <c r="KVV19" s="710"/>
      <c r="KVW19" s="710"/>
      <c r="KVX19" s="710"/>
      <c r="KVY19" s="710"/>
      <c r="KVZ19" s="710"/>
      <c r="KWA19" s="710"/>
      <c r="KWB19" s="710"/>
      <c r="KWC19" s="710"/>
      <c r="KWD19" s="710"/>
      <c r="KWE19" s="710"/>
      <c r="KWF19" s="710"/>
      <c r="KWG19" s="710"/>
      <c r="KWH19" s="710"/>
      <c r="KWI19" s="710"/>
      <c r="KWJ19" s="710"/>
      <c r="KWK19" s="710"/>
      <c r="KWL19" s="710"/>
      <c r="KWM19" s="710"/>
      <c r="KWN19" s="710"/>
      <c r="KWO19" s="710"/>
      <c r="KWP19" s="710"/>
      <c r="KWQ19" s="710"/>
      <c r="KWR19" s="710"/>
      <c r="KWS19" s="710"/>
      <c r="KWT19" s="710"/>
      <c r="KWU19" s="710"/>
      <c r="KWV19" s="710"/>
      <c r="KWW19" s="710"/>
      <c r="KWX19" s="710"/>
      <c r="KWY19" s="710"/>
      <c r="KWZ19" s="710"/>
      <c r="KXA19" s="710"/>
      <c r="KXB19" s="710"/>
      <c r="KXC19" s="710"/>
      <c r="KXD19" s="710"/>
      <c r="KXE19" s="710"/>
      <c r="KXF19" s="710"/>
      <c r="KXG19" s="710"/>
      <c r="KXH19" s="710"/>
      <c r="KXI19" s="710"/>
      <c r="KXJ19" s="710"/>
      <c r="KXK19" s="710"/>
      <c r="KXL19" s="710"/>
      <c r="KXM19" s="710"/>
      <c r="KXN19" s="710"/>
      <c r="KXO19" s="710"/>
      <c r="KXP19" s="710"/>
      <c r="KXQ19" s="710"/>
      <c r="KXR19" s="710"/>
      <c r="KXS19" s="710"/>
      <c r="KXT19" s="710"/>
      <c r="KXU19" s="710"/>
      <c r="KXV19" s="710"/>
      <c r="KXW19" s="710"/>
      <c r="KXX19" s="710"/>
      <c r="KXY19" s="710"/>
      <c r="KXZ19" s="710"/>
      <c r="KYA19" s="710"/>
      <c r="KYB19" s="710"/>
      <c r="KYC19" s="710"/>
      <c r="KYD19" s="710"/>
      <c r="KYE19" s="710"/>
      <c r="KYF19" s="710"/>
      <c r="KYG19" s="710"/>
      <c r="KYH19" s="710"/>
      <c r="KYI19" s="710"/>
      <c r="KYJ19" s="710"/>
      <c r="KYK19" s="710"/>
      <c r="KYL19" s="710"/>
      <c r="KYM19" s="710"/>
      <c r="KYN19" s="710"/>
      <c r="KYO19" s="710"/>
      <c r="KYP19" s="710"/>
      <c r="KYQ19" s="710"/>
      <c r="KYR19" s="710"/>
      <c r="KYS19" s="710"/>
      <c r="KYT19" s="710"/>
      <c r="KYU19" s="710"/>
      <c r="KYV19" s="710"/>
      <c r="KYW19" s="710"/>
      <c r="KYX19" s="710"/>
      <c r="KYY19" s="710"/>
      <c r="KYZ19" s="710"/>
      <c r="KZA19" s="710"/>
      <c r="KZB19" s="710"/>
      <c r="KZC19" s="710"/>
      <c r="KZD19" s="710"/>
      <c r="KZE19" s="710"/>
      <c r="KZF19" s="710"/>
      <c r="KZG19" s="710"/>
      <c r="KZH19" s="710"/>
      <c r="KZI19" s="710"/>
      <c r="KZJ19" s="710"/>
      <c r="KZK19" s="710"/>
      <c r="KZL19" s="710"/>
      <c r="KZM19" s="710"/>
      <c r="KZN19" s="710"/>
      <c r="KZO19" s="710"/>
      <c r="KZP19" s="710"/>
      <c r="KZQ19" s="710"/>
      <c r="KZR19" s="710"/>
      <c r="KZS19" s="710"/>
      <c r="KZT19" s="710"/>
      <c r="KZU19" s="710"/>
      <c r="KZV19" s="710"/>
      <c r="KZW19" s="710"/>
      <c r="KZX19" s="710"/>
      <c r="KZY19" s="710"/>
      <c r="KZZ19" s="710"/>
      <c r="LAA19" s="710"/>
      <c r="LAB19" s="710"/>
      <c r="LAC19" s="710"/>
      <c r="LAD19" s="710"/>
      <c r="LAE19" s="710"/>
      <c r="LAF19" s="710"/>
      <c r="LAG19" s="710"/>
      <c r="LAH19" s="710"/>
      <c r="LAI19" s="710"/>
      <c r="LAJ19" s="710"/>
      <c r="LAK19" s="710"/>
      <c r="LAL19" s="710"/>
      <c r="LAM19" s="710"/>
      <c r="LAN19" s="710"/>
      <c r="LAO19" s="710"/>
      <c r="LAP19" s="710"/>
      <c r="LAQ19" s="710"/>
      <c r="LAR19" s="710"/>
      <c r="LAS19" s="710"/>
      <c r="LAT19" s="710"/>
      <c r="LAU19" s="710"/>
      <c r="LAV19" s="710"/>
      <c r="LAW19" s="710"/>
      <c r="LAX19" s="710"/>
      <c r="LAY19" s="710"/>
      <c r="LAZ19" s="710"/>
      <c r="LBA19" s="710"/>
      <c r="LBB19" s="710"/>
      <c r="LBC19" s="710"/>
      <c r="LBD19" s="710"/>
      <c r="LBE19" s="710"/>
      <c r="LBF19" s="710"/>
      <c r="LBG19" s="710"/>
      <c r="LBH19" s="710"/>
      <c r="LBI19" s="710"/>
      <c r="LBJ19" s="710"/>
      <c r="LBK19" s="710"/>
      <c r="LBL19" s="710"/>
      <c r="LBM19" s="710"/>
      <c r="LBN19" s="710"/>
      <c r="LBO19" s="710"/>
      <c r="LBP19" s="710"/>
      <c r="LBQ19" s="710"/>
      <c r="LBR19" s="710"/>
      <c r="LBS19" s="710"/>
      <c r="LBT19" s="710"/>
      <c r="LBU19" s="710"/>
      <c r="LBV19" s="710"/>
      <c r="LBW19" s="710"/>
      <c r="LBX19" s="710"/>
      <c r="LBY19" s="710"/>
      <c r="LBZ19" s="710"/>
      <c r="LCA19" s="710"/>
      <c r="LCB19" s="710"/>
      <c r="LCC19" s="710"/>
      <c r="LCD19" s="710"/>
      <c r="LCE19" s="710"/>
      <c r="LCF19" s="710"/>
      <c r="LCG19" s="710"/>
      <c r="LCH19" s="710"/>
      <c r="LCI19" s="710"/>
      <c r="LCJ19" s="710"/>
      <c r="LCK19" s="710"/>
      <c r="LCL19" s="710"/>
      <c r="LCM19" s="710"/>
      <c r="LCN19" s="710"/>
      <c r="LCO19" s="710"/>
      <c r="LCP19" s="710"/>
      <c r="LCQ19" s="710"/>
      <c r="LCR19" s="710"/>
      <c r="LCS19" s="710"/>
      <c r="LCT19" s="710"/>
      <c r="LCU19" s="710"/>
      <c r="LCV19" s="710"/>
      <c r="LCW19" s="710"/>
      <c r="LCX19" s="710"/>
      <c r="LCY19" s="710"/>
      <c r="LCZ19" s="710"/>
      <c r="LDA19" s="710"/>
      <c r="LDB19" s="710"/>
      <c r="LDC19" s="710"/>
      <c r="LDD19" s="710"/>
      <c r="LDE19" s="710"/>
      <c r="LDF19" s="710"/>
      <c r="LDG19" s="710"/>
      <c r="LDH19" s="710"/>
      <c r="LDI19" s="710"/>
      <c r="LDJ19" s="710"/>
      <c r="LDK19" s="710"/>
      <c r="LDL19" s="710"/>
      <c r="LDM19" s="710"/>
      <c r="LDN19" s="710"/>
      <c r="LDO19" s="710"/>
      <c r="LDP19" s="710"/>
      <c r="LDQ19" s="710"/>
      <c r="LDR19" s="710"/>
      <c r="LDS19" s="710"/>
      <c r="LDT19" s="710"/>
      <c r="LDU19" s="710"/>
      <c r="LDV19" s="710"/>
      <c r="LDW19" s="710"/>
      <c r="LDX19" s="710"/>
      <c r="LDY19" s="710"/>
      <c r="LDZ19" s="710"/>
      <c r="LEA19" s="710"/>
      <c r="LEB19" s="710"/>
      <c r="LEC19" s="710"/>
      <c r="LED19" s="710"/>
      <c r="LEE19" s="710"/>
      <c r="LEF19" s="710"/>
      <c r="LEG19" s="710"/>
      <c r="LEH19" s="710"/>
      <c r="LEI19" s="710"/>
      <c r="LEJ19" s="710"/>
      <c r="LEK19" s="710"/>
      <c r="LEL19" s="710"/>
      <c r="LEM19" s="710"/>
      <c r="LEN19" s="710"/>
      <c r="LEO19" s="710"/>
      <c r="LEP19" s="710"/>
      <c r="LEQ19" s="710"/>
      <c r="LER19" s="710"/>
      <c r="LES19" s="710"/>
      <c r="LET19" s="710"/>
      <c r="LEU19" s="710"/>
      <c r="LEV19" s="710"/>
      <c r="LEW19" s="710"/>
      <c r="LEX19" s="710"/>
      <c r="LEY19" s="710"/>
      <c r="LEZ19" s="710"/>
      <c r="LFA19" s="710"/>
      <c r="LFB19" s="710"/>
      <c r="LFC19" s="710"/>
      <c r="LFD19" s="710"/>
      <c r="LFE19" s="710"/>
      <c r="LFF19" s="710"/>
      <c r="LFG19" s="710"/>
      <c r="LFH19" s="710"/>
      <c r="LFI19" s="710"/>
      <c r="LFJ19" s="710"/>
      <c r="LFK19" s="710"/>
      <c r="LFL19" s="710"/>
      <c r="LFM19" s="710"/>
      <c r="LFN19" s="710"/>
      <c r="LFO19" s="710"/>
      <c r="LFP19" s="710"/>
      <c r="LFQ19" s="710"/>
      <c r="LFR19" s="710"/>
      <c r="LFS19" s="710"/>
      <c r="LFT19" s="710"/>
      <c r="LFU19" s="710"/>
      <c r="LFV19" s="710"/>
      <c r="LFW19" s="710"/>
      <c r="LFX19" s="710"/>
      <c r="LFY19" s="710"/>
      <c r="LFZ19" s="710"/>
      <c r="LGA19" s="710"/>
      <c r="LGB19" s="710"/>
      <c r="LGC19" s="710"/>
      <c r="LGD19" s="710"/>
      <c r="LGE19" s="710"/>
      <c r="LGF19" s="710"/>
      <c r="LGG19" s="710"/>
      <c r="LGH19" s="710"/>
      <c r="LGI19" s="710"/>
      <c r="LGJ19" s="710"/>
      <c r="LGK19" s="710"/>
      <c r="LGL19" s="710"/>
      <c r="LGM19" s="710"/>
      <c r="LGN19" s="710"/>
      <c r="LGO19" s="710"/>
      <c r="LGP19" s="710"/>
      <c r="LGQ19" s="710"/>
      <c r="LGR19" s="710"/>
      <c r="LGS19" s="710"/>
      <c r="LGT19" s="710"/>
      <c r="LGU19" s="710"/>
      <c r="LGV19" s="710"/>
      <c r="LGW19" s="710"/>
      <c r="LGX19" s="710"/>
      <c r="LGY19" s="710"/>
      <c r="LGZ19" s="710"/>
      <c r="LHA19" s="710"/>
      <c r="LHB19" s="710"/>
      <c r="LHC19" s="710"/>
      <c r="LHD19" s="710"/>
      <c r="LHE19" s="710"/>
      <c r="LHF19" s="710"/>
      <c r="LHG19" s="710"/>
      <c r="LHH19" s="710"/>
      <c r="LHI19" s="710"/>
      <c r="LHJ19" s="710"/>
      <c r="LHK19" s="710"/>
      <c r="LHL19" s="710"/>
      <c r="LHM19" s="710"/>
      <c r="LHN19" s="710"/>
      <c r="LHO19" s="710"/>
      <c r="LHP19" s="710"/>
      <c r="LHQ19" s="710"/>
      <c r="LHR19" s="710"/>
      <c r="LHS19" s="710"/>
      <c r="LHT19" s="710"/>
      <c r="LHU19" s="710"/>
      <c r="LHV19" s="710"/>
      <c r="LHW19" s="710"/>
      <c r="LHX19" s="710"/>
      <c r="LHY19" s="710"/>
      <c r="LHZ19" s="710"/>
      <c r="LIA19" s="710"/>
      <c r="LIB19" s="710"/>
      <c r="LIC19" s="710"/>
      <c r="LID19" s="710"/>
      <c r="LIE19" s="710"/>
      <c r="LIF19" s="710"/>
      <c r="LIG19" s="710"/>
      <c r="LIH19" s="710"/>
      <c r="LII19" s="710"/>
      <c r="LIJ19" s="710"/>
      <c r="LIK19" s="710"/>
      <c r="LIL19" s="710"/>
      <c r="LIM19" s="710"/>
      <c r="LIN19" s="710"/>
      <c r="LIO19" s="710"/>
      <c r="LIP19" s="710"/>
      <c r="LIQ19" s="710"/>
      <c r="LIR19" s="710"/>
      <c r="LIS19" s="710"/>
      <c r="LIT19" s="710"/>
      <c r="LIU19" s="710"/>
      <c r="LIV19" s="710"/>
      <c r="LIW19" s="710"/>
      <c r="LIX19" s="710"/>
      <c r="LIY19" s="710"/>
      <c r="LIZ19" s="710"/>
      <c r="LJA19" s="710"/>
      <c r="LJB19" s="710"/>
      <c r="LJC19" s="710"/>
      <c r="LJD19" s="710"/>
      <c r="LJE19" s="710"/>
      <c r="LJF19" s="710"/>
      <c r="LJG19" s="710"/>
      <c r="LJH19" s="710"/>
      <c r="LJI19" s="710"/>
      <c r="LJJ19" s="710"/>
      <c r="LJK19" s="710"/>
      <c r="LJL19" s="710"/>
      <c r="LJM19" s="710"/>
      <c r="LJN19" s="710"/>
      <c r="LJO19" s="710"/>
      <c r="LJP19" s="710"/>
      <c r="LJQ19" s="710"/>
      <c r="LJR19" s="710"/>
      <c r="LJS19" s="710"/>
      <c r="LJT19" s="710"/>
      <c r="LJU19" s="710"/>
      <c r="LJV19" s="710"/>
      <c r="LJW19" s="710"/>
      <c r="LJX19" s="710"/>
      <c r="LJY19" s="710"/>
      <c r="LJZ19" s="710"/>
      <c r="LKA19" s="710"/>
      <c r="LKB19" s="710"/>
      <c r="LKC19" s="710"/>
      <c r="LKD19" s="710"/>
      <c r="LKE19" s="710"/>
      <c r="LKF19" s="710"/>
      <c r="LKG19" s="710"/>
      <c r="LKH19" s="710"/>
      <c r="LKI19" s="710"/>
      <c r="LKJ19" s="710"/>
      <c r="LKK19" s="710"/>
      <c r="LKL19" s="710"/>
      <c r="LKM19" s="710"/>
      <c r="LKN19" s="710"/>
      <c r="LKO19" s="710"/>
      <c r="LKP19" s="710"/>
      <c r="LKQ19" s="710"/>
      <c r="LKR19" s="710"/>
      <c r="LKS19" s="710"/>
      <c r="LKT19" s="710"/>
      <c r="LKU19" s="710"/>
      <c r="LKV19" s="710"/>
      <c r="LKW19" s="710"/>
      <c r="LKX19" s="710"/>
      <c r="LKY19" s="710"/>
      <c r="LKZ19" s="710"/>
      <c r="LLA19" s="710"/>
      <c r="LLB19" s="710"/>
      <c r="LLC19" s="710"/>
      <c r="LLD19" s="710"/>
      <c r="LLE19" s="710"/>
      <c r="LLF19" s="710"/>
      <c r="LLG19" s="710"/>
      <c r="LLH19" s="710"/>
      <c r="LLI19" s="710"/>
      <c r="LLJ19" s="710"/>
      <c r="LLK19" s="710"/>
      <c r="LLL19" s="710"/>
      <c r="LLM19" s="710"/>
      <c r="LLN19" s="710"/>
      <c r="LLO19" s="710"/>
      <c r="LLP19" s="710"/>
      <c r="LLQ19" s="710"/>
      <c r="LLR19" s="710"/>
      <c r="LLS19" s="710"/>
      <c r="LLT19" s="710"/>
      <c r="LLU19" s="710"/>
      <c r="LLV19" s="710"/>
      <c r="LLW19" s="710"/>
      <c r="LLX19" s="710"/>
      <c r="LLY19" s="710"/>
      <c r="LLZ19" s="710"/>
      <c r="LMA19" s="710"/>
      <c r="LMB19" s="710"/>
      <c r="LMC19" s="710"/>
      <c r="LMD19" s="710"/>
      <c r="LME19" s="710"/>
      <c r="LMF19" s="710"/>
      <c r="LMG19" s="710"/>
      <c r="LMH19" s="710"/>
      <c r="LMI19" s="710"/>
      <c r="LMJ19" s="710"/>
      <c r="LMK19" s="710"/>
      <c r="LML19" s="710"/>
      <c r="LMM19" s="710"/>
      <c r="LMN19" s="710"/>
      <c r="LMO19" s="710"/>
      <c r="LMP19" s="710"/>
      <c r="LMQ19" s="710"/>
      <c r="LMR19" s="710"/>
      <c r="LMS19" s="710"/>
      <c r="LMT19" s="710"/>
      <c r="LMU19" s="710"/>
      <c r="LMV19" s="710"/>
      <c r="LMW19" s="710"/>
      <c r="LMX19" s="710"/>
      <c r="LMY19" s="710"/>
      <c r="LMZ19" s="710"/>
      <c r="LNA19" s="710"/>
      <c r="LNB19" s="710"/>
      <c r="LNC19" s="710"/>
      <c r="LND19" s="710"/>
      <c r="LNE19" s="710"/>
      <c r="LNF19" s="710"/>
      <c r="LNG19" s="710"/>
      <c r="LNH19" s="710"/>
      <c r="LNI19" s="710"/>
      <c r="LNJ19" s="710"/>
      <c r="LNK19" s="710"/>
      <c r="LNL19" s="710"/>
      <c r="LNM19" s="710"/>
      <c r="LNN19" s="710"/>
      <c r="LNO19" s="710"/>
      <c r="LNP19" s="710"/>
      <c r="LNQ19" s="710"/>
      <c r="LNR19" s="710"/>
      <c r="LNS19" s="710"/>
      <c r="LNT19" s="710"/>
      <c r="LNU19" s="710"/>
      <c r="LNV19" s="710"/>
      <c r="LNW19" s="710"/>
      <c r="LNX19" s="710"/>
      <c r="LNY19" s="710"/>
      <c r="LNZ19" s="710"/>
      <c r="LOA19" s="710"/>
      <c r="LOB19" s="710"/>
      <c r="LOC19" s="710"/>
      <c r="LOD19" s="710"/>
      <c r="LOE19" s="710"/>
      <c r="LOF19" s="710"/>
      <c r="LOG19" s="710"/>
      <c r="LOH19" s="710"/>
      <c r="LOI19" s="710"/>
      <c r="LOJ19" s="710"/>
      <c r="LOK19" s="710"/>
      <c r="LOL19" s="710"/>
      <c r="LOM19" s="710"/>
      <c r="LON19" s="710"/>
      <c r="LOO19" s="710"/>
      <c r="LOP19" s="710"/>
      <c r="LOQ19" s="710"/>
      <c r="LOR19" s="710"/>
      <c r="LOS19" s="710"/>
      <c r="LOT19" s="710"/>
      <c r="LOU19" s="710"/>
      <c r="LOV19" s="710"/>
      <c r="LOW19" s="710"/>
      <c r="LOX19" s="710"/>
      <c r="LOY19" s="710"/>
      <c r="LOZ19" s="710"/>
      <c r="LPA19" s="710"/>
      <c r="LPB19" s="710"/>
      <c r="LPC19" s="710"/>
      <c r="LPD19" s="710"/>
      <c r="LPE19" s="710"/>
      <c r="LPF19" s="710"/>
      <c r="LPG19" s="710"/>
      <c r="LPH19" s="710"/>
      <c r="LPI19" s="710"/>
      <c r="LPJ19" s="710"/>
      <c r="LPK19" s="710"/>
      <c r="LPL19" s="710"/>
      <c r="LPM19" s="710"/>
      <c r="LPN19" s="710"/>
      <c r="LPO19" s="710"/>
      <c r="LPP19" s="710"/>
      <c r="LPQ19" s="710"/>
      <c r="LPR19" s="710"/>
      <c r="LPS19" s="710"/>
      <c r="LPT19" s="710"/>
      <c r="LPU19" s="710"/>
      <c r="LPV19" s="710"/>
      <c r="LPW19" s="710"/>
      <c r="LPX19" s="710"/>
      <c r="LPY19" s="710"/>
      <c r="LPZ19" s="710"/>
      <c r="LQA19" s="710"/>
      <c r="LQB19" s="710"/>
      <c r="LQC19" s="710"/>
      <c r="LQD19" s="710"/>
      <c r="LQE19" s="710"/>
      <c r="LQF19" s="710"/>
      <c r="LQG19" s="710"/>
      <c r="LQH19" s="710"/>
      <c r="LQI19" s="710"/>
      <c r="LQJ19" s="710"/>
      <c r="LQK19" s="710"/>
      <c r="LQL19" s="710"/>
      <c r="LQM19" s="710"/>
      <c r="LQN19" s="710"/>
      <c r="LQO19" s="710"/>
      <c r="LQP19" s="710"/>
      <c r="LQQ19" s="710"/>
      <c r="LQR19" s="710"/>
      <c r="LQS19" s="710"/>
      <c r="LQT19" s="710"/>
      <c r="LQU19" s="710"/>
      <c r="LQV19" s="710"/>
      <c r="LQW19" s="710"/>
      <c r="LQX19" s="710"/>
      <c r="LQY19" s="710"/>
      <c r="LQZ19" s="710"/>
      <c r="LRA19" s="710"/>
      <c r="LRB19" s="710"/>
      <c r="LRC19" s="710"/>
      <c r="LRD19" s="710"/>
      <c r="LRE19" s="710"/>
      <c r="LRF19" s="710"/>
      <c r="LRG19" s="710"/>
      <c r="LRH19" s="710"/>
      <c r="LRI19" s="710"/>
      <c r="LRJ19" s="710"/>
      <c r="LRK19" s="710"/>
      <c r="LRL19" s="710"/>
      <c r="LRM19" s="710"/>
      <c r="LRN19" s="710"/>
      <c r="LRO19" s="710"/>
      <c r="LRP19" s="710"/>
      <c r="LRQ19" s="710"/>
      <c r="LRR19" s="710"/>
      <c r="LRS19" s="710"/>
      <c r="LRT19" s="710"/>
      <c r="LRU19" s="710"/>
      <c r="LRV19" s="710"/>
      <c r="LRW19" s="710"/>
      <c r="LRX19" s="710"/>
      <c r="LRY19" s="710"/>
      <c r="LRZ19" s="710"/>
      <c r="LSA19" s="710"/>
      <c r="LSB19" s="710"/>
      <c r="LSC19" s="710"/>
      <c r="LSD19" s="710"/>
      <c r="LSE19" s="710"/>
      <c r="LSF19" s="710"/>
      <c r="LSG19" s="710"/>
      <c r="LSH19" s="710"/>
      <c r="LSI19" s="710"/>
      <c r="LSJ19" s="710"/>
      <c r="LSK19" s="710"/>
      <c r="LSL19" s="710"/>
      <c r="LSM19" s="710"/>
      <c r="LSN19" s="710"/>
      <c r="LSO19" s="710"/>
      <c r="LSP19" s="710"/>
      <c r="LSQ19" s="710"/>
      <c r="LSR19" s="710"/>
      <c r="LSS19" s="710"/>
      <c r="LST19" s="710"/>
      <c r="LSU19" s="710"/>
      <c r="LSV19" s="710"/>
      <c r="LSW19" s="710"/>
      <c r="LSX19" s="710"/>
      <c r="LSY19" s="710"/>
      <c r="LSZ19" s="710"/>
      <c r="LTA19" s="710"/>
      <c r="LTB19" s="710"/>
      <c r="LTC19" s="710"/>
      <c r="LTD19" s="710"/>
      <c r="LTE19" s="710"/>
      <c r="LTF19" s="710"/>
      <c r="LTG19" s="710"/>
      <c r="LTH19" s="710"/>
      <c r="LTI19" s="710"/>
      <c r="LTJ19" s="710"/>
      <c r="LTK19" s="710"/>
      <c r="LTL19" s="710"/>
      <c r="LTM19" s="710"/>
      <c r="LTN19" s="710"/>
      <c r="LTO19" s="710"/>
      <c r="LTP19" s="710"/>
      <c r="LTQ19" s="710"/>
      <c r="LTR19" s="710"/>
      <c r="LTS19" s="710"/>
      <c r="LTT19" s="710"/>
      <c r="LTU19" s="710"/>
      <c r="LTV19" s="710"/>
      <c r="LTW19" s="710"/>
      <c r="LTX19" s="710"/>
      <c r="LTY19" s="710"/>
      <c r="LTZ19" s="710"/>
      <c r="LUA19" s="710"/>
      <c r="LUB19" s="710"/>
      <c r="LUC19" s="710"/>
      <c r="LUD19" s="710"/>
      <c r="LUE19" s="710"/>
      <c r="LUF19" s="710"/>
      <c r="LUG19" s="710"/>
      <c r="LUH19" s="710"/>
      <c r="LUI19" s="710"/>
      <c r="LUJ19" s="710"/>
      <c r="LUK19" s="710"/>
      <c r="LUL19" s="710"/>
      <c r="LUM19" s="710"/>
      <c r="LUN19" s="710"/>
      <c r="LUO19" s="710"/>
      <c r="LUP19" s="710"/>
      <c r="LUQ19" s="710"/>
      <c r="LUR19" s="710"/>
      <c r="LUS19" s="710"/>
      <c r="LUT19" s="710"/>
      <c r="LUU19" s="710"/>
      <c r="LUV19" s="710"/>
      <c r="LUW19" s="710"/>
      <c r="LUX19" s="710"/>
      <c r="LUY19" s="710"/>
      <c r="LUZ19" s="710"/>
      <c r="LVA19" s="710"/>
      <c r="LVB19" s="710"/>
      <c r="LVC19" s="710"/>
      <c r="LVD19" s="710"/>
      <c r="LVE19" s="710"/>
      <c r="LVF19" s="710"/>
      <c r="LVG19" s="710"/>
      <c r="LVH19" s="710"/>
      <c r="LVI19" s="710"/>
      <c r="LVJ19" s="710"/>
      <c r="LVK19" s="710"/>
      <c r="LVL19" s="710"/>
      <c r="LVM19" s="710"/>
      <c r="LVN19" s="710"/>
      <c r="LVO19" s="710"/>
      <c r="LVP19" s="710"/>
      <c r="LVQ19" s="710"/>
      <c r="LVR19" s="710"/>
      <c r="LVS19" s="710"/>
      <c r="LVT19" s="710"/>
      <c r="LVU19" s="710"/>
      <c r="LVV19" s="710"/>
      <c r="LVW19" s="710"/>
      <c r="LVX19" s="710"/>
      <c r="LVY19" s="710"/>
      <c r="LVZ19" s="710"/>
      <c r="LWA19" s="710"/>
      <c r="LWB19" s="710"/>
      <c r="LWC19" s="710"/>
      <c r="LWD19" s="710"/>
      <c r="LWE19" s="710"/>
      <c r="LWF19" s="710"/>
      <c r="LWG19" s="710"/>
      <c r="LWH19" s="710"/>
      <c r="LWI19" s="710"/>
      <c r="LWJ19" s="710"/>
      <c r="LWK19" s="710"/>
      <c r="LWL19" s="710"/>
      <c r="LWM19" s="710"/>
      <c r="LWN19" s="710"/>
      <c r="LWO19" s="710"/>
      <c r="LWP19" s="710"/>
      <c r="LWQ19" s="710"/>
      <c r="LWR19" s="710"/>
      <c r="LWS19" s="710"/>
      <c r="LWT19" s="710"/>
      <c r="LWU19" s="710"/>
      <c r="LWV19" s="710"/>
      <c r="LWW19" s="710"/>
      <c r="LWX19" s="710"/>
      <c r="LWY19" s="710"/>
      <c r="LWZ19" s="710"/>
      <c r="LXA19" s="710"/>
      <c r="LXB19" s="710"/>
      <c r="LXC19" s="710"/>
      <c r="LXD19" s="710"/>
      <c r="LXE19" s="710"/>
      <c r="LXF19" s="710"/>
      <c r="LXG19" s="710"/>
      <c r="LXH19" s="710"/>
      <c r="LXI19" s="710"/>
      <c r="LXJ19" s="710"/>
      <c r="LXK19" s="710"/>
      <c r="LXL19" s="710"/>
      <c r="LXM19" s="710"/>
      <c r="LXN19" s="710"/>
      <c r="LXO19" s="710"/>
      <c r="LXP19" s="710"/>
      <c r="LXQ19" s="710"/>
      <c r="LXR19" s="710"/>
      <c r="LXS19" s="710"/>
      <c r="LXT19" s="710"/>
      <c r="LXU19" s="710"/>
      <c r="LXV19" s="710"/>
      <c r="LXW19" s="710"/>
      <c r="LXX19" s="710"/>
      <c r="LXY19" s="710"/>
      <c r="LXZ19" s="710"/>
      <c r="LYA19" s="710"/>
      <c r="LYB19" s="710"/>
      <c r="LYC19" s="710"/>
      <c r="LYD19" s="710"/>
      <c r="LYE19" s="710"/>
      <c r="LYF19" s="710"/>
      <c r="LYG19" s="710"/>
      <c r="LYH19" s="710"/>
      <c r="LYI19" s="710"/>
      <c r="LYJ19" s="710"/>
      <c r="LYK19" s="710"/>
      <c r="LYL19" s="710"/>
      <c r="LYM19" s="710"/>
      <c r="LYN19" s="710"/>
      <c r="LYO19" s="710"/>
      <c r="LYP19" s="710"/>
      <c r="LYQ19" s="710"/>
      <c r="LYR19" s="710"/>
      <c r="LYS19" s="710"/>
      <c r="LYT19" s="710"/>
      <c r="LYU19" s="710"/>
      <c r="LYV19" s="710"/>
      <c r="LYW19" s="710"/>
      <c r="LYX19" s="710"/>
      <c r="LYY19" s="710"/>
      <c r="LYZ19" s="710"/>
      <c r="LZA19" s="710"/>
      <c r="LZB19" s="710"/>
      <c r="LZC19" s="710"/>
      <c r="LZD19" s="710"/>
      <c r="LZE19" s="710"/>
      <c r="LZF19" s="710"/>
      <c r="LZG19" s="710"/>
      <c r="LZH19" s="710"/>
      <c r="LZI19" s="710"/>
      <c r="LZJ19" s="710"/>
      <c r="LZK19" s="710"/>
      <c r="LZL19" s="710"/>
      <c r="LZM19" s="710"/>
      <c r="LZN19" s="710"/>
      <c r="LZO19" s="710"/>
      <c r="LZP19" s="710"/>
      <c r="LZQ19" s="710"/>
      <c r="LZR19" s="710"/>
      <c r="LZS19" s="710"/>
      <c r="LZT19" s="710"/>
      <c r="LZU19" s="710"/>
      <c r="LZV19" s="710"/>
      <c r="LZW19" s="710"/>
      <c r="LZX19" s="710"/>
      <c r="LZY19" s="710"/>
      <c r="LZZ19" s="710"/>
      <c r="MAA19" s="710"/>
      <c r="MAB19" s="710"/>
      <c r="MAC19" s="710"/>
      <c r="MAD19" s="710"/>
      <c r="MAE19" s="710"/>
      <c r="MAF19" s="710"/>
      <c r="MAG19" s="710"/>
      <c r="MAH19" s="710"/>
      <c r="MAI19" s="710"/>
      <c r="MAJ19" s="710"/>
      <c r="MAK19" s="710"/>
      <c r="MAL19" s="710"/>
      <c r="MAM19" s="710"/>
      <c r="MAN19" s="710"/>
      <c r="MAO19" s="710"/>
      <c r="MAP19" s="710"/>
      <c r="MAQ19" s="710"/>
      <c r="MAR19" s="710"/>
      <c r="MAS19" s="710"/>
      <c r="MAT19" s="710"/>
      <c r="MAU19" s="710"/>
      <c r="MAV19" s="710"/>
      <c r="MAW19" s="710"/>
      <c r="MAX19" s="710"/>
      <c r="MAY19" s="710"/>
      <c r="MAZ19" s="710"/>
      <c r="MBA19" s="710"/>
      <c r="MBB19" s="710"/>
      <c r="MBC19" s="710"/>
      <c r="MBD19" s="710"/>
      <c r="MBE19" s="710"/>
      <c r="MBF19" s="710"/>
      <c r="MBG19" s="710"/>
      <c r="MBH19" s="710"/>
      <c r="MBI19" s="710"/>
      <c r="MBJ19" s="710"/>
      <c r="MBK19" s="710"/>
      <c r="MBL19" s="710"/>
      <c r="MBM19" s="710"/>
      <c r="MBN19" s="710"/>
      <c r="MBO19" s="710"/>
      <c r="MBP19" s="710"/>
      <c r="MBQ19" s="710"/>
      <c r="MBR19" s="710"/>
      <c r="MBS19" s="710"/>
      <c r="MBT19" s="710"/>
      <c r="MBU19" s="710"/>
      <c r="MBV19" s="710"/>
      <c r="MBW19" s="710"/>
      <c r="MBX19" s="710"/>
      <c r="MBY19" s="710"/>
      <c r="MBZ19" s="710"/>
      <c r="MCA19" s="710"/>
      <c r="MCB19" s="710"/>
      <c r="MCC19" s="710"/>
      <c r="MCD19" s="710"/>
      <c r="MCE19" s="710"/>
      <c r="MCF19" s="710"/>
      <c r="MCG19" s="710"/>
      <c r="MCH19" s="710"/>
      <c r="MCI19" s="710"/>
      <c r="MCJ19" s="710"/>
      <c r="MCK19" s="710"/>
      <c r="MCL19" s="710"/>
      <c r="MCM19" s="710"/>
      <c r="MCN19" s="710"/>
      <c r="MCO19" s="710"/>
      <c r="MCP19" s="710"/>
      <c r="MCQ19" s="710"/>
      <c r="MCR19" s="710"/>
      <c r="MCS19" s="710"/>
      <c r="MCT19" s="710"/>
      <c r="MCU19" s="710"/>
      <c r="MCV19" s="710"/>
      <c r="MCW19" s="710"/>
      <c r="MCX19" s="710"/>
      <c r="MCY19" s="710"/>
      <c r="MCZ19" s="710"/>
      <c r="MDA19" s="710"/>
      <c r="MDB19" s="710"/>
      <c r="MDC19" s="710"/>
      <c r="MDD19" s="710"/>
      <c r="MDE19" s="710"/>
      <c r="MDF19" s="710"/>
      <c r="MDG19" s="710"/>
      <c r="MDH19" s="710"/>
      <c r="MDI19" s="710"/>
      <c r="MDJ19" s="710"/>
      <c r="MDK19" s="710"/>
      <c r="MDL19" s="710"/>
      <c r="MDM19" s="710"/>
      <c r="MDN19" s="710"/>
      <c r="MDO19" s="710"/>
      <c r="MDP19" s="710"/>
      <c r="MDQ19" s="710"/>
      <c r="MDR19" s="710"/>
      <c r="MDS19" s="710"/>
      <c r="MDT19" s="710"/>
      <c r="MDU19" s="710"/>
      <c r="MDV19" s="710"/>
      <c r="MDW19" s="710"/>
      <c r="MDX19" s="710"/>
      <c r="MDY19" s="710"/>
      <c r="MDZ19" s="710"/>
      <c r="MEA19" s="710"/>
      <c r="MEB19" s="710"/>
      <c r="MEC19" s="710"/>
      <c r="MED19" s="710"/>
      <c r="MEE19" s="710"/>
      <c r="MEF19" s="710"/>
      <c r="MEG19" s="710"/>
      <c r="MEH19" s="710"/>
      <c r="MEI19" s="710"/>
      <c r="MEJ19" s="710"/>
      <c r="MEK19" s="710"/>
      <c r="MEL19" s="710"/>
      <c r="MEM19" s="710"/>
      <c r="MEN19" s="710"/>
      <c r="MEO19" s="710"/>
      <c r="MEP19" s="710"/>
      <c r="MEQ19" s="710"/>
      <c r="MER19" s="710"/>
      <c r="MES19" s="710"/>
      <c r="MET19" s="710"/>
      <c r="MEU19" s="710"/>
      <c r="MEV19" s="710"/>
      <c r="MEW19" s="710"/>
      <c r="MEX19" s="710"/>
      <c r="MEY19" s="710"/>
      <c r="MEZ19" s="710"/>
      <c r="MFA19" s="710"/>
      <c r="MFB19" s="710"/>
      <c r="MFC19" s="710"/>
      <c r="MFD19" s="710"/>
      <c r="MFE19" s="710"/>
      <c r="MFF19" s="710"/>
      <c r="MFG19" s="710"/>
      <c r="MFH19" s="710"/>
      <c r="MFI19" s="710"/>
      <c r="MFJ19" s="710"/>
      <c r="MFK19" s="710"/>
      <c r="MFL19" s="710"/>
      <c r="MFM19" s="710"/>
      <c r="MFN19" s="710"/>
      <c r="MFO19" s="710"/>
      <c r="MFP19" s="710"/>
      <c r="MFQ19" s="710"/>
      <c r="MFR19" s="710"/>
      <c r="MFS19" s="710"/>
      <c r="MFT19" s="710"/>
      <c r="MFU19" s="710"/>
      <c r="MFV19" s="710"/>
      <c r="MFW19" s="710"/>
      <c r="MFX19" s="710"/>
      <c r="MFY19" s="710"/>
      <c r="MFZ19" s="710"/>
      <c r="MGA19" s="710"/>
      <c r="MGB19" s="710"/>
      <c r="MGC19" s="710"/>
      <c r="MGD19" s="710"/>
      <c r="MGE19" s="710"/>
      <c r="MGF19" s="710"/>
      <c r="MGG19" s="710"/>
      <c r="MGH19" s="710"/>
      <c r="MGI19" s="710"/>
      <c r="MGJ19" s="710"/>
      <c r="MGK19" s="710"/>
      <c r="MGL19" s="710"/>
      <c r="MGM19" s="710"/>
      <c r="MGN19" s="710"/>
      <c r="MGO19" s="710"/>
      <c r="MGP19" s="710"/>
      <c r="MGQ19" s="710"/>
      <c r="MGR19" s="710"/>
      <c r="MGS19" s="710"/>
      <c r="MGT19" s="710"/>
      <c r="MGU19" s="710"/>
      <c r="MGV19" s="710"/>
      <c r="MGW19" s="710"/>
      <c r="MGX19" s="710"/>
      <c r="MGY19" s="710"/>
      <c r="MGZ19" s="710"/>
      <c r="MHA19" s="710"/>
      <c r="MHB19" s="710"/>
      <c r="MHC19" s="710"/>
      <c r="MHD19" s="710"/>
      <c r="MHE19" s="710"/>
      <c r="MHF19" s="710"/>
      <c r="MHG19" s="710"/>
      <c r="MHH19" s="710"/>
      <c r="MHI19" s="710"/>
      <c r="MHJ19" s="710"/>
      <c r="MHK19" s="710"/>
      <c r="MHL19" s="710"/>
      <c r="MHM19" s="710"/>
      <c r="MHN19" s="710"/>
      <c r="MHO19" s="710"/>
      <c r="MHP19" s="710"/>
      <c r="MHQ19" s="710"/>
      <c r="MHR19" s="710"/>
      <c r="MHS19" s="710"/>
      <c r="MHT19" s="710"/>
      <c r="MHU19" s="710"/>
      <c r="MHV19" s="710"/>
      <c r="MHW19" s="710"/>
      <c r="MHX19" s="710"/>
      <c r="MHY19" s="710"/>
      <c r="MHZ19" s="710"/>
      <c r="MIA19" s="710"/>
      <c r="MIB19" s="710"/>
      <c r="MIC19" s="710"/>
      <c r="MID19" s="710"/>
      <c r="MIE19" s="710"/>
      <c r="MIF19" s="710"/>
      <c r="MIG19" s="710"/>
      <c r="MIH19" s="710"/>
      <c r="MII19" s="710"/>
      <c r="MIJ19" s="710"/>
      <c r="MIK19" s="710"/>
      <c r="MIL19" s="710"/>
      <c r="MIM19" s="710"/>
      <c r="MIN19" s="710"/>
      <c r="MIO19" s="710"/>
      <c r="MIP19" s="710"/>
      <c r="MIQ19" s="710"/>
      <c r="MIR19" s="710"/>
      <c r="MIS19" s="710"/>
      <c r="MIT19" s="710"/>
      <c r="MIU19" s="710"/>
      <c r="MIV19" s="710"/>
      <c r="MIW19" s="710"/>
      <c r="MIX19" s="710"/>
      <c r="MIY19" s="710"/>
      <c r="MIZ19" s="710"/>
      <c r="MJA19" s="710"/>
      <c r="MJB19" s="710"/>
      <c r="MJC19" s="710"/>
      <c r="MJD19" s="710"/>
      <c r="MJE19" s="710"/>
      <c r="MJF19" s="710"/>
      <c r="MJG19" s="710"/>
      <c r="MJH19" s="710"/>
      <c r="MJI19" s="710"/>
      <c r="MJJ19" s="710"/>
      <c r="MJK19" s="710"/>
      <c r="MJL19" s="710"/>
      <c r="MJM19" s="710"/>
      <c r="MJN19" s="710"/>
      <c r="MJO19" s="710"/>
      <c r="MJP19" s="710"/>
      <c r="MJQ19" s="710"/>
      <c r="MJR19" s="710"/>
      <c r="MJS19" s="710"/>
      <c r="MJT19" s="710"/>
      <c r="MJU19" s="710"/>
      <c r="MJV19" s="710"/>
      <c r="MJW19" s="710"/>
      <c r="MJX19" s="710"/>
      <c r="MJY19" s="710"/>
      <c r="MJZ19" s="710"/>
      <c r="MKA19" s="710"/>
      <c r="MKB19" s="710"/>
      <c r="MKC19" s="710"/>
      <c r="MKD19" s="710"/>
      <c r="MKE19" s="710"/>
      <c r="MKF19" s="710"/>
      <c r="MKG19" s="710"/>
      <c r="MKH19" s="710"/>
      <c r="MKI19" s="710"/>
      <c r="MKJ19" s="710"/>
      <c r="MKK19" s="710"/>
      <c r="MKL19" s="710"/>
      <c r="MKM19" s="710"/>
      <c r="MKN19" s="710"/>
      <c r="MKO19" s="710"/>
      <c r="MKP19" s="710"/>
      <c r="MKQ19" s="710"/>
      <c r="MKR19" s="710"/>
      <c r="MKS19" s="710"/>
      <c r="MKT19" s="710"/>
      <c r="MKU19" s="710"/>
      <c r="MKV19" s="710"/>
      <c r="MKW19" s="710"/>
      <c r="MKX19" s="710"/>
      <c r="MKY19" s="710"/>
      <c r="MKZ19" s="710"/>
      <c r="MLA19" s="710"/>
      <c r="MLB19" s="710"/>
      <c r="MLC19" s="710"/>
      <c r="MLD19" s="710"/>
      <c r="MLE19" s="710"/>
      <c r="MLF19" s="710"/>
      <c r="MLG19" s="710"/>
      <c r="MLH19" s="710"/>
      <c r="MLI19" s="710"/>
      <c r="MLJ19" s="710"/>
      <c r="MLK19" s="710"/>
      <c r="MLL19" s="710"/>
      <c r="MLM19" s="710"/>
      <c r="MLN19" s="710"/>
      <c r="MLO19" s="710"/>
      <c r="MLP19" s="710"/>
      <c r="MLQ19" s="710"/>
      <c r="MLR19" s="710"/>
      <c r="MLS19" s="710"/>
      <c r="MLT19" s="710"/>
      <c r="MLU19" s="710"/>
      <c r="MLV19" s="710"/>
      <c r="MLW19" s="710"/>
      <c r="MLX19" s="710"/>
      <c r="MLY19" s="710"/>
      <c r="MLZ19" s="710"/>
      <c r="MMA19" s="710"/>
      <c r="MMB19" s="710"/>
      <c r="MMC19" s="710"/>
      <c r="MMD19" s="710"/>
      <c r="MME19" s="710"/>
      <c r="MMF19" s="710"/>
      <c r="MMG19" s="710"/>
      <c r="MMH19" s="710"/>
      <c r="MMI19" s="710"/>
      <c r="MMJ19" s="710"/>
      <c r="MMK19" s="710"/>
      <c r="MML19" s="710"/>
      <c r="MMM19" s="710"/>
      <c r="MMN19" s="710"/>
      <c r="MMO19" s="710"/>
      <c r="MMP19" s="710"/>
      <c r="MMQ19" s="710"/>
      <c r="MMR19" s="710"/>
      <c r="MMS19" s="710"/>
      <c r="MMT19" s="710"/>
      <c r="MMU19" s="710"/>
      <c r="MMV19" s="710"/>
      <c r="MMW19" s="710"/>
      <c r="MMX19" s="710"/>
      <c r="MMY19" s="710"/>
      <c r="MMZ19" s="710"/>
      <c r="MNA19" s="710"/>
      <c r="MNB19" s="710"/>
      <c r="MNC19" s="710"/>
      <c r="MND19" s="710"/>
      <c r="MNE19" s="710"/>
      <c r="MNF19" s="710"/>
      <c r="MNG19" s="710"/>
      <c r="MNH19" s="710"/>
      <c r="MNI19" s="710"/>
      <c r="MNJ19" s="710"/>
      <c r="MNK19" s="710"/>
      <c r="MNL19" s="710"/>
      <c r="MNM19" s="710"/>
      <c r="MNN19" s="710"/>
      <c r="MNO19" s="710"/>
      <c r="MNP19" s="710"/>
      <c r="MNQ19" s="710"/>
      <c r="MNR19" s="710"/>
      <c r="MNS19" s="710"/>
      <c r="MNT19" s="710"/>
      <c r="MNU19" s="710"/>
      <c r="MNV19" s="710"/>
      <c r="MNW19" s="710"/>
      <c r="MNX19" s="710"/>
      <c r="MNY19" s="710"/>
      <c r="MNZ19" s="710"/>
      <c r="MOA19" s="710"/>
      <c r="MOB19" s="710"/>
      <c r="MOC19" s="710"/>
      <c r="MOD19" s="710"/>
      <c r="MOE19" s="710"/>
      <c r="MOF19" s="710"/>
      <c r="MOG19" s="710"/>
      <c r="MOH19" s="710"/>
      <c r="MOI19" s="710"/>
      <c r="MOJ19" s="710"/>
      <c r="MOK19" s="710"/>
      <c r="MOL19" s="710"/>
      <c r="MOM19" s="710"/>
      <c r="MON19" s="710"/>
      <c r="MOO19" s="710"/>
      <c r="MOP19" s="710"/>
      <c r="MOQ19" s="710"/>
      <c r="MOR19" s="710"/>
      <c r="MOS19" s="710"/>
      <c r="MOT19" s="710"/>
      <c r="MOU19" s="710"/>
      <c r="MOV19" s="710"/>
      <c r="MOW19" s="710"/>
      <c r="MOX19" s="710"/>
      <c r="MOY19" s="710"/>
      <c r="MOZ19" s="710"/>
      <c r="MPA19" s="710"/>
      <c r="MPB19" s="710"/>
      <c r="MPC19" s="710"/>
      <c r="MPD19" s="710"/>
      <c r="MPE19" s="710"/>
      <c r="MPF19" s="710"/>
      <c r="MPG19" s="710"/>
      <c r="MPH19" s="710"/>
      <c r="MPI19" s="710"/>
      <c r="MPJ19" s="710"/>
      <c r="MPK19" s="710"/>
      <c r="MPL19" s="710"/>
      <c r="MPM19" s="710"/>
      <c r="MPN19" s="710"/>
      <c r="MPO19" s="710"/>
      <c r="MPP19" s="710"/>
      <c r="MPQ19" s="710"/>
      <c r="MPR19" s="710"/>
      <c r="MPS19" s="710"/>
      <c r="MPT19" s="710"/>
      <c r="MPU19" s="710"/>
      <c r="MPV19" s="710"/>
      <c r="MPW19" s="710"/>
      <c r="MPX19" s="710"/>
      <c r="MPY19" s="710"/>
      <c r="MPZ19" s="710"/>
      <c r="MQA19" s="710"/>
      <c r="MQB19" s="710"/>
      <c r="MQC19" s="710"/>
      <c r="MQD19" s="710"/>
      <c r="MQE19" s="710"/>
      <c r="MQF19" s="710"/>
      <c r="MQG19" s="710"/>
      <c r="MQH19" s="710"/>
      <c r="MQI19" s="710"/>
      <c r="MQJ19" s="710"/>
      <c r="MQK19" s="710"/>
      <c r="MQL19" s="710"/>
      <c r="MQM19" s="710"/>
      <c r="MQN19" s="710"/>
      <c r="MQO19" s="710"/>
      <c r="MQP19" s="710"/>
      <c r="MQQ19" s="710"/>
      <c r="MQR19" s="710"/>
      <c r="MQS19" s="710"/>
      <c r="MQT19" s="710"/>
      <c r="MQU19" s="710"/>
      <c r="MQV19" s="710"/>
      <c r="MQW19" s="710"/>
      <c r="MQX19" s="710"/>
      <c r="MQY19" s="710"/>
      <c r="MQZ19" s="710"/>
      <c r="MRA19" s="710"/>
      <c r="MRB19" s="710"/>
      <c r="MRC19" s="710"/>
      <c r="MRD19" s="710"/>
      <c r="MRE19" s="710"/>
      <c r="MRF19" s="710"/>
      <c r="MRG19" s="710"/>
      <c r="MRH19" s="710"/>
      <c r="MRI19" s="710"/>
      <c r="MRJ19" s="710"/>
      <c r="MRK19" s="710"/>
      <c r="MRL19" s="710"/>
      <c r="MRM19" s="710"/>
      <c r="MRN19" s="710"/>
      <c r="MRO19" s="710"/>
      <c r="MRP19" s="710"/>
      <c r="MRQ19" s="710"/>
      <c r="MRR19" s="710"/>
      <c r="MRS19" s="710"/>
      <c r="MRT19" s="710"/>
      <c r="MRU19" s="710"/>
      <c r="MRV19" s="710"/>
      <c r="MRW19" s="710"/>
      <c r="MRX19" s="710"/>
      <c r="MRY19" s="710"/>
      <c r="MRZ19" s="710"/>
      <c r="MSA19" s="710"/>
      <c r="MSB19" s="710"/>
      <c r="MSC19" s="710"/>
      <c r="MSD19" s="710"/>
      <c r="MSE19" s="710"/>
      <c r="MSF19" s="710"/>
      <c r="MSG19" s="710"/>
      <c r="MSH19" s="710"/>
      <c r="MSI19" s="710"/>
      <c r="MSJ19" s="710"/>
      <c r="MSK19" s="710"/>
      <c r="MSL19" s="710"/>
      <c r="MSM19" s="710"/>
      <c r="MSN19" s="710"/>
      <c r="MSO19" s="710"/>
      <c r="MSP19" s="710"/>
      <c r="MSQ19" s="710"/>
      <c r="MSR19" s="710"/>
      <c r="MSS19" s="710"/>
      <c r="MST19" s="710"/>
      <c r="MSU19" s="710"/>
      <c r="MSV19" s="710"/>
      <c r="MSW19" s="710"/>
      <c r="MSX19" s="710"/>
      <c r="MSY19" s="710"/>
      <c r="MSZ19" s="710"/>
      <c r="MTA19" s="710"/>
      <c r="MTB19" s="710"/>
      <c r="MTC19" s="710"/>
      <c r="MTD19" s="710"/>
      <c r="MTE19" s="710"/>
      <c r="MTF19" s="710"/>
      <c r="MTG19" s="710"/>
      <c r="MTH19" s="710"/>
      <c r="MTI19" s="710"/>
      <c r="MTJ19" s="710"/>
      <c r="MTK19" s="710"/>
      <c r="MTL19" s="710"/>
      <c r="MTM19" s="710"/>
      <c r="MTN19" s="710"/>
      <c r="MTO19" s="710"/>
      <c r="MTP19" s="710"/>
      <c r="MTQ19" s="710"/>
      <c r="MTR19" s="710"/>
      <c r="MTS19" s="710"/>
      <c r="MTT19" s="710"/>
      <c r="MTU19" s="710"/>
      <c r="MTV19" s="710"/>
      <c r="MTW19" s="710"/>
      <c r="MTX19" s="710"/>
      <c r="MTY19" s="710"/>
      <c r="MTZ19" s="710"/>
      <c r="MUA19" s="710"/>
      <c r="MUB19" s="710"/>
      <c r="MUC19" s="710"/>
      <c r="MUD19" s="710"/>
      <c r="MUE19" s="710"/>
      <c r="MUF19" s="710"/>
      <c r="MUG19" s="710"/>
      <c r="MUH19" s="710"/>
      <c r="MUI19" s="710"/>
      <c r="MUJ19" s="710"/>
      <c r="MUK19" s="710"/>
      <c r="MUL19" s="710"/>
      <c r="MUM19" s="710"/>
      <c r="MUN19" s="710"/>
      <c r="MUO19" s="710"/>
      <c r="MUP19" s="710"/>
      <c r="MUQ19" s="710"/>
      <c r="MUR19" s="710"/>
      <c r="MUS19" s="710"/>
      <c r="MUT19" s="710"/>
      <c r="MUU19" s="710"/>
      <c r="MUV19" s="710"/>
      <c r="MUW19" s="710"/>
      <c r="MUX19" s="710"/>
      <c r="MUY19" s="710"/>
      <c r="MUZ19" s="710"/>
      <c r="MVA19" s="710"/>
      <c r="MVB19" s="710"/>
      <c r="MVC19" s="710"/>
      <c r="MVD19" s="710"/>
      <c r="MVE19" s="710"/>
      <c r="MVF19" s="710"/>
      <c r="MVG19" s="710"/>
      <c r="MVH19" s="710"/>
      <c r="MVI19" s="710"/>
      <c r="MVJ19" s="710"/>
      <c r="MVK19" s="710"/>
      <c r="MVL19" s="710"/>
      <c r="MVM19" s="710"/>
      <c r="MVN19" s="710"/>
      <c r="MVO19" s="710"/>
      <c r="MVP19" s="710"/>
      <c r="MVQ19" s="710"/>
      <c r="MVR19" s="710"/>
      <c r="MVS19" s="710"/>
      <c r="MVT19" s="710"/>
      <c r="MVU19" s="710"/>
      <c r="MVV19" s="710"/>
      <c r="MVW19" s="710"/>
      <c r="MVX19" s="710"/>
      <c r="MVY19" s="710"/>
      <c r="MVZ19" s="710"/>
      <c r="MWA19" s="710"/>
      <c r="MWB19" s="710"/>
      <c r="MWC19" s="710"/>
      <c r="MWD19" s="710"/>
      <c r="MWE19" s="710"/>
      <c r="MWF19" s="710"/>
      <c r="MWG19" s="710"/>
      <c r="MWH19" s="710"/>
      <c r="MWI19" s="710"/>
      <c r="MWJ19" s="710"/>
      <c r="MWK19" s="710"/>
      <c r="MWL19" s="710"/>
      <c r="MWM19" s="710"/>
      <c r="MWN19" s="710"/>
      <c r="MWO19" s="710"/>
      <c r="MWP19" s="710"/>
      <c r="MWQ19" s="710"/>
      <c r="MWR19" s="710"/>
      <c r="MWS19" s="710"/>
      <c r="MWT19" s="710"/>
      <c r="MWU19" s="710"/>
      <c r="MWV19" s="710"/>
      <c r="MWW19" s="710"/>
      <c r="MWX19" s="710"/>
      <c r="MWY19" s="710"/>
      <c r="MWZ19" s="710"/>
      <c r="MXA19" s="710"/>
      <c r="MXB19" s="710"/>
      <c r="MXC19" s="710"/>
      <c r="MXD19" s="710"/>
      <c r="MXE19" s="710"/>
      <c r="MXF19" s="710"/>
      <c r="MXG19" s="710"/>
      <c r="MXH19" s="710"/>
      <c r="MXI19" s="710"/>
      <c r="MXJ19" s="710"/>
      <c r="MXK19" s="710"/>
      <c r="MXL19" s="710"/>
      <c r="MXM19" s="710"/>
      <c r="MXN19" s="710"/>
      <c r="MXO19" s="710"/>
      <c r="MXP19" s="710"/>
      <c r="MXQ19" s="710"/>
      <c r="MXR19" s="710"/>
      <c r="MXS19" s="710"/>
      <c r="MXT19" s="710"/>
      <c r="MXU19" s="710"/>
      <c r="MXV19" s="710"/>
      <c r="MXW19" s="710"/>
      <c r="MXX19" s="710"/>
      <c r="MXY19" s="710"/>
      <c r="MXZ19" s="710"/>
      <c r="MYA19" s="710"/>
      <c r="MYB19" s="710"/>
      <c r="MYC19" s="710"/>
      <c r="MYD19" s="710"/>
      <c r="MYE19" s="710"/>
      <c r="MYF19" s="710"/>
      <c r="MYG19" s="710"/>
      <c r="MYH19" s="710"/>
      <c r="MYI19" s="710"/>
      <c r="MYJ19" s="710"/>
      <c r="MYK19" s="710"/>
      <c r="MYL19" s="710"/>
      <c r="MYM19" s="710"/>
      <c r="MYN19" s="710"/>
      <c r="MYO19" s="710"/>
      <c r="MYP19" s="710"/>
      <c r="MYQ19" s="710"/>
      <c r="MYR19" s="710"/>
      <c r="MYS19" s="710"/>
      <c r="MYT19" s="710"/>
      <c r="MYU19" s="710"/>
      <c r="MYV19" s="710"/>
      <c r="MYW19" s="710"/>
      <c r="MYX19" s="710"/>
      <c r="MYY19" s="710"/>
      <c r="MYZ19" s="710"/>
      <c r="MZA19" s="710"/>
      <c r="MZB19" s="710"/>
      <c r="MZC19" s="710"/>
      <c r="MZD19" s="710"/>
      <c r="MZE19" s="710"/>
      <c r="MZF19" s="710"/>
      <c r="MZG19" s="710"/>
      <c r="MZH19" s="710"/>
      <c r="MZI19" s="710"/>
      <c r="MZJ19" s="710"/>
      <c r="MZK19" s="710"/>
      <c r="MZL19" s="710"/>
      <c r="MZM19" s="710"/>
      <c r="MZN19" s="710"/>
      <c r="MZO19" s="710"/>
      <c r="MZP19" s="710"/>
      <c r="MZQ19" s="710"/>
      <c r="MZR19" s="710"/>
      <c r="MZS19" s="710"/>
      <c r="MZT19" s="710"/>
      <c r="MZU19" s="710"/>
      <c r="MZV19" s="710"/>
      <c r="MZW19" s="710"/>
      <c r="MZX19" s="710"/>
      <c r="MZY19" s="710"/>
      <c r="MZZ19" s="710"/>
      <c r="NAA19" s="710"/>
      <c r="NAB19" s="710"/>
      <c r="NAC19" s="710"/>
      <c r="NAD19" s="710"/>
      <c r="NAE19" s="710"/>
      <c r="NAF19" s="710"/>
      <c r="NAG19" s="710"/>
      <c r="NAH19" s="710"/>
      <c r="NAI19" s="710"/>
      <c r="NAJ19" s="710"/>
      <c r="NAK19" s="710"/>
      <c r="NAL19" s="710"/>
      <c r="NAM19" s="710"/>
      <c r="NAN19" s="710"/>
      <c r="NAO19" s="710"/>
      <c r="NAP19" s="710"/>
      <c r="NAQ19" s="710"/>
      <c r="NAR19" s="710"/>
      <c r="NAS19" s="710"/>
      <c r="NAT19" s="710"/>
      <c r="NAU19" s="710"/>
      <c r="NAV19" s="710"/>
      <c r="NAW19" s="710"/>
      <c r="NAX19" s="710"/>
      <c r="NAY19" s="710"/>
      <c r="NAZ19" s="710"/>
      <c r="NBA19" s="710"/>
      <c r="NBB19" s="710"/>
      <c r="NBC19" s="710"/>
      <c r="NBD19" s="710"/>
      <c r="NBE19" s="710"/>
      <c r="NBF19" s="710"/>
      <c r="NBG19" s="710"/>
      <c r="NBH19" s="710"/>
      <c r="NBI19" s="710"/>
      <c r="NBJ19" s="710"/>
      <c r="NBK19" s="710"/>
      <c r="NBL19" s="710"/>
      <c r="NBM19" s="710"/>
      <c r="NBN19" s="710"/>
      <c r="NBO19" s="710"/>
      <c r="NBP19" s="710"/>
      <c r="NBQ19" s="710"/>
      <c r="NBR19" s="710"/>
      <c r="NBS19" s="710"/>
      <c r="NBT19" s="710"/>
      <c r="NBU19" s="710"/>
      <c r="NBV19" s="710"/>
      <c r="NBW19" s="710"/>
      <c r="NBX19" s="710"/>
      <c r="NBY19" s="710"/>
      <c r="NBZ19" s="710"/>
      <c r="NCA19" s="710"/>
      <c r="NCB19" s="710"/>
      <c r="NCC19" s="710"/>
      <c r="NCD19" s="710"/>
      <c r="NCE19" s="710"/>
      <c r="NCF19" s="710"/>
      <c r="NCG19" s="710"/>
      <c r="NCH19" s="710"/>
      <c r="NCI19" s="710"/>
      <c r="NCJ19" s="710"/>
      <c r="NCK19" s="710"/>
      <c r="NCL19" s="710"/>
      <c r="NCM19" s="710"/>
      <c r="NCN19" s="710"/>
      <c r="NCO19" s="710"/>
      <c r="NCP19" s="710"/>
      <c r="NCQ19" s="710"/>
      <c r="NCR19" s="710"/>
      <c r="NCS19" s="710"/>
      <c r="NCT19" s="710"/>
      <c r="NCU19" s="710"/>
      <c r="NCV19" s="710"/>
      <c r="NCW19" s="710"/>
      <c r="NCX19" s="710"/>
      <c r="NCY19" s="710"/>
      <c r="NCZ19" s="710"/>
      <c r="NDA19" s="710"/>
      <c r="NDB19" s="710"/>
      <c r="NDC19" s="710"/>
      <c r="NDD19" s="710"/>
      <c r="NDE19" s="710"/>
      <c r="NDF19" s="710"/>
      <c r="NDG19" s="710"/>
      <c r="NDH19" s="710"/>
      <c r="NDI19" s="710"/>
      <c r="NDJ19" s="710"/>
      <c r="NDK19" s="710"/>
      <c r="NDL19" s="710"/>
      <c r="NDM19" s="710"/>
      <c r="NDN19" s="710"/>
      <c r="NDO19" s="710"/>
      <c r="NDP19" s="710"/>
      <c r="NDQ19" s="710"/>
      <c r="NDR19" s="710"/>
      <c r="NDS19" s="710"/>
      <c r="NDT19" s="710"/>
      <c r="NDU19" s="710"/>
      <c r="NDV19" s="710"/>
      <c r="NDW19" s="710"/>
      <c r="NDX19" s="710"/>
      <c r="NDY19" s="710"/>
      <c r="NDZ19" s="710"/>
      <c r="NEA19" s="710"/>
      <c r="NEB19" s="710"/>
      <c r="NEC19" s="710"/>
      <c r="NED19" s="710"/>
      <c r="NEE19" s="710"/>
      <c r="NEF19" s="710"/>
      <c r="NEG19" s="710"/>
      <c r="NEH19" s="710"/>
      <c r="NEI19" s="710"/>
      <c r="NEJ19" s="710"/>
      <c r="NEK19" s="710"/>
      <c r="NEL19" s="710"/>
      <c r="NEM19" s="710"/>
      <c r="NEN19" s="710"/>
      <c r="NEO19" s="710"/>
      <c r="NEP19" s="710"/>
      <c r="NEQ19" s="710"/>
      <c r="NER19" s="710"/>
      <c r="NES19" s="710"/>
      <c r="NET19" s="710"/>
      <c r="NEU19" s="710"/>
      <c r="NEV19" s="710"/>
      <c r="NEW19" s="710"/>
      <c r="NEX19" s="710"/>
      <c r="NEY19" s="710"/>
      <c r="NEZ19" s="710"/>
      <c r="NFA19" s="710"/>
      <c r="NFB19" s="710"/>
      <c r="NFC19" s="710"/>
      <c r="NFD19" s="710"/>
      <c r="NFE19" s="710"/>
      <c r="NFF19" s="710"/>
      <c r="NFG19" s="710"/>
      <c r="NFH19" s="710"/>
      <c r="NFI19" s="710"/>
      <c r="NFJ19" s="710"/>
      <c r="NFK19" s="710"/>
      <c r="NFL19" s="710"/>
      <c r="NFM19" s="710"/>
      <c r="NFN19" s="710"/>
      <c r="NFO19" s="710"/>
      <c r="NFP19" s="710"/>
      <c r="NFQ19" s="710"/>
      <c r="NFR19" s="710"/>
      <c r="NFS19" s="710"/>
      <c r="NFT19" s="710"/>
      <c r="NFU19" s="710"/>
      <c r="NFV19" s="710"/>
      <c r="NFW19" s="710"/>
      <c r="NFX19" s="710"/>
      <c r="NFY19" s="710"/>
      <c r="NFZ19" s="710"/>
      <c r="NGA19" s="710"/>
      <c r="NGB19" s="710"/>
      <c r="NGC19" s="710"/>
      <c r="NGD19" s="710"/>
      <c r="NGE19" s="710"/>
      <c r="NGF19" s="710"/>
      <c r="NGG19" s="710"/>
      <c r="NGH19" s="710"/>
      <c r="NGI19" s="710"/>
      <c r="NGJ19" s="710"/>
      <c r="NGK19" s="710"/>
      <c r="NGL19" s="710"/>
      <c r="NGM19" s="710"/>
      <c r="NGN19" s="710"/>
      <c r="NGO19" s="710"/>
      <c r="NGP19" s="710"/>
      <c r="NGQ19" s="710"/>
      <c r="NGR19" s="710"/>
      <c r="NGS19" s="710"/>
      <c r="NGT19" s="710"/>
      <c r="NGU19" s="710"/>
      <c r="NGV19" s="710"/>
      <c r="NGW19" s="710"/>
      <c r="NGX19" s="710"/>
      <c r="NGY19" s="710"/>
      <c r="NGZ19" s="710"/>
      <c r="NHA19" s="710"/>
      <c r="NHB19" s="710"/>
      <c r="NHC19" s="710"/>
      <c r="NHD19" s="710"/>
      <c r="NHE19" s="710"/>
      <c r="NHF19" s="710"/>
      <c r="NHG19" s="710"/>
      <c r="NHH19" s="710"/>
      <c r="NHI19" s="710"/>
      <c r="NHJ19" s="710"/>
      <c r="NHK19" s="710"/>
      <c r="NHL19" s="710"/>
      <c r="NHM19" s="710"/>
      <c r="NHN19" s="710"/>
      <c r="NHO19" s="710"/>
      <c r="NHP19" s="710"/>
      <c r="NHQ19" s="710"/>
      <c r="NHR19" s="710"/>
      <c r="NHS19" s="710"/>
      <c r="NHT19" s="710"/>
      <c r="NHU19" s="710"/>
      <c r="NHV19" s="710"/>
      <c r="NHW19" s="710"/>
      <c r="NHX19" s="710"/>
      <c r="NHY19" s="710"/>
      <c r="NHZ19" s="710"/>
      <c r="NIA19" s="710"/>
      <c r="NIB19" s="710"/>
      <c r="NIC19" s="710"/>
      <c r="NID19" s="710"/>
      <c r="NIE19" s="710"/>
      <c r="NIF19" s="710"/>
      <c r="NIG19" s="710"/>
      <c r="NIH19" s="710"/>
      <c r="NII19" s="710"/>
      <c r="NIJ19" s="710"/>
      <c r="NIK19" s="710"/>
      <c r="NIL19" s="710"/>
      <c r="NIM19" s="710"/>
      <c r="NIN19" s="710"/>
      <c r="NIO19" s="710"/>
      <c r="NIP19" s="710"/>
      <c r="NIQ19" s="710"/>
      <c r="NIR19" s="710"/>
      <c r="NIS19" s="710"/>
      <c r="NIT19" s="710"/>
      <c r="NIU19" s="710"/>
      <c r="NIV19" s="710"/>
      <c r="NIW19" s="710"/>
      <c r="NIX19" s="710"/>
      <c r="NIY19" s="710"/>
      <c r="NIZ19" s="710"/>
      <c r="NJA19" s="710"/>
      <c r="NJB19" s="710"/>
      <c r="NJC19" s="710"/>
      <c r="NJD19" s="710"/>
      <c r="NJE19" s="710"/>
      <c r="NJF19" s="710"/>
      <c r="NJG19" s="710"/>
      <c r="NJH19" s="710"/>
      <c r="NJI19" s="710"/>
      <c r="NJJ19" s="710"/>
      <c r="NJK19" s="710"/>
      <c r="NJL19" s="710"/>
      <c r="NJM19" s="710"/>
      <c r="NJN19" s="710"/>
      <c r="NJO19" s="710"/>
      <c r="NJP19" s="710"/>
      <c r="NJQ19" s="710"/>
      <c r="NJR19" s="710"/>
      <c r="NJS19" s="710"/>
      <c r="NJT19" s="710"/>
      <c r="NJU19" s="710"/>
      <c r="NJV19" s="710"/>
      <c r="NJW19" s="710"/>
      <c r="NJX19" s="710"/>
      <c r="NJY19" s="710"/>
      <c r="NJZ19" s="710"/>
      <c r="NKA19" s="710"/>
      <c r="NKB19" s="710"/>
      <c r="NKC19" s="710"/>
      <c r="NKD19" s="710"/>
      <c r="NKE19" s="710"/>
      <c r="NKF19" s="710"/>
      <c r="NKG19" s="710"/>
      <c r="NKH19" s="710"/>
      <c r="NKI19" s="710"/>
      <c r="NKJ19" s="710"/>
      <c r="NKK19" s="710"/>
      <c r="NKL19" s="710"/>
      <c r="NKM19" s="710"/>
      <c r="NKN19" s="710"/>
      <c r="NKO19" s="710"/>
      <c r="NKP19" s="710"/>
      <c r="NKQ19" s="710"/>
      <c r="NKR19" s="710"/>
      <c r="NKS19" s="710"/>
      <c r="NKT19" s="710"/>
      <c r="NKU19" s="710"/>
      <c r="NKV19" s="710"/>
      <c r="NKW19" s="710"/>
      <c r="NKX19" s="710"/>
      <c r="NKY19" s="710"/>
      <c r="NKZ19" s="710"/>
      <c r="NLA19" s="710"/>
      <c r="NLB19" s="710"/>
      <c r="NLC19" s="710"/>
      <c r="NLD19" s="710"/>
      <c r="NLE19" s="710"/>
      <c r="NLF19" s="710"/>
      <c r="NLG19" s="710"/>
      <c r="NLH19" s="710"/>
      <c r="NLI19" s="710"/>
      <c r="NLJ19" s="710"/>
      <c r="NLK19" s="710"/>
      <c r="NLL19" s="710"/>
      <c r="NLM19" s="710"/>
      <c r="NLN19" s="710"/>
      <c r="NLO19" s="710"/>
      <c r="NLP19" s="710"/>
      <c r="NLQ19" s="710"/>
      <c r="NLR19" s="710"/>
      <c r="NLS19" s="710"/>
      <c r="NLT19" s="710"/>
      <c r="NLU19" s="710"/>
      <c r="NLV19" s="710"/>
      <c r="NLW19" s="710"/>
      <c r="NLX19" s="710"/>
      <c r="NLY19" s="710"/>
      <c r="NLZ19" s="710"/>
      <c r="NMA19" s="710"/>
      <c r="NMB19" s="710"/>
      <c r="NMC19" s="710"/>
      <c r="NMD19" s="710"/>
      <c r="NME19" s="710"/>
      <c r="NMF19" s="710"/>
      <c r="NMG19" s="710"/>
      <c r="NMH19" s="710"/>
      <c r="NMI19" s="710"/>
      <c r="NMJ19" s="710"/>
      <c r="NMK19" s="710"/>
      <c r="NML19" s="710"/>
      <c r="NMM19" s="710"/>
      <c r="NMN19" s="710"/>
      <c r="NMO19" s="710"/>
      <c r="NMP19" s="710"/>
      <c r="NMQ19" s="710"/>
      <c r="NMR19" s="710"/>
      <c r="NMS19" s="710"/>
      <c r="NMT19" s="710"/>
      <c r="NMU19" s="710"/>
      <c r="NMV19" s="710"/>
      <c r="NMW19" s="710"/>
      <c r="NMX19" s="710"/>
      <c r="NMY19" s="710"/>
      <c r="NMZ19" s="710"/>
      <c r="NNA19" s="710"/>
      <c r="NNB19" s="710"/>
      <c r="NNC19" s="710"/>
      <c r="NND19" s="710"/>
      <c r="NNE19" s="710"/>
      <c r="NNF19" s="710"/>
      <c r="NNG19" s="710"/>
      <c r="NNH19" s="710"/>
      <c r="NNI19" s="710"/>
      <c r="NNJ19" s="710"/>
      <c r="NNK19" s="710"/>
      <c r="NNL19" s="710"/>
      <c r="NNM19" s="710"/>
      <c r="NNN19" s="710"/>
      <c r="NNO19" s="710"/>
      <c r="NNP19" s="710"/>
      <c r="NNQ19" s="710"/>
      <c r="NNR19" s="710"/>
      <c r="NNS19" s="710"/>
      <c r="NNT19" s="710"/>
      <c r="NNU19" s="710"/>
      <c r="NNV19" s="710"/>
      <c r="NNW19" s="710"/>
      <c r="NNX19" s="710"/>
      <c r="NNY19" s="710"/>
      <c r="NNZ19" s="710"/>
      <c r="NOA19" s="710"/>
      <c r="NOB19" s="710"/>
      <c r="NOC19" s="710"/>
      <c r="NOD19" s="710"/>
      <c r="NOE19" s="710"/>
      <c r="NOF19" s="710"/>
      <c r="NOG19" s="710"/>
      <c r="NOH19" s="710"/>
      <c r="NOI19" s="710"/>
      <c r="NOJ19" s="710"/>
      <c r="NOK19" s="710"/>
      <c r="NOL19" s="710"/>
      <c r="NOM19" s="710"/>
      <c r="NON19" s="710"/>
      <c r="NOO19" s="710"/>
      <c r="NOP19" s="710"/>
      <c r="NOQ19" s="710"/>
      <c r="NOR19" s="710"/>
      <c r="NOS19" s="710"/>
      <c r="NOT19" s="710"/>
      <c r="NOU19" s="710"/>
      <c r="NOV19" s="710"/>
      <c r="NOW19" s="710"/>
      <c r="NOX19" s="710"/>
      <c r="NOY19" s="710"/>
      <c r="NOZ19" s="710"/>
      <c r="NPA19" s="710"/>
      <c r="NPB19" s="710"/>
      <c r="NPC19" s="710"/>
      <c r="NPD19" s="710"/>
      <c r="NPE19" s="710"/>
      <c r="NPF19" s="710"/>
      <c r="NPG19" s="710"/>
      <c r="NPH19" s="710"/>
      <c r="NPI19" s="710"/>
      <c r="NPJ19" s="710"/>
      <c r="NPK19" s="710"/>
      <c r="NPL19" s="710"/>
      <c r="NPM19" s="710"/>
      <c r="NPN19" s="710"/>
      <c r="NPO19" s="710"/>
      <c r="NPP19" s="710"/>
      <c r="NPQ19" s="710"/>
      <c r="NPR19" s="710"/>
      <c r="NPS19" s="710"/>
      <c r="NPT19" s="710"/>
      <c r="NPU19" s="710"/>
      <c r="NPV19" s="710"/>
      <c r="NPW19" s="710"/>
      <c r="NPX19" s="710"/>
      <c r="NPY19" s="710"/>
      <c r="NPZ19" s="710"/>
      <c r="NQA19" s="710"/>
      <c r="NQB19" s="710"/>
      <c r="NQC19" s="710"/>
      <c r="NQD19" s="710"/>
      <c r="NQE19" s="710"/>
      <c r="NQF19" s="710"/>
      <c r="NQG19" s="710"/>
      <c r="NQH19" s="710"/>
      <c r="NQI19" s="710"/>
      <c r="NQJ19" s="710"/>
      <c r="NQK19" s="710"/>
      <c r="NQL19" s="710"/>
      <c r="NQM19" s="710"/>
      <c r="NQN19" s="710"/>
      <c r="NQO19" s="710"/>
      <c r="NQP19" s="710"/>
      <c r="NQQ19" s="710"/>
      <c r="NQR19" s="710"/>
      <c r="NQS19" s="710"/>
      <c r="NQT19" s="710"/>
      <c r="NQU19" s="710"/>
      <c r="NQV19" s="710"/>
      <c r="NQW19" s="710"/>
      <c r="NQX19" s="710"/>
      <c r="NQY19" s="710"/>
      <c r="NQZ19" s="710"/>
      <c r="NRA19" s="710"/>
      <c r="NRB19" s="710"/>
      <c r="NRC19" s="710"/>
      <c r="NRD19" s="710"/>
      <c r="NRE19" s="710"/>
      <c r="NRF19" s="710"/>
      <c r="NRG19" s="710"/>
      <c r="NRH19" s="710"/>
      <c r="NRI19" s="710"/>
      <c r="NRJ19" s="710"/>
      <c r="NRK19" s="710"/>
      <c r="NRL19" s="710"/>
      <c r="NRM19" s="710"/>
      <c r="NRN19" s="710"/>
      <c r="NRO19" s="710"/>
      <c r="NRP19" s="710"/>
      <c r="NRQ19" s="710"/>
      <c r="NRR19" s="710"/>
      <c r="NRS19" s="710"/>
      <c r="NRT19" s="710"/>
      <c r="NRU19" s="710"/>
      <c r="NRV19" s="710"/>
      <c r="NRW19" s="710"/>
      <c r="NRX19" s="710"/>
      <c r="NRY19" s="710"/>
      <c r="NRZ19" s="710"/>
      <c r="NSA19" s="710"/>
      <c r="NSB19" s="710"/>
      <c r="NSC19" s="710"/>
      <c r="NSD19" s="710"/>
      <c r="NSE19" s="710"/>
      <c r="NSF19" s="710"/>
      <c r="NSG19" s="710"/>
      <c r="NSH19" s="710"/>
      <c r="NSI19" s="710"/>
      <c r="NSJ19" s="710"/>
      <c r="NSK19" s="710"/>
      <c r="NSL19" s="710"/>
      <c r="NSM19" s="710"/>
      <c r="NSN19" s="710"/>
      <c r="NSO19" s="710"/>
      <c r="NSP19" s="710"/>
      <c r="NSQ19" s="710"/>
      <c r="NSR19" s="710"/>
      <c r="NSS19" s="710"/>
      <c r="NST19" s="710"/>
      <c r="NSU19" s="710"/>
      <c r="NSV19" s="710"/>
      <c r="NSW19" s="710"/>
      <c r="NSX19" s="710"/>
      <c r="NSY19" s="710"/>
      <c r="NSZ19" s="710"/>
      <c r="NTA19" s="710"/>
      <c r="NTB19" s="710"/>
      <c r="NTC19" s="710"/>
      <c r="NTD19" s="710"/>
      <c r="NTE19" s="710"/>
      <c r="NTF19" s="710"/>
      <c r="NTG19" s="710"/>
      <c r="NTH19" s="710"/>
      <c r="NTI19" s="710"/>
      <c r="NTJ19" s="710"/>
      <c r="NTK19" s="710"/>
      <c r="NTL19" s="710"/>
      <c r="NTM19" s="710"/>
      <c r="NTN19" s="710"/>
      <c r="NTO19" s="710"/>
      <c r="NTP19" s="710"/>
      <c r="NTQ19" s="710"/>
      <c r="NTR19" s="710"/>
      <c r="NTS19" s="710"/>
      <c r="NTT19" s="710"/>
      <c r="NTU19" s="710"/>
      <c r="NTV19" s="710"/>
      <c r="NTW19" s="710"/>
      <c r="NTX19" s="710"/>
      <c r="NTY19" s="710"/>
      <c r="NTZ19" s="710"/>
      <c r="NUA19" s="710"/>
      <c r="NUB19" s="710"/>
      <c r="NUC19" s="710"/>
      <c r="NUD19" s="710"/>
      <c r="NUE19" s="710"/>
      <c r="NUF19" s="710"/>
      <c r="NUG19" s="710"/>
      <c r="NUH19" s="710"/>
      <c r="NUI19" s="710"/>
      <c r="NUJ19" s="710"/>
      <c r="NUK19" s="710"/>
      <c r="NUL19" s="710"/>
      <c r="NUM19" s="710"/>
      <c r="NUN19" s="710"/>
      <c r="NUO19" s="710"/>
      <c r="NUP19" s="710"/>
      <c r="NUQ19" s="710"/>
      <c r="NUR19" s="710"/>
      <c r="NUS19" s="710"/>
      <c r="NUT19" s="710"/>
      <c r="NUU19" s="710"/>
      <c r="NUV19" s="710"/>
      <c r="NUW19" s="710"/>
      <c r="NUX19" s="710"/>
      <c r="NUY19" s="710"/>
      <c r="NUZ19" s="710"/>
      <c r="NVA19" s="710"/>
      <c r="NVB19" s="710"/>
      <c r="NVC19" s="710"/>
      <c r="NVD19" s="710"/>
      <c r="NVE19" s="710"/>
      <c r="NVF19" s="710"/>
      <c r="NVG19" s="710"/>
      <c r="NVH19" s="710"/>
      <c r="NVI19" s="710"/>
      <c r="NVJ19" s="710"/>
      <c r="NVK19" s="710"/>
      <c r="NVL19" s="710"/>
      <c r="NVM19" s="710"/>
      <c r="NVN19" s="710"/>
      <c r="NVO19" s="710"/>
      <c r="NVP19" s="710"/>
      <c r="NVQ19" s="710"/>
      <c r="NVR19" s="710"/>
      <c r="NVS19" s="710"/>
      <c r="NVT19" s="710"/>
      <c r="NVU19" s="710"/>
      <c r="NVV19" s="710"/>
      <c r="NVW19" s="710"/>
      <c r="NVX19" s="710"/>
      <c r="NVY19" s="710"/>
      <c r="NVZ19" s="710"/>
      <c r="NWA19" s="710"/>
      <c r="NWB19" s="710"/>
      <c r="NWC19" s="710"/>
      <c r="NWD19" s="710"/>
      <c r="NWE19" s="710"/>
      <c r="NWF19" s="710"/>
      <c r="NWG19" s="710"/>
      <c r="NWH19" s="710"/>
      <c r="NWI19" s="710"/>
      <c r="NWJ19" s="710"/>
      <c r="NWK19" s="710"/>
      <c r="NWL19" s="710"/>
      <c r="NWM19" s="710"/>
      <c r="NWN19" s="710"/>
      <c r="NWO19" s="710"/>
      <c r="NWP19" s="710"/>
      <c r="NWQ19" s="710"/>
      <c r="NWR19" s="710"/>
      <c r="NWS19" s="710"/>
      <c r="NWT19" s="710"/>
      <c r="NWU19" s="710"/>
      <c r="NWV19" s="710"/>
      <c r="NWW19" s="710"/>
      <c r="NWX19" s="710"/>
      <c r="NWY19" s="710"/>
      <c r="NWZ19" s="710"/>
      <c r="NXA19" s="710"/>
      <c r="NXB19" s="710"/>
      <c r="NXC19" s="710"/>
      <c r="NXD19" s="710"/>
      <c r="NXE19" s="710"/>
      <c r="NXF19" s="710"/>
      <c r="NXG19" s="710"/>
      <c r="NXH19" s="710"/>
      <c r="NXI19" s="710"/>
      <c r="NXJ19" s="710"/>
      <c r="NXK19" s="710"/>
      <c r="NXL19" s="710"/>
      <c r="NXM19" s="710"/>
      <c r="NXN19" s="710"/>
      <c r="NXO19" s="710"/>
      <c r="NXP19" s="710"/>
      <c r="NXQ19" s="710"/>
      <c r="NXR19" s="710"/>
      <c r="NXS19" s="710"/>
      <c r="NXT19" s="710"/>
      <c r="NXU19" s="710"/>
      <c r="NXV19" s="710"/>
      <c r="NXW19" s="710"/>
      <c r="NXX19" s="710"/>
      <c r="NXY19" s="710"/>
      <c r="NXZ19" s="710"/>
      <c r="NYA19" s="710"/>
      <c r="NYB19" s="710"/>
      <c r="NYC19" s="710"/>
      <c r="NYD19" s="710"/>
      <c r="NYE19" s="710"/>
      <c r="NYF19" s="710"/>
      <c r="NYG19" s="710"/>
      <c r="NYH19" s="710"/>
      <c r="NYI19" s="710"/>
      <c r="NYJ19" s="710"/>
      <c r="NYK19" s="710"/>
      <c r="NYL19" s="710"/>
      <c r="NYM19" s="710"/>
      <c r="NYN19" s="710"/>
      <c r="NYO19" s="710"/>
      <c r="NYP19" s="710"/>
      <c r="NYQ19" s="710"/>
      <c r="NYR19" s="710"/>
      <c r="NYS19" s="710"/>
      <c r="NYT19" s="710"/>
      <c r="NYU19" s="710"/>
      <c r="NYV19" s="710"/>
      <c r="NYW19" s="710"/>
      <c r="NYX19" s="710"/>
      <c r="NYY19" s="710"/>
      <c r="NYZ19" s="710"/>
      <c r="NZA19" s="710"/>
      <c r="NZB19" s="710"/>
      <c r="NZC19" s="710"/>
      <c r="NZD19" s="710"/>
      <c r="NZE19" s="710"/>
      <c r="NZF19" s="710"/>
      <c r="NZG19" s="710"/>
      <c r="NZH19" s="710"/>
      <c r="NZI19" s="710"/>
      <c r="NZJ19" s="710"/>
      <c r="NZK19" s="710"/>
      <c r="NZL19" s="710"/>
      <c r="NZM19" s="710"/>
      <c r="NZN19" s="710"/>
      <c r="NZO19" s="710"/>
      <c r="NZP19" s="710"/>
      <c r="NZQ19" s="710"/>
      <c r="NZR19" s="710"/>
      <c r="NZS19" s="710"/>
      <c r="NZT19" s="710"/>
      <c r="NZU19" s="710"/>
      <c r="NZV19" s="710"/>
      <c r="NZW19" s="710"/>
      <c r="NZX19" s="710"/>
      <c r="NZY19" s="710"/>
      <c r="NZZ19" s="710"/>
      <c r="OAA19" s="710"/>
      <c r="OAB19" s="710"/>
      <c r="OAC19" s="710"/>
      <c r="OAD19" s="710"/>
      <c r="OAE19" s="710"/>
      <c r="OAF19" s="710"/>
      <c r="OAG19" s="710"/>
      <c r="OAH19" s="710"/>
      <c r="OAI19" s="710"/>
      <c r="OAJ19" s="710"/>
      <c r="OAK19" s="710"/>
      <c r="OAL19" s="710"/>
      <c r="OAM19" s="710"/>
      <c r="OAN19" s="710"/>
      <c r="OAO19" s="710"/>
      <c r="OAP19" s="710"/>
      <c r="OAQ19" s="710"/>
      <c r="OAR19" s="710"/>
      <c r="OAS19" s="710"/>
      <c r="OAT19" s="710"/>
      <c r="OAU19" s="710"/>
      <c r="OAV19" s="710"/>
      <c r="OAW19" s="710"/>
      <c r="OAX19" s="710"/>
      <c r="OAY19" s="710"/>
      <c r="OAZ19" s="710"/>
      <c r="OBA19" s="710"/>
      <c r="OBB19" s="710"/>
      <c r="OBC19" s="710"/>
      <c r="OBD19" s="710"/>
      <c r="OBE19" s="710"/>
      <c r="OBF19" s="710"/>
      <c r="OBG19" s="710"/>
      <c r="OBH19" s="710"/>
      <c r="OBI19" s="710"/>
      <c r="OBJ19" s="710"/>
      <c r="OBK19" s="710"/>
      <c r="OBL19" s="710"/>
      <c r="OBM19" s="710"/>
      <c r="OBN19" s="710"/>
      <c r="OBO19" s="710"/>
      <c r="OBP19" s="710"/>
      <c r="OBQ19" s="710"/>
      <c r="OBR19" s="710"/>
      <c r="OBS19" s="710"/>
      <c r="OBT19" s="710"/>
      <c r="OBU19" s="710"/>
      <c r="OBV19" s="710"/>
      <c r="OBW19" s="710"/>
      <c r="OBX19" s="710"/>
      <c r="OBY19" s="710"/>
      <c r="OBZ19" s="710"/>
      <c r="OCA19" s="710"/>
      <c r="OCB19" s="710"/>
      <c r="OCC19" s="710"/>
      <c r="OCD19" s="710"/>
      <c r="OCE19" s="710"/>
      <c r="OCF19" s="710"/>
      <c r="OCG19" s="710"/>
      <c r="OCH19" s="710"/>
      <c r="OCI19" s="710"/>
      <c r="OCJ19" s="710"/>
      <c r="OCK19" s="710"/>
      <c r="OCL19" s="710"/>
      <c r="OCM19" s="710"/>
      <c r="OCN19" s="710"/>
      <c r="OCO19" s="710"/>
      <c r="OCP19" s="710"/>
      <c r="OCQ19" s="710"/>
      <c r="OCR19" s="710"/>
      <c r="OCS19" s="710"/>
      <c r="OCT19" s="710"/>
      <c r="OCU19" s="710"/>
      <c r="OCV19" s="710"/>
      <c r="OCW19" s="710"/>
      <c r="OCX19" s="710"/>
      <c r="OCY19" s="710"/>
      <c r="OCZ19" s="710"/>
      <c r="ODA19" s="710"/>
      <c r="ODB19" s="710"/>
      <c r="ODC19" s="710"/>
      <c r="ODD19" s="710"/>
      <c r="ODE19" s="710"/>
      <c r="ODF19" s="710"/>
      <c r="ODG19" s="710"/>
      <c r="ODH19" s="710"/>
      <c r="ODI19" s="710"/>
      <c r="ODJ19" s="710"/>
      <c r="ODK19" s="710"/>
      <c r="ODL19" s="710"/>
      <c r="ODM19" s="710"/>
      <c r="ODN19" s="710"/>
      <c r="ODO19" s="710"/>
      <c r="ODP19" s="710"/>
      <c r="ODQ19" s="710"/>
      <c r="ODR19" s="710"/>
      <c r="ODS19" s="710"/>
      <c r="ODT19" s="710"/>
      <c r="ODU19" s="710"/>
      <c r="ODV19" s="710"/>
      <c r="ODW19" s="710"/>
      <c r="ODX19" s="710"/>
      <c r="ODY19" s="710"/>
      <c r="ODZ19" s="710"/>
      <c r="OEA19" s="710"/>
      <c r="OEB19" s="710"/>
      <c r="OEC19" s="710"/>
      <c r="OED19" s="710"/>
      <c r="OEE19" s="710"/>
      <c r="OEF19" s="710"/>
      <c r="OEG19" s="710"/>
      <c r="OEH19" s="710"/>
      <c r="OEI19" s="710"/>
      <c r="OEJ19" s="710"/>
      <c r="OEK19" s="710"/>
      <c r="OEL19" s="710"/>
      <c r="OEM19" s="710"/>
      <c r="OEN19" s="710"/>
      <c r="OEO19" s="710"/>
      <c r="OEP19" s="710"/>
      <c r="OEQ19" s="710"/>
      <c r="OER19" s="710"/>
      <c r="OES19" s="710"/>
      <c r="OET19" s="710"/>
      <c r="OEU19" s="710"/>
      <c r="OEV19" s="710"/>
      <c r="OEW19" s="710"/>
      <c r="OEX19" s="710"/>
      <c r="OEY19" s="710"/>
      <c r="OEZ19" s="710"/>
      <c r="OFA19" s="710"/>
      <c r="OFB19" s="710"/>
      <c r="OFC19" s="710"/>
      <c r="OFD19" s="710"/>
      <c r="OFE19" s="710"/>
      <c r="OFF19" s="710"/>
      <c r="OFG19" s="710"/>
      <c r="OFH19" s="710"/>
      <c r="OFI19" s="710"/>
      <c r="OFJ19" s="710"/>
      <c r="OFK19" s="710"/>
      <c r="OFL19" s="710"/>
      <c r="OFM19" s="710"/>
      <c r="OFN19" s="710"/>
      <c r="OFO19" s="710"/>
      <c r="OFP19" s="710"/>
      <c r="OFQ19" s="710"/>
      <c r="OFR19" s="710"/>
      <c r="OFS19" s="710"/>
      <c r="OFT19" s="710"/>
      <c r="OFU19" s="710"/>
      <c r="OFV19" s="710"/>
      <c r="OFW19" s="710"/>
      <c r="OFX19" s="710"/>
      <c r="OFY19" s="710"/>
      <c r="OFZ19" s="710"/>
      <c r="OGA19" s="710"/>
      <c r="OGB19" s="710"/>
      <c r="OGC19" s="710"/>
      <c r="OGD19" s="710"/>
      <c r="OGE19" s="710"/>
      <c r="OGF19" s="710"/>
      <c r="OGG19" s="710"/>
      <c r="OGH19" s="710"/>
      <c r="OGI19" s="710"/>
      <c r="OGJ19" s="710"/>
      <c r="OGK19" s="710"/>
      <c r="OGL19" s="710"/>
      <c r="OGM19" s="710"/>
      <c r="OGN19" s="710"/>
      <c r="OGO19" s="710"/>
      <c r="OGP19" s="710"/>
      <c r="OGQ19" s="710"/>
      <c r="OGR19" s="710"/>
      <c r="OGS19" s="710"/>
      <c r="OGT19" s="710"/>
      <c r="OGU19" s="710"/>
      <c r="OGV19" s="710"/>
      <c r="OGW19" s="710"/>
      <c r="OGX19" s="710"/>
      <c r="OGY19" s="710"/>
      <c r="OGZ19" s="710"/>
      <c r="OHA19" s="710"/>
      <c r="OHB19" s="710"/>
      <c r="OHC19" s="710"/>
      <c r="OHD19" s="710"/>
      <c r="OHE19" s="710"/>
      <c r="OHF19" s="710"/>
      <c r="OHG19" s="710"/>
      <c r="OHH19" s="710"/>
      <c r="OHI19" s="710"/>
      <c r="OHJ19" s="710"/>
      <c r="OHK19" s="710"/>
      <c r="OHL19" s="710"/>
      <c r="OHM19" s="710"/>
      <c r="OHN19" s="710"/>
      <c r="OHO19" s="710"/>
      <c r="OHP19" s="710"/>
      <c r="OHQ19" s="710"/>
      <c r="OHR19" s="710"/>
      <c r="OHS19" s="710"/>
      <c r="OHT19" s="710"/>
      <c r="OHU19" s="710"/>
      <c r="OHV19" s="710"/>
      <c r="OHW19" s="710"/>
      <c r="OHX19" s="710"/>
      <c r="OHY19" s="710"/>
      <c r="OHZ19" s="710"/>
      <c r="OIA19" s="710"/>
      <c r="OIB19" s="710"/>
      <c r="OIC19" s="710"/>
      <c r="OID19" s="710"/>
      <c r="OIE19" s="710"/>
      <c r="OIF19" s="710"/>
      <c r="OIG19" s="710"/>
      <c r="OIH19" s="710"/>
      <c r="OII19" s="710"/>
      <c r="OIJ19" s="710"/>
      <c r="OIK19" s="710"/>
      <c r="OIL19" s="710"/>
      <c r="OIM19" s="710"/>
      <c r="OIN19" s="710"/>
      <c r="OIO19" s="710"/>
      <c r="OIP19" s="710"/>
      <c r="OIQ19" s="710"/>
      <c r="OIR19" s="710"/>
      <c r="OIS19" s="710"/>
      <c r="OIT19" s="710"/>
      <c r="OIU19" s="710"/>
      <c r="OIV19" s="710"/>
      <c r="OIW19" s="710"/>
      <c r="OIX19" s="710"/>
      <c r="OIY19" s="710"/>
      <c r="OIZ19" s="710"/>
      <c r="OJA19" s="710"/>
      <c r="OJB19" s="710"/>
      <c r="OJC19" s="710"/>
      <c r="OJD19" s="710"/>
      <c r="OJE19" s="710"/>
      <c r="OJF19" s="710"/>
      <c r="OJG19" s="710"/>
      <c r="OJH19" s="710"/>
      <c r="OJI19" s="710"/>
      <c r="OJJ19" s="710"/>
      <c r="OJK19" s="710"/>
      <c r="OJL19" s="710"/>
      <c r="OJM19" s="710"/>
      <c r="OJN19" s="710"/>
      <c r="OJO19" s="710"/>
      <c r="OJP19" s="710"/>
      <c r="OJQ19" s="710"/>
      <c r="OJR19" s="710"/>
      <c r="OJS19" s="710"/>
      <c r="OJT19" s="710"/>
      <c r="OJU19" s="710"/>
      <c r="OJV19" s="710"/>
      <c r="OJW19" s="710"/>
      <c r="OJX19" s="710"/>
      <c r="OJY19" s="710"/>
      <c r="OJZ19" s="710"/>
      <c r="OKA19" s="710"/>
      <c r="OKB19" s="710"/>
      <c r="OKC19" s="710"/>
      <c r="OKD19" s="710"/>
      <c r="OKE19" s="710"/>
      <c r="OKF19" s="710"/>
      <c r="OKG19" s="710"/>
      <c r="OKH19" s="710"/>
      <c r="OKI19" s="710"/>
      <c r="OKJ19" s="710"/>
      <c r="OKK19" s="710"/>
      <c r="OKL19" s="710"/>
      <c r="OKM19" s="710"/>
      <c r="OKN19" s="710"/>
      <c r="OKO19" s="710"/>
      <c r="OKP19" s="710"/>
      <c r="OKQ19" s="710"/>
      <c r="OKR19" s="710"/>
      <c r="OKS19" s="710"/>
      <c r="OKT19" s="710"/>
      <c r="OKU19" s="710"/>
      <c r="OKV19" s="710"/>
      <c r="OKW19" s="710"/>
      <c r="OKX19" s="710"/>
      <c r="OKY19" s="710"/>
      <c r="OKZ19" s="710"/>
      <c r="OLA19" s="710"/>
      <c r="OLB19" s="710"/>
      <c r="OLC19" s="710"/>
      <c r="OLD19" s="710"/>
      <c r="OLE19" s="710"/>
      <c r="OLF19" s="710"/>
      <c r="OLG19" s="710"/>
      <c r="OLH19" s="710"/>
      <c r="OLI19" s="710"/>
      <c r="OLJ19" s="710"/>
      <c r="OLK19" s="710"/>
      <c r="OLL19" s="710"/>
      <c r="OLM19" s="710"/>
      <c r="OLN19" s="710"/>
      <c r="OLO19" s="710"/>
      <c r="OLP19" s="710"/>
      <c r="OLQ19" s="710"/>
      <c r="OLR19" s="710"/>
      <c r="OLS19" s="710"/>
      <c r="OLT19" s="710"/>
      <c r="OLU19" s="710"/>
      <c r="OLV19" s="710"/>
      <c r="OLW19" s="710"/>
      <c r="OLX19" s="710"/>
      <c r="OLY19" s="710"/>
      <c r="OLZ19" s="710"/>
      <c r="OMA19" s="710"/>
      <c r="OMB19" s="710"/>
      <c r="OMC19" s="710"/>
      <c r="OMD19" s="710"/>
      <c r="OME19" s="710"/>
      <c r="OMF19" s="710"/>
      <c r="OMG19" s="710"/>
      <c r="OMH19" s="710"/>
      <c r="OMI19" s="710"/>
      <c r="OMJ19" s="710"/>
      <c r="OMK19" s="710"/>
      <c r="OML19" s="710"/>
      <c r="OMM19" s="710"/>
      <c r="OMN19" s="710"/>
      <c r="OMO19" s="710"/>
      <c r="OMP19" s="710"/>
      <c r="OMQ19" s="710"/>
      <c r="OMR19" s="710"/>
      <c r="OMS19" s="710"/>
      <c r="OMT19" s="710"/>
      <c r="OMU19" s="710"/>
      <c r="OMV19" s="710"/>
      <c r="OMW19" s="710"/>
      <c r="OMX19" s="710"/>
      <c r="OMY19" s="710"/>
      <c r="OMZ19" s="710"/>
      <c r="ONA19" s="710"/>
      <c r="ONB19" s="710"/>
      <c r="ONC19" s="710"/>
      <c r="OND19" s="710"/>
      <c r="ONE19" s="710"/>
      <c r="ONF19" s="710"/>
      <c r="ONG19" s="710"/>
      <c r="ONH19" s="710"/>
      <c r="ONI19" s="710"/>
      <c r="ONJ19" s="710"/>
      <c r="ONK19" s="710"/>
      <c r="ONL19" s="710"/>
      <c r="ONM19" s="710"/>
      <c r="ONN19" s="710"/>
      <c r="ONO19" s="710"/>
      <c r="ONP19" s="710"/>
      <c r="ONQ19" s="710"/>
      <c r="ONR19" s="710"/>
      <c r="ONS19" s="710"/>
      <c r="ONT19" s="710"/>
      <c r="ONU19" s="710"/>
      <c r="ONV19" s="710"/>
      <c r="ONW19" s="710"/>
      <c r="ONX19" s="710"/>
      <c r="ONY19" s="710"/>
      <c r="ONZ19" s="710"/>
      <c r="OOA19" s="710"/>
      <c r="OOB19" s="710"/>
      <c r="OOC19" s="710"/>
      <c r="OOD19" s="710"/>
      <c r="OOE19" s="710"/>
      <c r="OOF19" s="710"/>
      <c r="OOG19" s="710"/>
      <c r="OOH19" s="710"/>
      <c r="OOI19" s="710"/>
      <c r="OOJ19" s="710"/>
      <c r="OOK19" s="710"/>
      <c r="OOL19" s="710"/>
      <c r="OOM19" s="710"/>
      <c r="OON19" s="710"/>
      <c r="OOO19" s="710"/>
      <c r="OOP19" s="710"/>
      <c r="OOQ19" s="710"/>
      <c r="OOR19" s="710"/>
      <c r="OOS19" s="710"/>
      <c r="OOT19" s="710"/>
      <c r="OOU19" s="710"/>
      <c r="OOV19" s="710"/>
      <c r="OOW19" s="710"/>
      <c r="OOX19" s="710"/>
      <c r="OOY19" s="710"/>
      <c r="OOZ19" s="710"/>
      <c r="OPA19" s="710"/>
      <c r="OPB19" s="710"/>
      <c r="OPC19" s="710"/>
      <c r="OPD19" s="710"/>
      <c r="OPE19" s="710"/>
      <c r="OPF19" s="710"/>
      <c r="OPG19" s="710"/>
      <c r="OPH19" s="710"/>
      <c r="OPI19" s="710"/>
      <c r="OPJ19" s="710"/>
      <c r="OPK19" s="710"/>
      <c r="OPL19" s="710"/>
      <c r="OPM19" s="710"/>
      <c r="OPN19" s="710"/>
      <c r="OPO19" s="710"/>
      <c r="OPP19" s="710"/>
      <c r="OPQ19" s="710"/>
      <c r="OPR19" s="710"/>
      <c r="OPS19" s="710"/>
      <c r="OPT19" s="710"/>
      <c r="OPU19" s="710"/>
      <c r="OPV19" s="710"/>
      <c r="OPW19" s="710"/>
      <c r="OPX19" s="710"/>
      <c r="OPY19" s="710"/>
      <c r="OPZ19" s="710"/>
      <c r="OQA19" s="710"/>
      <c r="OQB19" s="710"/>
      <c r="OQC19" s="710"/>
      <c r="OQD19" s="710"/>
      <c r="OQE19" s="710"/>
      <c r="OQF19" s="710"/>
      <c r="OQG19" s="710"/>
      <c r="OQH19" s="710"/>
      <c r="OQI19" s="710"/>
      <c r="OQJ19" s="710"/>
      <c r="OQK19" s="710"/>
      <c r="OQL19" s="710"/>
      <c r="OQM19" s="710"/>
      <c r="OQN19" s="710"/>
      <c r="OQO19" s="710"/>
      <c r="OQP19" s="710"/>
      <c r="OQQ19" s="710"/>
      <c r="OQR19" s="710"/>
      <c r="OQS19" s="710"/>
      <c r="OQT19" s="710"/>
      <c r="OQU19" s="710"/>
      <c r="OQV19" s="710"/>
      <c r="OQW19" s="710"/>
      <c r="OQX19" s="710"/>
      <c r="OQY19" s="710"/>
      <c r="OQZ19" s="710"/>
      <c r="ORA19" s="710"/>
      <c r="ORB19" s="710"/>
      <c r="ORC19" s="710"/>
      <c r="ORD19" s="710"/>
      <c r="ORE19" s="710"/>
      <c r="ORF19" s="710"/>
      <c r="ORG19" s="710"/>
      <c r="ORH19" s="710"/>
      <c r="ORI19" s="710"/>
      <c r="ORJ19" s="710"/>
      <c r="ORK19" s="710"/>
      <c r="ORL19" s="710"/>
      <c r="ORM19" s="710"/>
      <c r="ORN19" s="710"/>
      <c r="ORO19" s="710"/>
      <c r="ORP19" s="710"/>
      <c r="ORQ19" s="710"/>
      <c r="ORR19" s="710"/>
      <c r="ORS19" s="710"/>
      <c r="ORT19" s="710"/>
      <c r="ORU19" s="710"/>
      <c r="ORV19" s="710"/>
      <c r="ORW19" s="710"/>
      <c r="ORX19" s="710"/>
      <c r="ORY19" s="710"/>
      <c r="ORZ19" s="710"/>
      <c r="OSA19" s="710"/>
      <c r="OSB19" s="710"/>
      <c r="OSC19" s="710"/>
      <c r="OSD19" s="710"/>
      <c r="OSE19" s="710"/>
      <c r="OSF19" s="710"/>
      <c r="OSG19" s="710"/>
      <c r="OSH19" s="710"/>
      <c r="OSI19" s="710"/>
      <c r="OSJ19" s="710"/>
      <c r="OSK19" s="710"/>
      <c r="OSL19" s="710"/>
      <c r="OSM19" s="710"/>
      <c r="OSN19" s="710"/>
      <c r="OSO19" s="710"/>
      <c r="OSP19" s="710"/>
      <c r="OSQ19" s="710"/>
      <c r="OSR19" s="710"/>
      <c r="OSS19" s="710"/>
      <c r="OST19" s="710"/>
      <c r="OSU19" s="710"/>
      <c r="OSV19" s="710"/>
      <c r="OSW19" s="710"/>
      <c r="OSX19" s="710"/>
      <c r="OSY19" s="710"/>
      <c r="OSZ19" s="710"/>
      <c r="OTA19" s="710"/>
      <c r="OTB19" s="710"/>
      <c r="OTC19" s="710"/>
      <c r="OTD19" s="710"/>
      <c r="OTE19" s="710"/>
      <c r="OTF19" s="710"/>
      <c r="OTG19" s="710"/>
      <c r="OTH19" s="710"/>
      <c r="OTI19" s="710"/>
      <c r="OTJ19" s="710"/>
      <c r="OTK19" s="710"/>
      <c r="OTL19" s="710"/>
      <c r="OTM19" s="710"/>
      <c r="OTN19" s="710"/>
      <c r="OTO19" s="710"/>
      <c r="OTP19" s="710"/>
      <c r="OTQ19" s="710"/>
      <c r="OTR19" s="710"/>
      <c r="OTS19" s="710"/>
      <c r="OTT19" s="710"/>
      <c r="OTU19" s="710"/>
      <c r="OTV19" s="710"/>
      <c r="OTW19" s="710"/>
      <c r="OTX19" s="710"/>
      <c r="OTY19" s="710"/>
      <c r="OTZ19" s="710"/>
      <c r="OUA19" s="710"/>
      <c r="OUB19" s="710"/>
      <c r="OUC19" s="710"/>
      <c r="OUD19" s="710"/>
      <c r="OUE19" s="710"/>
      <c r="OUF19" s="710"/>
      <c r="OUG19" s="710"/>
      <c r="OUH19" s="710"/>
      <c r="OUI19" s="710"/>
      <c r="OUJ19" s="710"/>
      <c r="OUK19" s="710"/>
      <c r="OUL19" s="710"/>
      <c r="OUM19" s="710"/>
      <c r="OUN19" s="710"/>
      <c r="OUO19" s="710"/>
      <c r="OUP19" s="710"/>
      <c r="OUQ19" s="710"/>
      <c r="OUR19" s="710"/>
      <c r="OUS19" s="710"/>
      <c r="OUT19" s="710"/>
      <c r="OUU19" s="710"/>
      <c r="OUV19" s="710"/>
      <c r="OUW19" s="710"/>
      <c r="OUX19" s="710"/>
      <c r="OUY19" s="710"/>
      <c r="OUZ19" s="710"/>
      <c r="OVA19" s="710"/>
      <c r="OVB19" s="710"/>
      <c r="OVC19" s="710"/>
      <c r="OVD19" s="710"/>
      <c r="OVE19" s="710"/>
      <c r="OVF19" s="710"/>
      <c r="OVG19" s="710"/>
      <c r="OVH19" s="710"/>
      <c r="OVI19" s="710"/>
      <c r="OVJ19" s="710"/>
      <c r="OVK19" s="710"/>
      <c r="OVL19" s="710"/>
      <c r="OVM19" s="710"/>
      <c r="OVN19" s="710"/>
      <c r="OVO19" s="710"/>
      <c r="OVP19" s="710"/>
      <c r="OVQ19" s="710"/>
      <c r="OVR19" s="710"/>
      <c r="OVS19" s="710"/>
      <c r="OVT19" s="710"/>
      <c r="OVU19" s="710"/>
      <c r="OVV19" s="710"/>
      <c r="OVW19" s="710"/>
      <c r="OVX19" s="710"/>
      <c r="OVY19" s="710"/>
      <c r="OVZ19" s="710"/>
      <c r="OWA19" s="710"/>
      <c r="OWB19" s="710"/>
      <c r="OWC19" s="710"/>
      <c r="OWD19" s="710"/>
      <c r="OWE19" s="710"/>
      <c r="OWF19" s="710"/>
      <c r="OWG19" s="710"/>
      <c r="OWH19" s="710"/>
      <c r="OWI19" s="710"/>
      <c r="OWJ19" s="710"/>
      <c r="OWK19" s="710"/>
      <c r="OWL19" s="710"/>
      <c r="OWM19" s="710"/>
      <c r="OWN19" s="710"/>
      <c r="OWO19" s="710"/>
      <c r="OWP19" s="710"/>
      <c r="OWQ19" s="710"/>
      <c r="OWR19" s="710"/>
      <c r="OWS19" s="710"/>
      <c r="OWT19" s="710"/>
      <c r="OWU19" s="710"/>
      <c r="OWV19" s="710"/>
      <c r="OWW19" s="710"/>
      <c r="OWX19" s="710"/>
      <c r="OWY19" s="710"/>
      <c r="OWZ19" s="710"/>
      <c r="OXA19" s="710"/>
      <c r="OXB19" s="710"/>
      <c r="OXC19" s="710"/>
      <c r="OXD19" s="710"/>
      <c r="OXE19" s="710"/>
      <c r="OXF19" s="710"/>
      <c r="OXG19" s="710"/>
      <c r="OXH19" s="710"/>
      <c r="OXI19" s="710"/>
      <c r="OXJ19" s="710"/>
      <c r="OXK19" s="710"/>
      <c r="OXL19" s="710"/>
      <c r="OXM19" s="710"/>
      <c r="OXN19" s="710"/>
      <c r="OXO19" s="710"/>
      <c r="OXP19" s="710"/>
      <c r="OXQ19" s="710"/>
      <c r="OXR19" s="710"/>
      <c r="OXS19" s="710"/>
      <c r="OXT19" s="710"/>
      <c r="OXU19" s="710"/>
      <c r="OXV19" s="710"/>
      <c r="OXW19" s="710"/>
      <c r="OXX19" s="710"/>
      <c r="OXY19" s="710"/>
      <c r="OXZ19" s="710"/>
      <c r="OYA19" s="710"/>
      <c r="OYB19" s="710"/>
      <c r="OYC19" s="710"/>
      <c r="OYD19" s="710"/>
      <c r="OYE19" s="710"/>
      <c r="OYF19" s="710"/>
      <c r="OYG19" s="710"/>
      <c r="OYH19" s="710"/>
      <c r="OYI19" s="710"/>
      <c r="OYJ19" s="710"/>
      <c r="OYK19" s="710"/>
      <c r="OYL19" s="710"/>
      <c r="OYM19" s="710"/>
      <c r="OYN19" s="710"/>
      <c r="OYO19" s="710"/>
      <c r="OYP19" s="710"/>
      <c r="OYQ19" s="710"/>
      <c r="OYR19" s="710"/>
      <c r="OYS19" s="710"/>
      <c r="OYT19" s="710"/>
      <c r="OYU19" s="710"/>
      <c r="OYV19" s="710"/>
      <c r="OYW19" s="710"/>
      <c r="OYX19" s="710"/>
      <c r="OYY19" s="710"/>
      <c r="OYZ19" s="710"/>
      <c r="OZA19" s="710"/>
      <c r="OZB19" s="710"/>
      <c r="OZC19" s="710"/>
      <c r="OZD19" s="710"/>
      <c r="OZE19" s="710"/>
      <c r="OZF19" s="710"/>
      <c r="OZG19" s="710"/>
      <c r="OZH19" s="710"/>
      <c r="OZI19" s="710"/>
      <c r="OZJ19" s="710"/>
      <c r="OZK19" s="710"/>
      <c r="OZL19" s="710"/>
      <c r="OZM19" s="710"/>
      <c r="OZN19" s="710"/>
      <c r="OZO19" s="710"/>
      <c r="OZP19" s="710"/>
      <c r="OZQ19" s="710"/>
      <c r="OZR19" s="710"/>
      <c r="OZS19" s="710"/>
      <c r="OZT19" s="710"/>
      <c r="OZU19" s="710"/>
      <c r="OZV19" s="710"/>
      <c r="OZW19" s="710"/>
      <c r="OZX19" s="710"/>
      <c r="OZY19" s="710"/>
      <c r="OZZ19" s="710"/>
      <c r="PAA19" s="710"/>
      <c r="PAB19" s="710"/>
      <c r="PAC19" s="710"/>
      <c r="PAD19" s="710"/>
      <c r="PAE19" s="710"/>
      <c r="PAF19" s="710"/>
      <c r="PAG19" s="710"/>
      <c r="PAH19" s="710"/>
      <c r="PAI19" s="710"/>
      <c r="PAJ19" s="710"/>
      <c r="PAK19" s="710"/>
      <c r="PAL19" s="710"/>
      <c r="PAM19" s="710"/>
      <c r="PAN19" s="710"/>
      <c r="PAO19" s="710"/>
      <c r="PAP19" s="710"/>
      <c r="PAQ19" s="710"/>
      <c r="PAR19" s="710"/>
      <c r="PAS19" s="710"/>
      <c r="PAT19" s="710"/>
      <c r="PAU19" s="710"/>
      <c r="PAV19" s="710"/>
      <c r="PAW19" s="710"/>
      <c r="PAX19" s="710"/>
      <c r="PAY19" s="710"/>
      <c r="PAZ19" s="710"/>
      <c r="PBA19" s="710"/>
      <c r="PBB19" s="710"/>
      <c r="PBC19" s="710"/>
      <c r="PBD19" s="710"/>
      <c r="PBE19" s="710"/>
      <c r="PBF19" s="710"/>
      <c r="PBG19" s="710"/>
      <c r="PBH19" s="710"/>
      <c r="PBI19" s="710"/>
      <c r="PBJ19" s="710"/>
      <c r="PBK19" s="710"/>
      <c r="PBL19" s="710"/>
      <c r="PBM19" s="710"/>
      <c r="PBN19" s="710"/>
      <c r="PBO19" s="710"/>
      <c r="PBP19" s="710"/>
      <c r="PBQ19" s="710"/>
      <c r="PBR19" s="710"/>
      <c r="PBS19" s="710"/>
      <c r="PBT19" s="710"/>
      <c r="PBU19" s="710"/>
      <c r="PBV19" s="710"/>
      <c r="PBW19" s="710"/>
      <c r="PBX19" s="710"/>
      <c r="PBY19" s="710"/>
      <c r="PBZ19" s="710"/>
      <c r="PCA19" s="710"/>
      <c r="PCB19" s="710"/>
      <c r="PCC19" s="710"/>
      <c r="PCD19" s="710"/>
      <c r="PCE19" s="710"/>
      <c r="PCF19" s="710"/>
      <c r="PCG19" s="710"/>
      <c r="PCH19" s="710"/>
      <c r="PCI19" s="710"/>
      <c r="PCJ19" s="710"/>
      <c r="PCK19" s="710"/>
      <c r="PCL19" s="710"/>
      <c r="PCM19" s="710"/>
      <c r="PCN19" s="710"/>
      <c r="PCO19" s="710"/>
      <c r="PCP19" s="710"/>
      <c r="PCQ19" s="710"/>
      <c r="PCR19" s="710"/>
      <c r="PCS19" s="710"/>
      <c r="PCT19" s="710"/>
      <c r="PCU19" s="710"/>
      <c r="PCV19" s="710"/>
      <c r="PCW19" s="710"/>
      <c r="PCX19" s="710"/>
      <c r="PCY19" s="710"/>
      <c r="PCZ19" s="710"/>
      <c r="PDA19" s="710"/>
      <c r="PDB19" s="710"/>
      <c r="PDC19" s="710"/>
      <c r="PDD19" s="710"/>
      <c r="PDE19" s="710"/>
      <c r="PDF19" s="710"/>
      <c r="PDG19" s="710"/>
      <c r="PDH19" s="710"/>
      <c r="PDI19" s="710"/>
      <c r="PDJ19" s="710"/>
      <c r="PDK19" s="710"/>
      <c r="PDL19" s="710"/>
      <c r="PDM19" s="710"/>
      <c r="PDN19" s="710"/>
      <c r="PDO19" s="710"/>
      <c r="PDP19" s="710"/>
      <c r="PDQ19" s="710"/>
      <c r="PDR19" s="710"/>
      <c r="PDS19" s="710"/>
      <c r="PDT19" s="710"/>
      <c r="PDU19" s="710"/>
      <c r="PDV19" s="710"/>
      <c r="PDW19" s="710"/>
      <c r="PDX19" s="710"/>
      <c r="PDY19" s="710"/>
      <c r="PDZ19" s="710"/>
      <c r="PEA19" s="710"/>
      <c r="PEB19" s="710"/>
      <c r="PEC19" s="710"/>
      <c r="PED19" s="710"/>
      <c r="PEE19" s="710"/>
      <c r="PEF19" s="710"/>
      <c r="PEG19" s="710"/>
      <c r="PEH19" s="710"/>
      <c r="PEI19" s="710"/>
      <c r="PEJ19" s="710"/>
      <c r="PEK19" s="710"/>
      <c r="PEL19" s="710"/>
      <c r="PEM19" s="710"/>
      <c r="PEN19" s="710"/>
      <c r="PEO19" s="710"/>
      <c r="PEP19" s="710"/>
      <c r="PEQ19" s="710"/>
      <c r="PER19" s="710"/>
      <c r="PES19" s="710"/>
      <c r="PET19" s="710"/>
      <c r="PEU19" s="710"/>
      <c r="PEV19" s="710"/>
      <c r="PEW19" s="710"/>
      <c r="PEX19" s="710"/>
      <c r="PEY19" s="710"/>
      <c r="PEZ19" s="710"/>
      <c r="PFA19" s="710"/>
      <c r="PFB19" s="710"/>
      <c r="PFC19" s="710"/>
      <c r="PFD19" s="710"/>
      <c r="PFE19" s="710"/>
      <c r="PFF19" s="710"/>
      <c r="PFG19" s="710"/>
      <c r="PFH19" s="710"/>
      <c r="PFI19" s="710"/>
      <c r="PFJ19" s="710"/>
      <c r="PFK19" s="710"/>
      <c r="PFL19" s="710"/>
      <c r="PFM19" s="710"/>
      <c r="PFN19" s="710"/>
      <c r="PFO19" s="710"/>
      <c r="PFP19" s="710"/>
      <c r="PFQ19" s="710"/>
      <c r="PFR19" s="710"/>
      <c r="PFS19" s="710"/>
      <c r="PFT19" s="710"/>
      <c r="PFU19" s="710"/>
      <c r="PFV19" s="710"/>
      <c r="PFW19" s="710"/>
      <c r="PFX19" s="710"/>
      <c r="PFY19" s="710"/>
      <c r="PFZ19" s="710"/>
      <c r="PGA19" s="710"/>
      <c r="PGB19" s="710"/>
      <c r="PGC19" s="710"/>
      <c r="PGD19" s="710"/>
      <c r="PGE19" s="710"/>
      <c r="PGF19" s="710"/>
      <c r="PGG19" s="710"/>
      <c r="PGH19" s="710"/>
      <c r="PGI19" s="710"/>
      <c r="PGJ19" s="710"/>
      <c r="PGK19" s="710"/>
      <c r="PGL19" s="710"/>
      <c r="PGM19" s="710"/>
      <c r="PGN19" s="710"/>
      <c r="PGO19" s="710"/>
      <c r="PGP19" s="710"/>
      <c r="PGQ19" s="710"/>
      <c r="PGR19" s="710"/>
      <c r="PGS19" s="710"/>
      <c r="PGT19" s="710"/>
      <c r="PGU19" s="710"/>
      <c r="PGV19" s="710"/>
      <c r="PGW19" s="710"/>
      <c r="PGX19" s="710"/>
      <c r="PGY19" s="710"/>
      <c r="PGZ19" s="710"/>
      <c r="PHA19" s="710"/>
      <c r="PHB19" s="710"/>
      <c r="PHC19" s="710"/>
      <c r="PHD19" s="710"/>
      <c r="PHE19" s="710"/>
      <c r="PHF19" s="710"/>
      <c r="PHG19" s="710"/>
      <c r="PHH19" s="710"/>
      <c r="PHI19" s="710"/>
      <c r="PHJ19" s="710"/>
      <c r="PHK19" s="710"/>
      <c r="PHL19" s="710"/>
      <c r="PHM19" s="710"/>
      <c r="PHN19" s="710"/>
      <c r="PHO19" s="710"/>
      <c r="PHP19" s="710"/>
      <c r="PHQ19" s="710"/>
      <c r="PHR19" s="710"/>
      <c r="PHS19" s="710"/>
      <c r="PHT19" s="710"/>
      <c r="PHU19" s="710"/>
      <c r="PHV19" s="710"/>
      <c r="PHW19" s="710"/>
      <c r="PHX19" s="710"/>
      <c r="PHY19" s="710"/>
      <c r="PHZ19" s="710"/>
      <c r="PIA19" s="710"/>
      <c r="PIB19" s="710"/>
      <c r="PIC19" s="710"/>
      <c r="PID19" s="710"/>
      <c r="PIE19" s="710"/>
      <c r="PIF19" s="710"/>
      <c r="PIG19" s="710"/>
      <c r="PIH19" s="710"/>
      <c r="PII19" s="710"/>
      <c r="PIJ19" s="710"/>
      <c r="PIK19" s="710"/>
      <c r="PIL19" s="710"/>
      <c r="PIM19" s="710"/>
      <c r="PIN19" s="710"/>
      <c r="PIO19" s="710"/>
      <c r="PIP19" s="710"/>
      <c r="PIQ19" s="710"/>
      <c r="PIR19" s="710"/>
      <c r="PIS19" s="710"/>
      <c r="PIT19" s="710"/>
      <c r="PIU19" s="710"/>
      <c r="PIV19" s="710"/>
      <c r="PIW19" s="710"/>
      <c r="PIX19" s="710"/>
      <c r="PIY19" s="710"/>
      <c r="PIZ19" s="710"/>
      <c r="PJA19" s="710"/>
      <c r="PJB19" s="710"/>
      <c r="PJC19" s="710"/>
      <c r="PJD19" s="710"/>
      <c r="PJE19" s="710"/>
      <c r="PJF19" s="710"/>
      <c r="PJG19" s="710"/>
      <c r="PJH19" s="710"/>
      <c r="PJI19" s="710"/>
      <c r="PJJ19" s="710"/>
      <c r="PJK19" s="710"/>
      <c r="PJL19" s="710"/>
      <c r="PJM19" s="710"/>
      <c r="PJN19" s="710"/>
      <c r="PJO19" s="710"/>
      <c r="PJP19" s="710"/>
      <c r="PJQ19" s="710"/>
      <c r="PJR19" s="710"/>
      <c r="PJS19" s="710"/>
      <c r="PJT19" s="710"/>
      <c r="PJU19" s="710"/>
      <c r="PJV19" s="710"/>
      <c r="PJW19" s="710"/>
      <c r="PJX19" s="710"/>
      <c r="PJY19" s="710"/>
      <c r="PJZ19" s="710"/>
      <c r="PKA19" s="710"/>
      <c r="PKB19" s="710"/>
      <c r="PKC19" s="710"/>
      <c r="PKD19" s="710"/>
      <c r="PKE19" s="710"/>
      <c r="PKF19" s="710"/>
      <c r="PKG19" s="710"/>
      <c r="PKH19" s="710"/>
      <c r="PKI19" s="710"/>
      <c r="PKJ19" s="710"/>
      <c r="PKK19" s="710"/>
      <c r="PKL19" s="710"/>
      <c r="PKM19" s="710"/>
      <c r="PKN19" s="710"/>
      <c r="PKO19" s="710"/>
      <c r="PKP19" s="710"/>
      <c r="PKQ19" s="710"/>
      <c r="PKR19" s="710"/>
      <c r="PKS19" s="710"/>
      <c r="PKT19" s="710"/>
      <c r="PKU19" s="710"/>
      <c r="PKV19" s="710"/>
      <c r="PKW19" s="710"/>
      <c r="PKX19" s="710"/>
      <c r="PKY19" s="710"/>
      <c r="PKZ19" s="710"/>
      <c r="PLA19" s="710"/>
      <c r="PLB19" s="710"/>
      <c r="PLC19" s="710"/>
      <c r="PLD19" s="710"/>
      <c r="PLE19" s="710"/>
      <c r="PLF19" s="710"/>
      <c r="PLG19" s="710"/>
      <c r="PLH19" s="710"/>
      <c r="PLI19" s="710"/>
      <c r="PLJ19" s="710"/>
      <c r="PLK19" s="710"/>
      <c r="PLL19" s="710"/>
      <c r="PLM19" s="710"/>
      <c r="PLN19" s="710"/>
      <c r="PLO19" s="710"/>
      <c r="PLP19" s="710"/>
      <c r="PLQ19" s="710"/>
      <c r="PLR19" s="710"/>
      <c r="PLS19" s="710"/>
      <c r="PLT19" s="710"/>
      <c r="PLU19" s="710"/>
      <c r="PLV19" s="710"/>
      <c r="PLW19" s="710"/>
      <c r="PLX19" s="710"/>
      <c r="PLY19" s="710"/>
      <c r="PLZ19" s="710"/>
      <c r="PMA19" s="710"/>
      <c r="PMB19" s="710"/>
      <c r="PMC19" s="710"/>
      <c r="PMD19" s="710"/>
      <c r="PME19" s="710"/>
      <c r="PMF19" s="710"/>
      <c r="PMG19" s="710"/>
      <c r="PMH19" s="710"/>
      <c r="PMI19" s="710"/>
      <c r="PMJ19" s="710"/>
      <c r="PMK19" s="710"/>
      <c r="PML19" s="710"/>
      <c r="PMM19" s="710"/>
      <c r="PMN19" s="710"/>
      <c r="PMO19" s="710"/>
      <c r="PMP19" s="710"/>
      <c r="PMQ19" s="710"/>
      <c r="PMR19" s="710"/>
      <c r="PMS19" s="710"/>
      <c r="PMT19" s="710"/>
      <c r="PMU19" s="710"/>
      <c r="PMV19" s="710"/>
      <c r="PMW19" s="710"/>
      <c r="PMX19" s="710"/>
      <c r="PMY19" s="710"/>
      <c r="PMZ19" s="710"/>
      <c r="PNA19" s="710"/>
      <c r="PNB19" s="710"/>
      <c r="PNC19" s="710"/>
      <c r="PND19" s="710"/>
      <c r="PNE19" s="710"/>
      <c r="PNF19" s="710"/>
      <c r="PNG19" s="710"/>
      <c r="PNH19" s="710"/>
      <c r="PNI19" s="710"/>
      <c r="PNJ19" s="710"/>
      <c r="PNK19" s="710"/>
      <c r="PNL19" s="710"/>
      <c r="PNM19" s="710"/>
      <c r="PNN19" s="710"/>
      <c r="PNO19" s="710"/>
      <c r="PNP19" s="710"/>
      <c r="PNQ19" s="710"/>
      <c r="PNR19" s="710"/>
      <c r="PNS19" s="710"/>
      <c r="PNT19" s="710"/>
      <c r="PNU19" s="710"/>
      <c r="PNV19" s="710"/>
      <c r="PNW19" s="710"/>
      <c r="PNX19" s="710"/>
      <c r="PNY19" s="710"/>
      <c r="PNZ19" s="710"/>
      <c r="POA19" s="710"/>
      <c r="POB19" s="710"/>
      <c r="POC19" s="710"/>
      <c r="POD19" s="710"/>
      <c r="POE19" s="710"/>
      <c r="POF19" s="710"/>
      <c r="POG19" s="710"/>
      <c r="POH19" s="710"/>
      <c r="POI19" s="710"/>
      <c r="POJ19" s="710"/>
      <c r="POK19" s="710"/>
      <c r="POL19" s="710"/>
      <c r="POM19" s="710"/>
      <c r="PON19" s="710"/>
      <c r="POO19" s="710"/>
      <c r="POP19" s="710"/>
      <c r="POQ19" s="710"/>
      <c r="POR19" s="710"/>
      <c r="POS19" s="710"/>
      <c r="POT19" s="710"/>
      <c r="POU19" s="710"/>
      <c r="POV19" s="710"/>
      <c r="POW19" s="710"/>
      <c r="POX19" s="710"/>
      <c r="POY19" s="710"/>
      <c r="POZ19" s="710"/>
      <c r="PPA19" s="710"/>
      <c r="PPB19" s="710"/>
      <c r="PPC19" s="710"/>
      <c r="PPD19" s="710"/>
      <c r="PPE19" s="710"/>
      <c r="PPF19" s="710"/>
      <c r="PPG19" s="710"/>
      <c r="PPH19" s="710"/>
      <c r="PPI19" s="710"/>
      <c r="PPJ19" s="710"/>
      <c r="PPK19" s="710"/>
      <c r="PPL19" s="710"/>
      <c r="PPM19" s="710"/>
      <c r="PPN19" s="710"/>
      <c r="PPO19" s="710"/>
      <c r="PPP19" s="710"/>
      <c r="PPQ19" s="710"/>
      <c r="PPR19" s="710"/>
      <c r="PPS19" s="710"/>
      <c r="PPT19" s="710"/>
      <c r="PPU19" s="710"/>
      <c r="PPV19" s="710"/>
      <c r="PPW19" s="710"/>
      <c r="PPX19" s="710"/>
      <c r="PPY19" s="710"/>
      <c r="PPZ19" s="710"/>
      <c r="PQA19" s="710"/>
      <c r="PQB19" s="710"/>
      <c r="PQC19" s="710"/>
      <c r="PQD19" s="710"/>
      <c r="PQE19" s="710"/>
      <c r="PQF19" s="710"/>
      <c r="PQG19" s="710"/>
      <c r="PQH19" s="710"/>
      <c r="PQI19" s="710"/>
      <c r="PQJ19" s="710"/>
      <c r="PQK19" s="710"/>
      <c r="PQL19" s="710"/>
      <c r="PQM19" s="710"/>
      <c r="PQN19" s="710"/>
      <c r="PQO19" s="710"/>
      <c r="PQP19" s="710"/>
      <c r="PQQ19" s="710"/>
      <c r="PQR19" s="710"/>
      <c r="PQS19" s="710"/>
      <c r="PQT19" s="710"/>
      <c r="PQU19" s="710"/>
      <c r="PQV19" s="710"/>
      <c r="PQW19" s="710"/>
      <c r="PQX19" s="710"/>
      <c r="PQY19" s="710"/>
      <c r="PQZ19" s="710"/>
      <c r="PRA19" s="710"/>
      <c r="PRB19" s="710"/>
      <c r="PRC19" s="710"/>
      <c r="PRD19" s="710"/>
      <c r="PRE19" s="710"/>
      <c r="PRF19" s="710"/>
      <c r="PRG19" s="710"/>
      <c r="PRH19" s="710"/>
      <c r="PRI19" s="710"/>
      <c r="PRJ19" s="710"/>
      <c r="PRK19" s="710"/>
      <c r="PRL19" s="710"/>
      <c r="PRM19" s="710"/>
      <c r="PRN19" s="710"/>
      <c r="PRO19" s="710"/>
      <c r="PRP19" s="710"/>
      <c r="PRQ19" s="710"/>
      <c r="PRR19" s="710"/>
      <c r="PRS19" s="710"/>
      <c r="PRT19" s="710"/>
      <c r="PRU19" s="710"/>
      <c r="PRV19" s="710"/>
      <c r="PRW19" s="710"/>
      <c r="PRX19" s="710"/>
      <c r="PRY19" s="710"/>
      <c r="PRZ19" s="710"/>
      <c r="PSA19" s="710"/>
      <c r="PSB19" s="710"/>
      <c r="PSC19" s="710"/>
      <c r="PSD19" s="710"/>
      <c r="PSE19" s="710"/>
      <c r="PSF19" s="710"/>
      <c r="PSG19" s="710"/>
      <c r="PSH19" s="710"/>
      <c r="PSI19" s="710"/>
      <c r="PSJ19" s="710"/>
      <c r="PSK19" s="710"/>
      <c r="PSL19" s="710"/>
      <c r="PSM19" s="710"/>
      <c r="PSN19" s="710"/>
      <c r="PSO19" s="710"/>
      <c r="PSP19" s="710"/>
      <c r="PSQ19" s="710"/>
      <c r="PSR19" s="710"/>
      <c r="PSS19" s="710"/>
      <c r="PST19" s="710"/>
      <c r="PSU19" s="710"/>
      <c r="PSV19" s="710"/>
      <c r="PSW19" s="710"/>
      <c r="PSX19" s="710"/>
      <c r="PSY19" s="710"/>
      <c r="PSZ19" s="710"/>
      <c r="PTA19" s="710"/>
      <c r="PTB19" s="710"/>
      <c r="PTC19" s="710"/>
      <c r="PTD19" s="710"/>
      <c r="PTE19" s="710"/>
      <c r="PTF19" s="710"/>
      <c r="PTG19" s="710"/>
      <c r="PTH19" s="710"/>
      <c r="PTI19" s="710"/>
      <c r="PTJ19" s="710"/>
      <c r="PTK19" s="710"/>
      <c r="PTL19" s="710"/>
      <c r="PTM19" s="710"/>
      <c r="PTN19" s="710"/>
      <c r="PTO19" s="710"/>
      <c r="PTP19" s="710"/>
      <c r="PTQ19" s="710"/>
      <c r="PTR19" s="710"/>
      <c r="PTS19" s="710"/>
      <c r="PTT19" s="710"/>
      <c r="PTU19" s="710"/>
      <c r="PTV19" s="710"/>
      <c r="PTW19" s="710"/>
      <c r="PTX19" s="710"/>
      <c r="PTY19" s="710"/>
      <c r="PTZ19" s="710"/>
      <c r="PUA19" s="710"/>
      <c r="PUB19" s="710"/>
      <c r="PUC19" s="710"/>
      <c r="PUD19" s="710"/>
      <c r="PUE19" s="710"/>
      <c r="PUF19" s="710"/>
      <c r="PUG19" s="710"/>
      <c r="PUH19" s="710"/>
      <c r="PUI19" s="710"/>
      <c r="PUJ19" s="710"/>
      <c r="PUK19" s="710"/>
      <c r="PUL19" s="710"/>
      <c r="PUM19" s="710"/>
      <c r="PUN19" s="710"/>
      <c r="PUO19" s="710"/>
      <c r="PUP19" s="710"/>
      <c r="PUQ19" s="710"/>
      <c r="PUR19" s="710"/>
      <c r="PUS19" s="710"/>
      <c r="PUT19" s="710"/>
      <c r="PUU19" s="710"/>
      <c r="PUV19" s="710"/>
      <c r="PUW19" s="710"/>
      <c r="PUX19" s="710"/>
      <c r="PUY19" s="710"/>
      <c r="PUZ19" s="710"/>
      <c r="PVA19" s="710"/>
      <c r="PVB19" s="710"/>
      <c r="PVC19" s="710"/>
      <c r="PVD19" s="710"/>
      <c r="PVE19" s="710"/>
      <c r="PVF19" s="710"/>
      <c r="PVG19" s="710"/>
      <c r="PVH19" s="710"/>
      <c r="PVI19" s="710"/>
      <c r="PVJ19" s="710"/>
      <c r="PVK19" s="710"/>
      <c r="PVL19" s="710"/>
      <c r="PVM19" s="710"/>
      <c r="PVN19" s="710"/>
      <c r="PVO19" s="710"/>
      <c r="PVP19" s="710"/>
      <c r="PVQ19" s="710"/>
      <c r="PVR19" s="710"/>
      <c r="PVS19" s="710"/>
      <c r="PVT19" s="710"/>
      <c r="PVU19" s="710"/>
      <c r="PVV19" s="710"/>
      <c r="PVW19" s="710"/>
      <c r="PVX19" s="710"/>
      <c r="PVY19" s="710"/>
      <c r="PVZ19" s="710"/>
      <c r="PWA19" s="710"/>
      <c r="PWB19" s="710"/>
      <c r="PWC19" s="710"/>
      <c r="PWD19" s="710"/>
      <c r="PWE19" s="710"/>
      <c r="PWF19" s="710"/>
      <c r="PWG19" s="710"/>
      <c r="PWH19" s="710"/>
      <c r="PWI19" s="710"/>
      <c r="PWJ19" s="710"/>
      <c r="PWK19" s="710"/>
      <c r="PWL19" s="710"/>
      <c r="PWM19" s="710"/>
      <c r="PWN19" s="710"/>
      <c r="PWO19" s="710"/>
      <c r="PWP19" s="710"/>
      <c r="PWQ19" s="710"/>
      <c r="PWR19" s="710"/>
      <c r="PWS19" s="710"/>
      <c r="PWT19" s="710"/>
      <c r="PWU19" s="710"/>
      <c r="PWV19" s="710"/>
      <c r="PWW19" s="710"/>
      <c r="PWX19" s="710"/>
      <c r="PWY19" s="710"/>
      <c r="PWZ19" s="710"/>
      <c r="PXA19" s="710"/>
      <c r="PXB19" s="710"/>
      <c r="PXC19" s="710"/>
      <c r="PXD19" s="710"/>
      <c r="PXE19" s="710"/>
      <c r="PXF19" s="710"/>
      <c r="PXG19" s="710"/>
      <c r="PXH19" s="710"/>
      <c r="PXI19" s="710"/>
      <c r="PXJ19" s="710"/>
      <c r="PXK19" s="710"/>
      <c r="PXL19" s="710"/>
      <c r="PXM19" s="710"/>
      <c r="PXN19" s="710"/>
      <c r="PXO19" s="710"/>
      <c r="PXP19" s="710"/>
      <c r="PXQ19" s="710"/>
      <c r="PXR19" s="710"/>
      <c r="PXS19" s="710"/>
      <c r="PXT19" s="710"/>
      <c r="PXU19" s="710"/>
      <c r="PXV19" s="710"/>
      <c r="PXW19" s="710"/>
      <c r="PXX19" s="710"/>
      <c r="PXY19" s="710"/>
      <c r="PXZ19" s="710"/>
      <c r="PYA19" s="710"/>
      <c r="PYB19" s="710"/>
      <c r="PYC19" s="710"/>
      <c r="PYD19" s="710"/>
      <c r="PYE19" s="710"/>
      <c r="PYF19" s="710"/>
      <c r="PYG19" s="710"/>
      <c r="PYH19" s="710"/>
      <c r="PYI19" s="710"/>
      <c r="PYJ19" s="710"/>
      <c r="PYK19" s="710"/>
      <c r="PYL19" s="710"/>
      <c r="PYM19" s="710"/>
      <c r="PYN19" s="710"/>
      <c r="PYO19" s="710"/>
      <c r="PYP19" s="710"/>
      <c r="PYQ19" s="710"/>
      <c r="PYR19" s="710"/>
      <c r="PYS19" s="710"/>
      <c r="PYT19" s="710"/>
      <c r="PYU19" s="710"/>
      <c r="PYV19" s="710"/>
      <c r="PYW19" s="710"/>
      <c r="PYX19" s="710"/>
      <c r="PYY19" s="710"/>
      <c r="PYZ19" s="710"/>
      <c r="PZA19" s="710"/>
      <c r="PZB19" s="710"/>
      <c r="PZC19" s="710"/>
      <c r="PZD19" s="710"/>
      <c r="PZE19" s="710"/>
      <c r="PZF19" s="710"/>
      <c r="PZG19" s="710"/>
      <c r="PZH19" s="710"/>
      <c r="PZI19" s="710"/>
      <c r="PZJ19" s="710"/>
      <c r="PZK19" s="710"/>
      <c r="PZL19" s="710"/>
      <c r="PZM19" s="710"/>
      <c r="PZN19" s="710"/>
      <c r="PZO19" s="710"/>
      <c r="PZP19" s="710"/>
      <c r="PZQ19" s="710"/>
      <c r="PZR19" s="710"/>
      <c r="PZS19" s="710"/>
      <c r="PZT19" s="710"/>
      <c r="PZU19" s="710"/>
      <c r="PZV19" s="710"/>
      <c r="PZW19" s="710"/>
      <c r="PZX19" s="710"/>
      <c r="PZY19" s="710"/>
      <c r="PZZ19" s="710"/>
      <c r="QAA19" s="710"/>
      <c r="QAB19" s="710"/>
      <c r="QAC19" s="710"/>
      <c r="QAD19" s="710"/>
      <c r="QAE19" s="710"/>
      <c r="QAF19" s="710"/>
      <c r="QAG19" s="710"/>
      <c r="QAH19" s="710"/>
      <c r="QAI19" s="710"/>
      <c r="QAJ19" s="710"/>
      <c r="QAK19" s="710"/>
      <c r="QAL19" s="710"/>
      <c r="QAM19" s="710"/>
      <c r="QAN19" s="710"/>
      <c r="QAO19" s="710"/>
      <c r="QAP19" s="710"/>
      <c r="QAQ19" s="710"/>
      <c r="QAR19" s="710"/>
      <c r="QAS19" s="710"/>
      <c r="QAT19" s="710"/>
      <c r="QAU19" s="710"/>
      <c r="QAV19" s="710"/>
      <c r="QAW19" s="710"/>
      <c r="QAX19" s="710"/>
      <c r="QAY19" s="710"/>
      <c r="QAZ19" s="710"/>
      <c r="QBA19" s="710"/>
      <c r="QBB19" s="710"/>
      <c r="QBC19" s="710"/>
      <c r="QBD19" s="710"/>
      <c r="QBE19" s="710"/>
      <c r="QBF19" s="710"/>
      <c r="QBG19" s="710"/>
      <c r="QBH19" s="710"/>
      <c r="QBI19" s="710"/>
      <c r="QBJ19" s="710"/>
      <c r="QBK19" s="710"/>
      <c r="QBL19" s="710"/>
      <c r="QBM19" s="710"/>
      <c r="QBN19" s="710"/>
      <c r="QBO19" s="710"/>
      <c r="QBP19" s="710"/>
      <c r="QBQ19" s="710"/>
      <c r="QBR19" s="710"/>
      <c r="QBS19" s="710"/>
      <c r="QBT19" s="710"/>
      <c r="QBU19" s="710"/>
      <c r="QBV19" s="710"/>
      <c r="QBW19" s="710"/>
      <c r="QBX19" s="710"/>
      <c r="QBY19" s="710"/>
      <c r="QBZ19" s="710"/>
      <c r="QCA19" s="710"/>
      <c r="QCB19" s="710"/>
      <c r="QCC19" s="710"/>
      <c r="QCD19" s="710"/>
      <c r="QCE19" s="710"/>
      <c r="QCF19" s="710"/>
      <c r="QCG19" s="710"/>
      <c r="QCH19" s="710"/>
      <c r="QCI19" s="710"/>
      <c r="QCJ19" s="710"/>
      <c r="QCK19" s="710"/>
      <c r="QCL19" s="710"/>
      <c r="QCM19" s="710"/>
      <c r="QCN19" s="710"/>
      <c r="QCO19" s="710"/>
      <c r="QCP19" s="710"/>
      <c r="QCQ19" s="710"/>
      <c r="QCR19" s="710"/>
      <c r="QCS19" s="710"/>
      <c r="QCT19" s="710"/>
      <c r="QCU19" s="710"/>
      <c r="QCV19" s="710"/>
      <c r="QCW19" s="710"/>
      <c r="QCX19" s="710"/>
      <c r="QCY19" s="710"/>
      <c r="QCZ19" s="710"/>
      <c r="QDA19" s="710"/>
      <c r="QDB19" s="710"/>
      <c r="QDC19" s="710"/>
      <c r="QDD19" s="710"/>
      <c r="QDE19" s="710"/>
      <c r="QDF19" s="710"/>
      <c r="QDG19" s="710"/>
      <c r="QDH19" s="710"/>
      <c r="QDI19" s="710"/>
      <c r="QDJ19" s="710"/>
      <c r="QDK19" s="710"/>
      <c r="QDL19" s="710"/>
      <c r="QDM19" s="710"/>
      <c r="QDN19" s="710"/>
      <c r="QDO19" s="710"/>
      <c r="QDP19" s="710"/>
      <c r="QDQ19" s="710"/>
      <c r="QDR19" s="710"/>
      <c r="QDS19" s="710"/>
      <c r="QDT19" s="710"/>
      <c r="QDU19" s="710"/>
      <c r="QDV19" s="710"/>
      <c r="QDW19" s="710"/>
      <c r="QDX19" s="710"/>
      <c r="QDY19" s="710"/>
      <c r="QDZ19" s="710"/>
      <c r="QEA19" s="710"/>
      <c r="QEB19" s="710"/>
      <c r="QEC19" s="710"/>
      <c r="QED19" s="710"/>
      <c r="QEE19" s="710"/>
      <c r="QEF19" s="710"/>
      <c r="QEG19" s="710"/>
      <c r="QEH19" s="710"/>
      <c r="QEI19" s="710"/>
      <c r="QEJ19" s="710"/>
      <c r="QEK19" s="710"/>
      <c r="QEL19" s="710"/>
      <c r="QEM19" s="710"/>
      <c r="QEN19" s="710"/>
      <c r="QEO19" s="710"/>
      <c r="QEP19" s="710"/>
      <c r="QEQ19" s="710"/>
      <c r="QER19" s="710"/>
      <c r="QES19" s="710"/>
      <c r="QET19" s="710"/>
      <c r="QEU19" s="710"/>
      <c r="QEV19" s="710"/>
      <c r="QEW19" s="710"/>
      <c r="QEX19" s="710"/>
      <c r="QEY19" s="710"/>
      <c r="QEZ19" s="710"/>
      <c r="QFA19" s="710"/>
      <c r="QFB19" s="710"/>
      <c r="QFC19" s="710"/>
      <c r="QFD19" s="710"/>
      <c r="QFE19" s="710"/>
      <c r="QFF19" s="710"/>
      <c r="QFG19" s="710"/>
      <c r="QFH19" s="710"/>
      <c r="QFI19" s="710"/>
      <c r="QFJ19" s="710"/>
      <c r="QFK19" s="710"/>
      <c r="QFL19" s="710"/>
      <c r="QFM19" s="710"/>
      <c r="QFN19" s="710"/>
      <c r="QFO19" s="710"/>
      <c r="QFP19" s="710"/>
      <c r="QFQ19" s="710"/>
      <c r="QFR19" s="710"/>
      <c r="QFS19" s="710"/>
      <c r="QFT19" s="710"/>
      <c r="QFU19" s="710"/>
      <c r="QFV19" s="710"/>
      <c r="QFW19" s="710"/>
      <c r="QFX19" s="710"/>
      <c r="QFY19" s="710"/>
      <c r="QFZ19" s="710"/>
      <c r="QGA19" s="710"/>
      <c r="QGB19" s="710"/>
      <c r="QGC19" s="710"/>
      <c r="QGD19" s="710"/>
      <c r="QGE19" s="710"/>
      <c r="QGF19" s="710"/>
      <c r="QGG19" s="710"/>
      <c r="QGH19" s="710"/>
      <c r="QGI19" s="710"/>
      <c r="QGJ19" s="710"/>
      <c r="QGK19" s="710"/>
      <c r="QGL19" s="710"/>
      <c r="QGM19" s="710"/>
      <c r="QGN19" s="710"/>
      <c r="QGO19" s="710"/>
      <c r="QGP19" s="710"/>
      <c r="QGQ19" s="710"/>
      <c r="QGR19" s="710"/>
      <c r="QGS19" s="710"/>
      <c r="QGT19" s="710"/>
      <c r="QGU19" s="710"/>
      <c r="QGV19" s="710"/>
      <c r="QGW19" s="710"/>
      <c r="QGX19" s="710"/>
      <c r="QGY19" s="710"/>
      <c r="QGZ19" s="710"/>
      <c r="QHA19" s="710"/>
      <c r="QHB19" s="710"/>
      <c r="QHC19" s="710"/>
      <c r="QHD19" s="710"/>
      <c r="QHE19" s="710"/>
      <c r="QHF19" s="710"/>
      <c r="QHG19" s="710"/>
      <c r="QHH19" s="710"/>
      <c r="QHI19" s="710"/>
      <c r="QHJ19" s="710"/>
      <c r="QHK19" s="710"/>
      <c r="QHL19" s="710"/>
      <c r="QHM19" s="710"/>
      <c r="QHN19" s="710"/>
      <c r="QHO19" s="710"/>
      <c r="QHP19" s="710"/>
      <c r="QHQ19" s="710"/>
      <c r="QHR19" s="710"/>
      <c r="QHS19" s="710"/>
      <c r="QHT19" s="710"/>
      <c r="QHU19" s="710"/>
      <c r="QHV19" s="710"/>
      <c r="QHW19" s="710"/>
      <c r="QHX19" s="710"/>
      <c r="QHY19" s="710"/>
      <c r="QHZ19" s="710"/>
      <c r="QIA19" s="710"/>
      <c r="QIB19" s="710"/>
      <c r="QIC19" s="710"/>
      <c r="QID19" s="710"/>
      <c r="QIE19" s="710"/>
      <c r="QIF19" s="710"/>
      <c r="QIG19" s="710"/>
      <c r="QIH19" s="710"/>
      <c r="QII19" s="710"/>
      <c r="QIJ19" s="710"/>
      <c r="QIK19" s="710"/>
      <c r="QIL19" s="710"/>
      <c r="QIM19" s="710"/>
      <c r="QIN19" s="710"/>
      <c r="QIO19" s="710"/>
      <c r="QIP19" s="710"/>
      <c r="QIQ19" s="710"/>
      <c r="QIR19" s="710"/>
      <c r="QIS19" s="710"/>
      <c r="QIT19" s="710"/>
      <c r="QIU19" s="710"/>
      <c r="QIV19" s="710"/>
      <c r="QIW19" s="710"/>
      <c r="QIX19" s="710"/>
      <c r="QIY19" s="710"/>
      <c r="QIZ19" s="710"/>
      <c r="QJA19" s="710"/>
      <c r="QJB19" s="710"/>
      <c r="QJC19" s="710"/>
      <c r="QJD19" s="710"/>
      <c r="QJE19" s="710"/>
      <c r="QJF19" s="710"/>
      <c r="QJG19" s="710"/>
      <c r="QJH19" s="710"/>
      <c r="QJI19" s="710"/>
      <c r="QJJ19" s="710"/>
      <c r="QJK19" s="710"/>
      <c r="QJL19" s="710"/>
      <c r="QJM19" s="710"/>
      <c r="QJN19" s="710"/>
      <c r="QJO19" s="710"/>
      <c r="QJP19" s="710"/>
      <c r="QJQ19" s="710"/>
      <c r="QJR19" s="710"/>
      <c r="QJS19" s="710"/>
      <c r="QJT19" s="710"/>
      <c r="QJU19" s="710"/>
      <c r="QJV19" s="710"/>
      <c r="QJW19" s="710"/>
      <c r="QJX19" s="710"/>
      <c r="QJY19" s="710"/>
      <c r="QJZ19" s="710"/>
      <c r="QKA19" s="710"/>
      <c r="QKB19" s="710"/>
      <c r="QKC19" s="710"/>
      <c r="QKD19" s="710"/>
      <c r="QKE19" s="710"/>
      <c r="QKF19" s="710"/>
      <c r="QKG19" s="710"/>
      <c r="QKH19" s="710"/>
      <c r="QKI19" s="710"/>
      <c r="QKJ19" s="710"/>
      <c r="QKK19" s="710"/>
      <c r="QKL19" s="710"/>
      <c r="QKM19" s="710"/>
      <c r="QKN19" s="710"/>
      <c r="QKO19" s="710"/>
      <c r="QKP19" s="710"/>
      <c r="QKQ19" s="710"/>
      <c r="QKR19" s="710"/>
      <c r="QKS19" s="710"/>
      <c r="QKT19" s="710"/>
      <c r="QKU19" s="710"/>
      <c r="QKV19" s="710"/>
      <c r="QKW19" s="710"/>
      <c r="QKX19" s="710"/>
      <c r="QKY19" s="710"/>
      <c r="QKZ19" s="710"/>
      <c r="QLA19" s="710"/>
      <c r="QLB19" s="710"/>
      <c r="QLC19" s="710"/>
      <c r="QLD19" s="710"/>
      <c r="QLE19" s="710"/>
      <c r="QLF19" s="710"/>
      <c r="QLG19" s="710"/>
      <c r="QLH19" s="710"/>
      <c r="QLI19" s="710"/>
      <c r="QLJ19" s="710"/>
      <c r="QLK19" s="710"/>
      <c r="QLL19" s="710"/>
      <c r="QLM19" s="710"/>
      <c r="QLN19" s="710"/>
      <c r="QLO19" s="710"/>
      <c r="QLP19" s="710"/>
      <c r="QLQ19" s="710"/>
      <c r="QLR19" s="710"/>
      <c r="QLS19" s="710"/>
      <c r="QLT19" s="710"/>
      <c r="QLU19" s="710"/>
      <c r="QLV19" s="710"/>
      <c r="QLW19" s="710"/>
      <c r="QLX19" s="710"/>
      <c r="QLY19" s="710"/>
      <c r="QLZ19" s="710"/>
      <c r="QMA19" s="710"/>
      <c r="QMB19" s="710"/>
      <c r="QMC19" s="710"/>
      <c r="QMD19" s="710"/>
      <c r="QME19" s="710"/>
      <c r="QMF19" s="710"/>
      <c r="QMG19" s="710"/>
      <c r="QMH19" s="710"/>
      <c r="QMI19" s="710"/>
      <c r="QMJ19" s="710"/>
      <c r="QMK19" s="710"/>
      <c r="QML19" s="710"/>
      <c r="QMM19" s="710"/>
      <c r="QMN19" s="710"/>
      <c r="QMO19" s="710"/>
      <c r="QMP19" s="710"/>
      <c r="QMQ19" s="710"/>
      <c r="QMR19" s="710"/>
      <c r="QMS19" s="710"/>
      <c r="QMT19" s="710"/>
      <c r="QMU19" s="710"/>
      <c r="QMV19" s="710"/>
      <c r="QMW19" s="710"/>
      <c r="QMX19" s="710"/>
      <c r="QMY19" s="710"/>
      <c r="QMZ19" s="710"/>
      <c r="QNA19" s="710"/>
      <c r="QNB19" s="710"/>
      <c r="QNC19" s="710"/>
      <c r="QND19" s="710"/>
      <c r="QNE19" s="710"/>
      <c r="QNF19" s="710"/>
      <c r="QNG19" s="710"/>
      <c r="QNH19" s="710"/>
      <c r="QNI19" s="710"/>
      <c r="QNJ19" s="710"/>
      <c r="QNK19" s="710"/>
      <c r="QNL19" s="710"/>
      <c r="QNM19" s="710"/>
      <c r="QNN19" s="710"/>
      <c r="QNO19" s="710"/>
      <c r="QNP19" s="710"/>
      <c r="QNQ19" s="710"/>
      <c r="QNR19" s="710"/>
      <c r="QNS19" s="710"/>
      <c r="QNT19" s="710"/>
      <c r="QNU19" s="710"/>
      <c r="QNV19" s="710"/>
      <c r="QNW19" s="710"/>
      <c r="QNX19" s="710"/>
      <c r="QNY19" s="710"/>
      <c r="QNZ19" s="710"/>
      <c r="QOA19" s="710"/>
      <c r="QOB19" s="710"/>
      <c r="QOC19" s="710"/>
      <c r="QOD19" s="710"/>
      <c r="QOE19" s="710"/>
      <c r="QOF19" s="710"/>
      <c r="QOG19" s="710"/>
      <c r="QOH19" s="710"/>
      <c r="QOI19" s="710"/>
      <c r="QOJ19" s="710"/>
      <c r="QOK19" s="710"/>
      <c r="QOL19" s="710"/>
      <c r="QOM19" s="710"/>
      <c r="QON19" s="710"/>
      <c r="QOO19" s="710"/>
      <c r="QOP19" s="710"/>
      <c r="QOQ19" s="710"/>
      <c r="QOR19" s="710"/>
      <c r="QOS19" s="710"/>
      <c r="QOT19" s="710"/>
      <c r="QOU19" s="710"/>
      <c r="QOV19" s="710"/>
      <c r="QOW19" s="710"/>
      <c r="QOX19" s="710"/>
      <c r="QOY19" s="710"/>
      <c r="QOZ19" s="710"/>
      <c r="QPA19" s="710"/>
      <c r="QPB19" s="710"/>
      <c r="QPC19" s="710"/>
      <c r="QPD19" s="710"/>
      <c r="QPE19" s="710"/>
      <c r="QPF19" s="710"/>
      <c r="QPG19" s="710"/>
      <c r="QPH19" s="710"/>
      <c r="QPI19" s="710"/>
      <c r="QPJ19" s="710"/>
      <c r="QPK19" s="710"/>
      <c r="QPL19" s="710"/>
      <c r="QPM19" s="710"/>
      <c r="QPN19" s="710"/>
      <c r="QPO19" s="710"/>
      <c r="QPP19" s="710"/>
      <c r="QPQ19" s="710"/>
      <c r="QPR19" s="710"/>
      <c r="QPS19" s="710"/>
      <c r="QPT19" s="710"/>
      <c r="QPU19" s="710"/>
      <c r="QPV19" s="710"/>
      <c r="QPW19" s="710"/>
      <c r="QPX19" s="710"/>
      <c r="QPY19" s="710"/>
      <c r="QPZ19" s="710"/>
      <c r="QQA19" s="710"/>
      <c r="QQB19" s="710"/>
      <c r="QQC19" s="710"/>
      <c r="QQD19" s="710"/>
      <c r="QQE19" s="710"/>
      <c r="QQF19" s="710"/>
      <c r="QQG19" s="710"/>
      <c r="QQH19" s="710"/>
      <c r="QQI19" s="710"/>
      <c r="QQJ19" s="710"/>
      <c r="QQK19" s="710"/>
      <c r="QQL19" s="710"/>
      <c r="QQM19" s="710"/>
      <c r="QQN19" s="710"/>
      <c r="QQO19" s="710"/>
      <c r="QQP19" s="710"/>
      <c r="QQQ19" s="710"/>
      <c r="QQR19" s="710"/>
      <c r="QQS19" s="710"/>
      <c r="QQT19" s="710"/>
      <c r="QQU19" s="710"/>
      <c r="QQV19" s="710"/>
      <c r="QQW19" s="710"/>
      <c r="QQX19" s="710"/>
      <c r="QQY19" s="710"/>
      <c r="QQZ19" s="710"/>
      <c r="QRA19" s="710"/>
      <c r="QRB19" s="710"/>
      <c r="QRC19" s="710"/>
      <c r="QRD19" s="710"/>
      <c r="QRE19" s="710"/>
      <c r="QRF19" s="710"/>
      <c r="QRG19" s="710"/>
      <c r="QRH19" s="710"/>
      <c r="QRI19" s="710"/>
      <c r="QRJ19" s="710"/>
      <c r="QRK19" s="710"/>
      <c r="QRL19" s="710"/>
      <c r="QRM19" s="710"/>
      <c r="QRN19" s="710"/>
      <c r="QRO19" s="710"/>
      <c r="QRP19" s="710"/>
      <c r="QRQ19" s="710"/>
      <c r="QRR19" s="710"/>
      <c r="QRS19" s="710"/>
      <c r="QRT19" s="710"/>
      <c r="QRU19" s="710"/>
      <c r="QRV19" s="710"/>
      <c r="QRW19" s="710"/>
      <c r="QRX19" s="710"/>
      <c r="QRY19" s="710"/>
      <c r="QRZ19" s="710"/>
      <c r="QSA19" s="710"/>
      <c r="QSB19" s="710"/>
      <c r="QSC19" s="710"/>
      <c r="QSD19" s="710"/>
      <c r="QSE19" s="710"/>
      <c r="QSF19" s="710"/>
      <c r="QSG19" s="710"/>
      <c r="QSH19" s="710"/>
      <c r="QSI19" s="710"/>
      <c r="QSJ19" s="710"/>
      <c r="QSK19" s="710"/>
      <c r="QSL19" s="710"/>
      <c r="QSM19" s="710"/>
      <c r="QSN19" s="710"/>
      <c r="QSO19" s="710"/>
      <c r="QSP19" s="710"/>
      <c r="QSQ19" s="710"/>
      <c r="QSR19" s="710"/>
      <c r="QSS19" s="710"/>
      <c r="QST19" s="710"/>
      <c r="QSU19" s="710"/>
      <c r="QSV19" s="710"/>
      <c r="QSW19" s="710"/>
      <c r="QSX19" s="710"/>
      <c r="QSY19" s="710"/>
      <c r="QSZ19" s="710"/>
      <c r="QTA19" s="710"/>
      <c r="QTB19" s="710"/>
      <c r="QTC19" s="710"/>
      <c r="QTD19" s="710"/>
      <c r="QTE19" s="710"/>
      <c r="QTF19" s="710"/>
      <c r="QTG19" s="710"/>
      <c r="QTH19" s="710"/>
      <c r="QTI19" s="710"/>
      <c r="QTJ19" s="710"/>
      <c r="QTK19" s="710"/>
      <c r="QTL19" s="710"/>
      <c r="QTM19" s="710"/>
      <c r="QTN19" s="710"/>
      <c r="QTO19" s="710"/>
      <c r="QTP19" s="710"/>
      <c r="QTQ19" s="710"/>
      <c r="QTR19" s="710"/>
      <c r="QTS19" s="710"/>
      <c r="QTT19" s="710"/>
      <c r="QTU19" s="710"/>
      <c r="QTV19" s="710"/>
      <c r="QTW19" s="710"/>
      <c r="QTX19" s="710"/>
      <c r="QTY19" s="710"/>
      <c r="QTZ19" s="710"/>
      <c r="QUA19" s="710"/>
      <c r="QUB19" s="710"/>
      <c r="QUC19" s="710"/>
      <c r="QUD19" s="710"/>
      <c r="QUE19" s="710"/>
      <c r="QUF19" s="710"/>
      <c r="QUG19" s="710"/>
      <c r="QUH19" s="710"/>
      <c r="QUI19" s="710"/>
      <c r="QUJ19" s="710"/>
      <c r="QUK19" s="710"/>
      <c r="QUL19" s="710"/>
      <c r="QUM19" s="710"/>
      <c r="QUN19" s="710"/>
      <c r="QUO19" s="710"/>
      <c r="QUP19" s="710"/>
      <c r="QUQ19" s="710"/>
      <c r="QUR19" s="710"/>
      <c r="QUS19" s="710"/>
      <c r="QUT19" s="710"/>
      <c r="QUU19" s="710"/>
      <c r="QUV19" s="710"/>
      <c r="QUW19" s="710"/>
      <c r="QUX19" s="710"/>
      <c r="QUY19" s="710"/>
      <c r="QUZ19" s="710"/>
      <c r="QVA19" s="710"/>
      <c r="QVB19" s="710"/>
      <c r="QVC19" s="710"/>
      <c r="QVD19" s="710"/>
      <c r="QVE19" s="710"/>
      <c r="QVF19" s="710"/>
      <c r="QVG19" s="710"/>
      <c r="QVH19" s="710"/>
      <c r="QVI19" s="710"/>
      <c r="QVJ19" s="710"/>
      <c r="QVK19" s="710"/>
      <c r="QVL19" s="710"/>
      <c r="QVM19" s="710"/>
      <c r="QVN19" s="710"/>
      <c r="QVO19" s="710"/>
      <c r="QVP19" s="710"/>
      <c r="QVQ19" s="710"/>
      <c r="QVR19" s="710"/>
      <c r="QVS19" s="710"/>
      <c r="QVT19" s="710"/>
      <c r="QVU19" s="710"/>
      <c r="QVV19" s="710"/>
      <c r="QVW19" s="710"/>
      <c r="QVX19" s="710"/>
      <c r="QVY19" s="710"/>
      <c r="QVZ19" s="710"/>
      <c r="QWA19" s="710"/>
      <c r="QWB19" s="710"/>
      <c r="QWC19" s="710"/>
      <c r="QWD19" s="710"/>
      <c r="QWE19" s="710"/>
      <c r="QWF19" s="710"/>
      <c r="QWG19" s="710"/>
      <c r="QWH19" s="710"/>
      <c r="QWI19" s="710"/>
      <c r="QWJ19" s="710"/>
      <c r="QWK19" s="710"/>
      <c r="QWL19" s="710"/>
      <c r="QWM19" s="710"/>
      <c r="QWN19" s="710"/>
      <c r="QWO19" s="710"/>
      <c r="QWP19" s="710"/>
      <c r="QWQ19" s="710"/>
      <c r="QWR19" s="710"/>
      <c r="QWS19" s="710"/>
      <c r="QWT19" s="710"/>
      <c r="QWU19" s="710"/>
      <c r="QWV19" s="710"/>
      <c r="QWW19" s="710"/>
      <c r="QWX19" s="710"/>
      <c r="QWY19" s="710"/>
      <c r="QWZ19" s="710"/>
      <c r="QXA19" s="710"/>
      <c r="QXB19" s="710"/>
      <c r="QXC19" s="710"/>
      <c r="QXD19" s="710"/>
      <c r="QXE19" s="710"/>
      <c r="QXF19" s="710"/>
      <c r="QXG19" s="710"/>
      <c r="QXH19" s="710"/>
      <c r="QXI19" s="710"/>
      <c r="QXJ19" s="710"/>
      <c r="QXK19" s="710"/>
      <c r="QXL19" s="710"/>
      <c r="QXM19" s="710"/>
      <c r="QXN19" s="710"/>
      <c r="QXO19" s="710"/>
      <c r="QXP19" s="710"/>
      <c r="QXQ19" s="710"/>
      <c r="QXR19" s="710"/>
      <c r="QXS19" s="710"/>
      <c r="QXT19" s="710"/>
      <c r="QXU19" s="710"/>
      <c r="QXV19" s="710"/>
      <c r="QXW19" s="710"/>
      <c r="QXX19" s="710"/>
      <c r="QXY19" s="710"/>
      <c r="QXZ19" s="710"/>
      <c r="QYA19" s="710"/>
      <c r="QYB19" s="710"/>
      <c r="QYC19" s="710"/>
      <c r="QYD19" s="710"/>
      <c r="QYE19" s="710"/>
      <c r="QYF19" s="710"/>
      <c r="QYG19" s="710"/>
      <c r="QYH19" s="710"/>
      <c r="QYI19" s="710"/>
      <c r="QYJ19" s="710"/>
      <c r="QYK19" s="710"/>
      <c r="QYL19" s="710"/>
      <c r="QYM19" s="710"/>
      <c r="QYN19" s="710"/>
      <c r="QYO19" s="710"/>
      <c r="QYP19" s="710"/>
      <c r="QYQ19" s="710"/>
      <c r="QYR19" s="710"/>
      <c r="QYS19" s="710"/>
      <c r="QYT19" s="710"/>
      <c r="QYU19" s="710"/>
      <c r="QYV19" s="710"/>
      <c r="QYW19" s="710"/>
      <c r="QYX19" s="710"/>
      <c r="QYY19" s="710"/>
      <c r="QYZ19" s="710"/>
      <c r="QZA19" s="710"/>
      <c r="QZB19" s="710"/>
      <c r="QZC19" s="710"/>
      <c r="QZD19" s="710"/>
      <c r="QZE19" s="710"/>
      <c r="QZF19" s="710"/>
      <c r="QZG19" s="710"/>
      <c r="QZH19" s="710"/>
      <c r="QZI19" s="710"/>
      <c r="QZJ19" s="710"/>
      <c r="QZK19" s="710"/>
      <c r="QZL19" s="710"/>
      <c r="QZM19" s="710"/>
      <c r="QZN19" s="710"/>
      <c r="QZO19" s="710"/>
      <c r="QZP19" s="710"/>
      <c r="QZQ19" s="710"/>
      <c r="QZR19" s="710"/>
      <c r="QZS19" s="710"/>
      <c r="QZT19" s="710"/>
      <c r="QZU19" s="710"/>
      <c r="QZV19" s="710"/>
      <c r="QZW19" s="710"/>
      <c r="QZX19" s="710"/>
      <c r="QZY19" s="710"/>
      <c r="QZZ19" s="710"/>
      <c r="RAA19" s="710"/>
      <c r="RAB19" s="710"/>
      <c r="RAC19" s="710"/>
      <c r="RAD19" s="710"/>
      <c r="RAE19" s="710"/>
      <c r="RAF19" s="710"/>
      <c r="RAG19" s="710"/>
      <c r="RAH19" s="710"/>
      <c r="RAI19" s="710"/>
      <c r="RAJ19" s="710"/>
      <c r="RAK19" s="710"/>
      <c r="RAL19" s="710"/>
      <c r="RAM19" s="710"/>
      <c r="RAN19" s="710"/>
      <c r="RAO19" s="710"/>
      <c r="RAP19" s="710"/>
      <c r="RAQ19" s="710"/>
      <c r="RAR19" s="710"/>
      <c r="RAS19" s="710"/>
      <c r="RAT19" s="710"/>
      <c r="RAU19" s="710"/>
      <c r="RAV19" s="710"/>
      <c r="RAW19" s="710"/>
      <c r="RAX19" s="710"/>
      <c r="RAY19" s="710"/>
      <c r="RAZ19" s="710"/>
      <c r="RBA19" s="710"/>
      <c r="RBB19" s="710"/>
      <c r="RBC19" s="710"/>
      <c r="RBD19" s="710"/>
      <c r="RBE19" s="710"/>
      <c r="RBF19" s="710"/>
      <c r="RBG19" s="710"/>
      <c r="RBH19" s="710"/>
      <c r="RBI19" s="710"/>
      <c r="RBJ19" s="710"/>
      <c r="RBK19" s="710"/>
      <c r="RBL19" s="710"/>
      <c r="RBM19" s="710"/>
      <c r="RBN19" s="710"/>
      <c r="RBO19" s="710"/>
      <c r="RBP19" s="710"/>
      <c r="RBQ19" s="710"/>
      <c r="RBR19" s="710"/>
      <c r="RBS19" s="710"/>
      <c r="RBT19" s="710"/>
      <c r="RBU19" s="710"/>
      <c r="RBV19" s="710"/>
      <c r="RBW19" s="710"/>
      <c r="RBX19" s="710"/>
      <c r="RBY19" s="710"/>
      <c r="RBZ19" s="710"/>
      <c r="RCA19" s="710"/>
      <c r="RCB19" s="710"/>
      <c r="RCC19" s="710"/>
      <c r="RCD19" s="710"/>
      <c r="RCE19" s="710"/>
      <c r="RCF19" s="710"/>
      <c r="RCG19" s="710"/>
      <c r="RCH19" s="710"/>
      <c r="RCI19" s="710"/>
      <c r="RCJ19" s="710"/>
      <c r="RCK19" s="710"/>
      <c r="RCL19" s="710"/>
      <c r="RCM19" s="710"/>
      <c r="RCN19" s="710"/>
      <c r="RCO19" s="710"/>
      <c r="RCP19" s="710"/>
      <c r="RCQ19" s="710"/>
      <c r="RCR19" s="710"/>
      <c r="RCS19" s="710"/>
      <c r="RCT19" s="710"/>
      <c r="RCU19" s="710"/>
      <c r="RCV19" s="710"/>
      <c r="RCW19" s="710"/>
      <c r="RCX19" s="710"/>
      <c r="RCY19" s="710"/>
      <c r="RCZ19" s="710"/>
      <c r="RDA19" s="710"/>
      <c r="RDB19" s="710"/>
      <c r="RDC19" s="710"/>
      <c r="RDD19" s="710"/>
      <c r="RDE19" s="710"/>
      <c r="RDF19" s="710"/>
      <c r="RDG19" s="710"/>
      <c r="RDH19" s="710"/>
      <c r="RDI19" s="710"/>
      <c r="RDJ19" s="710"/>
      <c r="RDK19" s="710"/>
      <c r="RDL19" s="710"/>
      <c r="RDM19" s="710"/>
      <c r="RDN19" s="710"/>
      <c r="RDO19" s="710"/>
      <c r="RDP19" s="710"/>
      <c r="RDQ19" s="710"/>
      <c r="RDR19" s="710"/>
      <c r="RDS19" s="710"/>
      <c r="RDT19" s="710"/>
      <c r="RDU19" s="710"/>
      <c r="RDV19" s="710"/>
      <c r="RDW19" s="710"/>
      <c r="RDX19" s="710"/>
      <c r="RDY19" s="710"/>
      <c r="RDZ19" s="710"/>
      <c r="REA19" s="710"/>
      <c r="REB19" s="710"/>
      <c r="REC19" s="710"/>
      <c r="RED19" s="710"/>
      <c r="REE19" s="710"/>
      <c r="REF19" s="710"/>
      <c r="REG19" s="710"/>
      <c r="REH19" s="710"/>
      <c r="REI19" s="710"/>
      <c r="REJ19" s="710"/>
      <c r="REK19" s="710"/>
      <c r="REL19" s="710"/>
      <c r="REM19" s="710"/>
      <c r="REN19" s="710"/>
      <c r="REO19" s="710"/>
      <c r="REP19" s="710"/>
      <c r="REQ19" s="710"/>
      <c r="RER19" s="710"/>
      <c r="RES19" s="710"/>
      <c r="RET19" s="710"/>
      <c r="REU19" s="710"/>
      <c r="REV19" s="710"/>
      <c r="REW19" s="710"/>
      <c r="REX19" s="710"/>
      <c r="REY19" s="710"/>
      <c r="REZ19" s="710"/>
      <c r="RFA19" s="710"/>
      <c r="RFB19" s="710"/>
      <c r="RFC19" s="710"/>
      <c r="RFD19" s="710"/>
      <c r="RFE19" s="710"/>
      <c r="RFF19" s="710"/>
      <c r="RFG19" s="710"/>
      <c r="RFH19" s="710"/>
      <c r="RFI19" s="710"/>
      <c r="RFJ19" s="710"/>
      <c r="RFK19" s="710"/>
      <c r="RFL19" s="710"/>
      <c r="RFM19" s="710"/>
      <c r="RFN19" s="710"/>
      <c r="RFO19" s="710"/>
      <c r="RFP19" s="710"/>
      <c r="RFQ19" s="710"/>
      <c r="RFR19" s="710"/>
      <c r="RFS19" s="710"/>
      <c r="RFT19" s="710"/>
      <c r="RFU19" s="710"/>
      <c r="RFV19" s="710"/>
      <c r="RFW19" s="710"/>
      <c r="RFX19" s="710"/>
      <c r="RFY19" s="710"/>
      <c r="RFZ19" s="710"/>
      <c r="RGA19" s="710"/>
      <c r="RGB19" s="710"/>
      <c r="RGC19" s="710"/>
      <c r="RGD19" s="710"/>
      <c r="RGE19" s="710"/>
      <c r="RGF19" s="710"/>
      <c r="RGG19" s="710"/>
      <c r="RGH19" s="710"/>
      <c r="RGI19" s="710"/>
      <c r="RGJ19" s="710"/>
      <c r="RGK19" s="710"/>
      <c r="RGL19" s="710"/>
      <c r="RGM19" s="710"/>
      <c r="RGN19" s="710"/>
      <c r="RGO19" s="710"/>
      <c r="RGP19" s="710"/>
      <c r="RGQ19" s="710"/>
      <c r="RGR19" s="710"/>
      <c r="RGS19" s="710"/>
      <c r="RGT19" s="710"/>
      <c r="RGU19" s="710"/>
      <c r="RGV19" s="710"/>
      <c r="RGW19" s="710"/>
      <c r="RGX19" s="710"/>
      <c r="RGY19" s="710"/>
      <c r="RGZ19" s="710"/>
      <c r="RHA19" s="710"/>
      <c r="RHB19" s="710"/>
      <c r="RHC19" s="710"/>
      <c r="RHD19" s="710"/>
      <c r="RHE19" s="710"/>
      <c r="RHF19" s="710"/>
      <c r="RHG19" s="710"/>
      <c r="RHH19" s="710"/>
      <c r="RHI19" s="710"/>
      <c r="RHJ19" s="710"/>
      <c r="RHK19" s="710"/>
      <c r="RHL19" s="710"/>
      <c r="RHM19" s="710"/>
      <c r="RHN19" s="710"/>
      <c r="RHO19" s="710"/>
      <c r="RHP19" s="710"/>
      <c r="RHQ19" s="710"/>
      <c r="RHR19" s="710"/>
      <c r="RHS19" s="710"/>
      <c r="RHT19" s="710"/>
      <c r="RHU19" s="710"/>
      <c r="RHV19" s="710"/>
      <c r="RHW19" s="710"/>
      <c r="RHX19" s="710"/>
      <c r="RHY19" s="710"/>
      <c r="RHZ19" s="710"/>
      <c r="RIA19" s="710"/>
      <c r="RIB19" s="710"/>
      <c r="RIC19" s="710"/>
      <c r="RID19" s="710"/>
      <c r="RIE19" s="710"/>
      <c r="RIF19" s="710"/>
      <c r="RIG19" s="710"/>
      <c r="RIH19" s="710"/>
      <c r="RII19" s="710"/>
      <c r="RIJ19" s="710"/>
      <c r="RIK19" s="710"/>
      <c r="RIL19" s="710"/>
      <c r="RIM19" s="710"/>
      <c r="RIN19" s="710"/>
      <c r="RIO19" s="710"/>
      <c r="RIP19" s="710"/>
      <c r="RIQ19" s="710"/>
      <c r="RIR19" s="710"/>
      <c r="RIS19" s="710"/>
      <c r="RIT19" s="710"/>
      <c r="RIU19" s="710"/>
      <c r="RIV19" s="710"/>
      <c r="RIW19" s="710"/>
      <c r="RIX19" s="710"/>
      <c r="RIY19" s="710"/>
      <c r="RIZ19" s="710"/>
      <c r="RJA19" s="710"/>
      <c r="RJB19" s="710"/>
      <c r="RJC19" s="710"/>
      <c r="RJD19" s="710"/>
      <c r="RJE19" s="710"/>
      <c r="RJF19" s="710"/>
      <c r="RJG19" s="710"/>
      <c r="RJH19" s="710"/>
      <c r="RJI19" s="710"/>
      <c r="RJJ19" s="710"/>
      <c r="RJK19" s="710"/>
      <c r="RJL19" s="710"/>
      <c r="RJM19" s="710"/>
      <c r="RJN19" s="710"/>
      <c r="RJO19" s="710"/>
      <c r="RJP19" s="710"/>
      <c r="RJQ19" s="710"/>
      <c r="RJR19" s="710"/>
      <c r="RJS19" s="710"/>
      <c r="RJT19" s="710"/>
      <c r="RJU19" s="710"/>
      <c r="RJV19" s="710"/>
      <c r="RJW19" s="710"/>
      <c r="RJX19" s="710"/>
      <c r="RJY19" s="710"/>
      <c r="RJZ19" s="710"/>
      <c r="RKA19" s="710"/>
      <c r="RKB19" s="710"/>
      <c r="RKC19" s="710"/>
      <c r="RKD19" s="710"/>
      <c r="RKE19" s="710"/>
      <c r="RKF19" s="710"/>
      <c r="RKG19" s="710"/>
      <c r="RKH19" s="710"/>
      <c r="RKI19" s="710"/>
      <c r="RKJ19" s="710"/>
      <c r="RKK19" s="710"/>
      <c r="RKL19" s="710"/>
      <c r="RKM19" s="710"/>
      <c r="RKN19" s="710"/>
      <c r="RKO19" s="710"/>
      <c r="RKP19" s="710"/>
      <c r="RKQ19" s="710"/>
      <c r="RKR19" s="710"/>
      <c r="RKS19" s="710"/>
      <c r="RKT19" s="710"/>
      <c r="RKU19" s="710"/>
      <c r="RKV19" s="710"/>
      <c r="RKW19" s="710"/>
      <c r="RKX19" s="710"/>
      <c r="RKY19" s="710"/>
      <c r="RKZ19" s="710"/>
      <c r="RLA19" s="710"/>
      <c r="RLB19" s="710"/>
      <c r="RLC19" s="710"/>
      <c r="RLD19" s="710"/>
      <c r="RLE19" s="710"/>
      <c r="RLF19" s="710"/>
      <c r="RLG19" s="710"/>
      <c r="RLH19" s="710"/>
      <c r="RLI19" s="710"/>
      <c r="RLJ19" s="710"/>
      <c r="RLK19" s="710"/>
      <c r="RLL19" s="710"/>
      <c r="RLM19" s="710"/>
      <c r="RLN19" s="710"/>
      <c r="RLO19" s="710"/>
      <c r="RLP19" s="710"/>
      <c r="RLQ19" s="710"/>
      <c r="RLR19" s="710"/>
      <c r="RLS19" s="710"/>
      <c r="RLT19" s="710"/>
      <c r="RLU19" s="710"/>
      <c r="RLV19" s="710"/>
      <c r="RLW19" s="710"/>
      <c r="RLX19" s="710"/>
      <c r="RLY19" s="710"/>
      <c r="RLZ19" s="710"/>
      <c r="RMA19" s="710"/>
      <c r="RMB19" s="710"/>
      <c r="RMC19" s="710"/>
      <c r="RMD19" s="710"/>
      <c r="RME19" s="710"/>
      <c r="RMF19" s="710"/>
      <c r="RMG19" s="710"/>
      <c r="RMH19" s="710"/>
      <c r="RMI19" s="710"/>
      <c r="RMJ19" s="710"/>
      <c r="RMK19" s="710"/>
      <c r="RML19" s="710"/>
      <c r="RMM19" s="710"/>
      <c r="RMN19" s="710"/>
      <c r="RMO19" s="710"/>
      <c r="RMP19" s="710"/>
      <c r="RMQ19" s="710"/>
      <c r="RMR19" s="710"/>
      <c r="RMS19" s="710"/>
      <c r="RMT19" s="710"/>
      <c r="RMU19" s="710"/>
      <c r="RMV19" s="710"/>
      <c r="RMW19" s="710"/>
      <c r="RMX19" s="710"/>
      <c r="RMY19" s="710"/>
      <c r="RMZ19" s="710"/>
      <c r="RNA19" s="710"/>
      <c r="RNB19" s="710"/>
      <c r="RNC19" s="710"/>
      <c r="RND19" s="710"/>
      <c r="RNE19" s="710"/>
      <c r="RNF19" s="710"/>
      <c r="RNG19" s="710"/>
      <c r="RNH19" s="710"/>
      <c r="RNI19" s="710"/>
      <c r="RNJ19" s="710"/>
      <c r="RNK19" s="710"/>
      <c r="RNL19" s="710"/>
      <c r="RNM19" s="710"/>
      <c r="RNN19" s="710"/>
      <c r="RNO19" s="710"/>
      <c r="RNP19" s="710"/>
      <c r="RNQ19" s="710"/>
      <c r="RNR19" s="710"/>
      <c r="RNS19" s="710"/>
      <c r="RNT19" s="710"/>
      <c r="RNU19" s="710"/>
      <c r="RNV19" s="710"/>
      <c r="RNW19" s="710"/>
      <c r="RNX19" s="710"/>
      <c r="RNY19" s="710"/>
      <c r="RNZ19" s="710"/>
      <c r="ROA19" s="710"/>
      <c r="ROB19" s="710"/>
      <c r="ROC19" s="710"/>
      <c r="ROD19" s="710"/>
      <c r="ROE19" s="710"/>
      <c r="ROF19" s="710"/>
      <c r="ROG19" s="710"/>
      <c r="ROH19" s="710"/>
      <c r="ROI19" s="710"/>
      <c r="ROJ19" s="710"/>
      <c r="ROK19" s="710"/>
      <c r="ROL19" s="710"/>
      <c r="ROM19" s="710"/>
      <c r="RON19" s="710"/>
      <c r="ROO19" s="710"/>
      <c r="ROP19" s="710"/>
      <c r="ROQ19" s="710"/>
      <c r="ROR19" s="710"/>
      <c r="ROS19" s="710"/>
      <c r="ROT19" s="710"/>
      <c r="ROU19" s="710"/>
      <c r="ROV19" s="710"/>
      <c r="ROW19" s="710"/>
      <c r="ROX19" s="710"/>
      <c r="ROY19" s="710"/>
      <c r="ROZ19" s="710"/>
      <c r="RPA19" s="710"/>
      <c r="RPB19" s="710"/>
      <c r="RPC19" s="710"/>
      <c r="RPD19" s="710"/>
      <c r="RPE19" s="710"/>
      <c r="RPF19" s="710"/>
      <c r="RPG19" s="710"/>
      <c r="RPH19" s="710"/>
      <c r="RPI19" s="710"/>
      <c r="RPJ19" s="710"/>
      <c r="RPK19" s="710"/>
      <c r="RPL19" s="710"/>
      <c r="RPM19" s="710"/>
      <c r="RPN19" s="710"/>
      <c r="RPO19" s="710"/>
      <c r="RPP19" s="710"/>
      <c r="RPQ19" s="710"/>
      <c r="RPR19" s="710"/>
      <c r="RPS19" s="710"/>
      <c r="RPT19" s="710"/>
      <c r="RPU19" s="710"/>
      <c r="RPV19" s="710"/>
      <c r="RPW19" s="710"/>
      <c r="RPX19" s="710"/>
      <c r="RPY19" s="710"/>
      <c r="RPZ19" s="710"/>
      <c r="RQA19" s="710"/>
      <c r="RQB19" s="710"/>
      <c r="RQC19" s="710"/>
      <c r="RQD19" s="710"/>
      <c r="RQE19" s="710"/>
      <c r="RQF19" s="710"/>
      <c r="RQG19" s="710"/>
      <c r="RQH19" s="710"/>
      <c r="RQI19" s="710"/>
      <c r="RQJ19" s="710"/>
      <c r="RQK19" s="710"/>
      <c r="RQL19" s="710"/>
      <c r="RQM19" s="710"/>
      <c r="RQN19" s="710"/>
      <c r="RQO19" s="710"/>
      <c r="RQP19" s="710"/>
      <c r="RQQ19" s="710"/>
      <c r="RQR19" s="710"/>
      <c r="RQS19" s="710"/>
      <c r="RQT19" s="710"/>
      <c r="RQU19" s="710"/>
      <c r="RQV19" s="710"/>
      <c r="RQW19" s="710"/>
      <c r="RQX19" s="710"/>
      <c r="RQY19" s="710"/>
      <c r="RQZ19" s="710"/>
      <c r="RRA19" s="710"/>
      <c r="RRB19" s="710"/>
      <c r="RRC19" s="710"/>
      <c r="RRD19" s="710"/>
      <c r="RRE19" s="710"/>
      <c r="RRF19" s="710"/>
      <c r="RRG19" s="710"/>
      <c r="RRH19" s="710"/>
      <c r="RRI19" s="710"/>
      <c r="RRJ19" s="710"/>
      <c r="RRK19" s="710"/>
      <c r="RRL19" s="710"/>
      <c r="RRM19" s="710"/>
      <c r="RRN19" s="710"/>
      <c r="RRO19" s="710"/>
      <c r="RRP19" s="710"/>
      <c r="RRQ19" s="710"/>
      <c r="RRR19" s="710"/>
      <c r="RRS19" s="710"/>
      <c r="RRT19" s="710"/>
      <c r="RRU19" s="710"/>
      <c r="RRV19" s="710"/>
      <c r="RRW19" s="710"/>
      <c r="RRX19" s="710"/>
      <c r="RRY19" s="710"/>
      <c r="RRZ19" s="710"/>
      <c r="RSA19" s="710"/>
      <c r="RSB19" s="710"/>
      <c r="RSC19" s="710"/>
      <c r="RSD19" s="710"/>
      <c r="RSE19" s="710"/>
      <c r="RSF19" s="710"/>
      <c r="RSG19" s="710"/>
      <c r="RSH19" s="710"/>
      <c r="RSI19" s="710"/>
      <c r="RSJ19" s="710"/>
      <c r="RSK19" s="710"/>
      <c r="RSL19" s="710"/>
      <c r="RSM19" s="710"/>
      <c r="RSN19" s="710"/>
      <c r="RSO19" s="710"/>
      <c r="RSP19" s="710"/>
      <c r="RSQ19" s="710"/>
      <c r="RSR19" s="710"/>
      <c r="RSS19" s="710"/>
      <c r="RST19" s="710"/>
      <c r="RSU19" s="710"/>
      <c r="RSV19" s="710"/>
      <c r="RSW19" s="710"/>
      <c r="RSX19" s="710"/>
      <c r="RSY19" s="710"/>
      <c r="RSZ19" s="710"/>
      <c r="RTA19" s="710"/>
      <c r="RTB19" s="710"/>
      <c r="RTC19" s="710"/>
      <c r="RTD19" s="710"/>
      <c r="RTE19" s="710"/>
      <c r="RTF19" s="710"/>
      <c r="RTG19" s="710"/>
      <c r="RTH19" s="710"/>
      <c r="RTI19" s="710"/>
      <c r="RTJ19" s="710"/>
      <c r="RTK19" s="710"/>
      <c r="RTL19" s="710"/>
      <c r="RTM19" s="710"/>
      <c r="RTN19" s="710"/>
      <c r="RTO19" s="710"/>
      <c r="RTP19" s="710"/>
      <c r="RTQ19" s="710"/>
      <c r="RTR19" s="710"/>
      <c r="RTS19" s="710"/>
      <c r="RTT19" s="710"/>
      <c r="RTU19" s="710"/>
      <c r="RTV19" s="710"/>
      <c r="RTW19" s="710"/>
      <c r="RTX19" s="710"/>
      <c r="RTY19" s="710"/>
      <c r="RTZ19" s="710"/>
      <c r="RUA19" s="710"/>
      <c r="RUB19" s="710"/>
      <c r="RUC19" s="710"/>
      <c r="RUD19" s="710"/>
      <c r="RUE19" s="710"/>
      <c r="RUF19" s="710"/>
      <c r="RUG19" s="710"/>
      <c r="RUH19" s="710"/>
      <c r="RUI19" s="710"/>
      <c r="RUJ19" s="710"/>
      <c r="RUK19" s="710"/>
      <c r="RUL19" s="710"/>
      <c r="RUM19" s="710"/>
      <c r="RUN19" s="710"/>
      <c r="RUO19" s="710"/>
      <c r="RUP19" s="710"/>
      <c r="RUQ19" s="710"/>
      <c r="RUR19" s="710"/>
      <c r="RUS19" s="710"/>
      <c r="RUT19" s="710"/>
      <c r="RUU19" s="710"/>
      <c r="RUV19" s="710"/>
      <c r="RUW19" s="710"/>
      <c r="RUX19" s="710"/>
      <c r="RUY19" s="710"/>
      <c r="RUZ19" s="710"/>
      <c r="RVA19" s="710"/>
      <c r="RVB19" s="710"/>
      <c r="RVC19" s="710"/>
      <c r="RVD19" s="710"/>
      <c r="RVE19" s="710"/>
      <c r="RVF19" s="710"/>
      <c r="RVG19" s="710"/>
      <c r="RVH19" s="710"/>
      <c r="RVI19" s="710"/>
      <c r="RVJ19" s="710"/>
      <c r="RVK19" s="710"/>
      <c r="RVL19" s="710"/>
      <c r="RVM19" s="710"/>
      <c r="RVN19" s="710"/>
      <c r="RVO19" s="710"/>
      <c r="RVP19" s="710"/>
      <c r="RVQ19" s="710"/>
      <c r="RVR19" s="710"/>
      <c r="RVS19" s="710"/>
      <c r="RVT19" s="710"/>
      <c r="RVU19" s="710"/>
      <c r="RVV19" s="710"/>
      <c r="RVW19" s="710"/>
      <c r="RVX19" s="710"/>
      <c r="RVY19" s="710"/>
      <c r="RVZ19" s="710"/>
      <c r="RWA19" s="710"/>
      <c r="RWB19" s="710"/>
      <c r="RWC19" s="710"/>
      <c r="RWD19" s="710"/>
      <c r="RWE19" s="710"/>
      <c r="RWF19" s="710"/>
      <c r="RWG19" s="710"/>
      <c r="RWH19" s="710"/>
      <c r="RWI19" s="710"/>
      <c r="RWJ19" s="710"/>
      <c r="RWK19" s="710"/>
      <c r="RWL19" s="710"/>
      <c r="RWM19" s="710"/>
      <c r="RWN19" s="710"/>
      <c r="RWO19" s="710"/>
      <c r="RWP19" s="710"/>
      <c r="RWQ19" s="710"/>
      <c r="RWR19" s="710"/>
      <c r="RWS19" s="710"/>
      <c r="RWT19" s="710"/>
      <c r="RWU19" s="710"/>
      <c r="RWV19" s="710"/>
      <c r="RWW19" s="710"/>
      <c r="RWX19" s="710"/>
      <c r="RWY19" s="710"/>
      <c r="RWZ19" s="710"/>
      <c r="RXA19" s="710"/>
      <c r="RXB19" s="710"/>
      <c r="RXC19" s="710"/>
      <c r="RXD19" s="710"/>
      <c r="RXE19" s="710"/>
      <c r="RXF19" s="710"/>
      <c r="RXG19" s="710"/>
      <c r="RXH19" s="710"/>
      <c r="RXI19" s="710"/>
      <c r="RXJ19" s="710"/>
      <c r="RXK19" s="710"/>
      <c r="RXL19" s="710"/>
      <c r="RXM19" s="710"/>
      <c r="RXN19" s="710"/>
      <c r="RXO19" s="710"/>
      <c r="RXP19" s="710"/>
      <c r="RXQ19" s="710"/>
      <c r="RXR19" s="710"/>
      <c r="RXS19" s="710"/>
      <c r="RXT19" s="710"/>
      <c r="RXU19" s="710"/>
      <c r="RXV19" s="710"/>
      <c r="RXW19" s="710"/>
      <c r="RXX19" s="710"/>
      <c r="RXY19" s="710"/>
      <c r="RXZ19" s="710"/>
      <c r="RYA19" s="710"/>
      <c r="RYB19" s="710"/>
      <c r="RYC19" s="710"/>
      <c r="RYD19" s="710"/>
      <c r="RYE19" s="710"/>
      <c r="RYF19" s="710"/>
      <c r="RYG19" s="710"/>
      <c r="RYH19" s="710"/>
      <c r="RYI19" s="710"/>
      <c r="RYJ19" s="710"/>
      <c r="RYK19" s="710"/>
      <c r="RYL19" s="710"/>
      <c r="RYM19" s="710"/>
      <c r="RYN19" s="710"/>
      <c r="RYO19" s="710"/>
      <c r="RYP19" s="710"/>
      <c r="RYQ19" s="710"/>
      <c r="RYR19" s="710"/>
      <c r="RYS19" s="710"/>
      <c r="RYT19" s="710"/>
      <c r="RYU19" s="710"/>
      <c r="RYV19" s="710"/>
      <c r="RYW19" s="710"/>
      <c r="RYX19" s="710"/>
      <c r="RYY19" s="710"/>
      <c r="RYZ19" s="710"/>
      <c r="RZA19" s="710"/>
      <c r="RZB19" s="710"/>
      <c r="RZC19" s="710"/>
      <c r="RZD19" s="710"/>
      <c r="RZE19" s="710"/>
      <c r="RZF19" s="710"/>
      <c r="RZG19" s="710"/>
      <c r="RZH19" s="710"/>
      <c r="RZI19" s="710"/>
      <c r="RZJ19" s="710"/>
      <c r="RZK19" s="710"/>
      <c r="RZL19" s="710"/>
      <c r="RZM19" s="710"/>
      <c r="RZN19" s="710"/>
      <c r="RZO19" s="710"/>
      <c r="RZP19" s="710"/>
      <c r="RZQ19" s="710"/>
      <c r="RZR19" s="710"/>
      <c r="RZS19" s="710"/>
      <c r="RZT19" s="710"/>
      <c r="RZU19" s="710"/>
      <c r="RZV19" s="710"/>
      <c r="RZW19" s="710"/>
      <c r="RZX19" s="710"/>
      <c r="RZY19" s="710"/>
      <c r="RZZ19" s="710"/>
      <c r="SAA19" s="710"/>
      <c r="SAB19" s="710"/>
      <c r="SAC19" s="710"/>
      <c r="SAD19" s="710"/>
      <c r="SAE19" s="710"/>
      <c r="SAF19" s="710"/>
      <c r="SAG19" s="710"/>
      <c r="SAH19" s="710"/>
      <c r="SAI19" s="710"/>
      <c r="SAJ19" s="710"/>
      <c r="SAK19" s="710"/>
      <c r="SAL19" s="710"/>
      <c r="SAM19" s="710"/>
      <c r="SAN19" s="710"/>
      <c r="SAO19" s="710"/>
      <c r="SAP19" s="710"/>
      <c r="SAQ19" s="710"/>
      <c r="SAR19" s="710"/>
      <c r="SAS19" s="710"/>
      <c r="SAT19" s="710"/>
      <c r="SAU19" s="710"/>
      <c r="SAV19" s="710"/>
      <c r="SAW19" s="710"/>
      <c r="SAX19" s="710"/>
      <c r="SAY19" s="710"/>
      <c r="SAZ19" s="710"/>
      <c r="SBA19" s="710"/>
      <c r="SBB19" s="710"/>
      <c r="SBC19" s="710"/>
      <c r="SBD19" s="710"/>
      <c r="SBE19" s="710"/>
      <c r="SBF19" s="710"/>
      <c r="SBG19" s="710"/>
      <c r="SBH19" s="710"/>
      <c r="SBI19" s="710"/>
      <c r="SBJ19" s="710"/>
      <c r="SBK19" s="710"/>
      <c r="SBL19" s="710"/>
      <c r="SBM19" s="710"/>
      <c r="SBN19" s="710"/>
      <c r="SBO19" s="710"/>
      <c r="SBP19" s="710"/>
      <c r="SBQ19" s="710"/>
      <c r="SBR19" s="710"/>
      <c r="SBS19" s="710"/>
      <c r="SBT19" s="710"/>
      <c r="SBU19" s="710"/>
      <c r="SBV19" s="710"/>
      <c r="SBW19" s="710"/>
      <c r="SBX19" s="710"/>
      <c r="SBY19" s="710"/>
      <c r="SBZ19" s="710"/>
      <c r="SCA19" s="710"/>
      <c r="SCB19" s="710"/>
      <c r="SCC19" s="710"/>
      <c r="SCD19" s="710"/>
      <c r="SCE19" s="710"/>
      <c r="SCF19" s="710"/>
      <c r="SCG19" s="710"/>
      <c r="SCH19" s="710"/>
      <c r="SCI19" s="710"/>
      <c r="SCJ19" s="710"/>
      <c r="SCK19" s="710"/>
      <c r="SCL19" s="710"/>
      <c r="SCM19" s="710"/>
      <c r="SCN19" s="710"/>
      <c r="SCO19" s="710"/>
      <c r="SCP19" s="710"/>
      <c r="SCQ19" s="710"/>
      <c r="SCR19" s="710"/>
      <c r="SCS19" s="710"/>
      <c r="SCT19" s="710"/>
      <c r="SCU19" s="710"/>
      <c r="SCV19" s="710"/>
      <c r="SCW19" s="710"/>
      <c r="SCX19" s="710"/>
      <c r="SCY19" s="710"/>
      <c r="SCZ19" s="710"/>
      <c r="SDA19" s="710"/>
      <c r="SDB19" s="710"/>
      <c r="SDC19" s="710"/>
      <c r="SDD19" s="710"/>
      <c r="SDE19" s="710"/>
      <c r="SDF19" s="710"/>
      <c r="SDG19" s="710"/>
      <c r="SDH19" s="710"/>
      <c r="SDI19" s="710"/>
      <c r="SDJ19" s="710"/>
      <c r="SDK19" s="710"/>
      <c r="SDL19" s="710"/>
      <c r="SDM19" s="710"/>
      <c r="SDN19" s="710"/>
      <c r="SDO19" s="710"/>
      <c r="SDP19" s="710"/>
      <c r="SDQ19" s="710"/>
      <c r="SDR19" s="710"/>
      <c r="SDS19" s="710"/>
      <c r="SDT19" s="710"/>
      <c r="SDU19" s="710"/>
      <c r="SDV19" s="710"/>
      <c r="SDW19" s="710"/>
      <c r="SDX19" s="710"/>
      <c r="SDY19" s="710"/>
      <c r="SDZ19" s="710"/>
      <c r="SEA19" s="710"/>
      <c r="SEB19" s="710"/>
      <c r="SEC19" s="710"/>
      <c r="SED19" s="710"/>
      <c r="SEE19" s="710"/>
      <c r="SEF19" s="710"/>
      <c r="SEG19" s="710"/>
      <c r="SEH19" s="710"/>
      <c r="SEI19" s="710"/>
      <c r="SEJ19" s="710"/>
      <c r="SEK19" s="710"/>
      <c r="SEL19" s="710"/>
      <c r="SEM19" s="710"/>
      <c r="SEN19" s="710"/>
      <c r="SEO19" s="710"/>
      <c r="SEP19" s="710"/>
      <c r="SEQ19" s="710"/>
      <c r="SER19" s="710"/>
      <c r="SES19" s="710"/>
      <c r="SET19" s="710"/>
      <c r="SEU19" s="710"/>
      <c r="SEV19" s="710"/>
      <c r="SEW19" s="710"/>
      <c r="SEX19" s="710"/>
      <c r="SEY19" s="710"/>
      <c r="SEZ19" s="710"/>
      <c r="SFA19" s="710"/>
      <c r="SFB19" s="710"/>
      <c r="SFC19" s="710"/>
      <c r="SFD19" s="710"/>
      <c r="SFE19" s="710"/>
      <c r="SFF19" s="710"/>
      <c r="SFG19" s="710"/>
      <c r="SFH19" s="710"/>
      <c r="SFI19" s="710"/>
      <c r="SFJ19" s="710"/>
      <c r="SFK19" s="710"/>
      <c r="SFL19" s="710"/>
      <c r="SFM19" s="710"/>
      <c r="SFN19" s="710"/>
      <c r="SFO19" s="710"/>
      <c r="SFP19" s="710"/>
      <c r="SFQ19" s="710"/>
      <c r="SFR19" s="710"/>
      <c r="SFS19" s="710"/>
      <c r="SFT19" s="710"/>
      <c r="SFU19" s="710"/>
      <c r="SFV19" s="710"/>
      <c r="SFW19" s="710"/>
      <c r="SFX19" s="710"/>
      <c r="SFY19" s="710"/>
      <c r="SFZ19" s="710"/>
      <c r="SGA19" s="710"/>
      <c r="SGB19" s="710"/>
      <c r="SGC19" s="710"/>
      <c r="SGD19" s="710"/>
      <c r="SGE19" s="710"/>
      <c r="SGF19" s="710"/>
      <c r="SGG19" s="710"/>
      <c r="SGH19" s="710"/>
      <c r="SGI19" s="710"/>
      <c r="SGJ19" s="710"/>
      <c r="SGK19" s="710"/>
      <c r="SGL19" s="710"/>
      <c r="SGM19" s="710"/>
      <c r="SGN19" s="710"/>
      <c r="SGO19" s="710"/>
      <c r="SGP19" s="710"/>
      <c r="SGQ19" s="710"/>
      <c r="SGR19" s="710"/>
      <c r="SGS19" s="710"/>
      <c r="SGT19" s="710"/>
      <c r="SGU19" s="710"/>
      <c r="SGV19" s="710"/>
      <c r="SGW19" s="710"/>
      <c r="SGX19" s="710"/>
      <c r="SGY19" s="710"/>
      <c r="SGZ19" s="710"/>
      <c r="SHA19" s="710"/>
      <c r="SHB19" s="710"/>
      <c r="SHC19" s="710"/>
      <c r="SHD19" s="710"/>
      <c r="SHE19" s="710"/>
      <c r="SHF19" s="710"/>
      <c r="SHG19" s="710"/>
      <c r="SHH19" s="710"/>
      <c r="SHI19" s="710"/>
      <c r="SHJ19" s="710"/>
      <c r="SHK19" s="710"/>
      <c r="SHL19" s="710"/>
      <c r="SHM19" s="710"/>
      <c r="SHN19" s="710"/>
      <c r="SHO19" s="710"/>
      <c r="SHP19" s="710"/>
      <c r="SHQ19" s="710"/>
      <c r="SHR19" s="710"/>
      <c r="SHS19" s="710"/>
      <c r="SHT19" s="710"/>
      <c r="SHU19" s="710"/>
      <c r="SHV19" s="710"/>
      <c r="SHW19" s="710"/>
      <c r="SHX19" s="710"/>
      <c r="SHY19" s="710"/>
      <c r="SHZ19" s="710"/>
      <c r="SIA19" s="710"/>
      <c r="SIB19" s="710"/>
      <c r="SIC19" s="710"/>
      <c r="SID19" s="710"/>
      <c r="SIE19" s="710"/>
      <c r="SIF19" s="710"/>
      <c r="SIG19" s="710"/>
      <c r="SIH19" s="710"/>
      <c r="SII19" s="710"/>
      <c r="SIJ19" s="710"/>
      <c r="SIK19" s="710"/>
      <c r="SIL19" s="710"/>
      <c r="SIM19" s="710"/>
      <c r="SIN19" s="710"/>
      <c r="SIO19" s="710"/>
      <c r="SIP19" s="710"/>
      <c r="SIQ19" s="710"/>
      <c r="SIR19" s="710"/>
      <c r="SIS19" s="710"/>
      <c r="SIT19" s="710"/>
      <c r="SIU19" s="710"/>
      <c r="SIV19" s="710"/>
      <c r="SIW19" s="710"/>
      <c r="SIX19" s="710"/>
      <c r="SIY19" s="710"/>
      <c r="SIZ19" s="710"/>
      <c r="SJA19" s="710"/>
      <c r="SJB19" s="710"/>
      <c r="SJC19" s="710"/>
      <c r="SJD19" s="710"/>
      <c r="SJE19" s="710"/>
      <c r="SJF19" s="710"/>
      <c r="SJG19" s="710"/>
      <c r="SJH19" s="710"/>
      <c r="SJI19" s="710"/>
      <c r="SJJ19" s="710"/>
      <c r="SJK19" s="710"/>
      <c r="SJL19" s="710"/>
      <c r="SJM19" s="710"/>
      <c r="SJN19" s="710"/>
      <c r="SJO19" s="710"/>
      <c r="SJP19" s="710"/>
      <c r="SJQ19" s="710"/>
      <c r="SJR19" s="710"/>
      <c r="SJS19" s="710"/>
      <c r="SJT19" s="710"/>
      <c r="SJU19" s="710"/>
      <c r="SJV19" s="710"/>
      <c r="SJW19" s="710"/>
      <c r="SJX19" s="710"/>
      <c r="SJY19" s="710"/>
      <c r="SJZ19" s="710"/>
      <c r="SKA19" s="710"/>
      <c r="SKB19" s="710"/>
      <c r="SKC19" s="710"/>
      <c r="SKD19" s="710"/>
      <c r="SKE19" s="710"/>
      <c r="SKF19" s="710"/>
      <c r="SKG19" s="710"/>
      <c r="SKH19" s="710"/>
      <c r="SKI19" s="710"/>
      <c r="SKJ19" s="710"/>
      <c r="SKK19" s="710"/>
      <c r="SKL19" s="710"/>
      <c r="SKM19" s="710"/>
      <c r="SKN19" s="710"/>
      <c r="SKO19" s="710"/>
      <c r="SKP19" s="710"/>
      <c r="SKQ19" s="710"/>
      <c r="SKR19" s="710"/>
      <c r="SKS19" s="710"/>
      <c r="SKT19" s="710"/>
      <c r="SKU19" s="710"/>
      <c r="SKV19" s="710"/>
      <c r="SKW19" s="710"/>
      <c r="SKX19" s="710"/>
      <c r="SKY19" s="710"/>
      <c r="SKZ19" s="710"/>
      <c r="SLA19" s="710"/>
      <c r="SLB19" s="710"/>
      <c r="SLC19" s="710"/>
      <c r="SLD19" s="710"/>
      <c r="SLE19" s="710"/>
      <c r="SLF19" s="710"/>
      <c r="SLG19" s="710"/>
      <c r="SLH19" s="710"/>
      <c r="SLI19" s="710"/>
      <c r="SLJ19" s="710"/>
      <c r="SLK19" s="710"/>
      <c r="SLL19" s="710"/>
      <c r="SLM19" s="710"/>
      <c r="SLN19" s="710"/>
      <c r="SLO19" s="710"/>
      <c r="SLP19" s="710"/>
      <c r="SLQ19" s="710"/>
      <c r="SLR19" s="710"/>
      <c r="SLS19" s="710"/>
      <c r="SLT19" s="710"/>
      <c r="SLU19" s="710"/>
      <c r="SLV19" s="710"/>
      <c r="SLW19" s="710"/>
      <c r="SLX19" s="710"/>
      <c r="SLY19" s="710"/>
      <c r="SLZ19" s="710"/>
      <c r="SMA19" s="710"/>
      <c r="SMB19" s="710"/>
      <c r="SMC19" s="710"/>
      <c r="SMD19" s="710"/>
      <c r="SME19" s="710"/>
      <c r="SMF19" s="710"/>
      <c r="SMG19" s="710"/>
      <c r="SMH19" s="710"/>
      <c r="SMI19" s="710"/>
      <c r="SMJ19" s="710"/>
      <c r="SMK19" s="710"/>
      <c r="SML19" s="710"/>
      <c r="SMM19" s="710"/>
      <c r="SMN19" s="710"/>
      <c r="SMO19" s="710"/>
      <c r="SMP19" s="710"/>
      <c r="SMQ19" s="710"/>
      <c r="SMR19" s="710"/>
      <c r="SMS19" s="710"/>
      <c r="SMT19" s="710"/>
      <c r="SMU19" s="710"/>
      <c r="SMV19" s="710"/>
      <c r="SMW19" s="710"/>
      <c r="SMX19" s="710"/>
      <c r="SMY19" s="710"/>
      <c r="SMZ19" s="710"/>
      <c r="SNA19" s="710"/>
      <c r="SNB19" s="710"/>
      <c r="SNC19" s="710"/>
      <c r="SND19" s="710"/>
      <c r="SNE19" s="710"/>
      <c r="SNF19" s="710"/>
      <c r="SNG19" s="710"/>
      <c r="SNH19" s="710"/>
      <c r="SNI19" s="710"/>
      <c r="SNJ19" s="710"/>
      <c r="SNK19" s="710"/>
      <c r="SNL19" s="710"/>
      <c r="SNM19" s="710"/>
      <c r="SNN19" s="710"/>
      <c r="SNO19" s="710"/>
      <c r="SNP19" s="710"/>
      <c r="SNQ19" s="710"/>
      <c r="SNR19" s="710"/>
      <c r="SNS19" s="710"/>
      <c r="SNT19" s="710"/>
      <c r="SNU19" s="710"/>
      <c r="SNV19" s="710"/>
      <c r="SNW19" s="710"/>
      <c r="SNX19" s="710"/>
      <c r="SNY19" s="710"/>
      <c r="SNZ19" s="710"/>
      <c r="SOA19" s="710"/>
      <c r="SOB19" s="710"/>
      <c r="SOC19" s="710"/>
      <c r="SOD19" s="710"/>
      <c r="SOE19" s="710"/>
      <c r="SOF19" s="710"/>
      <c r="SOG19" s="710"/>
      <c r="SOH19" s="710"/>
      <c r="SOI19" s="710"/>
      <c r="SOJ19" s="710"/>
      <c r="SOK19" s="710"/>
      <c r="SOL19" s="710"/>
      <c r="SOM19" s="710"/>
      <c r="SON19" s="710"/>
      <c r="SOO19" s="710"/>
      <c r="SOP19" s="710"/>
      <c r="SOQ19" s="710"/>
      <c r="SOR19" s="710"/>
      <c r="SOS19" s="710"/>
      <c r="SOT19" s="710"/>
      <c r="SOU19" s="710"/>
      <c r="SOV19" s="710"/>
      <c r="SOW19" s="710"/>
      <c r="SOX19" s="710"/>
      <c r="SOY19" s="710"/>
      <c r="SOZ19" s="710"/>
      <c r="SPA19" s="710"/>
      <c r="SPB19" s="710"/>
      <c r="SPC19" s="710"/>
      <c r="SPD19" s="710"/>
      <c r="SPE19" s="710"/>
      <c r="SPF19" s="710"/>
      <c r="SPG19" s="710"/>
      <c r="SPH19" s="710"/>
      <c r="SPI19" s="710"/>
      <c r="SPJ19" s="710"/>
      <c r="SPK19" s="710"/>
      <c r="SPL19" s="710"/>
      <c r="SPM19" s="710"/>
      <c r="SPN19" s="710"/>
      <c r="SPO19" s="710"/>
      <c r="SPP19" s="710"/>
      <c r="SPQ19" s="710"/>
      <c r="SPR19" s="710"/>
      <c r="SPS19" s="710"/>
      <c r="SPT19" s="710"/>
      <c r="SPU19" s="710"/>
      <c r="SPV19" s="710"/>
      <c r="SPW19" s="710"/>
      <c r="SPX19" s="710"/>
      <c r="SPY19" s="710"/>
      <c r="SPZ19" s="710"/>
      <c r="SQA19" s="710"/>
      <c r="SQB19" s="710"/>
      <c r="SQC19" s="710"/>
      <c r="SQD19" s="710"/>
      <c r="SQE19" s="710"/>
      <c r="SQF19" s="710"/>
      <c r="SQG19" s="710"/>
      <c r="SQH19" s="710"/>
      <c r="SQI19" s="710"/>
      <c r="SQJ19" s="710"/>
      <c r="SQK19" s="710"/>
      <c r="SQL19" s="710"/>
      <c r="SQM19" s="710"/>
      <c r="SQN19" s="710"/>
      <c r="SQO19" s="710"/>
      <c r="SQP19" s="710"/>
      <c r="SQQ19" s="710"/>
      <c r="SQR19" s="710"/>
      <c r="SQS19" s="710"/>
      <c r="SQT19" s="710"/>
      <c r="SQU19" s="710"/>
      <c r="SQV19" s="710"/>
      <c r="SQW19" s="710"/>
      <c r="SQX19" s="710"/>
      <c r="SQY19" s="710"/>
      <c r="SQZ19" s="710"/>
      <c r="SRA19" s="710"/>
      <c r="SRB19" s="710"/>
      <c r="SRC19" s="710"/>
      <c r="SRD19" s="710"/>
      <c r="SRE19" s="710"/>
      <c r="SRF19" s="710"/>
      <c r="SRG19" s="710"/>
      <c r="SRH19" s="710"/>
      <c r="SRI19" s="710"/>
      <c r="SRJ19" s="710"/>
      <c r="SRK19" s="710"/>
      <c r="SRL19" s="710"/>
      <c r="SRM19" s="710"/>
      <c r="SRN19" s="710"/>
      <c r="SRO19" s="710"/>
      <c r="SRP19" s="710"/>
      <c r="SRQ19" s="710"/>
      <c r="SRR19" s="710"/>
      <c r="SRS19" s="710"/>
      <c r="SRT19" s="710"/>
      <c r="SRU19" s="710"/>
      <c r="SRV19" s="710"/>
      <c r="SRW19" s="710"/>
      <c r="SRX19" s="710"/>
      <c r="SRY19" s="710"/>
      <c r="SRZ19" s="710"/>
      <c r="SSA19" s="710"/>
      <c r="SSB19" s="710"/>
      <c r="SSC19" s="710"/>
      <c r="SSD19" s="710"/>
      <c r="SSE19" s="710"/>
      <c r="SSF19" s="710"/>
      <c r="SSG19" s="710"/>
      <c r="SSH19" s="710"/>
      <c r="SSI19" s="710"/>
      <c r="SSJ19" s="710"/>
      <c r="SSK19" s="710"/>
      <c r="SSL19" s="710"/>
      <c r="SSM19" s="710"/>
      <c r="SSN19" s="710"/>
      <c r="SSO19" s="710"/>
      <c r="SSP19" s="710"/>
      <c r="SSQ19" s="710"/>
      <c r="SSR19" s="710"/>
      <c r="SSS19" s="710"/>
      <c r="SST19" s="710"/>
      <c r="SSU19" s="710"/>
      <c r="SSV19" s="710"/>
      <c r="SSW19" s="710"/>
      <c r="SSX19" s="710"/>
      <c r="SSY19" s="710"/>
      <c r="SSZ19" s="710"/>
      <c r="STA19" s="710"/>
      <c r="STB19" s="710"/>
      <c r="STC19" s="710"/>
      <c r="STD19" s="710"/>
      <c r="STE19" s="710"/>
      <c r="STF19" s="710"/>
      <c r="STG19" s="710"/>
      <c r="STH19" s="710"/>
      <c r="STI19" s="710"/>
      <c r="STJ19" s="710"/>
      <c r="STK19" s="710"/>
      <c r="STL19" s="710"/>
      <c r="STM19" s="710"/>
      <c r="STN19" s="710"/>
      <c r="STO19" s="710"/>
      <c r="STP19" s="710"/>
      <c r="STQ19" s="710"/>
      <c r="STR19" s="710"/>
      <c r="STS19" s="710"/>
      <c r="STT19" s="710"/>
      <c r="STU19" s="710"/>
      <c r="STV19" s="710"/>
      <c r="STW19" s="710"/>
      <c r="STX19" s="710"/>
      <c r="STY19" s="710"/>
      <c r="STZ19" s="710"/>
      <c r="SUA19" s="710"/>
      <c r="SUB19" s="710"/>
      <c r="SUC19" s="710"/>
      <c r="SUD19" s="710"/>
      <c r="SUE19" s="710"/>
      <c r="SUF19" s="710"/>
      <c r="SUG19" s="710"/>
      <c r="SUH19" s="710"/>
      <c r="SUI19" s="710"/>
      <c r="SUJ19" s="710"/>
      <c r="SUK19" s="710"/>
      <c r="SUL19" s="710"/>
      <c r="SUM19" s="710"/>
      <c r="SUN19" s="710"/>
      <c r="SUO19" s="710"/>
      <c r="SUP19" s="710"/>
      <c r="SUQ19" s="710"/>
      <c r="SUR19" s="710"/>
      <c r="SUS19" s="710"/>
      <c r="SUT19" s="710"/>
      <c r="SUU19" s="710"/>
      <c r="SUV19" s="710"/>
      <c r="SUW19" s="710"/>
      <c r="SUX19" s="710"/>
      <c r="SUY19" s="710"/>
      <c r="SUZ19" s="710"/>
      <c r="SVA19" s="710"/>
      <c r="SVB19" s="710"/>
      <c r="SVC19" s="710"/>
      <c r="SVD19" s="710"/>
      <c r="SVE19" s="710"/>
      <c r="SVF19" s="710"/>
      <c r="SVG19" s="710"/>
      <c r="SVH19" s="710"/>
      <c r="SVI19" s="710"/>
      <c r="SVJ19" s="710"/>
      <c r="SVK19" s="710"/>
      <c r="SVL19" s="710"/>
      <c r="SVM19" s="710"/>
      <c r="SVN19" s="710"/>
      <c r="SVO19" s="710"/>
      <c r="SVP19" s="710"/>
      <c r="SVQ19" s="710"/>
      <c r="SVR19" s="710"/>
      <c r="SVS19" s="710"/>
      <c r="SVT19" s="710"/>
      <c r="SVU19" s="710"/>
      <c r="SVV19" s="710"/>
      <c r="SVW19" s="710"/>
      <c r="SVX19" s="710"/>
      <c r="SVY19" s="710"/>
      <c r="SVZ19" s="710"/>
      <c r="SWA19" s="710"/>
      <c r="SWB19" s="710"/>
      <c r="SWC19" s="710"/>
      <c r="SWD19" s="710"/>
      <c r="SWE19" s="710"/>
      <c r="SWF19" s="710"/>
      <c r="SWG19" s="710"/>
      <c r="SWH19" s="710"/>
      <c r="SWI19" s="710"/>
      <c r="SWJ19" s="710"/>
      <c r="SWK19" s="710"/>
      <c r="SWL19" s="710"/>
      <c r="SWM19" s="710"/>
      <c r="SWN19" s="710"/>
      <c r="SWO19" s="710"/>
      <c r="SWP19" s="710"/>
      <c r="SWQ19" s="710"/>
      <c r="SWR19" s="710"/>
      <c r="SWS19" s="710"/>
      <c r="SWT19" s="710"/>
      <c r="SWU19" s="710"/>
      <c r="SWV19" s="710"/>
      <c r="SWW19" s="710"/>
      <c r="SWX19" s="710"/>
      <c r="SWY19" s="710"/>
      <c r="SWZ19" s="710"/>
      <c r="SXA19" s="710"/>
      <c r="SXB19" s="710"/>
      <c r="SXC19" s="710"/>
      <c r="SXD19" s="710"/>
      <c r="SXE19" s="710"/>
      <c r="SXF19" s="710"/>
      <c r="SXG19" s="710"/>
      <c r="SXH19" s="710"/>
      <c r="SXI19" s="710"/>
      <c r="SXJ19" s="710"/>
      <c r="SXK19" s="710"/>
      <c r="SXL19" s="710"/>
      <c r="SXM19" s="710"/>
      <c r="SXN19" s="710"/>
      <c r="SXO19" s="710"/>
      <c r="SXP19" s="710"/>
      <c r="SXQ19" s="710"/>
      <c r="SXR19" s="710"/>
      <c r="SXS19" s="710"/>
      <c r="SXT19" s="710"/>
      <c r="SXU19" s="710"/>
      <c r="SXV19" s="710"/>
      <c r="SXW19" s="710"/>
      <c r="SXX19" s="710"/>
      <c r="SXY19" s="710"/>
      <c r="SXZ19" s="710"/>
      <c r="SYA19" s="710"/>
      <c r="SYB19" s="710"/>
      <c r="SYC19" s="710"/>
      <c r="SYD19" s="710"/>
      <c r="SYE19" s="710"/>
      <c r="SYF19" s="710"/>
      <c r="SYG19" s="710"/>
      <c r="SYH19" s="710"/>
      <c r="SYI19" s="710"/>
      <c r="SYJ19" s="710"/>
      <c r="SYK19" s="710"/>
      <c r="SYL19" s="710"/>
      <c r="SYM19" s="710"/>
      <c r="SYN19" s="710"/>
      <c r="SYO19" s="710"/>
      <c r="SYP19" s="710"/>
      <c r="SYQ19" s="710"/>
      <c r="SYR19" s="710"/>
      <c r="SYS19" s="710"/>
      <c r="SYT19" s="710"/>
      <c r="SYU19" s="710"/>
      <c r="SYV19" s="710"/>
      <c r="SYW19" s="710"/>
      <c r="SYX19" s="710"/>
      <c r="SYY19" s="710"/>
      <c r="SYZ19" s="710"/>
      <c r="SZA19" s="710"/>
      <c r="SZB19" s="710"/>
      <c r="SZC19" s="710"/>
      <c r="SZD19" s="710"/>
      <c r="SZE19" s="710"/>
      <c r="SZF19" s="710"/>
      <c r="SZG19" s="710"/>
      <c r="SZH19" s="710"/>
      <c r="SZI19" s="710"/>
      <c r="SZJ19" s="710"/>
      <c r="SZK19" s="710"/>
      <c r="SZL19" s="710"/>
      <c r="SZM19" s="710"/>
      <c r="SZN19" s="710"/>
      <c r="SZO19" s="710"/>
      <c r="SZP19" s="710"/>
      <c r="SZQ19" s="710"/>
      <c r="SZR19" s="710"/>
      <c r="SZS19" s="710"/>
      <c r="SZT19" s="710"/>
      <c r="SZU19" s="710"/>
      <c r="SZV19" s="710"/>
      <c r="SZW19" s="710"/>
      <c r="SZX19" s="710"/>
      <c r="SZY19" s="710"/>
      <c r="SZZ19" s="710"/>
      <c r="TAA19" s="710"/>
      <c r="TAB19" s="710"/>
      <c r="TAC19" s="710"/>
      <c r="TAD19" s="710"/>
      <c r="TAE19" s="710"/>
      <c r="TAF19" s="710"/>
      <c r="TAG19" s="710"/>
      <c r="TAH19" s="710"/>
      <c r="TAI19" s="710"/>
      <c r="TAJ19" s="710"/>
      <c r="TAK19" s="710"/>
      <c r="TAL19" s="710"/>
      <c r="TAM19" s="710"/>
      <c r="TAN19" s="710"/>
      <c r="TAO19" s="710"/>
      <c r="TAP19" s="710"/>
      <c r="TAQ19" s="710"/>
      <c r="TAR19" s="710"/>
      <c r="TAS19" s="710"/>
      <c r="TAT19" s="710"/>
      <c r="TAU19" s="710"/>
      <c r="TAV19" s="710"/>
      <c r="TAW19" s="710"/>
      <c r="TAX19" s="710"/>
      <c r="TAY19" s="710"/>
      <c r="TAZ19" s="710"/>
      <c r="TBA19" s="710"/>
      <c r="TBB19" s="710"/>
      <c r="TBC19" s="710"/>
      <c r="TBD19" s="710"/>
      <c r="TBE19" s="710"/>
      <c r="TBF19" s="710"/>
      <c r="TBG19" s="710"/>
      <c r="TBH19" s="710"/>
      <c r="TBI19" s="710"/>
      <c r="TBJ19" s="710"/>
      <c r="TBK19" s="710"/>
      <c r="TBL19" s="710"/>
      <c r="TBM19" s="710"/>
      <c r="TBN19" s="710"/>
      <c r="TBO19" s="710"/>
      <c r="TBP19" s="710"/>
      <c r="TBQ19" s="710"/>
      <c r="TBR19" s="710"/>
      <c r="TBS19" s="710"/>
      <c r="TBT19" s="710"/>
      <c r="TBU19" s="710"/>
      <c r="TBV19" s="710"/>
      <c r="TBW19" s="710"/>
      <c r="TBX19" s="710"/>
      <c r="TBY19" s="710"/>
      <c r="TBZ19" s="710"/>
      <c r="TCA19" s="710"/>
      <c r="TCB19" s="710"/>
      <c r="TCC19" s="710"/>
      <c r="TCD19" s="710"/>
      <c r="TCE19" s="710"/>
      <c r="TCF19" s="710"/>
      <c r="TCG19" s="710"/>
      <c r="TCH19" s="710"/>
      <c r="TCI19" s="710"/>
      <c r="TCJ19" s="710"/>
      <c r="TCK19" s="710"/>
      <c r="TCL19" s="710"/>
      <c r="TCM19" s="710"/>
      <c r="TCN19" s="710"/>
      <c r="TCO19" s="710"/>
      <c r="TCP19" s="710"/>
      <c r="TCQ19" s="710"/>
      <c r="TCR19" s="710"/>
      <c r="TCS19" s="710"/>
      <c r="TCT19" s="710"/>
      <c r="TCU19" s="710"/>
      <c r="TCV19" s="710"/>
      <c r="TCW19" s="710"/>
      <c r="TCX19" s="710"/>
      <c r="TCY19" s="710"/>
      <c r="TCZ19" s="710"/>
      <c r="TDA19" s="710"/>
      <c r="TDB19" s="710"/>
      <c r="TDC19" s="710"/>
      <c r="TDD19" s="710"/>
      <c r="TDE19" s="710"/>
      <c r="TDF19" s="710"/>
      <c r="TDG19" s="710"/>
      <c r="TDH19" s="710"/>
      <c r="TDI19" s="710"/>
      <c r="TDJ19" s="710"/>
      <c r="TDK19" s="710"/>
      <c r="TDL19" s="710"/>
      <c r="TDM19" s="710"/>
      <c r="TDN19" s="710"/>
      <c r="TDO19" s="710"/>
      <c r="TDP19" s="710"/>
      <c r="TDQ19" s="710"/>
      <c r="TDR19" s="710"/>
      <c r="TDS19" s="710"/>
      <c r="TDT19" s="710"/>
      <c r="TDU19" s="710"/>
      <c r="TDV19" s="710"/>
      <c r="TDW19" s="710"/>
      <c r="TDX19" s="710"/>
      <c r="TDY19" s="710"/>
      <c r="TDZ19" s="710"/>
      <c r="TEA19" s="710"/>
      <c r="TEB19" s="710"/>
      <c r="TEC19" s="710"/>
      <c r="TED19" s="710"/>
      <c r="TEE19" s="710"/>
      <c r="TEF19" s="710"/>
      <c r="TEG19" s="710"/>
      <c r="TEH19" s="710"/>
      <c r="TEI19" s="710"/>
      <c r="TEJ19" s="710"/>
      <c r="TEK19" s="710"/>
      <c r="TEL19" s="710"/>
      <c r="TEM19" s="710"/>
      <c r="TEN19" s="710"/>
      <c r="TEO19" s="710"/>
      <c r="TEP19" s="710"/>
      <c r="TEQ19" s="710"/>
      <c r="TER19" s="710"/>
      <c r="TES19" s="710"/>
      <c r="TET19" s="710"/>
      <c r="TEU19" s="710"/>
      <c r="TEV19" s="710"/>
      <c r="TEW19" s="710"/>
      <c r="TEX19" s="710"/>
      <c r="TEY19" s="710"/>
      <c r="TEZ19" s="710"/>
      <c r="TFA19" s="710"/>
      <c r="TFB19" s="710"/>
      <c r="TFC19" s="710"/>
      <c r="TFD19" s="710"/>
      <c r="TFE19" s="710"/>
      <c r="TFF19" s="710"/>
      <c r="TFG19" s="710"/>
      <c r="TFH19" s="710"/>
      <c r="TFI19" s="710"/>
      <c r="TFJ19" s="710"/>
      <c r="TFK19" s="710"/>
      <c r="TFL19" s="710"/>
      <c r="TFM19" s="710"/>
      <c r="TFN19" s="710"/>
      <c r="TFO19" s="710"/>
      <c r="TFP19" s="710"/>
      <c r="TFQ19" s="710"/>
      <c r="TFR19" s="710"/>
      <c r="TFS19" s="710"/>
      <c r="TFT19" s="710"/>
      <c r="TFU19" s="710"/>
      <c r="TFV19" s="710"/>
      <c r="TFW19" s="710"/>
      <c r="TFX19" s="710"/>
      <c r="TFY19" s="710"/>
      <c r="TFZ19" s="710"/>
      <c r="TGA19" s="710"/>
      <c r="TGB19" s="710"/>
      <c r="TGC19" s="710"/>
      <c r="TGD19" s="710"/>
      <c r="TGE19" s="710"/>
      <c r="TGF19" s="710"/>
      <c r="TGG19" s="710"/>
      <c r="TGH19" s="710"/>
      <c r="TGI19" s="710"/>
      <c r="TGJ19" s="710"/>
      <c r="TGK19" s="710"/>
      <c r="TGL19" s="710"/>
      <c r="TGM19" s="710"/>
      <c r="TGN19" s="710"/>
      <c r="TGO19" s="710"/>
      <c r="TGP19" s="710"/>
      <c r="TGQ19" s="710"/>
      <c r="TGR19" s="710"/>
      <c r="TGS19" s="710"/>
      <c r="TGT19" s="710"/>
      <c r="TGU19" s="710"/>
      <c r="TGV19" s="710"/>
      <c r="TGW19" s="710"/>
      <c r="TGX19" s="710"/>
      <c r="TGY19" s="710"/>
      <c r="TGZ19" s="710"/>
      <c r="THA19" s="710"/>
      <c r="THB19" s="710"/>
      <c r="THC19" s="710"/>
      <c r="THD19" s="710"/>
      <c r="THE19" s="710"/>
      <c r="THF19" s="710"/>
      <c r="THG19" s="710"/>
      <c r="THH19" s="710"/>
      <c r="THI19" s="710"/>
      <c r="THJ19" s="710"/>
      <c r="THK19" s="710"/>
      <c r="THL19" s="710"/>
      <c r="THM19" s="710"/>
      <c r="THN19" s="710"/>
      <c r="THO19" s="710"/>
      <c r="THP19" s="710"/>
      <c r="THQ19" s="710"/>
      <c r="THR19" s="710"/>
      <c r="THS19" s="710"/>
      <c r="THT19" s="710"/>
      <c r="THU19" s="710"/>
      <c r="THV19" s="710"/>
      <c r="THW19" s="710"/>
      <c r="THX19" s="710"/>
      <c r="THY19" s="710"/>
      <c r="THZ19" s="710"/>
      <c r="TIA19" s="710"/>
      <c r="TIB19" s="710"/>
      <c r="TIC19" s="710"/>
      <c r="TID19" s="710"/>
      <c r="TIE19" s="710"/>
      <c r="TIF19" s="710"/>
      <c r="TIG19" s="710"/>
      <c r="TIH19" s="710"/>
      <c r="TII19" s="710"/>
      <c r="TIJ19" s="710"/>
      <c r="TIK19" s="710"/>
      <c r="TIL19" s="710"/>
      <c r="TIM19" s="710"/>
      <c r="TIN19" s="710"/>
      <c r="TIO19" s="710"/>
      <c r="TIP19" s="710"/>
      <c r="TIQ19" s="710"/>
      <c r="TIR19" s="710"/>
      <c r="TIS19" s="710"/>
      <c r="TIT19" s="710"/>
      <c r="TIU19" s="710"/>
      <c r="TIV19" s="710"/>
      <c r="TIW19" s="710"/>
      <c r="TIX19" s="710"/>
      <c r="TIY19" s="710"/>
      <c r="TIZ19" s="710"/>
      <c r="TJA19" s="710"/>
      <c r="TJB19" s="710"/>
      <c r="TJC19" s="710"/>
      <c r="TJD19" s="710"/>
      <c r="TJE19" s="710"/>
      <c r="TJF19" s="710"/>
      <c r="TJG19" s="710"/>
      <c r="TJH19" s="710"/>
      <c r="TJI19" s="710"/>
      <c r="TJJ19" s="710"/>
      <c r="TJK19" s="710"/>
      <c r="TJL19" s="710"/>
      <c r="TJM19" s="710"/>
      <c r="TJN19" s="710"/>
      <c r="TJO19" s="710"/>
      <c r="TJP19" s="710"/>
      <c r="TJQ19" s="710"/>
      <c r="TJR19" s="710"/>
      <c r="TJS19" s="710"/>
      <c r="TJT19" s="710"/>
      <c r="TJU19" s="710"/>
      <c r="TJV19" s="710"/>
      <c r="TJW19" s="710"/>
      <c r="TJX19" s="710"/>
      <c r="TJY19" s="710"/>
      <c r="TJZ19" s="710"/>
      <c r="TKA19" s="710"/>
      <c r="TKB19" s="710"/>
      <c r="TKC19" s="710"/>
      <c r="TKD19" s="710"/>
      <c r="TKE19" s="710"/>
      <c r="TKF19" s="710"/>
      <c r="TKG19" s="710"/>
      <c r="TKH19" s="710"/>
      <c r="TKI19" s="710"/>
      <c r="TKJ19" s="710"/>
      <c r="TKK19" s="710"/>
      <c r="TKL19" s="710"/>
      <c r="TKM19" s="710"/>
      <c r="TKN19" s="710"/>
      <c r="TKO19" s="710"/>
      <c r="TKP19" s="710"/>
      <c r="TKQ19" s="710"/>
      <c r="TKR19" s="710"/>
      <c r="TKS19" s="710"/>
      <c r="TKT19" s="710"/>
      <c r="TKU19" s="710"/>
      <c r="TKV19" s="710"/>
      <c r="TKW19" s="710"/>
      <c r="TKX19" s="710"/>
      <c r="TKY19" s="710"/>
      <c r="TKZ19" s="710"/>
      <c r="TLA19" s="710"/>
      <c r="TLB19" s="710"/>
      <c r="TLC19" s="710"/>
      <c r="TLD19" s="710"/>
      <c r="TLE19" s="710"/>
      <c r="TLF19" s="710"/>
      <c r="TLG19" s="710"/>
      <c r="TLH19" s="710"/>
      <c r="TLI19" s="710"/>
      <c r="TLJ19" s="710"/>
      <c r="TLK19" s="710"/>
      <c r="TLL19" s="710"/>
      <c r="TLM19" s="710"/>
      <c r="TLN19" s="710"/>
      <c r="TLO19" s="710"/>
      <c r="TLP19" s="710"/>
      <c r="TLQ19" s="710"/>
      <c r="TLR19" s="710"/>
      <c r="TLS19" s="710"/>
      <c r="TLT19" s="710"/>
      <c r="TLU19" s="710"/>
      <c r="TLV19" s="710"/>
      <c r="TLW19" s="710"/>
      <c r="TLX19" s="710"/>
      <c r="TLY19" s="710"/>
      <c r="TLZ19" s="710"/>
      <c r="TMA19" s="710"/>
      <c r="TMB19" s="710"/>
      <c r="TMC19" s="710"/>
      <c r="TMD19" s="710"/>
      <c r="TME19" s="710"/>
      <c r="TMF19" s="710"/>
      <c r="TMG19" s="710"/>
      <c r="TMH19" s="710"/>
      <c r="TMI19" s="710"/>
      <c r="TMJ19" s="710"/>
      <c r="TMK19" s="710"/>
      <c r="TML19" s="710"/>
      <c r="TMM19" s="710"/>
      <c r="TMN19" s="710"/>
      <c r="TMO19" s="710"/>
      <c r="TMP19" s="710"/>
      <c r="TMQ19" s="710"/>
      <c r="TMR19" s="710"/>
      <c r="TMS19" s="710"/>
      <c r="TMT19" s="710"/>
      <c r="TMU19" s="710"/>
      <c r="TMV19" s="710"/>
      <c r="TMW19" s="710"/>
      <c r="TMX19" s="710"/>
      <c r="TMY19" s="710"/>
      <c r="TMZ19" s="710"/>
      <c r="TNA19" s="710"/>
      <c r="TNB19" s="710"/>
      <c r="TNC19" s="710"/>
      <c r="TND19" s="710"/>
      <c r="TNE19" s="710"/>
      <c r="TNF19" s="710"/>
      <c r="TNG19" s="710"/>
      <c r="TNH19" s="710"/>
      <c r="TNI19" s="710"/>
      <c r="TNJ19" s="710"/>
      <c r="TNK19" s="710"/>
      <c r="TNL19" s="710"/>
      <c r="TNM19" s="710"/>
      <c r="TNN19" s="710"/>
      <c r="TNO19" s="710"/>
      <c r="TNP19" s="710"/>
      <c r="TNQ19" s="710"/>
      <c r="TNR19" s="710"/>
      <c r="TNS19" s="710"/>
      <c r="TNT19" s="710"/>
      <c r="TNU19" s="710"/>
      <c r="TNV19" s="710"/>
      <c r="TNW19" s="710"/>
      <c r="TNX19" s="710"/>
      <c r="TNY19" s="710"/>
      <c r="TNZ19" s="710"/>
      <c r="TOA19" s="710"/>
      <c r="TOB19" s="710"/>
      <c r="TOC19" s="710"/>
      <c r="TOD19" s="710"/>
      <c r="TOE19" s="710"/>
      <c r="TOF19" s="710"/>
      <c r="TOG19" s="710"/>
      <c r="TOH19" s="710"/>
      <c r="TOI19" s="710"/>
      <c r="TOJ19" s="710"/>
      <c r="TOK19" s="710"/>
      <c r="TOL19" s="710"/>
      <c r="TOM19" s="710"/>
      <c r="TON19" s="710"/>
      <c r="TOO19" s="710"/>
      <c r="TOP19" s="710"/>
      <c r="TOQ19" s="710"/>
      <c r="TOR19" s="710"/>
      <c r="TOS19" s="710"/>
      <c r="TOT19" s="710"/>
      <c r="TOU19" s="710"/>
      <c r="TOV19" s="710"/>
      <c r="TOW19" s="710"/>
      <c r="TOX19" s="710"/>
      <c r="TOY19" s="710"/>
      <c r="TOZ19" s="710"/>
      <c r="TPA19" s="710"/>
      <c r="TPB19" s="710"/>
      <c r="TPC19" s="710"/>
      <c r="TPD19" s="710"/>
      <c r="TPE19" s="710"/>
      <c r="TPF19" s="710"/>
      <c r="TPG19" s="710"/>
      <c r="TPH19" s="710"/>
      <c r="TPI19" s="710"/>
      <c r="TPJ19" s="710"/>
      <c r="TPK19" s="710"/>
      <c r="TPL19" s="710"/>
      <c r="TPM19" s="710"/>
      <c r="TPN19" s="710"/>
      <c r="TPO19" s="710"/>
      <c r="TPP19" s="710"/>
      <c r="TPQ19" s="710"/>
      <c r="TPR19" s="710"/>
      <c r="TPS19" s="710"/>
      <c r="TPT19" s="710"/>
      <c r="TPU19" s="710"/>
      <c r="TPV19" s="710"/>
      <c r="TPW19" s="710"/>
      <c r="TPX19" s="710"/>
      <c r="TPY19" s="710"/>
      <c r="TPZ19" s="710"/>
      <c r="TQA19" s="710"/>
      <c r="TQB19" s="710"/>
      <c r="TQC19" s="710"/>
      <c r="TQD19" s="710"/>
      <c r="TQE19" s="710"/>
      <c r="TQF19" s="710"/>
      <c r="TQG19" s="710"/>
      <c r="TQH19" s="710"/>
      <c r="TQI19" s="710"/>
      <c r="TQJ19" s="710"/>
      <c r="TQK19" s="710"/>
      <c r="TQL19" s="710"/>
      <c r="TQM19" s="710"/>
      <c r="TQN19" s="710"/>
      <c r="TQO19" s="710"/>
      <c r="TQP19" s="710"/>
      <c r="TQQ19" s="710"/>
      <c r="TQR19" s="710"/>
      <c r="TQS19" s="710"/>
      <c r="TQT19" s="710"/>
      <c r="TQU19" s="710"/>
      <c r="TQV19" s="710"/>
      <c r="TQW19" s="710"/>
      <c r="TQX19" s="710"/>
      <c r="TQY19" s="710"/>
      <c r="TQZ19" s="710"/>
      <c r="TRA19" s="710"/>
      <c r="TRB19" s="710"/>
      <c r="TRC19" s="710"/>
      <c r="TRD19" s="710"/>
      <c r="TRE19" s="710"/>
      <c r="TRF19" s="710"/>
      <c r="TRG19" s="710"/>
      <c r="TRH19" s="710"/>
      <c r="TRI19" s="710"/>
      <c r="TRJ19" s="710"/>
      <c r="TRK19" s="710"/>
      <c r="TRL19" s="710"/>
      <c r="TRM19" s="710"/>
      <c r="TRN19" s="710"/>
      <c r="TRO19" s="710"/>
      <c r="TRP19" s="710"/>
      <c r="TRQ19" s="710"/>
      <c r="TRR19" s="710"/>
      <c r="TRS19" s="710"/>
      <c r="TRT19" s="710"/>
      <c r="TRU19" s="710"/>
      <c r="TRV19" s="710"/>
      <c r="TRW19" s="710"/>
      <c r="TRX19" s="710"/>
      <c r="TRY19" s="710"/>
      <c r="TRZ19" s="710"/>
      <c r="TSA19" s="710"/>
      <c r="TSB19" s="710"/>
      <c r="TSC19" s="710"/>
      <c r="TSD19" s="710"/>
      <c r="TSE19" s="710"/>
      <c r="TSF19" s="710"/>
      <c r="TSG19" s="710"/>
      <c r="TSH19" s="710"/>
      <c r="TSI19" s="710"/>
      <c r="TSJ19" s="710"/>
      <c r="TSK19" s="710"/>
      <c r="TSL19" s="710"/>
      <c r="TSM19" s="710"/>
      <c r="TSN19" s="710"/>
      <c r="TSO19" s="710"/>
      <c r="TSP19" s="710"/>
      <c r="TSQ19" s="710"/>
      <c r="TSR19" s="710"/>
      <c r="TSS19" s="710"/>
      <c r="TST19" s="710"/>
      <c r="TSU19" s="710"/>
      <c r="TSV19" s="710"/>
      <c r="TSW19" s="710"/>
      <c r="TSX19" s="710"/>
      <c r="TSY19" s="710"/>
      <c r="TSZ19" s="710"/>
      <c r="TTA19" s="710"/>
      <c r="TTB19" s="710"/>
      <c r="TTC19" s="710"/>
      <c r="TTD19" s="710"/>
      <c r="TTE19" s="710"/>
      <c r="TTF19" s="710"/>
      <c r="TTG19" s="710"/>
      <c r="TTH19" s="710"/>
      <c r="TTI19" s="710"/>
      <c r="TTJ19" s="710"/>
      <c r="TTK19" s="710"/>
      <c r="TTL19" s="710"/>
      <c r="TTM19" s="710"/>
      <c r="TTN19" s="710"/>
      <c r="TTO19" s="710"/>
      <c r="TTP19" s="710"/>
      <c r="TTQ19" s="710"/>
      <c r="TTR19" s="710"/>
      <c r="TTS19" s="710"/>
      <c r="TTT19" s="710"/>
      <c r="TTU19" s="710"/>
      <c r="TTV19" s="710"/>
      <c r="TTW19" s="710"/>
      <c r="TTX19" s="710"/>
      <c r="TTY19" s="710"/>
      <c r="TTZ19" s="710"/>
      <c r="TUA19" s="710"/>
      <c r="TUB19" s="710"/>
      <c r="TUC19" s="710"/>
      <c r="TUD19" s="710"/>
      <c r="TUE19" s="710"/>
      <c r="TUF19" s="710"/>
      <c r="TUG19" s="710"/>
      <c r="TUH19" s="710"/>
      <c r="TUI19" s="710"/>
      <c r="TUJ19" s="710"/>
      <c r="TUK19" s="710"/>
      <c r="TUL19" s="710"/>
      <c r="TUM19" s="710"/>
      <c r="TUN19" s="710"/>
      <c r="TUO19" s="710"/>
      <c r="TUP19" s="710"/>
      <c r="TUQ19" s="710"/>
      <c r="TUR19" s="710"/>
      <c r="TUS19" s="710"/>
      <c r="TUT19" s="710"/>
      <c r="TUU19" s="710"/>
      <c r="TUV19" s="710"/>
      <c r="TUW19" s="710"/>
      <c r="TUX19" s="710"/>
      <c r="TUY19" s="710"/>
      <c r="TUZ19" s="710"/>
      <c r="TVA19" s="710"/>
      <c r="TVB19" s="710"/>
      <c r="TVC19" s="710"/>
      <c r="TVD19" s="710"/>
      <c r="TVE19" s="710"/>
      <c r="TVF19" s="710"/>
      <c r="TVG19" s="710"/>
      <c r="TVH19" s="710"/>
      <c r="TVI19" s="710"/>
      <c r="TVJ19" s="710"/>
      <c r="TVK19" s="710"/>
      <c r="TVL19" s="710"/>
      <c r="TVM19" s="710"/>
      <c r="TVN19" s="710"/>
      <c r="TVO19" s="710"/>
      <c r="TVP19" s="710"/>
      <c r="TVQ19" s="710"/>
      <c r="TVR19" s="710"/>
      <c r="TVS19" s="710"/>
      <c r="TVT19" s="710"/>
      <c r="TVU19" s="710"/>
      <c r="TVV19" s="710"/>
      <c r="TVW19" s="710"/>
      <c r="TVX19" s="710"/>
      <c r="TVY19" s="710"/>
      <c r="TVZ19" s="710"/>
      <c r="TWA19" s="710"/>
      <c r="TWB19" s="710"/>
      <c r="TWC19" s="710"/>
      <c r="TWD19" s="710"/>
      <c r="TWE19" s="710"/>
      <c r="TWF19" s="710"/>
      <c r="TWG19" s="710"/>
      <c r="TWH19" s="710"/>
      <c r="TWI19" s="710"/>
      <c r="TWJ19" s="710"/>
      <c r="TWK19" s="710"/>
      <c r="TWL19" s="710"/>
      <c r="TWM19" s="710"/>
      <c r="TWN19" s="710"/>
      <c r="TWO19" s="710"/>
      <c r="TWP19" s="710"/>
      <c r="TWQ19" s="710"/>
      <c r="TWR19" s="710"/>
      <c r="TWS19" s="710"/>
      <c r="TWT19" s="710"/>
      <c r="TWU19" s="710"/>
      <c r="TWV19" s="710"/>
      <c r="TWW19" s="710"/>
      <c r="TWX19" s="710"/>
      <c r="TWY19" s="710"/>
      <c r="TWZ19" s="710"/>
      <c r="TXA19" s="710"/>
      <c r="TXB19" s="710"/>
      <c r="TXC19" s="710"/>
      <c r="TXD19" s="710"/>
      <c r="TXE19" s="710"/>
      <c r="TXF19" s="710"/>
      <c r="TXG19" s="710"/>
      <c r="TXH19" s="710"/>
      <c r="TXI19" s="710"/>
      <c r="TXJ19" s="710"/>
      <c r="TXK19" s="710"/>
      <c r="TXL19" s="710"/>
      <c r="TXM19" s="710"/>
      <c r="TXN19" s="710"/>
      <c r="TXO19" s="710"/>
      <c r="TXP19" s="710"/>
      <c r="TXQ19" s="710"/>
      <c r="TXR19" s="710"/>
      <c r="TXS19" s="710"/>
      <c r="TXT19" s="710"/>
      <c r="TXU19" s="710"/>
      <c r="TXV19" s="710"/>
      <c r="TXW19" s="710"/>
      <c r="TXX19" s="710"/>
      <c r="TXY19" s="710"/>
      <c r="TXZ19" s="710"/>
      <c r="TYA19" s="710"/>
      <c r="TYB19" s="710"/>
      <c r="TYC19" s="710"/>
      <c r="TYD19" s="710"/>
      <c r="TYE19" s="710"/>
      <c r="TYF19" s="710"/>
      <c r="TYG19" s="710"/>
      <c r="TYH19" s="710"/>
      <c r="TYI19" s="710"/>
      <c r="TYJ19" s="710"/>
      <c r="TYK19" s="710"/>
      <c r="TYL19" s="710"/>
      <c r="TYM19" s="710"/>
      <c r="TYN19" s="710"/>
      <c r="TYO19" s="710"/>
      <c r="TYP19" s="710"/>
      <c r="TYQ19" s="710"/>
      <c r="TYR19" s="710"/>
      <c r="TYS19" s="710"/>
      <c r="TYT19" s="710"/>
      <c r="TYU19" s="710"/>
      <c r="TYV19" s="710"/>
      <c r="TYW19" s="710"/>
      <c r="TYX19" s="710"/>
      <c r="TYY19" s="710"/>
      <c r="TYZ19" s="710"/>
      <c r="TZA19" s="710"/>
      <c r="TZB19" s="710"/>
      <c r="TZC19" s="710"/>
      <c r="TZD19" s="710"/>
      <c r="TZE19" s="710"/>
      <c r="TZF19" s="710"/>
      <c r="TZG19" s="710"/>
      <c r="TZH19" s="710"/>
      <c r="TZI19" s="710"/>
      <c r="TZJ19" s="710"/>
      <c r="TZK19" s="710"/>
      <c r="TZL19" s="710"/>
      <c r="TZM19" s="710"/>
      <c r="TZN19" s="710"/>
      <c r="TZO19" s="710"/>
      <c r="TZP19" s="710"/>
      <c r="TZQ19" s="710"/>
      <c r="TZR19" s="710"/>
      <c r="TZS19" s="710"/>
      <c r="TZT19" s="710"/>
      <c r="TZU19" s="710"/>
      <c r="TZV19" s="710"/>
      <c r="TZW19" s="710"/>
      <c r="TZX19" s="710"/>
      <c r="TZY19" s="710"/>
      <c r="TZZ19" s="710"/>
      <c r="UAA19" s="710"/>
      <c r="UAB19" s="710"/>
      <c r="UAC19" s="710"/>
      <c r="UAD19" s="710"/>
      <c r="UAE19" s="710"/>
      <c r="UAF19" s="710"/>
      <c r="UAG19" s="710"/>
      <c r="UAH19" s="710"/>
      <c r="UAI19" s="710"/>
      <c r="UAJ19" s="710"/>
      <c r="UAK19" s="710"/>
      <c r="UAL19" s="710"/>
      <c r="UAM19" s="710"/>
      <c r="UAN19" s="710"/>
      <c r="UAO19" s="710"/>
      <c r="UAP19" s="710"/>
      <c r="UAQ19" s="710"/>
      <c r="UAR19" s="710"/>
      <c r="UAS19" s="710"/>
      <c r="UAT19" s="710"/>
      <c r="UAU19" s="710"/>
      <c r="UAV19" s="710"/>
      <c r="UAW19" s="710"/>
      <c r="UAX19" s="710"/>
      <c r="UAY19" s="710"/>
      <c r="UAZ19" s="710"/>
      <c r="UBA19" s="710"/>
      <c r="UBB19" s="710"/>
      <c r="UBC19" s="710"/>
      <c r="UBD19" s="710"/>
      <c r="UBE19" s="710"/>
      <c r="UBF19" s="710"/>
      <c r="UBG19" s="710"/>
      <c r="UBH19" s="710"/>
      <c r="UBI19" s="710"/>
      <c r="UBJ19" s="710"/>
      <c r="UBK19" s="710"/>
      <c r="UBL19" s="710"/>
      <c r="UBM19" s="710"/>
      <c r="UBN19" s="710"/>
      <c r="UBO19" s="710"/>
      <c r="UBP19" s="710"/>
      <c r="UBQ19" s="710"/>
      <c r="UBR19" s="710"/>
      <c r="UBS19" s="710"/>
      <c r="UBT19" s="710"/>
      <c r="UBU19" s="710"/>
      <c r="UBV19" s="710"/>
      <c r="UBW19" s="710"/>
      <c r="UBX19" s="710"/>
      <c r="UBY19" s="710"/>
      <c r="UBZ19" s="710"/>
      <c r="UCA19" s="710"/>
      <c r="UCB19" s="710"/>
      <c r="UCC19" s="710"/>
      <c r="UCD19" s="710"/>
      <c r="UCE19" s="710"/>
      <c r="UCF19" s="710"/>
      <c r="UCG19" s="710"/>
      <c r="UCH19" s="710"/>
      <c r="UCI19" s="710"/>
      <c r="UCJ19" s="710"/>
      <c r="UCK19" s="710"/>
      <c r="UCL19" s="710"/>
      <c r="UCM19" s="710"/>
      <c r="UCN19" s="710"/>
      <c r="UCO19" s="710"/>
      <c r="UCP19" s="710"/>
      <c r="UCQ19" s="710"/>
      <c r="UCR19" s="710"/>
      <c r="UCS19" s="710"/>
      <c r="UCT19" s="710"/>
      <c r="UCU19" s="710"/>
      <c r="UCV19" s="710"/>
      <c r="UCW19" s="710"/>
      <c r="UCX19" s="710"/>
      <c r="UCY19" s="710"/>
      <c r="UCZ19" s="710"/>
      <c r="UDA19" s="710"/>
      <c r="UDB19" s="710"/>
      <c r="UDC19" s="710"/>
      <c r="UDD19" s="710"/>
      <c r="UDE19" s="710"/>
      <c r="UDF19" s="710"/>
      <c r="UDG19" s="710"/>
      <c r="UDH19" s="710"/>
      <c r="UDI19" s="710"/>
      <c r="UDJ19" s="710"/>
      <c r="UDK19" s="710"/>
      <c r="UDL19" s="710"/>
      <c r="UDM19" s="710"/>
      <c r="UDN19" s="710"/>
      <c r="UDO19" s="710"/>
      <c r="UDP19" s="710"/>
      <c r="UDQ19" s="710"/>
      <c r="UDR19" s="710"/>
      <c r="UDS19" s="710"/>
      <c r="UDT19" s="710"/>
      <c r="UDU19" s="710"/>
      <c r="UDV19" s="710"/>
      <c r="UDW19" s="710"/>
      <c r="UDX19" s="710"/>
      <c r="UDY19" s="710"/>
      <c r="UDZ19" s="710"/>
      <c r="UEA19" s="710"/>
      <c r="UEB19" s="710"/>
      <c r="UEC19" s="710"/>
      <c r="UED19" s="710"/>
      <c r="UEE19" s="710"/>
      <c r="UEF19" s="710"/>
      <c r="UEG19" s="710"/>
      <c r="UEH19" s="710"/>
      <c r="UEI19" s="710"/>
      <c r="UEJ19" s="710"/>
      <c r="UEK19" s="710"/>
      <c r="UEL19" s="710"/>
      <c r="UEM19" s="710"/>
      <c r="UEN19" s="710"/>
      <c r="UEO19" s="710"/>
      <c r="UEP19" s="710"/>
      <c r="UEQ19" s="710"/>
      <c r="UER19" s="710"/>
      <c r="UES19" s="710"/>
      <c r="UET19" s="710"/>
      <c r="UEU19" s="710"/>
      <c r="UEV19" s="710"/>
      <c r="UEW19" s="710"/>
      <c r="UEX19" s="710"/>
      <c r="UEY19" s="710"/>
      <c r="UEZ19" s="710"/>
      <c r="UFA19" s="710"/>
      <c r="UFB19" s="710"/>
      <c r="UFC19" s="710"/>
      <c r="UFD19" s="710"/>
      <c r="UFE19" s="710"/>
      <c r="UFF19" s="710"/>
      <c r="UFG19" s="710"/>
      <c r="UFH19" s="710"/>
      <c r="UFI19" s="710"/>
      <c r="UFJ19" s="710"/>
      <c r="UFK19" s="710"/>
      <c r="UFL19" s="710"/>
      <c r="UFM19" s="710"/>
      <c r="UFN19" s="710"/>
      <c r="UFO19" s="710"/>
      <c r="UFP19" s="710"/>
      <c r="UFQ19" s="710"/>
      <c r="UFR19" s="710"/>
      <c r="UFS19" s="710"/>
      <c r="UFT19" s="710"/>
      <c r="UFU19" s="710"/>
      <c r="UFV19" s="710"/>
      <c r="UFW19" s="710"/>
      <c r="UFX19" s="710"/>
      <c r="UFY19" s="710"/>
      <c r="UFZ19" s="710"/>
      <c r="UGA19" s="710"/>
      <c r="UGB19" s="710"/>
      <c r="UGC19" s="710"/>
      <c r="UGD19" s="710"/>
      <c r="UGE19" s="710"/>
      <c r="UGF19" s="710"/>
      <c r="UGG19" s="710"/>
      <c r="UGH19" s="710"/>
      <c r="UGI19" s="710"/>
      <c r="UGJ19" s="710"/>
      <c r="UGK19" s="710"/>
      <c r="UGL19" s="710"/>
      <c r="UGM19" s="710"/>
      <c r="UGN19" s="710"/>
      <c r="UGO19" s="710"/>
      <c r="UGP19" s="710"/>
      <c r="UGQ19" s="710"/>
      <c r="UGR19" s="710"/>
      <c r="UGS19" s="710"/>
      <c r="UGT19" s="710"/>
      <c r="UGU19" s="710"/>
      <c r="UGV19" s="710"/>
      <c r="UGW19" s="710"/>
      <c r="UGX19" s="710"/>
      <c r="UGY19" s="710"/>
      <c r="UGZ19" s="710"/>
      <c r="UHA19" s="710"/>
      <c r="UHB19" s="710"/>
      <c r="UHC19" s="710"/>
      <c r="UHD19" s="710"/>
      <c r="UHE19" s="710"/>
      <c r="UHF19" s="710"/>
      <c r="UHG19" s="710"/>
      <c r="UHH19" s="710"/>
      <c r="UHI19" s="710"/>
      <c r="UHJ19" s="710"/>
      <c r="UHK19" s="710"/>
      <c r="UHL19" s="710"/>
      <c r="UHM19" s="710"/>
      <c r="UHN19" s="710"/>
      <c r="UHO19" s="710"/>
      <c r="UHP19" s="710"/>
      <c r="UHQ19" s="710"/>
      <c r="UHR19" s="710"/>
      <c r="UHS19" s="710"/>
      <c r="UHT19" s="710"/>
      <c r="UHU19" s="710"/>
      <c r="UHV19" s="710"/>
      <c r="UHW19" s="710"/>
      <c r="UHX19" s="710"/>
      <c r="UHY19" s="710"/>
      <c r="UHZ19" s="710"/>
      <c r="UIA19" s="710"/>
      <c r="UIB19" s="710"/>
      <c r="UIC19" s="710"/>
      <c r="UID19" s="710"/>
      <c r="UIE19" s="710"/>
      <c r="UIF19" s="710"/>
      <c r="UIG19" s="710"/>
      <c r="UIH19" s="710"/>
      <c r="UII19" s="710"/>
      <c r="UIJ19" s="710"/>
      <c r="UIK19" s="710"/>
      <c r="UIL19" s="710"/>
      <c r="UIM19" s="710"/>
      <c r="UIN19" s="710"/>
      <c r="UIO19" s="710"/>
      <c r="UIP19" s="710"/>
      <c r="UIQ19" s="710"/>
      <c r="UIR19" s="710"/>
      <c r="UIS19" s="710"/>
      <c r="UIT19" s="710"/>
      <c r="UIU19" s="710"/>
      <c r="UIV19" s="710"/>
      <c r="UIW19" s="710"/>
      <c r="UIX19" s="710"/>
      <c r="UIY19" s="710"/>
      <c r="UIZ19" s="710"/>
      <c r="UJA19" s="710"/>
      <c r="UJB19" s="710"/>
      <c r="UJC19" s="710"/>
      <c r="UJD19" s="710"/>
      <c r="UJE19" s="710"/>
      <c r="UJF19" s="710"/>
      <c r="UJG19" s="710"/>
      <c r="UJH19" s="710"/>
      <c r="UJI19" s="710"/>
      <c r="UJJ19" s="710"/>
      <c r="UJK19" s="710"/>
      <c r="UJL19" s="710"/>
      <c r="UJM19" s="710"/>
      <c r="UJN19" s="710"/>
      <c r="UJO19" s="710"/>
      <c r="UJP19" s="710"/>
      <c r="UJQ19" s="710"/>
      <c r="UJR19" s="710"/>
      <c r="UJS19" s="710"/>
      <c r="UJT19" s="710"/>
      <c r="UJU19" s="710"/>
      <c r="UJV19" s="710"/>
      <c r="UJW19" s="710"/>
      <c r="UJX19" s="710"/>
      <c r="UJY19" s="710"/>
      <c r="UJZ19" s="710"/>
      <c r="UKA19" s="710"/>
      <c r="UKB19" s="710"/>
      <c r="UKC19" s="710"/>
      <c r="UKD19" s="710"/>
      <c r="UKE19" s="710"/>
      <c r="UKF19" s="710"/>
      <c r="UKG19" s="710"/>
      <c r="UKH19" s="710"/>
      <c r="UKI19" s="710"/>
      <c r="UKJ19" s="710"/>
      <c r="UKK19" s="710"/>
      <c r="UKL19" s="710"/>
      <c r="UKM19" s="710"/>
      <c r="UKN19" s="710"/>
      <c r="UKO19" s="710"/>
      <c r="UKP19" s="710"/>
      <c r="UKQ19" s="710"/>
      <c r="UKR19" s="710"/>
      <c r="UKS19" s="710"/>
      <c r="UKT19" s="710"/>
      <c r="UKU19" s="710"/>
      <c r="UKV19" s="710"/>
      <c r="UKW19" s="710"/>
      <c r="UKX19" s="710"/>
      <c r="UKY19" s="710"/>
      <c r="UKZ19" s="710"/>
      <c r="ULA19" s="710"/>
      <c r="ULB19" s="710"/>
      <c r="ULC19" s="710"/>
      <c r="ULD19" s="710"/>
      <c r="ULE19" s="710"/>
      <c r="ULF19" s="710"/>
      <c r="ULG19" s="710"/>
      <c r="ULH19" s="710"/>
      <c r="ULI19" s="710"/>
      <c r="ULJ19" s="710"/>
      <c r="ULK19" s="710"/>
      <c r="ULL19" s="710"/>
      <c r="ULM19" s="710"/>
      <c r="ULN19" s="710"/>
      <c r="ULO19" s="710"/>
      <c r="ULP19" s="710"/>
      <c r="ULQ19" s="710"/>
      <c r="ULR19" s="710"/>
      <c r="ULS19" s="710"/>
      <c r="ULT19" s="710"/>
      <c r="ULU19" s="710"/>
      <c r="ULV19" s="710"/>
      <c r="ULW19" s="710"/>
      <c r="ULX19" s="710"/>
      <c r="ULY19" s="710"/>
      <c r="ULZ19" s="710"/>
      <c r="UMA19" s="710"/>
      <c r="UMB19" s="710"/>
      <c r="UMC19" s="710"/>
      <c r="UMD19" s="710"/>
      <c r="UME19" s="710"/>
      <c r="UMF19" s="710"/>
      <c r="UMG19" s="710"/>
      <c r="UMH19" s="710"/>
      <c r="UMI19" s="710"/>
      <c r="UMJ19" s="710"/>
      <c r="UMK19" s="710"/>
      <c r="UML19" s="710"/>
      <c r="UMM19" s="710"/>
      <c r="UMN19" s="710"/>
      <c r="UMO19" s="710"/>
      <c r="UMP19" s="710"/>
      <c r="UMQ19" s="710"/>
      <c r="UMR19" s="710"/>
      <c r="UMS19" s="710"/>
      <c r="UMT19" s="710"/>
      <c r="UMU19" s="710"/>
      <c r="UMV19" s="710"/>
      <c r="UMW19" s="710"/>
      <c r="UMX19" s="710"/>
      <c r="UMY19" s="710"/>
      <c r="UMZ19" s="710"/>
      <c r="UNA19" s="710"/>
      <c r="UNB19" s="710"/>
      <c r="UNC19" s="710"/>
      <c r="UND19" s="710"/>
      <c r="UNE19" s="710"/>
      <c r="UNF19" s="710"/>
      <c r="UNG19" s="710"/>
      <c r="UNH19" s="710"/>
      <c r="UNI19" s="710"/>
      <c r="UNJ19" s="710"/>
      <c r="UNK19" s="710"/>
      <c r="UNL19" s="710"/>
      <c r="UNM19" s="710"/>
      <c r="UNN19" s="710"/>
      <c r="UNO19" s="710"/>
      <c r="UNP19" s="710"/>
      <c r="UNQ19" s="710"/>
      <c r="UNR19" s="710"/>
      <c r="UNS19" s="710"/>
      <c r="UNT19" s="710"/>
      <c r="UNU19" s="710"/>
      <c r="UNV19" s="710"/>
      <c r="UNW19" s="710"/>
      <c r="UNX19" s="710"/>
      <c r="UNY19" s="710"/>
      <c r="UNZ19" s="710"/>
      <c r="UOA19" s="710"/>
      <c r="UOB19" s="710"/>
      <c r="UOC19" s="710"/>
      <c r="UOD19" s="710"/>
      <c r="UOE19" s="710"/>
      <c r="UOF19" s="710"/>
      <c r="UOG19" s="710"/>
      <c r="UOH19" s="710"/>
      <c r="UOI19" s="710"/>
      <c r="UOJ19" s="710"/>
      <c r="UOK19" s="710"/>
      <c r="UOL19" s="710"/>
      <c r="UOM19" s="710"/>
      <c r="UON19" s="710"/>
      <c r="UOO19" s="710"/>
      <c r="UOP19" s="710"/>
      <c r="UOQ19" s="710"/>
      <c r="UOR19" s="710"/>
      <c r="UOS19" s="710"/>
      <c r="UOT19" s="710"/>
      <c r="UOU19" s="710"/>
      <c r="UOV19" s="710"/>
      <c r="UOW19" s="710"/>
      <c r="UOX19" s="710"/>
      <c r="UOY19" s="710"/>
      <c r="UOZ19" s="710"/>
      <c r="UPA19" s="710"/>
      <c r="UPB19" s="710"/>
      <c r="UPC19" s="710"/>
      <c r="UPD19" s="710"/>
      <c r="UPE19" s="710"/>
      <c r="UPF19" s="710"/>
      <c r="UPG19" s="710"/>
      <c r="UPH19" s="710"/>
      <c r="UPI19" s="710"/>
      <c r="UPJ19" s="710"/>
      <c r="UPK19" s="710"/>
      <c r="UPL19" s="710"/>
      <c r="UPM19" s="710"/>
      <c r="UPN19" s="710"/>
      <c r="UPO19" s="710"/>
      <c r="UPP19" s="710"/>
      <c r="UPQ19" s="710"/>
      <c r="UPR19" s="710"/>
      <c r="UPS19" s="710"/>
      <c r="UPT19" s="710"/>
      <c r="UPU19" s="710"/>
      <c r="UPV19" s="710"/>
      <c r="UPW19" s="710"/>
      <c r="UPX19" s="710"/>
      <c r="UPY19" s="710"/>
      <c r="UPZ19" s="710"/>
      <c r="UQA19" s="710"/>
      <c r="UQB19" s="710"/>
      <c r="UQC19" s="710"/>
      <c r="UQD19" s="710"/>
      <c r="UQE19" s="710"/>
      <c r="UQF19" s="710"/>
      <c r="UQG19" s="710"/>
      <c r="UQH19" s="710"/>
      <c r="UQI19" s="710"/>
      <c r="UQJ19" s="710"/>
      <c r="UQK19" s="710"/>
      <c r="UQL19" s="710"/>
      <c r="UQM19" s="710"/>
      <c r="UQN19" s="710"/>
      <c r="UQO19" s="710"/>
      <c r="UQP19" s="710"/>
      <c r="UQQ19" s="710"/>
      <c r="UQR19" s="710"/>
      <c r="UQS19" s="710"/>
      <c r="UQT19" s="710"/>
      <c r="UQU19" s="710"/>
      <c r="UQV19" s="710"/>
      <c r="UQW19" s="710"/>
      <c r="UQX19" s="710"/>
      <c r="UQY19" s="710"/>
      <c r="UQZ19" s="710"/>
      <c r="URA19" s="710"/>
      <c r="URB19" s="710"/>
      <c r="URC19" s="710"/>
      <c r="URD19" s="710"/>
      <c r="URE19" s="710"/>
      <c r="URF19" s="710"/>
      <c r="URG19" s="710"/>
      <c r="URH19" s="710"/>
      <c r="URI19" s="710"/>
      <c r="URJ19" s="710"/>
      <c r="URK19" s="710"/>
      <c r="URL19" s="710"/>
      <c r="URM19" s="710"/>
      <c r="URN19" s="710"/>
      <c r="URO19" s="710"/>
      <c r="URP19" s="710"/>
      <c r="URQ19" s="710"/>
      <c r="URR19" s="710"/>
      <c r="URS19" s="710"/>
      <c r="URT19" s="710"/>
      <c r="URU19" s="710"/>
      <c r="URV19" s="710"/>
      <c r="URW19" s="710"/>
      <c r="URX19" s="710"/>
      <c r="URY19" s="710"/>
      <c r="URZ19" s="710"/>
      <c r="USA19" s="710"/>
      <c r="USB19" s="710"/>
      <c r="USC19" s="710"/>
      <c r="USD19" s="710"/>
      <c r="USE19" s="710"/>
      <c r="USF19" s="710"/>
      <c r="USG19" s="710"/>
      <c r="USH19" s="710"/>
      <c r="USI19" s="710"/>
      <c r="USJ19" s="710"/>
      <c r="USK19" s="710"/>
      <c r="USL19" s="710"/>
      <c r="USM19" s="710"/>
      <c r="USN19" s="710"/>
      <c r="USO19" s="710"/>
      <c r="USP19" s="710"/>
      <c r="USQ19" s="710"/>
      <c r="USR19" s="710"/>
      <c r="USS19" s="710"/>
      <c r="UST19" s="710"/>
      <c r="USU19" s="710"/>
      <c r="USV19" s="710"/>
      <c r="USW19" s="710"/>
      <c r="USX19" s="710"/>
      <c r="USY19" s="710"/>
      <c r="USZ19" s="710"/>
      <c r="UTA19" s="710"/>
      <c r="UTB19" s="710"/>
      <c r="UTC19" s="710"/>
      <c r="UTD19" s="710"/>
      <c r="UTE19" s="710"/>
      <c r="UTF19" s="710"/>
      <c r="UTG19" s="710"/>
      <c r="UTH19" s="710"/>
      <c r="UTI19" s="710"/>
      <c r="UTJ19" s="710"/>
      <c r="UTK19" s="710"/>
      <c r="UTL19" s="710"/>
      <c r="UTM19" s="710"/>
      <c r="UTN19" s="710"/>
      <c r="UTO19" s="710"/>
      <c r="UTP19" s="710"/>
      <c r="UTQ19" s="710"/>
      <c r="UTR19" s="710"/>
      <c r="UTS19" s="710"/>
      <c r="UTT19" s="710"/>
      <c r="UTU19" s="710"/>
      <c r="UTV19" s="710"/>
      <c r="UTW19" s="710"/>
      <c r="UTX19" s="710"/>
      <c r="UTY19" s="710"/>
      <c r="UTZ19" s="710"/>
      <c r="UUA19" s="710"/>
      <c r="UUB19" s="710"/>
      <c r="UUC19" s="710"/>
      <c r="UUD19" s="710"/>
      <c r="UUE19" s="710"/>
      <c r="UUF19" s="710"/>
      <c r="UUG19" s="710"/>
      <c r="UUH19" s="710"/>
      <c r="UUI19" s="710"/>
      <c r="UUJ19" s="710"/>
      <c r="UUK19" s="710"/>
      <c r="UUL19" s="710"/>
      <c r="UUM19" s="710"/>
      <c r="UUN19" s="710"/>
      <c r="UUO19" s="710"/>
      <c r="UUP19" s="710"/>
      <c r="UUQ19" s="710"/>
      <c r="UUR19" s="710"/>
      <c r="UUS19" s="710"/>
      <c r="UUT19" s="710"/>
      <c r="UUU19" s="710"/>
      <c r="UUV19" s="710"/>
      <c r="UUW19" s="710"/>
      <c r="UUX19" s="710"/>
      <c r="UUY19" s="710"/>
      <c r="UUZ19" s="710"/>
      <c r="UVA19" s="710"/>
      <c r="UVB19" s="710"/>
      <c r="UVC19" s="710"/>
      <c r="UVD19" s="710"/>
      <c r="UVE19" s="710"/>
      <c r="UVF19" s="710"/>
      <c r="UVG19" s="710"/>
      <c r="UVH19" s="710"/>
      <c r="UVI19" s="710"/>
      <c r="UVJ19" s="710"/>
      <c r="UVK19" s="710"/>
      <c r="UVL19" s="710"/>
      <c r="UVM19" s="710"/>
      <c r="UVN19" s="710"/>
      <c r="UVO19" s="710"/>
      <c r="UVP19" s="710"/>
      <c r="UVQ19" s="710"/>
      <c r="UVR19" s="710"/>
      <c r="UVS19" s="710"/>
      <c r="UVT19" s="710"/>
      <c r="UVU19" s="710"/>
      <c r="UVV19" s="710"/>
      <c r="UVW19" s="710"/>
      <c r="UVX19" s="710"/>
      <c r="UVY19" s="710"/>
      <c r="UVZ19" s="710"/>
      <c r="UWA19" s="710"/>
      <c r="UWB19" s="710"/>
      <c r="UWC19" s="710"/>
      <c r="UWD19" s="710"/>
      <c r="UWE19" s="710"/>
      <c r="UWF19" s="710"/>
      <c r="UWG19" s="710"/>
      <c r="UWH19" s="710"/>
      <c r="UWI19" s="710"/>
      <c r="UWJ19" s="710"/>
      <c r="UWK19" s="710"/>
      <c r="UWL19" s="710"/>
      <c r="UWM19" s="710"/>
      <c r="UWN19" s="710"/>
      <c r="UWO19" s="710"/>
      <c r="UWP19" s="710"/>
      <c r="UWQ19" s="710"/>
      <c r="UWR19" s="710"/>
      <c r="UWS19" s="710"/>
      <c r="UWT19" s="710"/>
      <c r="UWU19" s="710"/>
      <c r="UWV19" s="710"/>
      <c r="UWW19" s="710"/>
      <c r="UWX19" s="710"/>
      <c r="UWY19" s="710"/>
      <c r="UWZ19" s="710"/>
      <c r="UXA19" s="710"/>
      <c r="UXB19" s="710"/>
      <c r="UXC19" s="710"/>
      <c r="UXD19" s="710"/>
      <c r="UXE19" s="710"/>
      <c r="UXF19" s="710"/>
      <c r="UXG19" s="710"/>
      <c r="UXH19" s="710"/>
      <c r="UXI19" s="710"/>
      <c r="UXJ19" s="710"/>
      <c r="UXK19" s="710"/>
      <c r="UXL19" s="710"/>
      <c r="UXM19" s="710"/>
      <c r="UXN19" s="710"/>
      <c r="UXO19" s="710"/>
      <c r="UXP19" s="710"/>
      <c r="UXQ19" s="710"/>
      <c r="UXR19" s="710"/>
      <c r="UXS19" s="710"/>
      <c r="UXT19" s="710"/>
      <c r="UXU19" s="710"/>
      <c r="UXV19" s="710"/>
      <c r="UXW19" s="710"/>
      <c r="UXX19" s="710"/>
      <c r="UXY19" s="710"/>
      <c r="UXZ19" s="710"/>
      <c r="UYA19" s="710"/>
      <c r="UYB19" s="710"/>
      <c r="UYC19" s="710"/>
      <c r="UYD19" s="710"/>
      <c r="UYE19" s="710"/>
      <c r="UYF19" s="710"/>
      <c r="UYG19" s="710"/>
      <c r="UYH19" s="710"/>
      <c r="UYI19" s="710"/>
      <c r="UYJ19" s="710"/>
      <c r="UYK19" s="710"/>
      <c r="UYL19" s="710"/>
      <c r="UYM19" s="710"/>
      <c r="UYN19" s="710"/>
      <c r="UYO19" s="710"/>
      <c r="UYP19" s="710"/>
      <c r="UYQ19" s="710"/>
      <c r="UYR19" s="710"/>
      <c r="UYS19" s="710"/>
      <c r="UYT19" s="710"/>
      <c r="UYU19" s="710"/>
      <c r="UYV19" s="710"/>
      <c r="UYW19" s="710"/>
      <c r="UYX19" s="710"/>
      <c r="UYY19" s="710"/>
      <c r="UYZ19" s="710"/>
      <c r="UZA19" s="710"/>
      <c r="UZB19" s="710"/>
      <c r="UZC19" s="710"/>
      <c r="UZD19" s="710"/>
      <c r="UZE19" s="710"/>
      <c r="UZF19" s="710"/>
      <c r="UZG19" s="710"/>
      <c r="UZH19" s="710"/>
      <c r="UZI19" s="710"/>
      <c r="UZJ19" s="710"/>
      <c r="UZK19" s="710"/>
      <c r="UZL19" s="710"/>
      <c r="UZM19" s="710"/>
      <c r="UZN19" s="710"/>
      <c r="UZO19" s="710"/>
      <c r="UZP19" s="710"/>
      <c r="UZQ19" s="710"/>
      <c r="UZR19" s="710"/>
      <c r="UZS19" s="710"/>
      <c r="UZT19" s="710"/>
      <c r="UZU19" s="710"/>
      <c r="UZV19" s="710"/>
      <c r="UZW19" s="710"/>
      <c r="UZX19" s="710"/>
      <c r="UZY19" s="710"/>
      <c r="UZZ19" s="710"/>
      <c r="VAA19" s="710"/>
      <c r="VAB19" s="710"/>
      <c r="VAC19" s="710"/>
      <c r="VAD19" s="710"/>
      <c r="VAE19" s="710"/>
      <c r="VAF19" s="710"/>
      <c r="VAG19" s="710"/>
      <c r="VAH19" s="710"/>
      <c r="VAI19" s="710"/>
      <c r="VAJ19" s="710"/>
      <c r="VAK19" s="710"/>
      <c r="VAL19" s="710"/>
      <c r="VAM19" s="710"/>
      <c r="VAN19" s="710"/>
      <c r="VAO19" s="710"/>
      <c r="VAP19" s="710"/>
      <c r="VAQ19" s="710"/>
      <c r="VAR19" s="710"/>
      <c r="VAS19" s="710"/>
      <c r="VAT19" s="710"/>
      <c r="VAU19" s="710"/>
      <c r="VAV19" s="710"/>
      <c r="VAW19" s="710"/>
      <c r="VAX19" s="710"/>
      <c r="VAY19" s="710"/>
      <c r="VAZ19" s="710"/>
      <c r="VBA19" s="710"/>
      <c r="VBB19" s="710"/>
      <c r="VBC19" s="710"/>
      <c r="VBD19" s="710"/>
      <c r="VBE19" s="710"/>
      <c r="VBF19" s="710"/>
      <c r="VBG19" s="710"/>
      <c r="VBH19" s="710"/>
      <c r="VBI19" s="710"/>
      <c r="VBJ19" s="710"/>
      <c r="VBK19" s="710"/>
      <c r="VBL19" s="710"/>
      <c r="VBM19" s="710"/>
      <c r="VBN19" s="710"/>
      <c r="VBO19" s="710"/>
      <c r="VBP19" s="710"/>
      <c r="VBQ19" s="710"/>
      <c r="VBR19" s="710"/>
      <c r="VBS19" s="710"/>
      <c r="VBT19" s="710"/>
      <c r="VBU19" s="710"/>
      <c r="VBV19" s="710"/>
      <c r="VBW19" s="710"/>
      <c r="VBX19" s="710"/>
      <c r="VBY19" s="710"/>
      <c r="VBZ19" s="710"/>
      <c r="VCA19" s="710"/>
      <c r="VCB19" s="710"/>
      <c r="VCC19" s="710"/>
      <c r="VCD19" s="710"/>
      <c r="VCE19" s="710"/>
      <c r="VCF19" s="710"/>
      <c r="VCG19" s="710"/>
      <c r="VCH19" s="710"/>
      <c r="VCI19" s="710"/>
      <c r="VCJ19" s="710"/>
      <c r="VCK19" s="710"/>
      <c r="VCL19" s="710"/>
      <c r="VCM19" s="710"/>
      <c r="VCN19" s="710"/>
      <c r="VCO19" s="710"/>
      <c r="VCP19" s="710"/>
      <c r="VCQ19" s="710"/>
      <c r="VCR19" s="710"/>
      <c r="VCS19" s="710"/>
      <c r="VCT19" s="710"/>
      <c r="VCU19" s="710"/>
      <c r="VCV19" s="710"/>
      <c r="VCW19" s="710"/>
      <c r="VCX19" s="710"/>
      <c r="VCY19" s="710"/>
      <c r="VCZ19" s="710"/>
      <c r="VDA19" s="710"/>
      <c r="VDB19" s="710"/>
      <c r="VDC19" s="710"/>
      <c r="VDD19" s="710"/>
      <c r="VDE19" s="710"/>
      <c r="VDF19" s="710"/>
      <c r="VDG19" s="710"/>
      <c r="VDH19" s="710"/>
      <c r="VDI19" s="710"/>
      <c r="VDJ19" s="710"/>
      <c r="VDK19" s="710"/>
      <c r="VDL19" s="710"/>
      <c r="VDM19" s="710"/>
      <c r="VDN19" s="710"/>
      <c r="VDO19" s="710"/>
      <c r="VDP19" s="710"/>
      <c r="VDQ19" s="710"/>
      <c r="VDR19" s="710"/>
      <c r="VDS19" s="710"/>
      <c r="VDT19" s="710"/>
      <c r="VDU19" s="710"/>
      <c r="VDV19" s="710"/>
      <c r="VDW19" s="710"/>
      <c r="VDX19" s="710"/>
      <c r="VDY19" s="710"/>
      <c r="VDZ19" s="710"/>
      <c r="VEA19" s="710"/>
      <c r="VEB19" s="710"/>
      <c r="VEC19" s="710"/>
      <c r="VED19" s="710"/>
      <c r="VEE19" s="710"/>
      <c r="VEF19" s="710"/>
      <c r="VEG19" s="710"/>
      <c r="VEH19" s="710"/>
      <c r="VEI19" s="710"/>
      <c r="VEJ19" s="710"/>
      <c r="VEK19" s="710"/>
      <c r="VEL19" s="710"/>
      <c r="VEM19" s="710"/>
      <c r="VEN19" s="710"/>
      <c r="VEO19" s="710"/>
      <c r="VEP19" s="710"/>
      <c r="VEQ19" s="710"/>
      <c r="VER19" s="710"/>
      <c r="VES19" s="710"/>
      <c r="VET19" s="710"/>
      <c r="VEU19" s="710"/>
      <c r="VEV19" s="710"/>
      <c r="VEW19" s="710"/>
      <c r="VEX19" s="710"/>
      <c r="VEY19" s="710"/>
      <c r="VEZ19" s="710"/>
      <c r="VFA19" s="710"/>
      <c r="VFB19" s="710"/>
      <c r="VFC19" s="710"/>
      <c r="VFD19" s="710"/>
      <c r="VFE19" s="710"/>
      <c r="VFF19" s="710"/>
      <c r="VFG19" s="710"/>
      <c r="VFH19" s="710"/>
      <c r="VFI19" s="710"/>
      <c r="VFJ19" s="710"/>
      <c r="VFK19" s="710"/>
      <c r="VFL19" s="710"/>
      <c r="VFM19" s="710"/>
      <c r="VFN19" s="710"/>
      <c r="VFO19" s="710"/>
      <c r="VFP19" s="710"/>
      <c r="VFQ19" s="710"/>
      <c r="VFR19" s="710"/>
      <c r="VFS19" s="710"/>
      <c r="VFT19" s="710"/>
      <c r="VFU19" s="710"/>
      <c r="VFV19" s="710"/>
      <c r="VFW19" s="710"/>
      <c r="VFX19" s="710"/>
      <c r="VFY19" s="710"/>
      <c r="VFZ19" s="710"/>
      <c r="VGA19" s="710"/>
      <c r="VGB19" s="710"/>
      <c r="VGC19" s="710"/>
      <c r="VGD19" s="710"/>
      <c r="VGE19" s="710"/>
      <c r="VGF19" s="710"/>
      <c r="VGG19" s="710"/>
      <c r="VGH19" s="710"/>
      <c r="VGI19" s="710"/>
      <c r="VGJ19" s="710"/>
      <c r="VGK19" s="710"/>
      <c r="VGL19" s="710"/>
      <c r="VGM19" s="710"/>
      <c r="VGN19" s="710"/>
      <c r="VGO19" s="710"/>
      <c r="VGP19" s="710"/>
      <c r="VGQ19" s="710"/>
      <c r="VGR19" s="710"/>
      <c r="VGS19" s="710"/>
      <c r="VGT19" s="710"/>
      <c r="VGU19" s="710"/>
      <c r="VGV19" s="710"/>
      <c r="VGW19" s="710"/>
      <c r="VGX19" s="710"/>
      <c r="VGY19" s="710"/>
      <c r="VGZ19" s="710"/>
      <c r="VHA19" s="710"/>
      <c r="VHB19" s="710"/>
      <c r="VHC19" s="710"/>
      <c r="VHD19" s="710"/>
      <c r="VHE19" s="710"/>
      <c r="VHF19" s="710"/>
      <c r="VHG19" s="710"/>
      <c r="VHH19" s="710"/>
      <c r="VHI19" s="710"/>
      <c r="VHJ19" s="710"/>
      <c r="VHK19" s="710"/>
      <c r="VHL19" s="710"/>
      <c r="VHM19" s="710"/>
      <c r="VHN19" s="710"/>
      <c r="VHO19" s="710"/>
      <c r="VHP19" s="710"/>
      <c r="VHQ19" s="710"/>
      <c r="VHR19" s="710"/>
      <c r="VHS19" s="710"/>
      <c r="VHT19" s="710"/>
      <c r="VHU19" s="710"/>
      <c r="VHV19" s="710"/>
      <c r="VHW19" s="710"/>
      <c r="VHX19" s="710"/>
      <c r="VHY19" s="710"/>
      <c r="VHZ19" s="710"/>
      <c r="VIA19" s="710"/>
      <c r="VIB19" s="710"/>
      <c r="VIC19" s="710"/>
      <c r="VID19" s="710"/>
      <c r="VIE19" s="710"/>
      <c r="VIF19" s="710"/>
      <c r="VIG19" s="710"/>
      <c r="VIH19" s="710"/>
      <c r="VII19" s="710"/>
      <c r="VIJ19" s="710"/>
      <c r="VIK19" s="710"/>
      <c r="VIL19" s="710"/>
      <c r="VIM19" s="710"/>
      <c r="VIN19" s="710"/>
      <c r="VIO19" s="710"/>
      <c r="VIP19" s="710"/>
      <c r="VIQ19" s="710"/>
      <c r="VIR19" s="710"/>
      <c r="VIS19" s="710"/>
      <c r="VIT19" s="710"/>
      <c r="VIU19" s="710"/>
      <c r="VIV19" s="710"/>
      <c r="VIW19" s="710"/>
      <c r="VIX19" s="710"/>
      <c r="VIY19" s="710"/>
      <c r="VIZ19" s="710"/>
      <c r="VJA19" s="710"/>
      <c r="VJB19" s="710"/>
      <c r="VJC19" s="710"/>
      <c r="VJD19" s="710"/>
      <c r="VJE19" s="710"/>
      <c r="VJF19" s="710"/>
      <c r="VJG19" s="710"/>
      <c r="VJH19" s="710"/>
      <c r="VJI19" s="710"/>
      <c r="VJJ19" s="710"/>
      <c r="VJK19" s="710"/>
      <c r="VJL19" s="710"/>
      <c r="VJM19" s="710"/>
      <c r="VJN19" s="710"/>
      <c r="VJO19" s="710"/>
      <c r="VJP19" s="710"/>
      <c r="VJQ19" s="710"/>
      <c r="VJR19" s="710"/>
      <c r="VJS19" s="710"/>
      <c r="VJT19" s="710"/>
      <c r="VJU19" s="710"/>
      <c r="VJV19" s="710"/>
      <c r="VJW19" s="710"/>
      <c r="VJX19" s="710"/>
      <c r="VJY19" s="710"/>
      <c r="VJZ19" s="710"/>
      <c r="VKA19" s="710"/>
      <c r="VKB19" s="710"/>
      <c r="VKC19" s="710"/>
      <c r="VKD19" s="710"/>
      <c r="VKE19" s="710"/>
      <c r="VKF19" s="710"/>
      <c r="VKG19" s="710"/>
      <c r="VKH19" s="710"/>
      <c r="VKI19" s="710"/>
      <c r="VKJ19" s="710"/>
      <c r="VKK19" s="710"/>
      <c r="VKL19" s="710"/>
      <c r="VKM19" s="710"/>
      <c r="VKN19" s="710"/>
      <c r="VKO19" s="710"/>
      <c r="VKP19" s="710"/>
      <c r="VKQ19" s="710"/>
      <c r="VKR19" s="710"/>
      <c r="VKS19" s="710"/>
      <c r="VKT19" s="710"/>
      <c r="VKU19" s="710"/>
      <c r="VKV19" s="710"/>
      <c r="VKW19" s="710"/>
      <c r="VKX19" s="710"/>
      <c r="VKY19" s="710"/>
      <c r="VKZ19" s="710"/>
      <c r="VLA19" s="710"/>
      <c r="VLB19" s="710"/>
      <c r="VLC19" s="710"/>
      <c r="VLD19" s="710"/>
      <c r="VLE19" s="710"/>
      <c r="VLF19" s="710"/>
      <c r="VLG19" s="710"/>
      <c r="VLH19" s="710"/>
      <c r="VLI19" s="710"/>
      <c r="VLJ19" s="710"/>
      <c r="VLK19" s="710"/>
      <c r="VLL19" s="710"/>
      <c r="VLM19" s="710"/>
      <c r="VLN19" s="710"/>
      <c r="VLO19" s="710"/>
      <c r="VLP19" s="710"/>
      <c r="VLQ19" s="710"/>
      <c r="VLR19" s="710"/>
      <c r="VLS19" s="710"/>
      <c r="VLT19" s="710"/>
      <c r="VLU19" s="710"/>
      <c r="VLV19" s="710"/>
      <c r="VLW19" s="710"/>
      <c r="VLX19" s="710"/>
      <c r="VLY19" s="710"/>
      <c r="VLZ19" s="710"/>
      <c r="VMA19" s="710"/>
      <c r="VMB19" s="710"/>
      <c r="VMC19" s="710"/>
      <c r="VMD19" s="710"/>
      <c r="VME19" s="710"/>
      <c r="VMF19" s="710"/>
      <c r="VMG19" s="710"/>
      <c r="VMH19" s="710"/>
      <c r="VMI19" s="710"/>
      <c r="VMJ19" s="710"/>
      <c r="VMK19" s="710"/>
      <c r="VML19" s="710"/>
      <c r="VMM19" s="710"/>
      <c r="VMN19" s="710"/>
      <c r="VMO19" s="710"/>
      <c r="VMP19" s="710"/>
      <c r="VMQ19" s="710"/>
      <c r="VMR19" s="710"/>
      <c r="VMS19" s="710"/>
      <c r="VMT19" s="710"/>
      <c r="VMU19" s="710"/>
      <c r="VMV19" s="710"/>
      <c r="VMW19" s="710"/>
      <c r="VMX19" s="710"/>
      <c r="VMY19" s="710"/>
      <c r="VMZ19" s="710"/>
      <c r="VNA19" s="710"/>
      <c r="VNB19" s="710"/>
      <c r="VNC19" s="710"/>
      <c r="VND19" s="710"/>
      <c r="VNE19" s="710"/>
      <c r="VNF19" s="710"/>
      <c r="VNG19" s="710"/>
      <c r="VNH19" s="710"/>
      <c r="VNI19" s="710"/>
      <c r="VNJ19" s="710"/>
      <c r="VNK19" s="710"/>
      <c r="VNL19" s="710"/>
      <c r="VNM19" s="710"/>
      <c r="VNN19" s="710"/>
      <c r="VNO19" s="710"/>
      <c r="VNP19" s="710"/>
      <c r="VNQ19" s="710"/>
      <c r="VNR19" s="710"/>
      <c r="VNS19" s="710"/>
      <c r="VNT19" s="710"/>
      <c r="VNU19" s="710"/>
      <c r="VNV19" s="710"/>
      <c r="VNW19" s="710"/>
      <c r="VNX19" s="710"/>
      <c r="VNY19" s="710"/>
      <c r="VNZ19" s="710"/>
      <c r="VOA19" s="710"/>
      <c r="VOB19" s="710"/>
      <c r="VOC19" s="710"/>
      <c r="VOD19" s="710"/>
      <c r="VOE19" s="710"/>
      <c r="VOF19" s="710"/>
      <c r="VOG19" s="710"/>
      <c r="VOH19" s="710"/>
      <c r="VOI19" s="710"/>
      <c r="VOJ19" s="710"/>
      <c r="VOK19" s="710"/>
      <c r="VOL19" s="710"/>
      <c r="VOM19" s="710"/>
      <c r="VON19" s="710"/>
      <c r="VOO19" s="710"/>
      <c r="VOP19" s="710"/>
      <c r="VOQ19" s="710"/>
      <c r="VOR19" s="710"/>
      <c r="VOS19" s="710"/>
      <c r="VOT19" s="710"/>
      <c r="VOU19" s="710"/>
      <c r="VOV19" s="710"/>
      <c r="VOW19" s="710"/>
      <c r="VOX19" s="710"/>
      <c r="VOY19" s="710"/>
      <c r="VOZ19" s="710"/>
      <c r="VPA19" s="710"/>
      <c r="VPB19" s="710"/>
      <c r="VPC19" s="710"/>
      <c r="VPD19" s="710"/>
      <c r="VPE19" s="710"/>
      <c r="VPF19" s="710"/>
      <c r="VPG19" s="710"/>
      <c r="VPH19" s="710"/>
      <c r="VPI19" s="710"/>
      <c r="VPJ19" s="710"/>
      <c r="VPK19" s="710"/>
      <c r="VPL19" s="710"/>
      <c r="VPM19" s="710"/>
      <c r="VPN19" s="710"/>
      <c r="VPO19" s="710"/>
      <c r="VPP19" s="710"/>
      <c r="VPQ19" s="710"/>
      <c r="VPR19" s="710"/>
      <c r="VPS19" s="710"/>
      <c r="VPT19" s="710"/>
      <c r="VPU19" s="710"/>
      <c r="VPV19" s="710"/>
      <c r="VPW19" s="710"/>
      <c r="VPX19" s="710"/>
      <c r="VPY19" s="710"/>
      <c r="VPZ19" s="710"/>
      <c r="VQA19" s="710"/>
      <c r="VQB19" s="710"/>
      <c r="VQC19" s="710"/>
      <c r="VQD19" s="710"/>
      <c r="VQE19" s="710"/>
      <c r="VQF19" s="710"/>
      <c r="VQG19" s="710"/>
      <c r="VQH19" s="710"/>
      <c r="VQI19" s="710"/>
      <c r="VQJ19" s="710"/>
      <c r="VQK19" s="710"/>
      <c r="VQL19" s="710"/>
      <c r="VQM19" s="710"/>
      <c r="VQN19" s="710"/>
      <c r="VQO19" s="710"/>
      <c r="VQP19" s="710"/>
      <c r="VQQ19" s="710"/>
      <c r="VQR19" s="710"/>
      <c r="VQS19" s="710"/>
      <c r="VQT19" s="710"/>
      <c r="VQU19" s="710"/>
      <c r="VQV19" s="710"/>
      <c r="VQW19" s="710"/>
      <c r="VQX19" s="710"/>
      <c r="VQY19" s="710"/>
      <c r="VQZ19" s="710"/>
      <c r="VRA19" s="710"/>
      <c r="VRB19" s="710"/>
      <c r="VRC19" s="710"/>
      <c r="VRD19" s="710"/>
      <c r="VRE19" s="710"/>
      <c r="VRF19" s="710"/>
      <c r="VRG19" s="710"/>
      <c r="VRH19" s="710"/>
      <c r="VRI19" s="710"/>
      <c r="VRJ19" s="710"/>
      <c r="VRK19" s="710"/>
      <c r="VRL19" s="710"/>
      <c r="VRM19" s="710"/>
      <c r="VRN19" s="710"/>
      <c r="VRO19" s="710"/>
      <c r="VRP19" s="710"/>
      <c r="VRQ19" s="710"/>
      <c r="VRR19" s="710"/>
      <c r="VRS19" s="710"/>
      <c r="VRT19" s="710"/>
      <c r="VRU19" s="710"/>
      <c r="VRV19" s="710"/>
      <c r="VRW19" s="710"/>
      <c r="VRX19" s="710"/>
      <c r="VRY19" s="710"/>
      <c r="VRZ19" s="710"/>
      <c r="VSA19" s="710"/>
      <c r="VSB19" s="710"/>
      <c r="VSC19" s="710"/>
      <c r="VSD19" s="710"/>
      <c r="VSE19" s="710"/>
      <c r="VSF19" s="710"/>
      <c r="VSG19" s="710"/>
      <c r="VSH19" s="710"/>
      <c r="VSI19" s="710"/>
      <c r="VSJ19" s="710"/>
      <c r="VSK19" s="710"/>
      <c r="VSL19" s="710"/>
      <c r="VSM19" s="710"/>
      <c r="VSN19" s="710"/>
      <c r="VSO19" s="710"/>
      <c r="VSP19" s="710"/>
      <c r="VSQ19" s="710"/>
      <c r="VSR19" s="710"/>
      <c r="VSS19" s="710"/>
      <c r="VST19" s="710"/>
      <c r="VSU19" s="710"/>
      <c r="VSV19" s="710"/>
      <c r="VSW19" s="710"/>
      <c r="VSX19" s="710"/>
      <c r="VSY19" s="710"/>
      <c r="VSZ19" s="710"/>
      <c r="VTA19" s="710"/>
      <c r="VTB19" s="710"/>
      <c r="VTC19" s="710"/>
      <c r="VTD19" s="710"/>
      <c r="VTE19" s="710"/>
      <c r="VTF19" s="710"/>
      <c r="VTG19" s="710"/>
      <c r="VTH19" s="710"/>
      <c r="VTI19" s="710"/>
      <c r="VTJ19" s="710"/>
      <c r="VTK19" s="710"/>
      <c r="VTL19" s="710"/>
      <c r="VTM19" s="710"/>
      <c r="VTN19" s="710"/>
      <c r="VTO19" s="710"/>
      <c r="VTP19" s="710"/>
      <c r="VTQ19" s="710"/>
      <c r="VTR19" s="710"/>
      <c r="VTS19" s="710"/>
      <c r="VTT19" s="710"/>
      <c r="VTU19" s="710"/>
      <c r="VTV19" s="710"/>
      <c r="VTW19" s="710"/>
      <c r="VTX19" s="710"/>
      <c r="VTY19" s="710"/>
      <c r="VTZ19" s="710"/>
      <c r="VUA19" s="710"/>
      <c r="VUB19" s="710"/>
      <c r="VUC19" s="710"/>
      <c r="VUD19" s="710"/>
      <c r="VUE19" s="710"/>
      <c r="VUF19" s="710"/>
      <c r="VUG19" s="710"/>
      <c r="VUH19" s="710"/>
      <c r="VUI19" s="710"/>
      <c r="VUJ19" s="710"/>
      <c r="VUK19" s="710"/>
      <c r="VUL19" s="710"/>
      <c r="VUM19" s="710"/>
      <c r="VUN19" s="710"/>
      <c r="VUO19" s="710"/>
      <c r="VUP19" s="710"/>
      <c r="VUQ19" s="710"/>
      <c r="VUR19" s="710"/>
      <c r="VUS19" s="710"/>
      <c r="VUT19" s="710"/>
      <c r="VUU19" s="710"/>
      <c r="VUV19" s="710"/>
      <c r="VUW19" s="710"/>
      <c r="VUX19" s="710"/>
      <c r="VUY19" s="710"/>
      <c r="VUZ19" s="710"/>
      <c r="VVA19" s="710"/>
      <c r="VVB19" s="710"/>
      <c r="VVC19" s="710"/>
      <c r="VVD19" s="710"/>
      <c r="VVE19" s="710"/>
      <c r="VVF19" s="710"/>
      <c r="VVG19" s="710"/>
      <c r="VVH19" s="710"/>
      <c r="VVI19" s="710"/>
      <c r="VVJ19" s="710"/>
      <c r="VVK19" s="710"/>
      <c r="VVL19" s="710"/>
      <c r="VVM19" s="710"/>
      <c r="VVN19" s="710"/>
      <c r="VVO19" s="710"/>
      <c r="VVP19" s="710"/>
      <c r="VVQ19" s="710"/>
      <c r="VVR19" s="710"/>
      <c r="VVS19" s="710"/>
      <c r="VVT19" s="710"/>
      <c r="VVU19" s="710"/>
      <c r="VVV19" s="710"/>
      <c r="VVW19" s="710"/>
      <c r="VVX19" s="710"/>
      <c r="VVY19" s="710"/>
      <c r="VVZ19" s="710"/>
      <c r="VWA19" s="710"/>
      <c r="VWB19" s="710"/>
      <c r="VWC19" s="710"/>
      <c r="VWD19" s="710"/>
      <c r="VWE19" s="710"/>
      <c r="VWF19" s="710"/>
      <c r="VWG19" s="710"/>
      <c r="VWH19" s="710"/>
      <c r="VWI19" s="710"/>
      <c r="VWJ19" s="710"/>
      <c r="VWK19" s="710"/>
      <c r="VWL19" s="710"/>
      <c r="VWM19" s="710"/>
      <c r="VWN19" s="710"/>
      <c r="VWO19" s="710"/>
      <c r="VWP19" s="710"/>
      <c r="VWQ19" s="710"/>
      <c r="VWR19" s="710"/>
      <c r="VWS19" s="710"/>
      <c r="VWT19" s="710"/>
      <c r="VWU19" s="710"/>
      <c r="VWV19" s="710"/>
      <c r="VWW19" s="710"/>
      <c r="VWX19" s="710"/>
      <c r="VWY19" s="710"/>
      <c r="VWZ19" s="710"/>
      <c r="VXA19" s="710"/>
      <c r="VXB19" s="710"/>
      <c r="VXC19" s="710"/>
      <c r="VXD19" s="710"/>
      <c r="VXE19" s="710"/>
      <c r="VXF19" s="710"/>
      <c r="VXG19" s="710"/>
      <c r="VXH19" s="710"/>
      <c r="VXI19" s="710"/>
      <c r="VXJ19" s="710"/>
      <c r="VXK19" s="710"/>
      <c r="VXL19" s="710"/>
      <c r="VXM19" s="710"/>
      <c r="VXN19" s="710"/>
      <c r="VXO19" s="710"/>
      <c r="VXP19" s="710"/>
      <c r="VXQ19" s="710"/>
      <c r="VXR19" s="710"/>
      <c r="VXS19" s="710"/>
      <c r="VXT19" s="710"/>
      <c r="VXU19" s="710"/>
      <c r="VXV19" s="710"/>
      <c r="VXW19" s="710"/>
      <c r="VXX19" s="710"/>
      <c r="VXY19" s="710"/>
      <c r="VXZ19" s="710"/>
      <c r="VYA19" s="710"/>
      <c r="VYB19" s="710"/>
      <c r="VYC19" s="710"/>
      <c r="VYD19" s="710"/>
      <c r="VYE19" s="710"/>
      <c r="VYF19" s="710"/>
      <c r="VYG19" s="710"/>
      <c r="VYH19" s="710"/>
      <c r="VYI19" s="710"/>
      <c r="VYJ19" s="710"/>
      <c r="VYK19" s="710"/>
      <c r="VYL19" s="710"/>
      <c r="VYM19" s="710"/>
      <c r="VYN19" s="710"/>
      <c r="VYO19" s="710"/>
      <c r="VYP19" s="710"/>
      <c r="VYQ19" s="710"/>
      <c r="VYR19" s="710"/>
      <c r="VYS19" s="710"/>
      <c r="VYT19" s="710"/>
      <c r="VYU19" s="710"/>
      <c r="VYV19" s="710"/>
      <c r="VYW19" s="710"/>
      <c r="VYX19" s="710"/>
      <c r="VYY19" s="710"/>
      <c r="VYZ19" s="710"/>
      <c r="VZA19" s="710"/>
      <c r="VZB19" s="710"/>
      <c r="VZC19" s="710"/>
      <c r="VZD19" s="710"/>
      <c r="VZE19" s="710"/>
      <c r="VZF19" s="710"/>
      <c r="VZG19" s="710"/>
      <c r="VZH19" s="710"/>
      <c r="VZI19" s="710"/>
      <c r="VZJ19" s="710"/>
      <c r="VZK19" s="710"/>
      <c r="VZL19" s="710"/>
      <c r="VZM19" s="710"/>
      <c r="VZN19" s="710"/>
      <c r="VZO19" s="710"/>
      <c r="VZP19" s="710"/>
      <c r="VZQ19" s="710"/>
      <c r="VZR19" s="710"/>
      <c r="VZS19" s="710"/>
      <c r="VZT19" s="710"/>
      <c r="VZU19" s="710"/>
      <c r="VZV19" s="710"/>
      <c r="VZW19" s="710"/>
      <c r="VZX19" s="710"/>
      <c r="VZY19" s="710"/>
      <c r="VZZ19" s="710"/>
      <c r="WAA19" s="710"/>
      <c r="WAB19" s="710"/>
      <c r="WAC19" s="710"/>
      <c r="WAD19" s="710"/>
      <c r="WAE19" s="710"/>
      <c r="WAF19" s="710"/>
      <c r="WAG19" s="710"/>
      <c r="WAH19" s="710"/>
      <c r="WAI19" s="710"/>
      <c r="WAJ19" s="710"/>
      <c r="WAK19" s="710"/>
      <c r="WAL19" s="710"/>
      <c r="WAM19" s="710"/>
      <c r="WAN19" s="710"/>
      <c r="WAO19" s="710"/>
      <c r="WAP19" s="710"/>
      <c r="WAQ19" s="710"/>
      <c r="WAR19" s="710"/>
      <c r="WAS19" s="710"/>
      <c r="WAT19" s="710"/>
      <c r="WAU19" s="710"/>
      <c r="WAV19" s="710"/>
      <c r="WAW19" s="710"/>
      <c r="WAX19" s="710"/>
      <c r="WAY19" s="710"/>
      <c r="WAZ19" s="710"/>
      <c r="WBA19" s="710"/>
      <c r="WBB19" s="710"/>
      <c r="WBC19" s="710"/>
      <c r="WBD19" s="710"/>
      <c r="WBE19" s="710"/>
      <c r="WBF19" s="710"/>
      <c r="WBG19" s="710"/>
      <c r="WBH19" s="710"/>
      <c r="WBI19" s="710"/>
      <c r="WBJ19" s="710"/>
      <c r="WBK19" s="710"/>
      <c r="WBL19" s="710"/>
      <c r="WBM19" s="710"/>
      <c r="WBN19" s="710"/>
      <c r="WBO19" s="710"/>
      <c r="WBP19" s="710"/>
      <c r="WBQ19" s="710"/>
      <c r="WBR19" s="710"/>
      <c r="WBS19" s="710"/>
      <c r="WBT19" s="710"/>
      <c r="WBU19" s="710"/>
      <c r="WBV19" s="710"/>
      <c r="WBW19" s="710"/>
      <c r="WBX19" s="710"/>
      <c r="WBY19" s="710"/>
      <c r="WBZ19" s="710"/>
      <c r="WCA19" s="710"/>
      <c r="WCB19" s="710"/>
      <c r="WCC19" s="710"/>
      <c r="WCD19" s="710"/>
      <c r="WCE19" s="710"/>
      <c r="WCF19" s="710"/>
      <c r="WCG19" s="710"/>
      <c r="WCH19" s="710"/>
      <c r="WCI19" s="710"/>
      <c r="WCJ19" s="710"/>
      <c r="WCK19" s="710"/>
      <c r="WCL19" s="710"/>
      <c r="WCM19" s="710"/>
      <c r="WCN19" s="710"/>
      <c r="WCO19" s="710"/>
      <c r="WCP19" s="710"/>
      <c r="WCQ19" s="710"/>
      <c r="WCR19" s="710"/>
      <c r="WCS19" s="710"/>
      <c r="WCT19" s="710"/>
      <c r="WCU19" s="710"/>
      <c r="WCV19" s="710"/>
      <c r="WCW19" s="710"/>
      <c r="WCX19" s="710"/>
      <c r="WCY19" s="710"/>
      <c r="WCZ19" s="710"/>
      <c r="WDA19" s="710"/>
      <c r="WDB19" s="710"/>
      <c r="WDC19" s="710"/>
      <c r="WDD19" s="710"/>
      <c r="WDE19" s="710"/>
      <c r="WDF19" s="710"/>
      <c r="WDG19" s="710"/>
      <c r="WDH19" s="710"/>
      <c r="WDI19" s="710"/>
      <c r="WDJ19" s="710"/>
      <c r="WDK19" s="710"/>
      <c r="WDL19" s="710"/>
      <c r="WDM19" s="710"/>
      <c r="WDN19" s="710"/>
      <c r="WDO19" s="710"/>
      <c r="WDP19" s="710"/>
      <c r="WDQ19" s="710"/>
      <c r="WDR19" s="710"/>
      <c r="WDS19" s="710"/>
      <c r="WDT19" s="710"/>
      <c r="WDU19" s="710"/>
      <c r="WDV19" s="710"/>
      <c r="WDW19" s="710"/>
      <c r="WDX19" s="710"/>
      <c r="WDY19" s="710"/>
      <c r="WDZ19" s="710"/>
      <c r="WEA19" s="710"/>
      <c r="WEB19" s="710"/>
      <c r="WEC19" s="710"/>
      <c r="WED19" s="710"/>
      <c r="WEE19" s="710"/>
      <c r="WEF19" s="710"/>
      <c r="WEG19" s="710"/>
      <c r="WEH19" s="710"/>
      <c r="WEI19" s="710"/>
      <c r="WEJ19" s="710"/>
      <c r="WEK19" s="710"/>
      <c r="WEL19" s="710"/>
      <c r="WEM19" s="710"/>
      <c r="WEN19" s="710"/>
      <c r="WEO19" s="710"/>
      <c r="WEP19" s="710"/>
      <c r="WEQ19" s="710"/>
      <c r="WER19" s="710"/>
      <c r="WES19" s="710"/>
      <c r="WET19" s="710"/>
      <c r="WEU19" s="710"/>
      <c r="WEV19" s="710"/>
      <c r="WEW19" s="710"/>
      <c r="WEX19" s="710"/>
      <c r="WEY19" s="710"/>
      <c r="WEZ19" s="710"/>
      <c r="WFA19" s="710"/>
      <c r="WFB19" s="710"/>
      <c r="WFC19" s="710"/>
      <c r="WFD19" s="710"/>
      <c r="WFE19" s="710"/>
      <c r="WFF19" s="710"/>
      <c r="WFG19" s="710"/>
      <c r="WFH19" s="710"/>
      <c r="WFI19" s="710"/>
      <c r="WFJ19" s="710"/>
      <c r="WFK19" s="710"/>
      <c r="WFL19" s="710"/>
      <c r="WFM19" s="710"/>
      <c r="WFN19" s="710"/>
      <c r="WFO19" s="710"/>
      <c r="WFP19" s="710"/>
      <c r="WFQ19" s="710"/>
      <c r="WFR19" s="710"/>
      <c r="WFS19" s="710"/>
      <c r="WFT19" s="710"/>
      <c r="WFU19" s="710"/>
      <c r="WFV19" s="710"/>
      <c r="WFW19" s="710"/>
      <c r="WFX19" s="710"/>
      <c r="WFY19" s="710"/>
      <c r="WFZ19" s="710"/>
      <c r="WGA19" s="710"/>
      <c r="WGB19" s="710"/>
      <c r="WGC19" s="710"/>
      <c r="WGD19" s="710"/>
      <c r="WGE19" s="710"/>
      <c r="WGF19" s="710"/>
      <c r="WGG19" s="710"/>
      <c r="WGH19" s="710"/>
      <c r="WGI19" s="710"/>
      <c r="WGJ19" s="710"/>
      <c r="WGK19" s="710"/>
      <c r="WGL19" s="710"/>
      <c r="WGM19" s="710"/>
      <c r="WGN19" s="710"/>
      <c r="WGO19" s="710"/>
      <c r="WGP19" s="710"/>
      <c r="WGQ19" s="710"/>
      <c r="WGR19" s="710"/>
      <c r="WGS19" s="710"/>
      <c r="WGT19" s="710"/>
      <c r="WGU19" s="710"/>
      <c r="WGV19" s="710"/>
      <c r="WGW19" s="710"/>
      <c r="WGX19" s="710"/>
      <c r="WGY19" s="710"/>
      <c r="WGZ19" s="710"/>
      <c r="WHA19" s="710"/>
      <c r="WHB19" s="710"/>
      <c r="WHC19" s="710"/>
      <c r="WHD19" s="710"/>
      <c r="WHE19" s="710"/>
      <c r="WHF19" s="710"/>
      <c r="WHG19" s="710"/>
      <c r="WHH19" s="710"/>
      <c r="WHI19" s="710"/>
      <c r="WHJ19" s="710"/>
      <c r="WHK19" s="710"/>
      <c r="WHL19" s="710"/>
      <c r="WHM19" s="710"/>
      <c r="WHN19" s="710"/>
      <c r="WHO19" s="710"/>
      <c r="WHP19" s="710"/>
      <c r="WHQ19" s="710"/>
      <c r="WHR19" s="710"/>
      <c r="WHS19" s="710"/>
      <c r="WHT19" s="710"/>
      <c r="WHU19" s="710"/>
      <c r="WHV19" s="710"/>
      <c r="WHW19" s="710"/>
      <c r="WHX19" s="710"/>
      <c r="WHY19" s="710"/>
      <c r="WHZ19" s="710"/>
      <c r="WIA19" s="710"/>
      <c r="WIB19" s="710"/>
      <c r="WIC19" s="710"/>
      <c r="WID19" s="710"/>
      <c r="WIE19" s="710"/>
      <c r="WIF19" s="710"/>
      <c r="WIG19" s="710"/>
      <c r="WIH19" s="710"/>
      <c r="WII19" s="710"/>
      <c r="WIJ19" s="710"/>
      <c r="WIK19" s="710"/>
      <c r="WIL19" s="710"/>
      <c r="WIM19" s="710"/>
      <c r="WIN19" s="710"/>
      <c r="WIO19" s="710"/>
      <c r="WIP19" s="710"/>
      <c r="WIQ19" s="710"/>
      <c r="WIR19" s="710"/>
      <c r="WIS19" s="710"/>
      <c r="WIT19" s="710"/>
      <c r="WIU19" s="710"/>
      <c r="WIV19" s="710"/>
      <c r="WIW19" s="710"/>
      <c r="WIX19" s="710"/>
      <c r="WIY19" s="710"/>
      <c r="WIZ19" s="710"/>
      <c r="WJA19" s="710"/>
      <c r="WJB19" s="710"/>
      <c r="WJC19" s="710"/>
      <c r="WJD19" s="710"/>
      <c r="WJE19" s="710"/>
      <c r="WJF19" s="710"/>
      <c r="WJG19" s="710"/>
      <c r="WJH19" s="710"/>
      <c r="WJI19" s="710"/>
      <c r="WJJ19" s="710"/>
      <c r="WJK19" s="710"/>
      <c r="WJL19" s="710"/>
      <c r="WJM19" s="710"/>
      <c r="WJN19" s="710"/>
      <c r="WJO19" s="710"/>
      <c r="WJP19" s="710"/>
      <c r="WJQ19" s="710"/>
      <c r="WJR19" s="710"/>
      <c r="WJS19" s="710"/>
      <c r="WJT19" s="710"/>
      <c r="WJU19" s="710"/>
      <c r="WJV19" s="710"/>
      <c r="WJW19" s="710"/>
      <c r="WJX19" s="710"/>
      <c r="WJY19" s="710"/>
      <c r="WJZ19" s="710"/>
      <c r="WKA19" s="710"/>
      <c r="WKB19" s="710"/>
      <c r="WKC19" s="710"/>
      <c r="WKD19" s="710"/>
      <c r="WKE19" s="710"/>
      <c r="WKF19" s="710"/>
      <c r="WKG19" s="710"/>
      <c r="WKH19" s="710"/>
      <c r="WKI19" s="710"/>
      <c r="WKJ19" s="710"/>
      <c r="WKK19" s="710"/>
      <c r="WKL19" s="710"/>
      <c r="WKM19" s="710"/>
      <c r="WKN19" s="710"/>
      <c r="WKO19" s="710"/>
      <c r="WKP19" s="710"/>
      <c r="WKQ19" s="710"/>
      <c r="WKR19" s="710"/>
      <c r="WKS19" s="710"/>
      <c r="WKT19" s="710"/>
      <c r="WKU19" s="710"/>
      <c r="WKV19" s="710"/>
      <c r="WKW19" s="710"/>
      <c r="WKX19" s="710"/>
      <c r="WKY19" s="710"/>
      <c r="WKZ19" s="710"/>
      <c r="WLA19" s="710"/>
      <c r="WLB19" s="710"/>
      <c r="WLC19" s="710"/>
      <c r="WLD19" s="710"/>
      <c r="WLE19" s="710"/>
      <c r="WLF19" s="710"/>
      <c r="WLG19" s="710"/>
      <c r="WLH19" s="710"/>
      <c r="WLI19" s="710"/>
      <c r="WLJ19" s="710"/>
      <c r="WLK19" s="710"/>
      <c r="WLL19" s="710"/>
      <c r="WLM19" s="710"/>
      <c r="WLN19" s="710"/>
      <c r="WLO19" s="710"/>
      <c r="WLP19" s="710"/>
      <c r="WLQ19" s="710"/>
      <c r="WLR19" s="710"/>
      <c r="WLS19" s="710"/>
      <c r="WLT19" s="710"/>
      <c r="WLU19" s="710"/>
      <c r="WLV19" s="710"/>
      <c r="WLW19" s="710"/>
      <c r="WLX19" s="710"/>
      <c r="WLY19" s="710"/>
      <c r="WLZ19" s="710"/>
      <c r="WMA19" s="710"/>
      <c r="WMB19" s="710"/>
      <c r="WMC19" s="710"/>
      <c r="WMD19" s="710"/>
      <c r="WME19" s="710"/>
      <c r="WMF19" s="710"/>
      <c r="WMG19" s="710"/>
      <c r="WMH19" s="710"/>
      <c r="WMI19" s="710"/>
      <c r="WMJ19" s="710"/>
      <c r="WMK19" s="710"/>
      <c r="WML19" s="710"/>
      <c r="WMM19" s="710"/>
      <c r="WMN19" s="710"/>
      <c r="WMO19" s="710"/>
      <c r="WMP19" s="710"/>
      <c r="WMQ19" s="710"/>
      <c r="WMR19" s="710"/>
      <c r="WMS19" s="710"/>
      <c r="WMT19" s="710"/>
      <c r="WMU19" s="710"/>
      <c r="WMV19" s="710"/>
      <c r="WMW19" s="710"/>
      <c r="WMX19" s="710"/>
      <c r="WMY19" s="710"/>
      <c r="WMZ19" s="710"/>
      <c r="WNA19" s="710"/>
      <c r="WNB19" s="710"/>
      <c r="WNC19" s="710"/>
      <c r="WND19" s="710"/>
      <c r="WNE19" s="710"/>
      <c r="WNF19" s="710"/>
      <c r="WNG19" s="710"/>
      <c r="WNH19" s="710"/>
      <c r="WNI19" s="710"/>
      <c r="WNJ19" s="710"/>
      <c r="WNK19" s="710"/>
      <c r="WNL19" s="710"/>
      <c r="WNM19" s="710"/>
      <c r="WNN19" s="710"/>
      <c r="WNO19" s="710"/>
      <c r="WNP19" s="710"/>
      <c r="WNQ19" s="710"/>
      <c r="WNR19" s="710"/>
      <c r="WNS19" s="710"/>
      <c r="WNT19" s="710"/>
      <c r="WNU19" s="710"/>
      <c r="WNV19" s="710"/>
      <c r="WNW19" s="710"/>
      <c r="WNX19" s="710"/>
      <c r="WNY19" s="710"/>
      <c r="WNZ19" s="710"/>
      <c r="WOA19" s="710"/>
      <c r="WOB19" s="710"/>
      <c r="WOC19" s="710"/>
      <c r="WOD19" s="710"/>
      <c r="WOE19" s="710"/>
      <c r="WOF19" s="710"/>
      <c r="WOG19" s="710"/>
      <c r="WOH19" s="710"/>
      <c r="WOI19" s="710"/>
      <c r="WOJ19" s="710"/>
      <c r="WOK19" s="710"/>
      <c r="WOL19" s="710"/>
      <c r="WOM19" s="710"/>
      <c r="WON19" s="710"/>
      <c r="WOO19" s="710"/>
      <c r="WOP19" s="710"/>
      <c r="WOQ19" s="710"/>
      <c r="WOR19" s="710"/>
      <c r="WOS19" s="710"/>
      <c r="WOT19" s="710"/>
      <c r="WOU19" s="710"/>
      <c r="WOV19" s="710"/>
      <c r="WOW19" s="710"/>
      <c r="WOX19" s="710"/>
      <c r="WOY19" s="710"/>
      <c r="WOZ19" s="710"/>
      <c r="WPA19" s="710"/>
      <c r="WPB19" s="710"/>
      <c r="WPC19" s="710"/>
      <c r="WPD19" s="710"/>
      <c r="WPE19" s="710"/>
      <c r="WPF19" s="710"/>
      <c r="WPG19" s="710"/>
      <c r="WPH19" s="710"/>
      <c r="WPI19" s="710"/>
      <c r="WPJ19" s="710"/>
      <c r="WPK19" s="710"/>
      <c r="WPL19" s="710"/>
      <c r="WPM19" s="710"/>
      <c r="WPN19" s="710"/>
      <c r="WPO19" s="710"/>
      <c r="WPP19" s="710"/>
      <c r="WPQ19" s="710"/>
      <c r="WPR19" s="710"/>
      <c r="WPS19" s="710"/>
      <c r="WPT19" s="710"/>
      <c r="WPU19" s="710"/>
      <c r="WPV19" s="710"/>
      <c r="WPW19" s="710"/>
      <c r="WPX19" s="710"/>
      <c r="WPY19" s="710"/>
      <c r="WPZ19" s="710"/>
      <c r="WQA19" s="710"/>
      <c r="WQB19" s="710"/>
      <c r="WQC19" s="710"/>
      <c r="WQD19" s="710"/>
      <c r="WQE19" s="710"/>
      <c r="WQF19" s="710"/>
      <c r="WQG19" s="710"/>
      <c r="WQH19" s="710"/>
      <c r="WQI19" s="710"/>
      <c r="WQJ19" s="710"/>
      <c r="WQK19" s="710"/>
      <c r="WQL19" s="710"/>
      <c r="WQM19" s="710"/>
      <c r="WQN19" s="710"/>
      <c r="WQO19" s="710"/>
      <c r="WQP19" s="710"/>
      <c r="WQQ19" s="710"/>
      <c r="WQR19" s="710"/>
      <c r="WQS19" s="710"/>
      <c r="WQT19" s="710"/>
      <c r="WQU19" s="710"/>
      <c r="WQV19" s="710"/>
      <c r="WQW19" s="710"/>
      <c r="WQX19" s="710"/>
      <c r="WQY19" s="710"/>
      <c r="WQZ19" s="710"/>
      <c r="WRA19" s="710"/>
      <c r="WRB19" s="710"/>
      <c r="WRC19" s="710"/>
      <c r="WRD19" s="710"/>
      <c r="WRE19" s="710"/>
      <c r="WRF19" s="710"/>
      <c r="WRG19" s="710"/>
      <c r="WRH19" s="710"/>
      <c r="WRI19" s="710"/>
      <c r="WRJ19" s="710"/>
      <c r="WRK19" s="710"/>
      <c r="WRL19" s="710"/>
      <c r="WRM19" s="710"/>
      <c r="WRN19" s="710"/>
      <c r="WRO19" s="710"/>
      <c r="WRP19" s="710"/>
      <c r="WRQ19" s="710"/>
      <c r="WRR19" s="710"/>
      <c r="WRS19" s="710"/>
      <c r="WRT19" s="710"/>
      <c r="WRU19" s="710"/>
      <c r="WRV19" s="710"/>
      <c r="WRW19" s="710"/>
      <c r="WRX19" s="710"/>
      <c r="WRY19" s="710"/>
      <c r="WRZ19" s="710"/>
      <c r="WSA19" s="710"/>
      <c r="WSB19" s="710"/>
      <c r="WSC19" s="710"/>
      <c r="WSD19" s="710"/>
      <c r="WSE19" s="710"/>
      <c r="WSF19" s="710"/>
      <c r="WSG19" s="710"/>
      <c r="WSH19" s="710"/>
      <c r="WSI19" s="710"/>
      <c r="WSJ19" s="710"/>
      <c r="WSK19" s="710"/>
      <c r="WSL19" s="710"/>
      <c r="WSM19" s="710"/>
      <c r="WSN19" s="710"/>
      <c r="WSO19" s="710"/>
      <c r="WSP19" s="710"/>
      <c r="WSQ19" s="710"/>
      <c r="WSR19" s="710"/>
      <c r="WSS19" s="710"/>
      <c r="WST19" s="710"/>
      <c r="WSU19" s="710"/>
      <c r="WSV19" s="710"/>
      <c r="WSW19" s="710"/>
      <c r="WSX19" s="710"/>
      <c r="WSY19" s="710"/>
      <c r="WSZ19" s="710"/>
      <c r="WTA19" s="710"/>
      <c r="WTB19" s="710"/>
      <c r="WTC19" s="710"/>
      <c r="WTD19" s="710"/>
      <c r="WTE19" s="710"/>
      <c r="WTF19" s="710"/>
      <c r="WTG19" s="710"/>
      <c r="WTH19" s="710"/>
      <c r="WTI19" s="710"/>
      <c r="WTJ19" s="710"/>
      <c r="WTK19" s="710"/>
      <c r="WTL19" s="710"/>
      <c r="WTM19" s="710"/>
      <c r="WTN19" s="710"/>
      <c r="WTO19" s="710"/>
      <c r="WTP19" s="710"/>
      <c r="WTQ19" s="710"/>
      <c r="WTR19" s="710"/>
      <c r="WTS19" s="710"/>
      <c r="WTT19" s="710"/>
      <c r="WTU19" s="710"/>
      <c r="WTV19" s="710"/>
      <c r="WTW19" s="710"/>
      <c r="WTX19" s="710"/>
      <c r="WTY19" s="710"/>
      <c r="WTZ19" s="710"/>
      <c r="WUA19" s="710"/>
      <c r="WUB19" s="710"/>
      <c r="WUC19" s="710"/>
      <c r="WUD19" s="710"/>
      <c r="WUE19" s="710"/>
      <c r="WUF19" s="710"/>
      <c r="WUG19" s="710"/>
      <c r="WUH19" s="710"/>
      <c r="WUI19" s="710"/>
      <c r="WUJ19" s="710"/>
      <c r="WUK19" s="710"/>
      <c r="WUL19" s="710"/>
      <c r="WUM19" s="710"/>
      <c r="WUN19" s="710"/>
      <c r="WUO19" s="710"/>
      <c r="WUP19" s="710"/>
      <c r="WUQ19" s="710"/>
      <c r="WUR19" s="710"/>
      <c r="WUS19" s="710"/>
      <c r="WUT19" s="710"/>
      <c r="WUU19" s="710"/>
      <c r="WUV19" s="710"/>
      <c r="WUW19" s="710"/>
      <c r="WUX19" s="710"/>
      <c r="WUY19" s="710"/>
      <c r="WUZ19" s="710"/>
      <c r="WVA19" s="710"/>
      <c r="WVB19" s="710"/>
      <c r="WVC19" s="710"/>
      <c r="WVD19" s="710"/>
      <c r="WVE19" s="710"/>
      <c r="WVF19" s="710"/>
      <c r="WVG19" s="710"/>
      <c r="WVH19" s="710"/>
      <c r="WVI19" s="710"/>
      <c r="WVJ19" s="710"/>
      <c r="WVK19" s="710"/>
      <c r="WVL19" s="710"/>
      <c r="WVM19" s="710"/>
      <c r="WVN19" s="710"/>
      <c r="WVO19" s="710"/>
      <c r="WVP19" s="710"/>
      <c r="WVQ19" s="710"/>
      <c r="WVR19" s="710"/>
      <c r="WVS19" s="710"/>
      <c r="WVT19" s="710"/>
      <c r="WVU19" s="710"/>
      <c r="WVV19" s="710"/>
      <c r="WVW19" s="710"/>
      <c r="WVX19" s="710"/>
      <c r="WVY19" s="710"/>
      <c r="WVZ19" s="710"/>
      <c r="WWA19" s="710"/>
      <c r="WWB19" s="710"/>
      <c r="WWC19" s="710"/>
      <c r="WWD19" s="710"/>
      <c r="WWE19" s="710"/>
      <c r="WWF19" s="710"/>
      <c r="WWG19" s="710"/>
      <c r="WWH19" s="710"/>
      <c r="WWI19" s="710"/>
      <c r="WWJ19" s="710"/>
      <c r="WWK19" s="710"/>
      <c r="WWL19" s="710"/>
      <c r="WWM19" s="710"/>
      <c r="WWN19" s="710"/>
      <c r="WWO19" s="710"/>
      <c r="WWP19" s="710"/>
      <c r="WWQ19" s="710"/>
      <c r="WWR19" s="710"/>
      <c r="WWS19" s="710"/>
      <c r="WWT19" s="710"/>
      <c r="WWU19" s="710"/>
      <c r="WWV19" s="710"/>
      <c r="WWW19" s="710"/>
      <c r="WWX19" s="710"/>
      <c r="WWY19" s="710"/>
      <c r="WWZ19" s="710"/>
      <c r="WXA19" s="710"/>
      <c r="WXB19" s="710"/>
      <c r="WXC19" s="710"/>
      <c r="WXD19" s="710"/>
      <c r="WXE19" s="710"/>
      <c r="WXF19" s="710"/>
      <c r="WXG19" s="710"/>
      <c r="WXH19" s="710"/>
    </row>
    <row r="20" spans="1:16180" s="711" customFormat="1" ht="13.8" thickBot="1">
      <c r="A20" s="1262"/>
      <c r="B20" s="737" t="s">
        <v>559</v>
      </c>
      <c r="C20" s="738">
        <v>2</v>
      </c>
      <c r="G20" s="710"/>
      <c r="H20" s="710"/>
      <c r="I20" s="710"/>
      <c r="L20" s="712"/>
      <c r="M20" s="712"/>
      <c r="N20" s="712"/>
      <c r="AL20" s="710"/>
      <c r="AM20" s="710"/>
      <c r="AS20" s="710"/>
      <c r="AT20" s="710"/>
      <c r="AU20" s="710"/>
      <c r="AV20" s="710"/>
      <c r="AW20" s="710"/>
      <c r="AX20" s="710"/>
      <c r="AY20" s="710"/>
      <c r="AZ20" s="710"/>
      <c r="BA20" s="710"/>
      <c r="BB20" s="710"/>
      <c r="BC20" s="710"/>
      <c r="BD20" s="710"/>
      <c r="BE20" s="710"/>
      <c r="BF20" s="710"/>
      <c r="BG20" s="710"/>
      <c r="BH20" s="710"/>
      <c r="BI20" s="710"/>
      <c r="BJ20" s="710"/>
      <c r="BK20" s="710"/>
      <c r="BL20" s="710"/>
      <c r="BM20" s="710"/>
      <c r="BN20" s="710"/>
      <c r="BO20" s="710"/>
      <c r="BP20" s="710"/>
      <c r="BQ20" s="710"/>
      <c r="BR20" s="710"/>
      <c r="BS20" s="710"/>
      <c r="BT20" s="710"/>
      <c r="BU20" s="710"/>
      <c r="BV20" s="710"/>
      <c r="BW20" s="710"/>
      <c r="BX20" s="710"/>
      <c r="BY20" s="710"/>
      <c r="BZ20" s="710"/>
      <c r="CA20" s="710"/>
      <c r="CB20" s="710"/>
      <c r="CC20" s="710"/>
      <c r="CD20" s="710"/>
      <c r="CE20" s="710"/>
      <c r="CF20" s="710"/>
      <c r="CG20" s="710"/>
      <c r="CH20" s="710"/>
      <c r="CI20" s="710"/>
      <c r="CJ20" s="710"/>
      <c r="CK20" s="710"/>
      <c r="CL20" s="710"/>
      <c r="CM20" s="710"/>
      <c r="CN20" s="710"/>
      <c r="CO20" s="710"/>
      <c r="CP20" s="710"/>
      <c r="CQ20" s="710"/>
      <c r="CR20" s="710"/>
      <c r="CS20" s="710"/>
      <c r="CT20" s="710"/>
      <c r="CU20" s="710"/>
      <c r="CV20" s="710"/>
      <c r="CW20" s="710"/>
      <c r="CX20" s="710"/>
      <c r="CY20" s="710"/>
      <c r="CZ20" s="710"/>
      <c r="DA20" s="710"/>
      <c r="DB20" s="710"/>
      <c r="DC20" s="710"/>
      <c r="DD20" s="710"/>
      <c r="DE20" s="710"/>
      <c r="DF20" s="710"/>
      <c r="DG20" s="710"/>
      <c r="DH20" s="710"/>
      <c r="DI20" s="710"/>
      <c r="DJ20" s="710"/>
      <c r="DK20" s="710"/>
      <c r="DL20" s="710"/>
      <c r="DM20" s="710"/>
      <c r="DN20" s="710"/>
      <c r="DO20" s="710"/>
      <c r="DP20" s="710"/>
      <c r="DQ20" s="710"/>
      <c r="DR20" s="710"/>
      <c r="DS20" s="710"/>
      <c r="DT20" s="710"/>
      <c r="DU20" s="710"/>
      <c r="DV20" s="710"/>
      <c r="DW20" s="710"/>
      <c r="DX20" s="710"/>
      <c r="DY20" s="710"/>
      <c r="DZ20" s="710"/>
      <c r="EA20" s="710"/>
      <c r="EB20" s="710"/>
      <c r="EC20" s="710"/>
      <c r="ED20" s="710"/>
      <c r="EE20" s="710"/>
      <c r="EF20" s="710"/>
      <c r="EG20" s="710"/>
      <c r="EH20" s="710"/>
      <c r="EI20" s="710"/>
      <c r="EJ20" s="710"/>
      <c r="EK20" s="710"/>
      <c r="EL20" s="710"/>
      <c r="EM20" s="710"/>
      <c r="EN20" s="710"/>
      <c r="EO20" s="710"/>
      <c r="EP20" s="710"/>
      <c r="EQ20" s="710"/>
      <c r="ER20" s="710"/>
      <c r="ES20" s="710"/>
      <c r="ET20" s="710"/>
      <c r="EU20" s="710"/>
      <c r="EV20" s="710"/>
      <c r="EW20" s="710"/>
      <c r="EX20" s="710"/>
      <c r="EY20" s="710"/>
      <c r="EZ20" s="710"/>
      <c r="FA20" s="710"/>
      <c r="FB20" s="710"/>
      <c r="FC20" s="710"/>
      <c r="FD20" s="710"/>
      <c r="FE20" s="710"/>
      <c r="FF20" s="710"/>
      <c r="FG20" s="710"/>
      <c r="FH20" s="710"/>
      <c r="FI20" s="710"/>
      <c r="FJ20" s="710"/>
      <c r="FK20" s="710"/>
      <c r="FL20" s="710"/>
      <c r="FM20" s="710"/>
      <c r="FN20" s="710"/>
      <c r="FO20" s="710"/>
      <c r="FP20" s="710"/>
      <c r="FQ20" s="710"/>
      <c r="FR20" s="710"/>
      <c r="FS20" s="710"/>
      <c r="FT20" s="710"/>
      <c r="FU20" s="710"/>
      <c r="FV20" s="710"/>
      <c r="FW20" s="710"/>
      <c r="FX20" s="710"/>
      <c r="FY20" s="710"/>
      <c r="FZ20" s="710"/>
      <c r="GA20" s="710"/>
      <c r="GB20" s="710"/>
      <c r="GC20" s="710"/>
      <c r="GD20" s="710"/>
      <c r="GE20" s="710"/>
      <c r="GF20" s="710"/>
      <c r="GG20" s="710"/>
      <c r="GH20" s="710"/>
      <c r="GI20" s="710"/>
      <c r="GJ20" s="710"/>
      <c r="GK20" s="710"/>
      <c r="GL20" s="710"/>
      <c r="GM20" s="710"/>
      <c r="GN20" s="710"/>
      <c r="GO20" s="710"/>
      <c r="GP20" s="710"/>
      <c r="GQ20" s="710"/>
      <c r="GR20" s="710"/>
      <c r="GS20" s="710"/>
      <c r="GT20" s="710"/>
      <c r="GU20" s="710"/>
      <c r="GV20" s="710"/>
      <c r="GW20" s="710"/>
      <c r="GX20" s="710"/>
      <c r="GY20" s="710"/>
      <c r="GZ20" s="710"/>
      <c r="HA20" s="710"/>
      <c r="HB20" s="710"/>
      <c r="HC20" s="710"/>
      <c r="HD20" s="710"/>
      <c r="HE20" s="710"/>
      <c r="HF20" s="710"/>
      <c r="HG20" s="710"/>
      <c r="HH20" s="710"/>
      <c r="HI20" s="710"/>
      <c r="HJ20" s="710"/>
      <c r="HK20" s="710"/>
      <c r="HL20" s="710"/>
      <c r="HM20" s="710"/>
      <c r="HN20" s="710"/>
      <c r="HO20" s="710"/>
      <c r="HP20" s="710"/>
      <c r="HQ20" s="710"/>
      <c r="HR20" s="710"/>
      <c r="HS20" s="710"/>
      <c r="HT20" s="710"/>
      <c r="HU20" s="710"/>
      <c r="HV20" s="710"/>
      <c r="HW20" s="710"/>
      <c r="HX20" s="710"/>
      <c r="HY20" s="710"/>
      <c r="HZ20" s="710"/>
      <c r="IA20" s="710"/>
      <c r="IB20" s="710"/>
      <c r="IC20" s="710"/>
      <c r="ID20" s="710"/>
      <c r="IE20" s="710"/>
      <c r="IF20" s="710"/>
      <c r="IG20" s="710"/>
      <c r="IH20" s="710"/>
      <c r="II20" s="710"/>
      <c r="IJ20" s="710"/>
      <c r="IK20" s="710"/>
      <c r="IL20" s="710"/>
      <c r="IM20" s="710"/>
      <c r="IN20" s="710"/>
      <c r="IO20" s="710"/>
      <c r="IP20" s="710"/>
      <c r="IQ20" s="710"/>
      <c r="IR20" s="710"/>
      <c r="IS20" s="710"/>
      <c r="IT20" s="710"/>
      <c r="IU20" s="710"/>
      <c r="IV20" s="710"/>
      <c r="IW20" s="710"/>
      <c r="IX20" s="710"/>
      <c r="IY20" s="710"/>
      <c r="IZ20" s="710"/>
      <c r="JA20" s="710"/>
      <c r="JB20" s="710"/>
      <c r="JC20" s="710"/>
      <c r="JD20" s="710"/>
      <c r="JE20" s="710"/>
      <c r="JF20" s="710"/>
      <c r="JG20" s="710"/>
      <c r="JH20" s="710"/>
      <c r="JI20" s="710"/>
      <c r="JJ20" s="710"/>
      <c r="JK20" s="710"/>
      <c r="JL20" s="710"/>
      <c r="JM20" s="710"/>
      <c r="JN20" s="710"/>
      <c r="JO20" s="710"/>
      <c r="JP20" s="710"/>
      <c r="JQ20" s="710"/>
      <c r="JR20" s="710"/>
      <c r="JS20" s="710"/>
      <c r="JT20" s="710"/>
      <c r="JU20" s="710"/>
      <c r="JV20" s="710"/>
      <c r="JW20" s="710"/>
      <c r="JX20" s="710"/>
      <c r="JY20" s="710"/>
      <c r="JZ20" s="710"/>
      <c r="KA20" s="710"/>
      <c r="KB20" s="710"/>
      <c r="KC20" s="710"/>
      <c r="KD20" s="710"/>
      <c r="KE20" s="710"/>
      <c r="KF20" s="710"/>
      <c r="KG20" s="710"/>
      <c r="KH20" s="710"/>
      <c r="KI20" s="710"/>
      <c r="KJ20" s="710"/>
      <c r="KK20" s="710"/>
      <c r="KL20" s="710"/>
      <c r="KM20" s="710"/>
      <c r="KN20" s="710"/>
      <c r="KO20" s="710"/>
      <c r="KP20" s="710"/>
      <c r="KQ20" s="710"/>
      <c r="KR20" s="710"/>
      <c r="KS20" s="710"/>
      <c r="KT20" s="710"/>
      <c r="KU20" s="710"/>
      <c r="KV20" s="710"/>
      <c r="KW20" s="710"/>
      <c r="KX20" s="710"/>
      <c r="KY20" s="710"/>
      <c r="KZ20" s="710"/>
      <c r="LA20" s="710"/>
      <c r="LB20" s="710"/>
      <c r="LC20" s="710"/>
      <c r="LD20" s="710"/>
      <c r="LE20" s="710"/>
      <c r="LF20" s="710"/>
      <c r="LG20" s="710"/>
      <c r="LH20" s="710"/>
      <c r="LI20" s="710"/>
      <c r="LJ20" s="710"/>
      <c r="LK20" s="710"/>
      <c r="LL20" s="710"/>
      <c r="LM20" s="710"/>
      <c r="LN20" s="710"/>
      <c r="LO20" s="710"/>
      <c r="LP20" s="710"/>
      <c r="LQ20" s="710"/>
      <c r="LR20" s="710"/>
      <c r="LS20" s="710"/>
      <c r="LT20" s="710"/>
      <c r="LU20" s="710"/>
      <c r="LV20" s="710"/>
      <c r="LW20" s="710"/>
      <c r="LX20" s="710"/>
      <c r="LY20" s="710"/>
      <c r="LZ20" s="710"/>
      <c r="MA20" s="710"/>
      <c r="MB20" s="710"/>
      <c r="MC20" s="710"/>
      <c r="MD20" s="710"/>
      <c r="ME20" s="710"/>
      <c r="MF20" s="710"/>
      <c r="MG20" s="710"/>
      <c r="MH20" s="710"/>
      <c r="MI20" s="710"/>
      <c r="MJ20" s="710"/>
      <c r="MK20" s="710"/>
      <c r="ML20" s="710"/>
      <c r="MM20" s="710"/>
      <c r="MN20" s="710"/>
      <c r="MO20" s="710"/>
      <c r="MP20" s="710"/>
      <c r="MQ20" s="710"/>
      <c r="MR20" s="710"/>
      <c r="MS20" s="710"/>
      <c r="MT20" s="710"/>
      <c r="MU20" s="710"/>
      <c r="MV20" s="710"/>
      <c r="MW20" s="710"/>
      <c r="MX20" s="710"/>
      <c r="MY20" s="710"/>
      <c r="MZ20" s="710"/>
      <c r="NA20" s="710"/>
      <c r="NB20" s="710"/>
      <c r="NC20" s="710"/>
      <c r="ND20" s="710"/>
      <c r="NE20" s="710"/>
      <c r="NF20" s="710"/>
      <c r="NG20" s="710"/>
      <c r="NH20" s="710"/>
      <c r="NI20" s="710"/>
      <c r="NJ20" s="710"/>
      <c r="NK20" s="710"/>
      <c r="NL20" s="710"/>
      <c r="NM20" s="710"/>
      <c r="NN20" s="710"/>
      <c r="NO20" s="710"/>
      <c r="NP20" s="710"/>
      <c r="NQ20" s="710"/>
      <c r="NR20" s="710"/>
      <c r="NS20" s="710"/>
      <c r="NT20" s="710"/>
      <c r="NU20" s="710"/>
      <c r="NV20" s="710"/>
      <c r="NW20" s="710"/>
      <c r="NX20" s="710"/>
      <c r="NY20" s="710"/>
      <c r="NZ20" s="710"/>
      <c r="OA20" s="710"/>
      <c r="OB20" s="710"/>
      <c r="OC20" s="710"/>
      <c r="OD20" s="710"/>
      <c r="OE20" s="710"/>
      <c r="OF20" s="710"/>
      <c r="OG20" s="710"/>
      <c r="OH20" s="710"/>
      <c r="OI20" s="710"/>
      <c r="OJ20" s="710"/>
      <c r="OK20" s="710"/>
      <c r="OL20" s="710"/>
      <c r="OM20" s="710"/>
      <c r="ON20" s="710"/>
      <c r="OO20" s="710"/>
      <c r="OP20" s="710"/>
      <c r="OQ20" s="710"/>
      <c r="OR20" s="710"/>
      <c r="OS20" s="710"/>
      <c r="OT20" s="710"/>
      <c r="OU20" s="710"/>
      <c r="OV20" s="710"/>
      <c r="OW20" s="710"/>
      <c r="OX20" s="710"/>
      <c r="OY20" s="710"/>
      <c r="OZ20" s="710"/>
      <c r="PA20" s="710"/>
      <c r="PB20" s="710"/>
      <c r="PC20" s="710"/>
      <c r="PD20" s="710"/>
      <c r="PE20" s="710"/>
      <c r="PF20" s="710"/>
      <c r="PG20" s="710"/>
      <c r="PH20" s="710"/>
      <c r="PI20" s="710"/>
      <c r="PJ20" s="710"/>
      <c r="PK20" s="710"/>
      <c r="PL20" s="710"/>
      <c r="PM20" s="710"/>
      <c r="PN20" s="710"/>
      <c r="PO20" s="710"/>
      <c r="PP20" s="710"/>
      <c r="PQ20" s="710"/>
      <c r="PR20" s="710"/>
      <c r="PS20" s="710"/>
      <c r="PT20" s="710"/>
      <c r="PU20" s="710"/>
      <c r="PV20" s="710"/>
      <c r="PW20" s="710"/>
      <c r="PX20" s="710"/>
      <c r="PY20" s="710"/>
      <c r="PZ20" s="710"/>
      <c r="QA20" s="710"/>
      <c r="QB20" s="710"/>
      <c r="QC20" s="710"/>
      <c r="QD20" s="710"/>
      <c r="QE20" s="710"/>
      <c r="QF20" s="710"/>
      <c r="QG20" s="710"/>
      <c r="QH20" s="710"/>
      <c r="QI20" s="710"/>
      <c r="QJ20" s="710"/>
      <c r="QK20" s="710"/>
      <c r="QL20" s="710"/>
      <c r="QM20" s="710"/>
      <c r="QN20" s="710"/>
      <c r="QO20" s="710"/>
      <c r="QP20" s="710"/>
      <c r="QQ20" s="710"/>
      <c r="QR20" s="710"/>
      <c r="QS20" s="710"/>
      <c r="QT20" s="710"/>
      <c r="QU20" s="710"/>
      <c r="QV20" s="710"/>
      <c r="QW20" s="710"/>
      <c r="QX20" s="710"/>
      <c r="QY20" s="710"/>
      <c r="QZ20" s="710"/>
      <c r="RA20" s="710"/>
      <c r="RB20" s="710"/>
      <c r="RC20" s="710"/>
      <c r="RD20" s="710"/>
      <c r="RE20" s="710"/>
      <c r="RF20" s="710"/>
      <c r="RG20" s="710"/>
      <c r="RH20" s="710"/>
      <c r="RI20" s="710"/>
      <c r="RJ20" s="710"/>
      <c r="RK20" s="710"/>
      <c r="RL20" s="710"/>
      <c r="RM20" s="710"/>
      <c r="RN20" s="710"/>
      <c r="RO20" s="710"/>
      <c r="RP20" s="710"/>
      <c r="RQ20" s="710"/>
      <c r="RR20" s="710"/>
      <c r="RS20" s="710"/>
      <c r="RT20" s="710"/>
      <c r="RU20" s="710"/>
      <c r="RV20" s="710"/>
      <c r="RW20" s="710"/>
      <c r="RX20" s="710"/>
      <c r="RY20" s="710"/>
      <c r="RZ20" s="710"/>
      <c r="SA20" s="710"/>
      <c r="SB20" s="710"/>
      <c r="SC20" s="710"/>
      <c r="SD20" s="710"/>
      <c r="SE20" s="710"/>
      <c r="SF20" s="710"/>
      <c r="SG20" s="710"/>
      <c r="SH20" s="710"/>
      <c r="SI20" s="710"/>
      <c r="SJ20" s="710"/>
      <c r="SK20" s="710"/>
      <c r="SL20" s="710"/>
      <c r="SM20" s="710"/>
      <c r="SN20" s="710"/>
      <c r="SO20" s="710"/>
      <c r="SP20" s="710"/>
      <c r="SQ20" s="710"/>
      <c r="SR20" s="710"/>
      <c r="SS20" s="710"/>
      <c r="ST20" s="710"/>
      <c r="SU20" s="710"/>
      <c r="SV20" s="710"/>
      <c r="SW20" s="710"/>
      <c r="SX20" s="710"/>
      <c r="SY20" s="710"/>
      <c r="SZ20" s="710"/>
      <c r="TA20" s="710"/>
      <c r="TB20" s="710"/>
      <c r="TC20" s="710"/>
      <c r="TD20" s="710"/>
      <c r="TE20" s="710"/>
      <c r="TF20" s="710"/>
      <c r="TG20" s="710"/>
      <c r="TH20" s="710"/>
      <c r="TI20" s="710"/>
      <c r="TJ20" s="710"/>
      <c r="TK20" s="710"/>
      <c r="TL20" s="710"/>
      <c r="TM20" s="710"/>
      <c r="TN20" s="710"/>
      <c r="TO20" s="710"/>
      <c r="TP20" s="710"/>
      <c r="TQ20" s="710"/>
      <c r="TR20" s="710"/>
      <c r="TS20" s="710"/>
      <c r="TT20" s="710"/>
      <c r="TU20" s="710"/>
      <c r="TV20" s="710"/>
      <c r="TW20" s="710"/>
      <c r="TX20" s="710"/>
      <c r="TY20" s="710"/>
      <c r="TZ20" s="710"/>
      <c r="UA20" s="710"/>
      <c r="UB20" s="710"/>
      <c r="UC20" s="710"/>
      <c r="UD20" s="710"/>
      <c r="UE20" s="710"/>
      <c r="UF20" s="710"/>
      <c r="UG20" s="710"/>
      <c r="UH20" s="710"/>
      <c r="UI20" s="710"/>
      <c r="UJ20" s="710"/>
      <c r="UK20" s="710"/>
      <c r="UL20" s="710"/>
      <c r="UM20" s="710"/>
      <c r="UN20" s="710"/>
      <c r="UO20" s="710"/>
      <c r="UP20" s="710"/>
      <c r="UQ20" s="710"/>
      <c r="UR20" s="710"/>
      <c r="US20" s="710"/>
      <c r="UT20" s="710"/>
      <c r="UU20" s="710"/>
      <c r="UV20" s="710"/>
      <c r="UW20" s="710"/>
      <c r="UX20" s="710"/>
      <c r="UY20" s="710"/>
      <c r="UZ20" s="710"/>
      <c r="VA20" s="710"/>
      <c r="VB20" s="710"/>
      <c r="VC20" s="710"/>
      <c r="VD20" s="710"/>
      <c r="VE20" s="710"/>
      <c r="VF20" s="710"/>
      <c r="VG20" s="710"/>
      <c r="VH20" s="710"/>
      <c r="VI20" s="710"/>
      <c r="VJ20" s="710"/>
      <c r="VK20" s="710"/>
      <c r="VL20" s="710"/>
      <c r="VM20" s="710"/>
      <c r="VN20" s="710"/>
      <c r="VO20" s="710"/>
      <c r="VP20" s="710"/>
      <c r="VQ20" s="710"/>
      <c r="VR20" s="710"/>
      <c r="VS20" s="710"/>
      <c r="VT20" s="710"/>
      <c r="VU20" s="710"/>
      <c r="VV20" s="710"/>
      <c r="VW20" s="710"/>
      <c r="VX20" s="710"/>
      <c r="VY20" s="710"/>
      <c r="VZ20" s="710"/>
      <c r="WA20" s="710"/>
      <c r="WB20" s="710"/>
      <c r="WC20" s="710"/>
      <c r="WD20" s="710"/>
      <c r="WE20" s="710"/>
      <c r="WF20" s="710"/>
      <c r="WG20" s="710"/>
      <c r="WH20" s="710"/>
      <c r="WI20" s="710"/>
      <c r="WJ20" s="710"/>
      <c r="WK20" s="710"/>
      <c r="WL20" s="710"/>
      <c r="WM20" s="710"/>
      <c r="WN20" s="710"/>
      <c r="WO20" s="710"/>
      <c r="WP20" s="710"/>
      <c r="WQ20" s="710"/>
      <c r="WR20" s="710"/>
      <c r="WS20" s="710"/>
      <c r="WT20" s="710"/>
      <c r="WU20" s="710"/>
      <c r="WV20" s="710"/>
      <c r="WW20" s="710"/>
      <c r="WX20" s="710"/>
      <c r="WY20" s="710"/>
      <c r="WZ20" s="710"/>
      <c r="XA20" s="710"/>
      <c r="XB20" s="710"/>
      <c r="XC20" s="710"/>
      <c r="XD20" s="710"/>
      <c r="XE20" s="710"/>
      <c r="XF20" s="710"/>
      <c r="XG20" s="710"/>
      <c r="XH20" s="710"/>
      <c r="XI20" s="710"/>
      <c r="XJ20" s="710"/>
      <c r="XK20" s="710"/>
      <c r="XL20" s="710"/>
      <c r="XM20" s="710"/>
      <c r="XN20" s="710"/>
      <c r="XO20" s="710"/>
      <c r="XP20" s="710"/>
      <c r="XQ20" s="710"/>
      <c r="XR20" s="710"/>
      <c r="XS20" s="710"/>
      <c r="XT20" s="710"/>
      <c r="XU20" s="710"/>
      <c r="XV20" s="710"/>
      <c r="XW20" s="710"/>
      <c r="XX20" s="710"/>
      <c r="XY20" s="710"/>
      <c r="XZ20" s="710"/>
      <c r="YA20" s="710"/>
      <c r="YB20" s="710"/>
      <c r="YC20" s="710"/>
      <c r="YD20" s="710"/>
      <c r="YE20" s="710"/>
      <c r="YF20" s="710"/>
      <c r="YG20" s="710"/>
      <c r="YH20" s="710"/>
      <c r="YI20" s="710"/>
      <c r="YJ20" s="710"/>
      <c r="YK20" s="710"/>
      <c r="YL20" s="710"/>
      <c r="YM20" s="710"/>
      <c r="YN20" s="710"/>
      <c r="YO20" s="710"/>
      <c r="YP20" s="710"/>
      <c r="YQ20" s="710"/>
      <c r="YR20" s="710"/>
      <c r="YS20" s="710"/>
      <c r="YT20" s="710"/>
      <c r="YU20" s="710"/>
      <c r="YV20" s="710"/>
      <c r="YW20" s="710"/>
      <c r="YX20" s="710"/>
      <c r="YY20" s="710"/>
      <c r="YZ20" s="710"/>
      <c r="ZA20" s="710"/>
      <c r="ZB20" s="710"/>
      <c r="ZC20" s="710"/>
      <c r="ZD20" s="710"/>
      <c r="ZE20" s="710"/>
      <c r="ZF20" s="710"/>
      <c r="ZG20" s="710"/>
      <c r="ZH20" s="710"/>
      <c r="ZI20" s="710"/>
      <c r="ZJ20" s="710"/>
      <c r="ZK20" s="710"/>
      <c r="ZL20" s="710"/>
      <c r="ZM20" s="710"/>
      <c r="ZN20" s="710"/>
      <c r="ZO20" s="710"/>
      <c r="ZP20" s="710"/>
      <c r="ZQ20" s="710"/>
      <c r="ZR20" s="710"/>
      <c r="ZS20" s="710"/>
      <c r="ZT20" s="710"/>
      <c r="ZU20" s="710"/>
      <c r="ZV20" s="710"/>
      <c r="ZW20" s="710"/>
      <c r="ZX20" s="710"/>
      <c r="ZY20" s="710"/>
      <c r="ZZ20" s="710"/>
      <c r="AAA20" s="710"/>
      <c r="AAB20" s="710"/>
      <c r="AAC20" s="710"/>
      <c r="AAD20" s="710"/>
      <c r="AAE20" s="710"/>
      <c r="AAF20" s="710"/>
      <c r="AAG20" s="710"/>
      <c r="AAH20" s="710"/>
      <c r="AAI20" s="710"/>
      <c r="AAJ20" s="710"/>
      <c r="AAK20" s="710"/>
      <c r="AAL20" s="710"/>
      <c r="AAM20" s="710"/>
      <c r="AAN20" s="710"/>
      <c r="AAO20" s="710"/>
      <c r="AAP20" s="710"/>
      <c r="AAQ20" s="710"/>
      <c r="AAR20" s="710"/>
      <c r="AAS20" s="710"/>
      <c r="AAT20" s="710"/>
      <c r="AAU20" s="710"/>
      <c r="AAV20" s="710"/>
      <c r="AAW20" s="710"/>
      <c r="AAX20" s="710"/>
      <c r="AAY20" s="710"/>
      <c r="AAZ20" s="710"/>
      <c r="ABA20" s="710"/>
      <c r="ABB20" s="710"/>
      <c r="ABC20" s="710"/>
      <c r="ABD20" s="710"/>
      <c r="ABE20" s="710"/>
      <c r="ABF20" s="710"/>
      <c r="ABG20" s="710"/>
      <c r="ABH20" s="710"/>
      <c r="ABI20" s="710"/>
      <c r="ABJ20" s="710"/>
      <c r="ABK20" s="710"/>
      <c r="ABL20" s="710"/>
      <c r="ABM20" s="710"/>
      <c r="ABN20" s="710"/>
      <c r="ABO20" s="710"/>
      <c r="ABP20" s="710"/>
      <c r="ABQ20" s="710"/>
      <c r="ABR20" s="710"/>
      <c r="ABS20" s="710"/>
      <c r="ABT20" s="710"/>
      <c r="ABU20" s="710"/>
      <c r="ABV20" s="710"/>
      <c r="ABW20" s="710"/>
      <c r="ABX20" s="710"/>
      <c r="ABY20" s="710"/>
      <c r="ABZ20" s="710"/>
      <c r="ACA20" s="710"/>
      <c r="ACB20" s="710"/>
      <c r="ACC20" s="710"/>
      <c r="ACD20" s="710"/>
      <c r="ACE20" s="710"/>
      <c r="ACF20" s="710"/>
      <c r="ACG20" s="710"/>
      <c r="ACH20" s="710"/>
      <c r="ACI20" s="710"/>
      <c r="ACJ20" s="710"/>
      <c r="ACK20" s="710"/>
      <c r="ACL20" s="710"/>
      <c r="ACM20" s="710"/>
      <c r="ACN20" s="710"/>
      <c r="ACO20" s="710"/>
      <c r="ACP20" s="710"/>
      <c r="ACQ20" s="710"/>
      <c r="ACR20" s="710"/>
      <c r="ACS20" s="710"/>
      <c r="ACT20" s="710"/>
      <c r="ACU20" s="710"/>
      <c r="ACV20" s="710"/>
      <c r="ACW20" s="710"/>
      <c r="ACX20" s="710"/>
      <c r="ACY20" s="710"/>
      <c r="ACZ20" s="710"/>
      <c r="ADA20" s="710"/>
      <c r="ADB20" s="710"/>
      <c r="ADC20" s="710"/>
      <c r="ADD20" s="710"/>
      <c r="ADE20" s="710"/>
      <c r="ADF20" s="710"/>
      <c r="ADG20" s="710"/>
      <c r="ADH20" s="710"/>
      <c r="ADI20" s="710"/>
      <c r="ADJ20" s="710"/>
      <c r="ADK20" s="710"/>
      <c r="ADL20" s="710"/>
      <c r="ADM20" s="710"/>
      <c r="ADN20" s="710"/>
      <c r="ADO20" s="710"/>
      <c r="ADP20" s="710"/>
      <c r="ADQ20" s="710"/>
      <c r="ADR20" s="710"/>
      <c r="ADS20" s="710"/>
      <c r="ADT20" s="710"/>
      <c r="ADU20" s="710"/>
      <c r="ADV20" s="710"/>
      <c r="ADW20" s="710"/>
      <c r="ADX20" s="710"/>
      <c r="ADY20" s="710"/>
      <c r="ADZ20" s="710"/>
      <c r="AEA20" s="710"/>
      <c r="AEB20" s="710"/>
      <c r="AEC20" s="710"/>
      <c r="AED20" s="710"/>
      <c r="AEE20" s="710"/>
      <c r="AEF20" s="710"/>
      <c r="AEG20" s="710"/>
      <c r="AEH20" s="710"/>
      <c r="AEI20" s="710"/>
      <c r="AEJ20" s="710"/>
      <c r="AEK20" s="710"/>
      <c r="AEL20" s="710"/>
      <c r="AEM20" s="710"/>
      <c r="AEN20" s="710"/>
      <c r="AEO20" s="710"/>
      <c r="AEP20" s="710"/>
      <c r="AEQ20" s="710"/>
      <c r="AER20" s="710"/>
      <c r="AES20" s="710"/>
      <c r="AET20" s="710"/>
      <c r="AEU20" s="710"/>
      <c r="AEV20" s="710"/>
      <c r="AEW20" s="710"/>
      <c r="AEX20" s="710"/>
      <c r="AEY20" s="710"/>
      <c r="AEZ20" s="710"/>
      <c r="AFA20" s="710"/>
      <c r="AFB20" s="710"/>
      <c r="AFC20" s="710"/>
      <c r="AFD20" s="710"/>
      <c r="AFE20" s="710"/>
      <c r="AFF20" s="710"/>
      <c r="AFG20" s="710"/>
      <c r="AFH20" s="710"/>
      <c r="AFI20" s="710"/>
      <c r="AFJ20" s="710"/>
      <c r="AFK20" s="710"/>
      <c r="AFL20" s="710"/>
      <c r="AFM20" s="710"/>
      <c r="AFN20" s="710"/>
      <c r="AFO20" s="710"/>
      <c r="AFP20" s="710"/>
      <c r="AFQ20" s="710"/>
      <c r="AFR20" s="710"/>
      <c r="AFS20" s="710"/>
      <c r="AFT20" s="710"/>
      <c r="AFU20" s="710"/>
      <c r="AFV20" s="710"/>
      <c r="AFW20" s="710"/>
      <c r="AFX20" s="710"/>
      <c r="AFY20" s="710"/>
      <c r="AFZ20" s="710"/>
      <c r="AGA20" s="710"/>
      <c r="AGB20" s="710"/>
      <c r="AGC20" s="710"/>
      <c r="AGD20" s="710"/>
      <c r="AGE20" s="710"/>
      <c r="AGF20" s="710"/>
      <c r="AGG20" s="710"/>
      <c r="AGH20" s="710"/>
      <c r="AGI20" s="710"/>
      <c r="AGJ20" s="710"/>
      <c r="AGK20" s="710"/>
      <c r="AGL20" s="710"/>
      <c r="AGM20" s="710"/>
      <c r="AGN20" s="710"/>
      <c r="AGO20" s="710"/>
      <c r="AGP20" s="710"/>
      <c r="AGQ20" s="710"/>
      <c r="AGR20" s="710"/>
      <c r="AGS20" s="710"/>
      <c r="AGT20" s="710"/>
      <c r="AGU20" s="710"/>
      <c r="AGV20" s="710"/>
      <c r="AGW20" s="710"/>
      <c r="AGX20" s="710"/>
      <c r="AGY20" s="710"/>
      <c r="AGZ20" s="710"/>
      <c r="AHA20" s="710"/>
      <c r="AHB20" s="710"/>
      <c r="AHC20" s="710"/>
      <c r="AHD20" s="710"/>
      <c r="AHE20" s="710"/>
      <c r="AHF20" s="710"/>
      <c r="AHG20" s="710"/>
      <c r="AHH20" s="710"/>
      <c r="AHI20" s="710"/>
      <c r="AHJ20" s="710"/>
      <c r="AHK20" s="710"/>
      <c r="AHL20" s="710"/>
      <c r="AHM20" s="710"/>
      <c r="AHN20" s="710"/>
      <c r="AHO20" s="710"/>
      <c r="AHP20" s="710"/>
      <c r="AHQ20" s="710"/>
      <c r="AHR20" s="710"/>
      <c r="AHS20" s="710"/>
      <c r="AHT20" s="710"/>
      <c r="AHU20" s="710"/>
      <c r="AHV20" s="710"/>
      <c r="AHW20" s="710"/>
      <c r="AHX20" s="710"/>
      <c r="AHY20" s="710"/>
      <c r="AHZ20" s="710"/>
      <c r="AIA20" s="710"/>
      <c r="AIB20" s="710"/>
      <c r="AIC20" s="710"/>
      <c r="AID20" s="710"/>
      <c r="AIE20" s="710"/>
      <c r="AIF20" s="710"/>
      <c r="AIG20" s="710"/>
      <c r="AIH20" s="710"/>
      <c r="AII20" s="710"/>
      <c r="AIJ20" s="710"/>
      <c r="AIK20" s="710"/>
      <c r="AIL20" s="710"/>
      <c r="AIM20" s="710"/>
      <c r="AIN20" s="710"/>
      <c r="AIO20" s="710"/>
      <c r="AIP20" s="710"/>
      <c r="AIQ20" s="710"/>
      <c r="AIR20" s="710"/>
      <c r="AIS20" s="710"/>
      <c r="AIT20" s="710"/>
      <c r="AIU20" s="710"/>
      <c r="AIV20" s="710"/>
      <c r="AIW20" s="710"/>
      <c r="AIX20" s="710"/>
      <c r="AIY20" s="710"/>
      <c r="AIZ20" s="710"/>
      <c r="AJA20" s="710"/>
      <c r="AJB20" s="710"/>
      <c r="AJC20" s="710"/>
      <c r="AJD20" s="710"/>
      <c r="AJE20" s="710"/>
      <c r="AJF20" s="710"/>
      <c r="AJG20" s="710"/>
      <c r="AJH20" s="710"/>
      <c r="AJI20" s="710"/>
      <c r="AJJ20" s="710"/>
      <c r="AJK20" s="710"/>
      <c r="AJL20" s="710"/>
      <c r="AJM20" s="710"/>
      <c r="AJN20" s="710"/>
      <c r="AJO20" s="710"/>
      <c r="AJP20" s="710"/>
      <c r="AJQ20" s="710"/>
      <c r="AJR20" s="710"/>
      <c r="AJS20" s="710"/>
      <c r="AJT20" s="710"/>
      <c r="AJU20" s="710"/>
      <c r="AJV20" s="710"/>
      <c r="AJW20" s="710"/>
      <c r="AJX20" s="710"/>
      <c r="AJY20" s="710"/>
      <c r="AJZ20" s="710"/>
      <c r="AKA20" s="710"/>
      <c r="AKB20" s="710"/>
      <c r="AKC20" s="710"/>
      <c r="AKD20" s="710"/>
      <c r="AKE20" s="710"/>
      <c r="AKF20" s="710"/>
      <c r="AKG20" s="710"/>
      <c r="AKH20" s="710"/>
      <c r="AKI20" s="710"/>
      <c r="AKJ20" s="710"/>
      <c r="AKK20" s="710"/>
      <c r="AKL20" s="710"/>
      <c r="AKM20" s="710"/>
      <c r="AKN20" s="710"/>
      <c r="AKO20" s="710"/>
      <c r="AKP20" s="710"/>
      <c r="AKQ20" s="710"/>
      <c r="AKR20" s="710"/>
      <c r="AKS20" s="710"/>
      <c r="AKT20" s="710"/>
      <c r="AKU20" s="710"/>
      <c r="AKV20" s="710"/>
      <c r="AKW20" s="710"/>
      <c r="AKX20" s="710"/>
      <c r="AKY20" s="710"/>
      <c r="AKZ20" s="710"/>
      <c r="ALA20" s="710"/>
      <c r="ALB20" s="710"/>
      <c r="ALC20" s="710"/>
      <c r="ALD20" s="710"/>
      <c r="ALE20" s="710"/>
      <c r="ALF20" s="710"/>
      <c r="ALG20" s="710"/>
      <c r="ALH20" s="710"/>
      <c r="ALI20" s="710"/>
      <c r="ALJ20" s="710"/>
      <c r="ALK20" s="710"/>
      <c r="ALL20" s="710"/>
      <c r="ALM20" s="710"/>
      <c r="ALN20" s="710"/>
      <c r="ALO20" s="710"/>
      <c r="ALP20" s="710"/>
      <c r="ALQ20" s="710"/>
      <c r="ALR20" s="710"/>
      <c r="ALS20" s="710"/>
      <c r="ALT20" s="710"/>
      <c r="ALU20" s="710"/>
      <c r="ALV20" s="710"/>
      <c r="ALW20" s="710"/>
      <c r="ALX20" s="710"/>
      <c r="ALY20" s="710"/>
      <c r="ALZ20" s="710"/>
      <c r="AMA20" s="710"/>
      <c r="AMB20" s="710"/>
      <c r="AMC20" s="710"/>
      <c r="AMD20" s="710"/>
      <c r="AME20" s="710"/>
      <c r="AMF20" s="710"/>
      <c r="AMG20" s="710"/>
      <c r="AMH20" s="710"/>
      <c r="AMI20" s="710"/>
      <c r="AMJ20" s="710"/>
      <c r="AMK20" s="710"/>
      <c r="AML20" s="710"/>
      <c r="AMM20" s="710"/>
      <c r="AMN20" s="710"/>
      <c r="AMO20" s="710"/>
      <c r="AMP20" s="710"/>
      <c r="AMQ20" s="710"/>
      <c r="AMR20" s="710"/>
      <c r="AMS20" s="710"/>
      <c r="AMT20" s="710"/>
      <c r="AMU20" s="710"/>
      <c r="AMV20" s="710"/>
      <c r="AMW20" s="710"/>
      <c r="AMX20" s="710"/>
      <c r="AMY20" s="710"/>
      <c r="AMZ20" s="710"/>
      <c r="ANA20" s="710"/>
      <c r="ANB20" s="710"/>
      <c r="ANC20" s="710"/>
      <c r="AND20" s="710"/>
      <c r="ANE20" s="710"/>
      <c r="ANF20" s="710"/>
      <c r="ANG20" s="710"/>
      <c r="ANH20" s="710"/>
      <c r="ANI20" s="710"/>
      <c r="ANJ20" s="710"/>
      <c r="ANK20" s="710"/>
      <c r="ANL20" s="710"/>
      <c r="ANM20" s="710"/>
      <c r="ANN20" s="710"/>
      <c r="ANO20" s="710"/>
      <c r="ANP20" s="710"/>
      <c r="ANQ20" s="710"/>
      <c r="ANR20" s="710"/>
      <c r="ANS20" s="710"/>
      <c r="ANT20" s="710"/>
      <c r="ANU20" s="710"/>
      <c r="ANV20" s="710"/>
      <c r="ANW20" s="710"/>
      <c r="ANX20" s="710"/>
      <c r="ANY20" s="710"/>
      <c r="ANZ20" s="710"/>
      <c r="AOA20" s="710"/>
      <c r="AOB20" s="710"/>
      <c r="AOC20" s="710"/>
      <c r="AOD20" s="710"/>
      <c r="AOE20" s="710"/>
      <c r="AOF20" s="710"/>
      <c r="AOG20" s="710"/>
      <c r="AOH20" s="710"/>
      <c r="AOI20" s="710"/>
      <c r="AOJ20" s="710"/>
      <c r="AOK20" s="710"/>
      <c r="AOL20" s="710"/>
      <c r="AOM20" s="710"/>
      <c r="AON20" s="710"/>
      <c r="AOO20" s="710"/>
      <c r="AOP20" s="710"/>
      <c r="AOQ20" s="710"/>
      <c r="AOR20" s="710"/>
      <c r="AOS20" s="710"/>
      <c r="AOT20" s="710"/>
      <c r="AOU20" s="710"/>
      <c r="AOV20" s="710"/>
      <c r="AOW20" s="710"/>
      <c r="AOX20" s="710"/>
      <c r="AOY20" s="710"/>
      <c r="AOZ20" s="710"/>
      <c r="APA20" s="710"/>
      <c r="APB20" s="710"/>
      <c r="APC20" s="710"/>
      <c r="APD20" s="710"/>
      <c r="APE20" s="710"/>
      <c r="APF20" s="710"/>
      <c r="APG20" s="710"/>
      <c r="APH20" s="710"/>
      <c r="API20" s="710"/>
      <c r="APJ20" s="710"/>
      <c r="APK20" s="710"/>
      <c r="APL20" s="710"/>
      <c r="APM20" s="710"/>
      <c r="APN20" s="710"/>
      <c r="APO20" s="710"/>
      <c r="APP20" s="710"/>
      <c r="APQ20" s="710"/>
      <c r="APR20" s="710"/>
      <c r="APS20" s="710"/>
      <c r="APT20" s="710"/>
      <c r="APU20" s="710"/>
      <c r="APV20" s="710"/>
      <c r="APW20" s="710"/>
      <c r="APX20" s="710"/>
      <c r="APY20" s="710"/>
      <c r="APZ20" s="710"/>
      <c r="AQA20" s="710"/>
      <c r="AQB20" s="710"/>
      <c r="AQC20" s="710"/>
      <c r="AQD20" s="710"/>
      <c r="AQE20" s="710"/>
      <c r="AQF20" s="710"/>
      <c r="AQG20" s="710"/>
      <c r="AQH20" s="710"/>
      <c r="AQI20" s="710"/>
      <c r="AQJ20" s="710"/>
      <c r="AQK20" s="710"/>
      <c r="AQL20" s="710"/>
      <c r="AQM20" s="710"/>
      <c r="AQN20" s="710"/>
      <c r="AQO20" s="710"/>
      <c r="AQP20" s="710"/>
      <c r="AQQ20" s="710"/>
      <c r="AQR20" s="710"/>
      <c r="AQS20" s="710"/>
      <c r="AQT20" s="710"/>
      <c r="AQU20" s="710"/>
      <c r="AQV20" s="710"/>
      <c r="AQW20" s="710"/>
      <c r="AQX20" s="710"/>
      <c r="AQY20" s="710"/>
      <c r="AQZ20" s="710"/>
      <c r="ARA20" s="710"/>
      <c r="ARB20" s="710"/>
      <c r="ARC20" s="710"/>
      <c r="ARD20" s="710"/>
      <c r="ARE20" s="710"/>
      <c r="ARF20" s="710"/>
      <c r="ARG20" s="710"/>
      <c r="ARH20" s="710"/>
      <c r="ARI20" s="710"/>
      <c r="ARJ20" s="710"/>
      <c r="ARK20" s="710"/>
      <c r="ARL20" s="710"/>
      <c r="ARM20" s="710"/>
      <c r="ARN20" s="710"/>
      <c r="ARO20" s="710"/>
      <c r="ARP20" s="710"/>
      <c r="ARQ20" s="710"/>
      <c r="ARR20" s="710"/>
      <c r="ARS20" s="710"/>
      <c r="ART20" s="710"/>
      <c r="ARU20" s="710"/>
      <c r="ARV20" s="710"/>
      <c r="ARW20" s="710"/>
      <c r="ARX20" s="710"/>
      <c r="ARY20" s="710"/>
      <c r="ARZ20" s="710"/>
      <c r="ASA20" s="710"/>
      <c r="ASB20" s="710"/>
      <c r="ASC20" s="710"/>
      <c r="ASD20" s="710"/>
      <c r="ASE20" s="710"/>
      <c r="ASF20" s="710"/>
      <c r="ASG20" s="710"/>
      <c r="ASH20" s="710"/>
      <c r="ASI20" s="710"/>
      <c r="ASJ20" s="710"/>
      <c r="ASK20" s="710"/>
      <c r="ASL20" s="710"/>
      <c r="ASM20" s="710"/>
      <c r="ASN20" s="710"/>
      <c r="ASO20" s="710"/>
      <c r="ASP20" s="710"/>
      <c r="ASQ20" s="710"/>
      <c r="ASR20" s="710"/>
      <c r="ASS20" s="710"/>
      <c r="AST20" s="710"/>
      <c r="ASU20" s="710"/>
      <c r="ASV20" s="710"/>
      <c r="ASW20" s="710"/>
      <c r="ASX20" s="710"/>
      <c r="ASY20" s="710"/>
      <c r="ASZ20" s="710"/>
      <c r="ATA20" s="710"/>
      <c r="ATB20" s="710"/>
      <c r="ATC20" s="710"/>
      <c r="ATD20" s="710"/>
      <c r="ATE20" s="710"/>
      <c r="ATF20" s="710"/>
      <c r="ATG20" s="710"/>
      <c r="ATH20" s="710"/>
      <c r="ATI20" s="710"/>
      <c r="ATJ20" s="710"/>
      <c r="ATK20" s="710"/>
      <c r="ATL20" s="710"/>
      <c r="ATM20" s="710"/>
      <c r="ATN20" s="710"/>
      <c r="ATO20" s="710"/>
      <c r="ATP20" s="710"/>
      <c r="ATQ20" s="710"/>
      <c r="ATR20" s="710"/>
      <c r="ATS20" s="710"/>
      <c r="ATT20" s="710"/>
      <c r="ATU20" s="710"/>
      <c r="ATV20" s="710"/>
      <c r="ATW20" s="710"/>
      <c r="ATX20" s="710"/>
      <c r="ATY20" s="710"/>
      <c r="ATZ20" s="710"/>
      <c r="AUA20" s="710"/>
      <c r="AUB20" s="710"/>
      <c r="AUC20" s="710"/>
      <c r="AUD20" s="710"/>
      <c r="AUE20" s="710"/>
      <c r="AUF20" s="710"/>
      <c r="AUG20" s="710"/>
      <c r="AUH20" s="710"/>
      <c r="AUI20" s="710"/>
      <c r="AUJ20" s="710"/>
      <c r="AUK20" s="710"/>
      <c r="AUL20" s="710"/>
      <c r="AUM20" s="710"/>
      <c r="AUN20" s="710"/>
      <c r="AUO20" s="710"/>
      <c r="AUP20" s="710"/>
      <c r="AUQ20" s="710"/>
      <c r="AUR20" s="710"/>
      <c r="AUS20" s="710"/>
      <c r="AUT20" s="710"/>
      <c r="AUU20" s="710"/>
      <c r="AUV20" s="710"/>
      <c r="AUW20" s="710"/>
      <c r="AUX20" s="710"/>
      <c r="AUY20" s="710"/>
      <c r="AUZ20" s="710"/>
      <c r="AVA20" s="710"/>
      <c r="AVB20" s="710"/>
      <c r="AVC20" s="710"/>
      <c r="AVD20" s="710"/>
      <c r="AVE20" s="710"/>
      <c r="AVF20" s="710"/>
      <c r="AVG20" s="710"/>
      <c r="AVH20" s="710"/>
      <c r="AVI20" s="710"/>
      <c r="AVJ20" s="710"/>
      <c r="AVK20" s="710"/>
      <c r="AVL20" s="710"/>
      <c r="AVM20" s="710"/>
      <c r="AVN20" s="710"/>
      <c r="AVO20" s="710"/>
      <c r="AVP20" s="710"/>
      <c r="AVQ20" s="710"/>
      <c r="AVR20" s="710"/>
      <c r="AVS20" s="710"/>
      <c r="AVT20" s="710"/>
      <c r="AVU20" s="710"/>
      <c r="AVV20" s="710"/>
      <c r="AVW20" s="710"/>
      <c r="AVX20" s="710"/>
      <c r="AVY20" s="710"/>
      <c r="AVZ20" s="710"/>
      <c r="AWA20" s="710"/>
      <c r="AWB20" s="710"/>
      <c r="AWC20" s="710"/>
      <c r="AWD20" s="710"/>
      <c r="AWE20" s="710"/>
      <c r="AWF20" s="710"/>
      <c r="AWG20" s="710"/>
      <c r="AWH20" s="710"/>
      <c r="AWI20" s="710"/>
      <c r="AWJ20" s="710"/>
      <c r="AWK20" s="710"/>
      <c r="AWL20" s="710"/>
      <c r="AWM20" s="710"/>
      <c r="AWN20" s="710"/>
      <c r="AWO20" s="710"/>
      <c r="AWP20" s="710"/>
      <c r="AWQ20" s="710"/>
      <c r="AWR20" s="710"/>
      <c r="AWS20" s="710"/>
      <c r="AWT20" s="710"/>
      <c r="AWU20" s="710"/>
      <c r="AWV20" s="710"/>
      <c r="AWW20" s="710"/>
      <c r="AWX20" s="710"/>
      <c r="AWY20" s="710"/>
      <c r="AWZ20" s="710"/>
      <c r="AXA20" s="710"/>
      <c r="AXB20" s="710"/>
      <c r="AXC20" s="710"/>
      <c r="AXD20" s="710"/>
      <c r="AXE20" s="710"/>
      <c r="AXF20" s="710"/>
      <c r="AXG20" s="710"/>
      <c r="AXH20" s="710"/>
      <c r="AXI20" s="710"/>
      <c r="AXJ20" s="710"/>
      <c r="AXK20" s="710"/>
      <c r="AXL20" s="710"/>
      <c r="AXM20" s="710"/>
      <c r="AXN20" s="710"/>
      <c r="AXO20" s="710"/>
      <c r="AXP20" s="710"/>
      <c r="AXQ20" s="710"/>
      <c r="AXR20" s="710"/>
      <c r="AXS20" s="710"/>
      <c r="AXT20" s="710"/>
      <c r="AXU20" s="710"/>
      <c r="AXV20" s="710"/>
      <c r="AXW20" s="710"/>
      <c r="AXX20" s="710"/>
      <c r="AXY20" s="710"/>
      <c r="AXZ20" s="710"/>
      <c r="AYA20" s="710"/>
      <c r="AYB20" s="710"/>
      <c r="AYC20" s="710"/>
      <c r="AYD20" s="710"/>
      <c r="AYE20" s="710"/>
      <c r="AYF20" s="710"/>
      <c r="AYG20" s="710"/>
      <c r="AYH20" s="710"/>
      <c r="AYI20" s="710"/>
      <c r="AYJ20" s="710"/>
      <c r="AYK20" s="710"/>
      <c r="AYL20" s="710"/>
      <c r="AYM20" s="710"/>
      <c r="AYN20" s="710"/>
      <c r="AYO20" s="710"/>
      <c r="AYP20" s="710"/>
      <c r="AYQ20" s="710"/>
      <c r="AYR20" s="710"/>
      <c r="AYS20" s="710"/>
      <c r="AYT20" s="710"/>
      <c r="AYU20" s="710"/>
      <c r="AYV20" s="710"/>
      <c r="AYW20" s="710"/>
      <c r="AYX20" s="710"/>
      <c r="AYY20" s="710"/>
      <c r="AYZ20" s="710"/>
      <c r="AZA20" s="710"/>
      <c r="AZB20" s="710"/>
      <c r="AZC20" s="710"/>
      <c r="AZD20" s="710"/>
      <c r="AZE20" s="710"/>
      <c r="AZF20" s="710"/>
      <c r="AZG20" s="710"/>
      <c r="AZH20" s="710"/>
      <c r="AZI20" s="710"/>
      <c r="AZJ20" s="710"/>
      <c r="AZK20" s="710"/>
      <c r="AZL20" s="710"/>
      <c r="AZM20" s="710"/>
      <c r="AZN20" s="710"/>
      <c r="AZO20" s="710"/>
      <c r="AZP20" s="710"/>
      <c r="AZQ20" s="710"/>
      <c r="AZR20" s="710"/>
      <c r="AZS20" s="710"/>
      <c r="AZT20" s="710"/>
      <c r="AZU20" s="710"/>
      <c r="AZV20" s="710"/>
      <c r="AZW20" s="710"/>
      <c r="AZX20" s="710"/>
      <c r="AZY20" s="710"/>
      <c r="AZZ20" s="710"/>
      <c r="BAA20" s="710"/>
      <c r="BAB20" s="710"/>
      <c r="BAC20" s="710"/>
      <c r="BAD20" s="710"/>
      <c r="BAE20" s="710"/>
      <c r="BAF20" s="710"/>
      <c r="BAG20" s="710"/>
      <c r="BAH20" s="710"/>
      <c r="BAI20" s="710"/>
      <c r="BAJ20" s="710"/>
      <c r="BAK20" s="710"/>
      <c r="BAL20" s="710"/>
      <c r="BAM20" s="710"/>
      <c r="BAN20" s="710"/>
      <c r="BAO20" s="710"/>
      <c r="BAP20" s="710"/>
      <c r="BAQ20" s="710"/>
      <c r="BAR20" s="710"/>
      <c r="BAS20" s="710"/>
      <c r="BAT20" s="710"/>
      <c r="BAU20" s="710"/>
      <c r="BAV20" s="710"/>
      <c r="BAW20" s="710"/>
      <c r="BAX20" s="710"/>
      <c r="BAY20" s="710"/>
      <c r="BAZ20" s="710"/>
      <c r="BBA20" s="710"/>
      <c r="BBB20" s="710"/>
      <c r="BBC20" s="710"/>
      <c r="BBD20" s="710"/>
      <c r="BBE20" s="710"/>
      <c r="BBF20" s="710"/>
      <c r="BBG20" s="710"/>
      <c r="BBH20" s="710"/>
      <c r="BBI20" s="710"/>
      <c r="BBJ20" s="710"/>
      <c r="BBK20" s="710"/>
      <c r="BBL20" s="710"/>
      <c r="BBM20" s="710"/>
      <c r="BBN20" s="710"/>
      <c r="BBO20" s="710"/>
      <c r="BBP20" s="710"/>
      <c r="BBQ20" s="710"/>
      <c r="BBR20" s="710"/>
      <c r="BBS20" s="710"/>
      <c r="BBT20" s="710"/>
      <c r="BBU20" s="710"/>
      <c r="BBV20" s="710"/>
      <c r="BBW20" s="710"/>
      <c r="BBX20" s="710"/>
      <c r="BBY20" s="710"/>
      <c r="BBZ20" s="710"/>
      <c r="BCA20" s="710"/>
      <c r="BCB20" s="710"/>
      <c r="BCC20" s="710"/>
      <c r="BCD20" s="710"/>
      <c r="BCE20" s="710"/>
      <c r="BCF20" s="710"/>
      <c r="BCG20" s="710"/>
      <c r="BCH20" s="710"/>
      <c r="BCI20" s="710"/>
      <c r="BCJ20" s="710"/>
      <c r="BCK20" s="710"/>
      <c r="BCL20" s="710"/>
      <c r="BCM20" s="710"/>
      <c r="BCN20" s="710"/>
      <c r="BCO20" s="710"/>
      <c r="BCP20" s="710"/>
      <c r="BCQ20" s="710"/>
      <c r="BCR20" s="710"/>
      <c r="BCS20" s="710"/>
      <c r="BCT20" s="710"/>
      <c r="BCU20" s="710"/>
      <c r="BCV20" s="710"/>
      <c r="BCW20" s="710"/>
      <c r="BCX20" s="710"/>
      <c r="BCY20" s="710"/>
      <c r="BCZ20" s="710"/>
      <c r="BDA20" s="710"/>
      <c r="BDB20" s="710"/>
      <c r="BDC20" s="710"/>
      <c r="BDD20" s="710"/>
      <c r="BDE20" s="710"/>
      <c r="BDF20" s="710"/>
      <c r="BDG20" s="710"/>
      <c r="BDH20" s="710"/>
      <c r="BDI20" s="710"/>
      <c r="BDJ20" s="710"/>
      <c r="BDK20" s="710"/>
      <c r="BDL20" s="710"/>
      <c r="BDM20" s="710"/>
      <c r="BDN20" s="710"/>
      <c r="BDO20" s="710"/>
      <c r="BDP20" s="710"/>
      <c r="BDQ20" s="710"/>
      <c r="BDR20" s="710"/>
      <c r="BDS20" s="710"/>
      <c r="BDT20" s="710"/>
      <c r="BDU20" s="710"/>
      <c r="BDV20" s="710"/>
      <c r="BDW20" s="710"/>
      <c r="BDX20" s="710"/>
      <c r="BDY20" s="710"/>
      <c r="BDZ20" s="710"/>
      <c r="BEA20" s="710"/>
      <c r="BEB20" s="710"/>
      <c r="BEC20" s="710"/>
      <c r="BED20" s="710"/>
      <c r="BEE20" s="710"/>
      <c r="BEF20" s="710"/>
      <c r="BEG20" s="710"/>
      <c r="BEH20" s="710"/>
      <c r="BEI20" s="710"/>
      <c r="BEJ20" s="710"/>
      <c r="BEK20" s="710"/>
      <c r="BEL20" s="710"/>
      <c r="BEM20" s="710"/>
      <c r="BEN20" s="710"/>
      <c r="BEO20" s="710"/>
      <c r="BEP20" s="710"/>
      <c r="BEQ20" s="710"/>
      <c r="BER20" s="710"/>
      <c r="BES20" s="710"/>
      <c r="BET20" s="710"/>
      <c r="BEU20" s="710"/>
      <c r="BEV20" s="710"/>
      <c r="BEW20" s="710"/>
      <c r="BEX20" s="710"/>
      <c r="BEY20" s="710"/>
      <c r="BEZ20" s="710"/>
      <c r="BFA20" s="710"/>
      <c r="BFB20" s="710"/>
      <c r="BFC20" s="710"/>
      <c r="BFD20" s="710"/>
      <c r="BFE20" s="710"/>
      <c r="BFF20" s="710"/>
      <c r="BFG20" s="710"/>
      <c r="BFH20" s="710"/>
      <c r="BFI20" s="710"/>
      <c r="BFJ20" s="710"/>
      <c r="BFK20" s="710"/>
      <c r="BFL20" s="710"/>
      <c r="BFM20" s="710"/>
      <c r="BFN20" s="710"/>
      <c r="BFO20" s="710"/>
      <c r="BFP20" s="710"/>
      <c r="BFQ20" s="710"/>
      <c r="BFR20" s="710"/>
      <c r="BFS20" s="710"/>
      <c r="BFT20" s="710"/>
      <c r="BFU20" s="710"/>
      <c r="BFV20" s="710"/>
      <c r="BFW20" s="710"/>
      <c r="BFX20" s="710"/>
      <c r="BFY20" s="710"/>
      <c r="BFZ20" s="710"/>
      <c r="BGA20" s="710"/>
      <c r="BGB20" s="710"/>
      <c r="BGC20" s="710"/>
      <c r="BGD20" s="710"/>
      <c r="BGE20" s="710"/>
      <c r="BGF20" s="710"/>
      <c r="BGG20" s="710"/>
      <c r="BGH20" s="710"/>
      <c r="BGI20" s="710"/>
      <c r="BGJ20" s="710"/>
      <c r="BGK20" s="710"/>
      <c r="BGL20" s="710"/>
      <c r="BGM20" s="710"/>
      <c r="BGN20" s="710"/>
      <c r="BGO20" s="710"/>
      <c r="BGP20" s="710"/>
      <c r="BGQ20" s="710"/>
      <c r="BGR20" s="710"/>
      <c r="BGS20" s="710"/>
      <c r="BGT20" s="710"/>
      <c r="BGU20" s="710"/>
      <c r="BGV20" s="710"/>
      <c r="BGW20" s="710"/>
      <c r="BGX20" s="710"/>
      <c r="BGY20" s="710"/>
      <c r="BGZ20" s="710"/>
      <c r="BHA20" s="710"/>
      <c r="BHB20" s="710"/>
      <c r="BHC20" s="710"/>
      <c r="BHD20" s="710"/>
      <c r="BHE20" s="710"/>
      <c r="BHF20" s="710"/>
      <c r="BHG20" s="710"/>
      <c r="BHH20" s="710"/>
      <c r="BHI20" s="710"/>
      <c r="BHJ20" s="710"/>
      <c r="BHK20" s="710"/>
      <c r="BHL20" s="710"/>
      <c r="BHM20" s="710"/>
      <c r="BHN20" s="710"/>
      <c r="BHO20" s="710"/>
      <c r="BHP20" s="710"/>
      <c r="BHQ20" s="710"/>
      <c r="BHR20" s="710"/>
      <c r="BHS20" s="710"/>
      <c r="BHT20" s="710"/>
      <c r="BHU20" s="710"/>
      <c r="BHV20" s="710"/>
      <c r="BHW20" s="710"/>
      <c r="BHX20" s="710"/>
      <c r="BHY20" s="710"/>
      <c r="BHZ20" s="710"/>
      <c r="BIA20" s="710"/>
      <c r="BIB20" s="710"/>
      <c r="BIC20" s="710"/>
      <c r="BID20" s="710"/>
      <c r="BIE20" s="710"/>
      <c r="BIF20" s="710"/>
      <c r="BIG20" s="710"/>
      <c r="BIH20" s="710"/>
      <c r="BII20" s="710"/>
      <c r="BIJ20" s="710"/>
      <c r="BIK20" s="710"/>
      <c r="BIL20" s="710"/>
      <c r="BIM20" s="710"/>
      <c r="BIN20" s="710"/>
      <c r="BIO20" s="710"/>
      <c r="BIP20" s="710"/>
      <c r="BIQ20" s="710"/>
      <c r="BIR20" s="710"/>
      <c r="BIS20" s="710"/>
      <c r="BIT20" s="710"/>
      <c r="BIU20" s="710"/>
      <c r="BIV20" s="710"/>
      <c r="BIW20" s="710"/>
      <c r="BIX20" s="710"/>
      <c r="BIY20" s="710"/>
      <c r="BIZ20" s="710"/>
      <c r="BJA20" s="710"/>
      <c r="BJB20" s="710"/>
      <c r="BJC20" s="710"/>
      <c r="BJD20" s="710"/>
      <c r="BJE20" s="710"/>
      <c r="BJF20" s="710"/>
      <c r="BJG20" s="710"/>
      <c r="BJH20" s="710"/>
      <c r="BJI20" s="710"/>
      <c r="BJJ20" s="710"/>
      <c r="BJK20" s="710"/>
      <c r="BJL20" s="710"/>
      <c r="BJM20" s="710"/>
      <c r="BJN20" s="710"/>
      <c r="BJO20" s="710"/>
      <c r="BJP20" s="710"/>
      <c r="BJQ20" s="710"/>
      <c r="BJR20" s="710"/>
      <c r="BJS20" s="710"/>
      <c r="BJT20" s="710"/>
      <c r="BJU20" s="710"/>
      <c r="BJV20" s="710"/>
      <c r="BJW20" s="710"/>
      <c r="BJX20" s="710"/>
      <c r="BJY20" s="710"/>
      <c r="BJZ20" s="710"/>
      <c r="BKA20" s="710"/>
      <c r="BKB20" s="710"/>
      <c r="BKC20" s="710"/>
      <c r="BKD20" s="710"/>
      <c r="BKE20" s="710"/>
      <c r="BKF20" s="710"/>
      <c r="BKG20" s="710"/>
      <c r="BKH20" s="710"/>
      <c r="BKI20" s="710"/>
      <c r="BKJ20" s="710"/>
      <c r="BKK20" s="710"/>
      <c r="BKL20" s="710"/>
      <c r="BKM20" s="710"/>
      <c r="BKN20" s="710"/>
      <c r="BKO20" s="710"/>
      <c r="BKP20" s="710"/>
      <c r="BKQ20" s="710"/>
      <c r="BKR20" s="710"/>
      <c r="BKS20" s="710"/>
      <c r="BKT20" s="710"/>
      <c r="BKU20" s="710"/>
      <c r="BKV20" s="710"/>
      <c r="BKW20" s="710"/>
      <c r="BKX20" s="710"/>
      <c r="BKY20" s="710"/>
      <c r="BKZ20" s="710"/>
      <c r="BLA20" s="710"/>
      <c r="BLB20" s="710"/>
      <c r="BLC20" s="710"/>
      <c r="BLD20" s="710"/>
      <c r="BLE20" s="710"/>
      <c r="BLF20" s="710"/>
      <c r="BLG20" s="710"/>
      <c r="BLH20" s="710"/>
      <c r="BLI20" s="710"/>
      <c r="BLJ20" s="710"/>
      <c r="BLK20" s="710"/>
      <c r="BLL20" s="710"/>
      <c r="BLM20" s="710"/>
      <c r="BLN20" s="710"/>
      <c r="BLO20" s="710"/>
      <c r="BLP20" s="710"/>
      <c r="BLQ20" s="710"/>
      <c r="BLR20" s="710"/>
      <c r="BLS20" s="710"/>
      <c r="BLT20" s="710"/>
      <c r="BLU20" s="710"/>
      <c r="BLV20" s="710"/>
      <c r="BLW20" s="710"/>
      <c r="BLX20" s="710"/>
      <c r="BLY20" s="710"/>
      <c r="BLZ20" s="710"/>
      <c r="BMA20" s="710"/>
      <c r="BMB20" s="710"/>
      <c r="BMC20" s="710"/>
      <c r="BMD20" s="710"/>
      <c r="BME20" s="710"/>
      <c r="BMF20" s="710"/>
      <c r="BMG20" s="710"/>
      <c r="BMH20" s="710"/>
      <c r="BMI20" s="710"/>
      <c r="BMJ20" s="710"/>
      <c r="BMK20" s="710"/>
      <c r="BML20" s="710"/>
      <c r="BMM20" s="710"/>
      <c r="BMN20" s="710"/>
      <c r="BMO20" s="710"/>
      <c r="BMP20" s="710"/>
      <c r="BMQ20" s="710"/>
      <c r="BMR20" s="710"/>
      <c r="BMS20" s="710"/>
      <c r="BMT20" s="710"/>
      <c r="BMU20" s="710"/>
      <c r="BMV20" s="710"/>
      <c r="BMW20" s="710"/>
      <c r="BMX20" s="710"/>
      <c r="BMY20" s="710"/>
      <c r="BMZ20" s="710"/>
      <c r="BNA20" s="710"/>
      <c r="BNB20" s="710"/>
      <c r="BNC20" s="710"/>
      <c r="BND20" s="710"/>
      <c r="BNE20" s="710"/>
      <c r="BNF20" s="710"/>
      <c r="BNG20" s="710"/>
      <c r="BNH20" s="710"/>
      <c r="BNI20" s="710"/>
      <c r="BNJ20" s="710"/>
      <c r="BNK20" s="710"/>
      <c r="BNL20" s="710"/>
      <c r="BNM20" s="710"/>
      <c r="BNN20" s="710"/>
      <c r="BNO20" s="710"/>
      <c r="BNP20" s="710"/>
      <c r="BNQ20" s="710"/>
      <c r="BNR20" s="710"/>
      <c r="BNS20" s="710"/>
      <c r="BNT20" s="710"/>
      <c r="BNU20" s="710"/>
      <c r="BNV20" s="710"/>
      <c r="BNW20" s="710"/>
      <c r="BNX20" s="710"/>
      <c r="BNY20" s="710"/>
      <c r="BNZ20" s="710"/>
      <c r="BOA20" s="710"/>
      <c r="BOB20" s="710"/>
      <c r="BOC20" s="710"/>
      <c r="BOD20" s="710"/>
      <c r="BOE20" s="710"/>
      <c r="BOF20" s="710"/>
      <c r="BOG20" s="710"/>
      <c r="BOH20" s="710"/>
      <c r="BOI20" s="710"/>
      <c r="BOJ20" s="710"/>
      <c r="BOK20" s="710"/>
      <c r="BOL20" s="710"/>
      <c r="BOM20" s="710"/>
      <c r="BON20" s="710"/>
      <c r="BOO20" s="710"/>
      <c r="BOP20" s="710"/>
      <c r="BOQ20" s="710"/>
      <c r="BOR20" s="710"/>
      <c r="BOS20" s="710"/>
      <c r="BOT20" s="710"/>
      <c r="BOU20" s="710"/>
      <c r="BOV20" s="710"/>
      <c r="BOW20" s="710"/>
      <c r="BOX20" s="710"/>
      <c r="BOY20" s="710"/>
      <c r="BOZ20" s="710"/>
      <c r="BPA20" s="710"/>
      <c r="BPB20" s="710"/>
      <c r="BPC20" s="710"/>
      <c r="BPD20" s="710"/>
      <c r="BPE20" s="710"/>
      <c r="BPF20" s="710"/>
      <c r="BPG20" s="710"/>
      <c r="BPH20" s="710"/>
      <c r="BPI20" s="710"/>
      <c r="BPJ20" s="710"/>
      <c r="BPK20" s="710"/>
      <c r="BPL20" s="710"/>
      <c r="BPM20" s="710"/>
      <c r="BPN20" s="710"/>
      <c r="BPO20" s="710"/>
      <c r="BPP20" s="710"/>
      <c r="BPQ20" s="710"/>
      <c r="BPR20" s="710"/>
      <c r="BPS20" s="710"/>
      <c r="BPT20" s="710"/>
      <c r="BPU20" s="710"/>
      <c r="BPV20" s="710"/>
      <c r="BPW20" s="710"/>
      <c r="BPX20" s="710"/>
      <c r="BPY20" s="710"/>
      <c r="BPZ20" s="710"/>
      <c r="BQA20" s="710"/>
      <c r="BQB20" s="710"/>
      <c r="BQC20" s="710"/>
      <c r="BQD20" s="710"/>
      <c r="BQE20" s="710"/>
      <c r="BQF20" s="710"/>
      <c r="BQG20" s="710"/>
      <c r="BQH20" s="710"/>
      <c r="BQI20" s="710"/>
      <c r="BQJ20" s="710"/>
      <c r="BQK20" s="710"/>
      <c r="BQL20" s="710"/>
      <c r="BQM20" s="710"/>
      <c r="BQN20" s="710"/>
      <c r="BQO20" s="710"/>
      <c r="BQP20" s="710"/>
      <c r="BQQ20" s="710"/>
      <c r="BQR20" s="710"/>
      <c r="BQS20" s="710"/>
      <c r="BQT20" s="710"/>
      <c r="BQU20" s="710"/>
      <c r="BQV20" s="710"/>
      <c r="BQW20" s="710"/>
      <c r="BQX20" s="710"/>
      <c r="BQY20" s="710"/>
      <c r="BQZ20" s="710"/>
      <c r="BRA20" s="710"/>
      <c r="BRB20" s="710"/>
      <c r="BRC20" s="710"/>
      <c r="BRD20" s="710"/>
      <c r="BRE20" s="710"/>
      <c r="BRF20" s="710"/>
      <c r="BRG20" s="710"/>
      <c r="BRH20" s="710"/>
      <c r="BRI20" s="710"/>
      <c r="BRJ20" s="710"/>
      <c r="BRK20" s="710"/>
      <c r="BRL20" s="710"/>
      <c r="BRM20" s="710"/>
      <c r="BRN20" s="710"/>
      <c r="BRO20" s="710"/>
      <c r="BRP20" s="710"/>
      <c r="BRQ20" s="710"/>
      <c r="BRR20" s="710"/>
      <c r="BRS20" s="710"/>
      <c r="BRT20" s="710"/>
      <c r="BRU20" s="710"/>
      <c r="BRV20" s="710"/>
      <c r="BRW20" s="710"/>
      <c r="BRX20" s="710"/>
      <c r="BRY20" s="710"/>
      <c r="BRZ20" s="710"/>
      <c r="BSA20" s="710"/>
      <c r="BSB20" s="710"/>
      <c r="BSC20" s="710"/>
      <c r="BSD20" s="710"/>
      <c r="BSE20" s="710"/>
      <c r="BSF20" s="710"/>
      <c r="BSG20" s="710"/>
      <c r="BSH20" s="710"/>
      <c r="BSI20" s="710"/>
      <c r="BSJ20" s="710"/>
      <c r="BSK20" s="710"/>
      <c r="BSL20" s="710"/>
      <c r="BSM20" s="710"/>
      <c r="BSN20" s="710"/>
      <c r="BSO20" s="710"/>
      <c r="BSP20" s="710"/>
      <c r="BSQ20" s="710"/>
      <c r="BSR20" s="710"/>
      <c r="BSS20" s="710"/>
      <c r="BST20" s="710"/>
      <c r="BSU20" s="710"/>
      <c r="BSV20" s="710"/>
      <c r="BSW20" s="710"/>
      <c r="BSX20" s="710"/>
      <c r="BSY20" s="710"/>
      <c r="BSZ20" s="710"/>
      <c r="BTA20" s="710"/>
      <c r="BTB20" s="710"/>
      <c r="BTC20" s="710"/>
      <c r="BTD20" s="710"/>
      <c r="BTE20" s="710"/>
      <c r="BTF20" s="710"/>
      <c r="BTG20" s="710"/>
      <c r="BTH20" s="710"/>
      <c r="BTI20" s="710"/>
      <c r="BTJ20" s="710"/>
      <c r="BTK20" s="710"/>
      <c r="BTL20" s="710"/>
      <c r="BTM20" s="710"/>
      <c r="BTN20" s="710"/>
      <c r="BTO20" s="710"/>
      <c r="BTP20" s="710"/>
      <c r="BTQ20" s="710"/>
      <c r="BTR20" s="710"/>
      <c r="BTS20" s="710"/>
      <c r="BTT20" s="710"/>
      <c r="BTU20" s="710"/>
      <c r="BTV20" s="710"/>
      <c r="BTW20" s="710"/>
      <c r="BTX20" s="710"/>
      <c r="BTY20" s="710"/>
      <c r="BTZ20" s="710"/>
      <c r="BUA20" s="710"/>
      <c r="BUB20" s="710"/>
      <c r="BUC20" s="710"/>
      <c r="BUD20" s="710"/>
      <c r="BUE20" s="710"/>
      <c r="BUF20" s="710"/>
      <c r="BUG20" s="710"/>
      <c r="BUH20" s="710"/>
      <c r="BUI20" s="710"/>
      <c r="BUJ20" s="710"/>
      <c r="BUK20" s="710"/>
      <c r="BUL20" s="710"/>
      <c r="BUM20" s="710"/>
      <c r="BUN20" s="710"/>
      <c r="BUO20" s="710"/>
      <c r="BUP20" s="710"/>
      <c r="BUQ20" s="710"/>
      <c r="BUR20" s="710"/>
      <c r="BUS20" s="710"/>
      <c r="BUT20" s="710"/>
      <c r="BUU20" s="710"/>
      <c r="BUV20" s="710"/>
      <c r="BUW20" s="710"/>
      <c r="BUX20" s="710"/>
      <c r="BUY20" s="710"/>
      <c r="BUZ20" s="710"/>
      <c r="BVA20" s="710"/>
      <c r="BVB20" s="710"/>
      <c r="BVC20" s="710"/>
      <c r="BVD20" s="710"/>
      <c r="BVE20" s="710"/>
      <c r="BVF20" s="710"/>
      <c r="BVG20" s="710"/>
      <c r="BVH20" s="710"/>
      <c r="BVI20" s="710"/>
      <c r="BVJ20" s="710"/>
      <c r="BVK20" s="710"/>
      <c r="BVL20" s="710"/>
      <c r="BVM20" s="710"/>
      <c r="BVN20" s="710"/>
      <c r="BVO20" s="710"/>
      <c r="BVP20" s="710"/>
      <c r="BVQ20" s="710"/>
      <c r="BVR20" s="710"/>
      <c r="BVS20" s="710"/>
      <c r="BVT20" s="710"/>
      <c r="BVU20" s="710"/>
      <c r="BVV20" s="710"/>
      <c r="BVW20" s="710"/>
      <c r="BVX20" s="710"/>
      <c r="BVY20" s="710"/>
      <c r="BVZ20" s="710"/>
      <c r="BWA20" s="710"/>
      <c r="BWB20" s="710"/>
      <c r="BWC20" s="710"/>
      <c r="BWD20" s="710"/>
      <c r="BWE20" s="710"/>
      <c r="BWF20" s="710"/>
      <c r="BWG20" s="710"/>
      <c r="BWH20" s="710"/>
      <c r="BWI20" s="710"/>
      <c r="BWJ20" s="710"/>
      <c r="BWK20" s="710"/>
      <c r="BWL20" s="710"/>
      <c r="BWM20" s="710"/>
      <c r="BWN20" s="710"/>
      <c r="BWO20" s="710"/>
      <c r="BWP20" s="710"/>
      <c r="BWQ20" s="710"/>
      <c r="BWR20" s="710"/>
      <c r="BWS20" s="710"/>
      <c r="BWT20" s="710"/>
      <c r="BWU20" s="710"/>
      <c r="BWV20" s="710"/>
      <c r="BWW20" s="710"/>
      <c r="BWX20" s="710"/>
      <c r="BWY20" s="710"/>
      <c r="BWZ20" s="710"/>
      <c r="BXA20" s="710"/>
      <c r="BXB20" s="710"/>
      <c r="BXC20" s="710"/>
      <c r="BXD20" s="710"/>
      <c r="BXE20" s="710"/>
      <c r="BXF20" s="710"/>
      <c r="BXG20" s="710"/>
      <c r="BXH20" s="710"/>
      <c r="BXI20" s="710"/>
      <c r="BXJ20" s="710"/>
      <c r="BXK20" s="710"/>
      <c r="BXL20" s="710"/>
      <c r="BXM20" s="710"/>
      <c r="BXN20" s="710"/>
      <c r="BXO20" s="710"/>
      <c r="BXP20" s="710"/>
      <c r="BXQ20" s="710"/>
      <c r="BXR20" s="710"/>
      <c r="BXS20" s="710"/>
      <c r="BXT20" s="710"/>
      <c r="BXU20" s="710"/>
      <c r="BXV20" s="710"/>
      <c r="BXW20" s="710"/>
      <c r="BXX20" s="710"/>
      <c r="BXY20" s="710"/>
      <c r="BXZ20" s="710"/>
      <c r="BYA20" s="710"/>
      <c r="BYB20" s="710"/>
      <c r="BYC20" s="710"/>
      <c r="BYD20" s="710"/>
      <c r="BYE20" s="710"/>
      <c r="BYF20" s="710"/>
      <c r="BYG20" s="710"/>
      <c r="BYH20" s="710"/>
      <c r="BYI20" s="710"/>
      <c r="BYJ20" s="710"/>
      <c r="BYK20" s="710"/>
      <c r="BYL20" s="710"/>
      <c r="BYM20" s="710"/>
      <c r="BYN20" s="710"/>
      <c r="BYO20" s="710"/>
      <c r="BYP20" s="710"/>
      <c r="BYQ20" s="710"/>
      <c r="BYR20" s="710"/>
      <c r="BYS20" s="710"/>
      <c r="BYT20" s="710"/>
      <c r="BYU20" s="710"/>
      <c r="BYV20" s="710"/>
      <c r="BYW20" s="710"/>
      <c r="BYX20" s="710"/>
      <c r="BYY20" s="710"/>
      <c r="BYZ20" s="710"/>
      <c r="BZA20" s="710"/>
      <c r="BZB20" s="710"/>
      <c r="BZC20" s="710"/>
      <c r="BZD20" s="710"/>
      <c r="BZE20" s="710"/>
      <c r="BZF20" s="710"/>
      <c r="BZG20" s="710"/>
      <c r="BZH20" s="710"/>
      <c r="BZI20" s="710"/>
      <c r="BZJ20" s="710"/>
      <c r="BZK20" s="710"/>
      <c r="BZL20" s="710"/>
      <c r="BZM20" s="710"/>
      <c r="BZN20" s="710"/>
      <c r="BZO20" s="710"/>
      <c r="BZP20" s="710"/>
      <c r="BZQ20" s="710"/>
      <c r="BZR20" s="710"/>
      <c r="BZS20" s="710"/>
      <c r="BZT20" s="710"/>
      <c r="BZU20" s="710"/>
      <c r="BZV20" s="710"/>
      <c r="BZW20" s="710"/>
      <c r="BZX20" s="710"/>
      <c r="BZY20" s="710"/>
      <c r="BZZ20" s="710"/>
      <c r="CAA20" s="710"/>
      <c r="CAB20" s="710"/>
      <c r="CAC20" s="710"/>
      <c r="CAD20" s="710"/>
      <c r="CAE20" s="710"/>
      <c r="CAF20" s="710"/>
      <c r="CAG20" s="710"/>
      <c r="CAH20" s="710"/>
      <c r="CAI20" s="710"/>
      <c r="CAJ20" s="710"/>
      <c r="CAK20" s="710"/>
      <c r="CAL20" s="710"/>
      <c r="CAM20" s="710"/>
      <c r="CAN20" s="710"/>
      <c r="CAO20" s="710"/>
      <c r="CAP20" s="710"/>
      <c r="CAQ20" s="710"/>
      <c r="CAR20" s="710"/>
      <c r="CAS20" s="710"/>
      <c r="CAT20" s="710"/>
      <c r="CAU20" s="710"/>
      <c r="CAV20" s="710"/>
      <c r="CAW20" s="710"/>
      <c r="CAX20" s="710"/>
      <c r="CAY20" s="710"/>
      <c r="CAZ20" s="710"/>
      <c r="CBA20" s="710"/>
      <c r="CBB20" s="710"/>
      <c r="CBC20" s="710"/>
      <c r="CBD20" s="710"/>
      <c r="CBE20" s="710"/>
      <c r="CBF20" s="710"/>
      <c r="CBG20" s="710"/>
      <c r="CBH20" s="710"/>
      <c r="CBI20" s="710"/>
      <c r="CBJ20" s="710"/>
      <c r="CBK20" s="710"/>
      <c r="CBL20" s="710"/>
      <c r="CBM20" s="710"/>
      <c r="CBN20" s="710"/>
      <c r="CBO20" s="710"/>
      <c r="CBP20" s="710"/>
      <c r="CBQ20" s="710"/>
      <c r="CBR20" s="710"/>
      <c r="CBS20" s="710"/>
      <c r="CBT20" s="710"/>
      <c r="CBU20" s="710"/>
      <c r="CBV20" s="710"/>
      <c r="CBW20" s="710"/>
      <c r="CBX20" s="710"/>
      <c r="CBY20" s="710"/>
      <c r="CBZ20" s="710"/>
      <c r="CCA20" s="710"/>
      <c r="CCB20" s="710"/>
      <c r="CCC20" s="710"/>
      <c r="CCD20" s="710"/>
      <c r="CCE20" s="710"/>
      <c r="CCF20" s="710"/>
      <c r="CCG20" s="710"/>
      <c r="CCH20" s="710"/>
      <c r="CCI20" s="710"/>
      <c r="CCJ20" s="710"/>
      <c r="CCK20" s="710"/>
      <c r="CCL20" s="710"/>
      <c r="CCM20" s="710"/>
      <c r="CCN20" s="710"/>
      <c r="CCO20" s="710"/>
      <c r="CCP20" s="710"/>
      <c r="CCQ20" s="710"/>
      <c r="CCR20" s="710"/>
      <c r="CCS20" s="710"/>
      <c r="CCT20" s="710"/>
      <c r="CCU20" s="710"/>
      <c r="CCV20" s="710"/>
      <c r="CCW20" s="710"/>
      <c r="CCX20" s="710"/>
      <c r="CCY20" s="710"/>
      <c r="CCZ20" s="710"/>
      <c r="CDA20" s="710"/>
      <c r="CDB20" s="710"/>
      <c r="CDC20" s="710"/>
      <c r="CDD20" s="710"/>
      <c r="CDE20" s="710"/>
      <c r="CDF20" s="710"/>
      <c r="CDG20" s="710"/>
      <c r="CDH20" s="710"/>
      <c r="CDI20" s="710"/>
      <c r="CDJ20" s="710"/>
      <c r="CDK20" s="710"/>
      <c r="CDL20" s="710"/>
      <c r="CDM20" s="710"/>
      <c r="CDN20" s="710"/>
      <c r="CDO20" s="710"/>
      <c r="CDP20" s="710"/>
      <c r="CDQ20" s="710"/>
      <c r="CDR20" s="710"/>
      <c r="CDS20" s="710"/>
      <c r="CDT20" s="710"/>
      <c r="CDU20" s="710"/>
      <c r="CDV20" s="710"/>
      <c r="CDW20" s="710"/>
      <c r="CDX20" s="710"/>
      <c r="CDY20" s="710"/>
      <c r="CDZ20" s="710"/>
      <c r="CEA20" s="710"/>
      <c r="CEB20" s="710"/>
      <c r="CEC20" s="710"/>
      <c r="CED20" s="710"/>
      <c r="CEE20" s="710"/>
      <c r="CEF20" s="710"/>
      <c r="CEG20" s="710"/>
      <c r="CEH20" s="710"/>
      <c r="CEI20" s="710"/>
      <c r="CEJ20" s="710"/>
      <c r="CEK20" s="710"/>
      <c r="CEL20" s="710"/>
      <c r="CEM20" s="710"/>
      <c r="CEN20" s="710"/>
      <c r="CEO20" s="710"/>
      <c r="CEP20" s="710"/>
      <c r="CEQ20" s="710"/>
      <c r="CER20" s="710"/>
      <c r="CES20" s="710"/>
      <c r="CET20" s="710"/>
      <c r="CEU20" s="710"/>
      <c r="CEV20" s="710"/>
      <c r="CEW20" s="710"/>
      <c r="CEX20" s="710"/>
      <c r="CEY20" s="710"/>
      <c r="CEZ20" s="710"/>
      <c r="CFA20" s="710"/>
      <c r="CFB20" s="710"/>
      <c r="CFC20" s="710"/>
      <c r="CFD20" s="710"/>
      <c r="CFE20" s="710"/>
      <c r="CFF20" s="710"/>
      <c r="CFG20" s="710"/>
      <c r="CFH20" s="710"/>
      <c r="CFI20" s="710"/>
      <c r="CFJ20" s="710"/>
      <c r="CFK20" s="710"/>
      <c r="CFL20" s="710"/>
      <c r="CFM20" s="710"/>
      <c r="CFN20" s="710"/>
      <c r="CFO20" s="710"/>
      <c r="CFP20" s="710"/>
      <c r="CFQ20" s="710"/>
      <c r="CFR20" s="710"/>
      <c r="CFS20" s="710"/>
      <c r="CFT20" s="710"/>
      <c r="CFU20" s="710"/>
      <c r="CFV20" s="710"/>
      <c r="CFW20" s="710"/>
      <c r="CFX20" s="710"/>
      <c r="CFY20" s="710"/>
      <c r="CFZ20" s="710"/>
      <c r="CGA20" s="710"/>
      <c r="CGB20" s="710"/>
      <c r="CGC20" s="710"/>
      <c r="CGD20" s="710"/>
      <c r="CGE20" s="710"/>
      <c r="CGF20" s="710"/>
      <c r="CGG20" s="710"/>
      <c r="CGH20" s="710"/>
      <c r="CGI20" s="710"/>
      <c r="CGJ20" s="710"/>
      <c r="CGK20" s="710"/>
      <c r="CGL20" s="710"/>
      <c r="CGM20" s="710"/>
      <c r="CGN20" s="710"/>
      <c r="CGO20" s="710"/>
      <c r="CGP20" s="710"/>
      <c r="CGQ20" s="710"/>
      <c r="CGR20" s="710"/>
      <c r="CGS20" s="710"/>
      <c r="CGT20" s="710"/>
      <c r="CGU20" s="710"/>
      <c r="CGV20" s="710"/>
      <c r="CGW20" s="710"/>
      <c r="CGX20" s="710"/>
      <c r="CGY20" s="710"/>
      <c r="CGZ20" s="710"/>
      <c r="CHA20" s="710"/>
      <c r="CHB20" s="710"/>
      <c r="CHC20" s="710"/>
      <c r="CHD20" s="710"/>
      <c r="CHE20" s="710"/>
      <c r="CHF20" s="710"/>
      <c r="CHG20" s="710"/>
      <c r="CHH20" s="710"/>
      <c r="CHI20" s="710"/>
      <c r="CHJ20" s="710"/>
      <c r="CHK20" s="710"/>
      <c r="CHL20" s="710"/>
      <c r="CHM20" s="710"/>
      <c r="CHN20" s="710"/>
      <c r="CHO20" s="710"/>
      <c r="CHP20" s="710"/>
      <c r="CHQ20" s="710"/>
      <c r="CHR20" s="710"/>
      <c r="CHS20" s="710"/>
      <c r="CHT20" s="710"/>
      <c r="CHU20" s="710"/>
      <c r="CHV20" s="710"/>
      <c r="CHW20" s="710"/>
      <c r="CHX20" s="710"/>
      <c r="CHY20" s="710"/>
      <c r="CHZ20" s="710"/>
      <c r="CIA20" s="710"/>
      <c r="CIB20" s="710"/>
      <c r="CIC20" s="710"/>
      <c r="CID20" s="710"/>
      <c r="CIE20" s="710"/>
      <c r="CIF20" s="710"/>
      <c r="CIG20" s="710"/>
      <c r="CIH20" s="710"/>
      <c r="CII20" s="710"/>
      <c r="CIJ20" s="710"/>
      <c r="CIK20" s="710"/>
      <c r="CIL20" s="710"/>
      <c r="CIM20" s="710"/>
      <c r="CIN20" s="710"/>
      <c r="CIO20" s="710"/>
      <c r="CIP20" s="710"/>
      <c r="CIQ20" s="710"/>
      <c r="CIR20" s="710"/>
      <c r="CIS20" s="710"/>
      <c r="CIT20" s="710"/>
      <c r="CIU20" s="710"/>
      <c r="CIV20" s="710"/>
      <c r="CIW20" s="710"/>
      <c r="CIX20" s="710"/>
      <c r="CIY20" s="710"/>
      <c r="CIZ20" s="710"/>
      <c r="CJA20" s="710"/>
      <c r="CJB20" s="710"/>
      <c r="CJC20" s="710"/>
      <c r="CJD20" s="710"/>
      <c r="CJE20" s="710"/>
      <c r="CJF20" s="710"/>
      <c r="CJG20" s="710"/>
      <c r="CJH20" s="710"/>
      <c r="CJI20" s="710"/>
      <c r="CJJ20" s="710"/>
      <c r="CJK20" s="710"/>
      <c r="CJL20" s="710"/>
      <c r="CJM20" s="710"/>
      <c r="CJN20" s="710"/>
      <c r="CJO20" s="710"/>
      <c r="CJP20" s="710"/>
      <c r="CJQ20" s="710"/>
      <c r="CJR20" s="710"/>
      <c r="CJS20" s="710"/>
      <c r="CJT20" s="710"/>
      <c r="CJU20" s="710"/>
      <c r="CJV20" s="710"/>
      <c r="CJW20" s="710"/>
      <c r="CJX20" s="710"/>
      <c r="CJY20" s="710"/>
      <c r="CJZ20" s="710"/>
      <c r="CKA20" s="710"/>
      <c r="CKB20" s="710"/>
      <c r="CKC20" s="710"/>
      <c r="CKD20" s="710"/>
      <c r="CKE20" s="710"/>
      <c r="CKF20" s="710"/>
      <c r="CKG20" s="710"/>
      <c r="CKH20" s="710"/>
      <c r="CKI20" s="710"/>
      <c r="CKJ20" s="710"/>
      <c r="CKK20" s="710"/>
      <c r="CKL20" s="710"/>
      <c r="CKM20" s="710"/>
      <c r="CKN20" s="710"/>
      <c r="CKO20" s="710"/>
      <c r="CKP20" s="710"/>
      <c r="CKQ20" s="710"/>
      <c r="CKR20" s="710"/>
      <c r="CKS20" s="710"/>
      <c r="CKT20" s="710"/>
      <c r="CKU20" s="710"/>
      <c r="CKV20" s="710"/>
      <c r="CKW20" s="710"/>
      <c r="CKX20" s="710"/>
      <c r="CKY20" s="710"/>
      <c r="CKZ20" s="710"/>
      <c r="CLA20" s="710"/>
      <c r="CLB20" s="710"/>
      <c r="CLC20" s="710"/>
      <c r="CLD20" s="710"/>
      <c r="CLE20" s="710"/>
      <c r="CLF20" s="710"/>
      <c r="CLG20" s="710"/>
      <c r="CLH20" s="710"/>
      <c r="CLI20" s="710"/>
      <c r="CLJ20" s="710"/>
      <c r="CLK20" s="710"/>
      <c r="CLL20" s="710"/>
      <c r="CLM20" s="710"/>
      <c r="CLN20" s="710"/>
      <c r="CLO20" s="710"/>
      <c r="CLP20" s="710"/>
      <c r="CLQ20" s="710"/>
      <c r="CLR20" s="710"/>
      <c r="CLS20" s="710"/>
      <c r="CLT20" s="710"/>
      <c r="CLU20" s="710"/>
      <c r="CLV20" s="710"/>
      <c r="CLW20" s="710"/>
      <c r="CLX20" s="710"/>
      <c r="CLY20" s="710"/>
      <c r="CLZ20" s="710"/>
      <c r="CMA20" s="710"/>
      <c r="CMB20" s="710"/>
      <c r="CMC20" s="710"/>
      <c r="CMD20" s="710"/>
      <c r="CME20" s="710"/>
      <c r="CMF20" s="710"/>
      <c r="CMG20" s="710"/>
      <c r="CMH20" s="710"/>
      <c r="CMI20" s="710"/>
      <c r="CMJ20" s="710"/>
      <c r="CMK20" s="710"/>
      <c r="CML20" s="710"/>
      <c r="CMM20" s="710"/>
      <c r="CMN20" s="710"/>
      <c r="CMO20" s="710"/>
      <c r="CMP20" s="710"/>
      <c r="CMQ20" s="710"/>
      <c r="CMR20" s="710"/>
      <c r="CMS20" s="710"/>
      <c r="CMT20" s="710"/>
      <c r="CMU20" s="710"/>
      <c r="CMV20" s="710"/>
      <c r="CMW20" s="710"/>
      <c r="CMX20" s="710"/>
      <c r="CMY20" s="710"/>
      <c r="CMZ20" s="710"/>
      <c r="CNA20" s="710"/>
      <c r="CNB20" s="710"/>
      <c r="CNC20" s="710"/>
      <c r="CND20" s="710"/>
      <c r="CNE20" s="710"/>
      <c r="CNF20" s="710"/>
      <c r="CNG20" s="710"/>
      <c r="CNH20" s="710"/>
      <c r="CNI20" s="710"/>
      <c r="CNJ20" s="710"/>
      <c r="CNK20" s="710"/>
      <c r="CNL20" s="710"/>
      <c r="CNM20" s="710"/>
      <c r="CNN20" s="710"/>
      <c r="CNO20" s="710"/>
      <c r="CNP20" s="710"/>
      <c r="CNQ20" s="710"/>
      <c r="CNR20" s="710"/>
      <c r="CNS20" s="710"/>
      <c r="CNT20" s="710"/>
      <c r="CNU20" s="710"/>
      <c r="CNV20" s="710"/>
      <c r="CNW20" s="710"/>
      <c r="CNX20" s="710"/>
      <c r="CNY20" s="710"/>
      <c r="CNZ20" s="710"/>
      <c r="COA20" s="710"/>
      <c r="COB20" s="710"/>
      <c r="COC20" s="710"/>
      <c r="COD20" s="710"/>
      <c r="COE20" s="710"/>
      <c r="COF20" s="710"/>
      <c r="COG20" s="710"/>
      <c r="COH20" s="710"/>
      <c r="COI20" s="710"/>
      <c r="COJ20" s="710"/>
      <c r="COK20" s="710"/>
      <c r="COL20" s="710"/>
      <c r="COM20" s="710"/>
      <c r="CON20" s="710"/>
      <c r="COO20" s="710"/>
      <c r="COP20" s="710"/>
      <c r="COQ20" s="710"/>
      <c r="COR20" s="710"/>
      <c r="COS20" s="710"/>
      <c r="COT20" s="710"/>
      <c r="COU20" s="710"/>
      <c r="COV20" s="710"/>
      <c r="COW20" s="710"/>
      <c r="COX20" s="710"/>
      <c r="COY20" s="710"/>
      <c r="COZ20" s="710"/>
      <c r="CPA20" s="710"/>
      <c r="CPB20" s="710"/>
      <c r="CPC20" s="710"/>
      <c r="CPD20" s="710"/>
      <c r="CPE20" s="710"/>
      <c r="CPF20" s="710"/>
      <c r="CPG20" s="710"/>
      <c r="CPH20" s="710"/>
      <c r="CPI20" s="710"/>
      <c r="CPJ20" s="710"/>
      <c r="CPK20" s="710"/>
      <c r="CPL20" s="710"/>
      <c r="CPM20" s="710"/>
      <c r="CPN20" s="710"/>
      <c r="CPO20" s="710"/>
      <c r="CPP20" s="710"/>
      <c r="CPQ20" s="710"/>
      <c r="CPR20" s="710"/>
      <c r="CPS20" s="710"/>
      <c r="CPT20" s="710"/>
      <c r="CPU20" s="710"/>
      <c r="CPV20" s="710"/>
      <c r="CPW20" s="710"/>
      <c r="CPX20" s="710"/>
      <c r="CPY20" s="710"/>
      <c r="CPZ20" s="710"/>
      <c r="CQA20" s="710"/>
      <c r="CQB20" s="710"/>
      <c r="CQC20" s="710"/>
      <c r="CQD20" s="710"/>
      <c r="CQE20" s="710"/>
      <c r="CQF20" s="710"/>
      <c r="CQG20" s="710"/>
      <c r="CQH20" s="710"/>
      <c r="CQI20" s="710"/>
      <c r="CQJ20" s="710"/>
      <c r="CQK20" s="710"/>
      <c r="CQL20" s="710"/>
      <c r="CQM20" s="710"/>
      <c r="CQN20" s="710"/>
      <c r="CQO20" s="710"/>
      <c r="CQP20" s="710"/>
      <c r="CQQ20" s="710"/>
      <c r="CQR20" s="710"/>
      <c r="CQS20" s="710"/>
      <c r="CQT20" s="710"/>
      <c r="CQU20" s="710"/>
      <c r="CQV20" s="710"/>
      <c r="CQW20" s="710"/>
      <c r="CQX20" s="710"/>
      <c r="CQY20" s="710"/>
      <c r="CQZ20" s="710"/>
      <c r="CRA20" s="710"/>
      <c r="CRB20" s="710"/>
      <c r="CRC20" s="710"/>
      <c r="CRD20" s="710"/>
      <c r="CRE20" s="710"/>
      <c r="CRF20" s="710"/>
      <c r="CRG20" s="710"/>
      <c r="CRH20" s="710"/>
      <c r="CRI20" s="710"/>
      <c r="CRJ20" s="710"/>
      <c r="CRK20" s="710"/>
      <c r="CRL20" s="710"/>
      <c r="CRM20" s="710"/>
      <c r="CRN20" s="710"/>
      <c r="CRO20" s="710"/>
      <c r="CRP20" s="710"/>
      <c r="CRQ20" s="710"/>
      <c r="CRR20" s="710"/>
      <c r="CRS20" s="710"/>
      <c r="CRT20" s="710"/>
      <c r="CRU20" s="710"/>
      <c r="CRV20" s="710"/>
      <c r="CRW20" s="710"/>
      <c r="CRX20" s="710"/>
      <c r="CRY20" s="710"/>
      <c r="CRZ20" s="710"/>
      <c r="CSA20" s="710"/>
      <c r="CSB20" s="710"/>
      <c r="CSC20" s="710"/>
      <c r="CSD20" s="710"/>
      <c r="CSE20" s="710"/>
      <c r="CSF20" s="710"/>
      <c r="CSG20" s="710"/>
      <c r="CSH20" s="710"/>
      <c r="CSI20" s="710"/>
      <c r="CSJ20" s="710"/>
      <c r="CSK20" s="710"/>
      <c r="CSL20" s="710"/>
      <c r="CSM20" s="710"/>
      <c r="CSN20" s="710"/>
      <c r="CSO20" s="710"/>
      <c r="CSP20" s="710"/>
      <c r="CSQ20" s="710"/>
      <c r="CSR20" s="710"/>
      <c r="CSS20" s="710"/>
      <c r="CST20" s="710"/>
      <c r="CSU20" s="710"/>
      <c r="CSV20" s="710"/>
      <c r="CSW20" s="710"/>
      <c r="CSX20" s="710"/>
      <c r="CSY20" s="710"/>
      <c r="CSZ20" s="710"/>
      <c r="CTA20" s="710"/>
      <c r="CTB20" s="710"/>
      <c r="CTC20" s="710"/>
      <c r="CTD20" s="710"/>
      <c r="CTE20" s="710"/>
      <c r="CTF20" s="710"/>
      <c r="CTG20" s="710"/>
      <c r="CTH20" s="710"/>
      <c r="CTI20" s="710"/>
      <c r="CTJ20" s="710"/>
      <c r="CTK20" s="710"/>
      <c r="CTL20" s="710"/>
      <c r="CTM20" s="710"/>
      <c r="CTN20" s="710"/>
      <c r="CTO20" s="710"/>
      <c r="CTP20" s="710"/>
      <c r="CTQ20" s="710"/>
      <c r="CTR20" s="710"/>
      <c r="CTS20" s="710"/>
      <c r="CTT20" s="710"/>
      <c r="CTU20" s="710"/>
      <c r="CTV20" s="710"/>
      <c r="CTW20" s="710"/>
      <c r="CTX20" s="710"/>
      <c r="CTY20" s="710"/>
      <c r="CTZ20" s="710"/>
      <c r="CUA20" s="710"/>
      <c r="CUB20" s="710"/>
      <c r="CUC20" s="710"/>
      <c r="CUD20" s="710"/>
      <c r="CUE20" s="710"/>
      <c r="CUF20" s="710"/>
      <c r="CUG20" s="710"/>
      <c r="CUH20" s="710"/>
      <c r="CUI20" s="710"/>
      <c r="CUJ20" s="710"/>
      <c r="CUK20" s="710"/>
      <c r="CUL20" s="710"/>
      <c r="CUM20" s="710"/>
      <c r="CUN20" s="710"/>
      <c r="CUO20" s="710"/>
      <c r="CUP20" s="710"/>
      <c r="CUQ20" s="710"/>
      <c r="CUR20" s="710"/>
      <c r="CUS20" s="710"/>
      <c r="CUT20" s="710"/>
      <c r="CUU20" s="710"/>
      <c r="CUV20" s="710"/>
      <c r="CUW20" s="710"/>
      <c r="CUX20" s="710"/>
      <c r="CUY20" s="710"/>
      <c r="CUZ20" s="710"/>
      <c r="CVA20" s="710"/>
      <c r="CVB20" s="710"/>
      <c r="CVC20" s="710"/>
      <c r="CVD20" s="710"/>
      <c r="CVE20" s="710"/>
      <c r="CVF20" s="710"/>
      <c r="CVG20" s="710"/>
      <c r="CVH20" s="710"/>
      <c r="CVI20" s="710"/>
      <c r="CVJ20" s="710"/>
      <c r="CVK20" s="710"/>
      <c r="CVL20" s="710"/>
      <c r="CVM20" s="710"/>
      <c r="CVN20" s="710"/>
      <c r="CVO20" s="710"/>
      <c r="CVP20" s="710"/>
      <c r="CVQ20" s="710"/>
      <c r="CVR20" s="710"/>
      <c r="CVS20" s="710"/>
      <c r="CVT20" s="710"/>
      <c r="CVU20" s="710"/>
      <c r="CVV20" s="710"/>
      <c r="CVW20" s="710"/>
      <c r="CVX20" s="710"/>
      <c r="CVY20" s="710"/>
      <c r="CVZ20" s="710"/>
      <c r="CWA20" s="710"/>
      <c r="CWB20" s="710"/>
      <c r="CWC20" s="710"/>
      <c r="CWD20" s="710"/>
      <c r="CWE20" s="710"/>
      <c r="CWF20" s="710"/>
      <c r="CWG20" s="710"/>
      <c r="CWH20" s="710"/>
      <c r="CWI20" s="710"/>
      <c r="CWJ20" s="710"/>
      <c r="CWK20" s="710"/>
      <c r="CWL20" s="710"/>
      <c r="CWM20" s="710"/>
      <c r="CWN20" s="710"/>
      <c r="CWO20" s="710"/>
      <c r="CWP20" s="710"/>
      <c r="CWQ20" s="710"/>
      <c r="CWR20" s="710"/>
      <c r="CWS20" s="710"/>
      <c r="CWT20" s="710"/>
      <c r="CWU20" s="710"/>
      <c r="CWV20" s="710"/>
      <c r="CWW20" s="710"/>
      <c r="CWX20" s="710"/>
      <c r="CWY20" s="710"/>
      <c r="CWZ20" s="710"/>
      <c r="CXA20" s="710"/>
      <c r="CXB20" s="710"/>
      <c r="CXC20" s="710"/>
      <c r="CXD20" s="710"/>
      <c r="CXE20" s="710"/>
      <c r="CXF20" s="710"/>
      <c r="CXG20" s="710"/>
      <c r="CXH20" s="710"/>
      <c r="CXI20" s="710"/>
      <c r="CXJ20" s="710"/>
      <c r="CXK20" s="710"/>
      <c r="CXL20" s="710"/>
      <c r="CXM20" s="710"/>
      <c r="CXN20" s="710"/>
      <c r="CXO20" s="710"/>
      <c r="CXP20" s="710"/>
      <c r="CXQ20" s="710"/>
      <c r="CXR20" s="710"/>
      <c r="CXS20" s="710"/>
      <c r="CXT20" s="710"/>
      <c r="CXU20" s="710"/>
      <c r="CXV20" s="710"/>
      <c r="CXW20" s="710"/>
      <c r="CXX20" s="710"/>
      <c r="CXY20" s="710"/>
      <c r="CXZ20" s="710"/>
      <c r="CYA20" s="710"/>
      <c r="CYB20" s="710"/>
      <c r="CYC20" s="710"/>
      <c r="CYD20" s="710"/>
      <c r="CYE20" s="710"/>
      <c r="CYF20" s="710"/>
      <c r="CYG20" s="710"/>
      <c r="CYH20" s="710"/>
      <c r="CYI20" s="710"/>
      <c r="CYJ20" s="710"/>
      <c r="CYK20" s="710"/>
      <c r="CYL20" s="710"/>
      <c r="CYM20" s="710"/>
      <c r="CYN20" s="710"/>
      <c r="CYO20" s="710"/>
      <c r="CYP20" s="710"/>
      <c r="CYQ20" s="710"/>
      <c r="CYR20" s="710"/>
      <c r="CYS20" s="710"/>
      <c r="CYT20" s="710"/>
      <c r="CYU20" s="710"/>
      <c r="CYV20" s="710"/>
      <c r="CYW20" s="710"/>
      <c r="CYX20" s="710"/>
      <c r="CYY20" s="710"/>
      <c r="CYZ20" s="710"/>
      <c r="CZA20" s="710"/>
      <c r="CZB20" s="710"/>
      <c r="CZC20" s="710"/>
      <c r="CZD20" s="710"/>
      <c r="CZE20" s="710"/>
      <c r="CZF20" s="710"/>
      <c r="CZG20" s="710"/>
      <c r="CZH20" s="710"/>
      <c r="CZI20" s="710"/>
      <c r="CZJ20" s="710"/>
      <c r="CZK20" s="710"/>
      <c r="CZL20" s="710"/>
      <c r="CZM20" s="710"/>
      <c r="CZN20" s="710"/>
      <c r="CZO20" s="710"/>
      <c r="CZP20" s="710"/>
      <c r="CZQ20" s="710"/>
      <c r="CZR20" s="710"/>
      <c r="CZS20" s="710"/>
      <c r="CZT20" s="710"/>
      <c r="CZU20" s="710"/>
      <c r="CZV20" s="710"/>
      <c r="CZW20" s="710"/>
      <c r="CZX20" s="710"/>
      <c r="CZY20" s="710"/>
      <c r="CZZ20" s="710"/>
      <c r="DAA20" s="710"/>
      <c r="DAB20" s="710"/>
      <c r="DAC20" s="710"/>
      <c r="DAD20" s="710"/>
      <c r="DAE20" s="710"/>
      <c r="DAF20" s="710"/>
      <c r="DAG20" s="710"/>
      <c r="DAH20" s="710"/>
      <c r="DAI20" s="710"/>
      <c r="DAJ20" s="710"/>
      <c r="DAK20" s="710"/>
      <c r="DAL20" s="710"/>
      <c r="DAM20" s="710"/>
      <c r="DAN20" s="710"/>
      <c r="DAO20" s="710"/>
      <c r="DAP20" s="710"/>
      <c r="DAQ20" s="710"/>
      <c r="DAR20" s="710"/>
      <c r="DAS20" s="710"/>
      <c r="DAT20" s="710"/>
      <c r="DAU20" s="710"/>
      <c r="DAV20" s="710"/>
      <c r="DAW20" s="710"/>
      <c r="DAX20" s="710"/>
      <c r="DAY20" s="710"/>
      <c r="DAZ20" s="710"/>
      <c r="DBA20" s="710"/>
      <c r="DBB20" s="710"/>
      <c r="DBC20" s="710"/>
      <c r="DBD20" s="710"/>
      <c r="DBE20" s="710"/>
      <c r="DBF20" s="710"/>
      <c r="DBG20" s="710"/>
      <c r="DBH20" s="710"/>
      <c r="DBI20" s="710"/>
      <c r="DBJ20" s="710"/>
      <c r="DBK20" s="710"/>
      <c r="DBL20" s="710"/>
      <c r="DBM20" s="710"/>
      <c r="DBN20" s="710"/>
      <c r="DBO20" s="710"/>
      <c r="DBP20" s="710"/>
      <c r="DBQ20" s="710"/>
      <c r="DBR20" s="710"/>
      <c r="DBS20" s="710"/>
      <c r="DBT20" s="710"/>
      <c r="DBU20" s="710"/>
      <c r="DBV20" s="710"/>
      <c r="DBW20" s="710"/>
      <c r="DBX20" s="710"/>
      <c r="DBY20" s="710"/>
      <c r="DBZ20" s="710"/>
      <c r="DCA20" s="710"/>
      <c r="DCB20" s="710"/>
      <c r="DCC20" s="710"/>
      <c r="DCD20" s="710"/>
      <c r="DCE20" s="710"/>
      <c r="DCF20" s="710"/>
      <c r="DCG20" s="710"/>
      <c r="DCH20" s="710"/>
      <c r="DCI20" s="710"/>
      <c r="DCJ20" s="710"/>
      <c r="DCK20" s="710"/>
      <c r="DCL20" s="710"/>
      <c r="DCM20" s="710"/>
      <c r="DCN20" s="710"/>
      <c r="DCO20" s="710"/>
      <c r="DCP20" s="710"/>
      <c r="DCQ20" s="710"/>
      <c r="DCR20" s="710"/>
      <c r="DCS20" s="710"/>
      <c r="DCT20" s="710"/>
      <c r="DCU20" s="710"/>
      <c r="DCV20" s="710"/>
      <c r="DCW20" s="710"/>
      <c r="DCX20" s="710"/>
      <c r="DCY20" s="710"/>
      <c r="DCZ20" s="710"/>
      <c r="DDA20" s="710"/>
      <c r="DDB20" s="710"/>
      <c r="DDC20" s="710"/>
      <c r="DDD20" s="710"/>
      <c r="DDE20" s="710"/>
      <c r="DDF20" s="710"/>
      <c r="DDG20" s="710"/>
      <c r="DDH20" s="710"/>
      <c r="DDI20" s="710"/>
      <c r="DDJ20" s="710"/>
      <c r="DDK20" s="710"/>
      <c r="DDL20" s="710"/>
      <c r="DDM20" s="710"/>
      <c r="DDN20" s="710"/>
      <c r="DDO20" s="710"/>
      <c r="DDP20" s="710"/>
      <c r="DDQ20" s="710"/>
      <c r="DDR20" s="710"/>
      <c r="DDS20" s="710"/>
      <c r="DDT20" s="710"/>
      <c r="DDU20" s="710"/>
      <c r="DDV20" s="710"/>
      <c r="DDW20" s="710"/>
      <c r="DDX20" s="710"/>
      <c r="DDY20" s="710"/>
      <c r="DDZ20" s="710"/>
      <c r="DEA20" s="710"/>
      <c r="DEB20" s="710"/>
      <c r="DEC20" s="710"/>
      <c r="DED20" s="710"/>
      <c r="DEE20" s="710"/>
      <c r="DEF20" s="710"/>
      <c r="DEG20" s="710"/>
      <c r="DEH20" s="710"/>
      <c r="DEI20" s="710"/>
      <c r="DEJ20" s="710"/>
      <c r="DEK20" s="710"/>
      <c r="DEL20" s="710"/>
      <c r="DEM20" s="710"/>
      <c r="DEN20" s="710"/>
      <c r="DEO20" s="710"/>
      <c r="DEP20" s="710"/>
      <c r="DEQ20" s="710"/>
      <c r="DER20" s="710"/>
      <c r="DES20" s="710"/>
      <c r="DET20" s="710"/>
      <c r="DEU20" s="710"/>
      <c r="DEV20" s="710"/>
      <c r="DEW20" s="710"/>
      <c r="DEX20" s="710"/>
      <c r="DEY20" s="710"/>
      <c r="DEZ20" s="710"/>
      <c r="DFA20" s="710"/>
      <c r="DFB20" s="710"/>
      <c r="DFC20" s="710"/>
      <c r="DFD20" s="710"/>
      <c r="DFE20" s="710"/>
      <c r="DFF20" s="710"/>
      <c r="DFG20" s="710"/>
      <c r="DFH20" s="710"/>
      <c r="DFI20" s="710"/>
      <c r="DFJ20" s="710"/>
      <c r="DFK20" s="710"/>
      <c r="DFL20" s="710"/>
      <c r="DFM20" s="710"/>
      <c r="DFN20" s="710"/>
      <c r="DFO20" s="710"/>
      <c r="DFP20" s="710"/>
      <c r="DFQ20" s="710"/>
      <c r="DFR20" s="710"/>
      <c r="DFS20" s="710"/>
      <c r="DFT20" s="710"/>
      <c r="DFU20" s="710"/>
      <c r="DFV20" s="710"/>
      <c r="DFW20" s="710"/>
      <c r="DFX20" s="710"/>
      <c r="DFY20" s="710"/>
      <c r="DFZ20" s="710"/>
      <c r="DGA20" s="710"/>
      <c r="DGB20" s="710"/>
      <c r="DGC20" s="710"/>
      <c r="DGD20" s="710"/>
      <c r="DGE20" s="710"/>
      <c r="DGF20" s="710"/>
      <c r="DGG20" s="710"/>
      <c r="DGH20" s="710"/>
      <c r="DGI20" s="710"/>
      <c r="DGJ20" s="710"/>
      <c r="DGK20" s="710"/>
      <c r="DGL20" s="710"/>
      <c r="DGM20" s="710"/>
      <c r="DGN20" s="710"/>
      <c r="DGO20" s="710"/>
      <c r="DGP20" s="710"/>
      <c r="DGQ20" s="710"/>
      <c r="DGR20" s="710"/>
      <c r="DGS20" s="710"/>
      <c r="DGT20" s="710"/>
      <c r="DGU20" s="710"/>
      <c r="DGV20" s="710"/>
      <c r="DGW20" s="710"/>
      <c r="DGX20" s="710"/>
      <c r="DGY20" s="710"/>
      <c r="DGZ20" s="710"/>
      <c r="DHA20" s="710"/>
      <c r="DHB20" s="710"/>
      <c r="DHC20" s="710"/>
      <c r="DHD20" s="710"/>
      <c r="DHE20" s="710"/>
      <c r="DHF20" s="710"/>
      <c r="DHG20" s="710"/>
      <c r="DHH20" s="710"/>
      <c r="DHI20" s="710"/>
      <c r="DHJ20" s="710"/>
      <c r="DHK20" s="710"/>
      <c r="DHL20" s="710"/>
      <c r="DHM20" s="710"/>
      <c r="DHN20" s="710"/>
      <c r="DHO20" s="710"/>
      <c r="DHP20" s="710"/>
      <c r="DHQ20" s="710"/>
      <c r="DHR20" s="710"/>
      <c r="DHS20" s="710"/>
      <c r="DHT20" s="710"/>
      <c r="DHU20" s="710"/>
      <c r="DHV20" s="710"/>
      <c r="DHW20" s="710"/>
      <c r="DHX20" s="710"/>
      <c r="DHY20" s="710"/>
      <c r="DHZ20" s="710"/>
      <c r="DIA20" s="710"/>
      <c r="DIB20" s="710"/>
      <c r="DIC20" s="710"/>
      <c r="DID20" s="710"/>
      <c r="DIE20" s="710"/>
      <c r="DIF20" s="710"/>
      <c r="DIG20" s="710"/>
      <c r="DIH20" s="710"/>
      <c r="DII20" s="710"/>
      <c r="DIJ20" s="710"/>
      <c r="DIK20" s="710"/>
      <c r="DIL20" s="710"/>
      <c r="DIM20" s="710"/>
      <c r="DIN20" s="710"/>
      <c r="DIO20" s="710"/>
      <c r="DIP20" s="710"/>
      <c r="DIQ20" s="710"/>
      <c r="DIR20" s="710"/>
      <c r="DIS20" s="710"/>
      <c r="DIT20" s="710"/>
      <c r="DIU20" s="710"/>
      <c r="DIV20" s="710"/>
      <c r="DIW20" s="710"/>
      <c r="DIX20" s="710"/>
      <c r="DIY20" s="710"/>
      <c r="DIZ20" s="710"/>
      <c r="DJA20" s="710"/>
      <c r="DJB20" s="710"/>
      <c r="DJC20" s="710"/>
      <c r="DJD20" s="710"/>
      <c r="DJE20" s="710"/>
      <c r="DJF20" s="710"/>
      <c r="DJG20" s="710"/>
      <c r="DJH20" s="710"/>
      <c r="DJI20" s="710"/>
      <c r="DJJ20" s="710"/>
      <c r="DJK20" s="710"/>
      <c r="DJL20" s="710"/>
      <c r="DJM20" s="710"/>
      <c r="DJN20" s="710"/>
      <c r="DJO20" s="710"/>
      <c r="DJP20" s="710"/>
      <c r="DJQ20" s="710"/>
      <c r="DJR20" s="710"/>
      <c r="DJS20" s="710"/>
      <c r="DJT20" s="710"/>
      <c r="DJU20" s="710"/>
      <c r="DJV20" s="710"/>
      <c r="DJW20" s="710"/>
      <c r="DJX20" s="710"/>
      <c r="DJY20" s="710"/>
      <c r="DJZ20" s="710"/>
      <c r="DKA20" s="710"/>
      <c r="DKB20" s="710"/>
      <c r="DKC20" s="710"/>
      <c r="DKD20" s="710"/>
      <c r="DKE20" s="710"/>
      <c r="DKF20" s="710"/>
      <c r="DKG20" s="710"/>
      <c r="DKH20" s="710"/>
      <c r="DKI20" s="710"/>
      <c r="DKJ20" s="710"/>
      <c r="DKK20" s="710"/>
      <c r="DKL20" s="710"/>
      <c r="DKM20" s="710"/>
      <c r="DKN20" s="710"/>
      <c r="DKO20" s="710"/>
      <c r="DKP20" s="710"/>
      <c r="DKQ20" s="710"/>
      <c r="DKR20" s="710"/>
      <c r="DKS20" s="710"/>
      <c r="DKT20" s="710"/>
      <c r="DKU20" s="710"/>
      <c r="DKV20" s="710"/>
      <c r="DKW20" s="710"/>
      <c r="DKX20" s="710"/>
      <c r="DKY20" s="710"/>
      <c r="DKZ20" s="710"/>
      <c r="DLA20" s="710"/>
      <c r="DLB20" s="710"/>
      <c r="DLC20" s="710"/>
      <c r="DLD20" s="710"/>
      <c r="DLE20" s="710"/>
      <c r="DLF20" s="710"/>
      <c r="DLG20" s="710"/>
      <c r="DLH20" s="710"/>
      <c r="DLI20" s="710"/>
      <c r="DLJ20" s="710"/>
      <c r="DLK20" s="710"/>
      <c r="DLL20" s="710"/>
      <c r="DLM20" s="710"/>
      <c r="DLN20" s="710"/>
      <c r="DLO20" s="710"/>
      <c r="DLP20" s="710"/>
      <c r="DLQ20" s="710"/>
      <c r="DLR20" s="710"/>
      <c r="DLS20" s="710"/>
      <c r="DLT20" s="710"/>
      <c r="DLU20" s="710"/>
      <c r="DLV20" s="710"/>
      <c r="DLW20" s="710"/>
      <c r="DLX20" s="710"/>
      <c r="DLY20" s="710"/>
      <c r="DLZ20" s="710"/>
      <c r="DMA20" s="710"/>
      <c r="DMB20" s="710"/>
      <c r="DMC20" s="710"/>
      <c r="DMD20" s="710"/>
      <c r="DME20" s="710"/>
      <c r="DMF20" s="710"/>
      <c r="DMG20" s="710"/>
      <c r="DMH20" s="710"/>
      <c r="DMI20" s="710"/>
      <c r="DMJ20" s="710"/>
      <c r="DMK20" s="710"/>
      <c r="DML20" s="710"/>
      <c r="DMM20" s="710"/>
      <c r="DMN20" s="710"/>
      <c r="DMO20" s="710"/>
      <c r="DMP20" s="710"/>
      <c r="DMQ20" s="710"/>
      <c r="DMR20" s="710"/>
      <c r="DMS20" s="710"/>
      <c r="DMT20" s="710"/>
      <c r="DMU20" s="710"/>
      <c r="DMV20" s="710"/>
      <c r="DMW20" s="710"/>
      <c r="DMX20" s="710"/>
      <c r="DMY20" s="710"/>
      <c r="DMZ20" s="710"/>
      <c r="DNA20" s="710"/>
      <c r="DNB20" s="710"/>
      <c r="DNC20" s="710"/>
      <c r="DND20" s="710"/>
      <c r="DNE20" s="710"/>
      <c r="DNF20" s="710"/>
      <c r="DNG20" s="710"/>
      <c r="DNH20" s="710"/>
      <c r="DNI20" s="710"/>
      <c r="DNJ20" s="710"/>
      <c r="DNK20" s="710"/>
      <c r="DNL20" s="710"/>
      <c r="DNM20" s="710"/>
      <c r="DNN20" s="710"/>
      <c r="DNO20" s="710"/>
      <c r="DNP20" s="710"/>
      <c r="DNQ20" s="710"/>
      <c r="DNR20" s="710"/>
      <c r="DNS20" s="710"/>
      <c r="DNT20" s="710"/>
      <c r="DNU20" s="710"/>
      <c r="DNV20" s="710"/>
      <c r="DNW20" s="710"/>
      <c r="DNX20" s="710"/>
      <c r="DNY20" s="710"/>
      <c r="DNZ20" s="710"/>
      <c r="DOA20" s="710"/>
      <c r="DOB20" s="710"/>
      <c r="DOC20" s="710"/>
      <c r="DOD20" s="710"/>
      <c r="DOE20" s="710"/>
      <c r="DOF20" s="710"/>
      <c r="DOG20" s="710"/>
      <c r="DOH20" s="710"/>
      <c r="DOI20" s="710"/>
      <c r="DOJ20" s="710"/>
      <c r="DOK20" s="710"/>
      <c r="DOL20" s="710"/>
      <c r="DOM20" s="710"/>
      <c r="DON20" s="710"/>
      <c r="DOO20" s="710"/>
      <c r="DOP20" s="710"/>
      <c r="DOQ20" s="710"/>
      <c r="DOR20" s="710"/>
      <c r="DOS20" s="710"/>
      <c r="DOT20" s="710"/>
      <c r="DOU20" s="710"/>
      <c r="DOV20" s="710"/>
      <c r="DOW20" s="710"/>
      <c r="DOX20" s="710"/>
      <c r="DOY20" s="710"/>
      <c r="DOZ20" s="710"/>
      <c r="DPA20" s="710"/>
      <c r="DPB20" s="710"/>
      <c r="DPC20" s="710"/>
      <c r="DPD20" s="710"/>
      <c r="DPE20" s="710"/>
      <c r="DPF20" s="710"/>
      <c r="DPG20" s="710"/>
      <c r="DPH20" s="710"/>
      <c r="DPI20" s="710"/>
      <c r="DPJ20" s="710"/>
      <c r="DPK20" s="710"/>
      <c r="DPL20" s="710"/>
      <c r="DPM20" s="710"/>
      <c r="DPN20" s="710"/>
      <c r="DPO20" s="710"/>
      <c r="DPP20" s="710"/>
      <c r="DPQ20" s="710"/>
      <c r="DPR20" s="710"/>
      <c r="DPS20" s="710"/>
      <c r="DPT20" s="710"/>
      <c r="DPU20" s="710"/>
      <c r="DPV20" s="710"/>
      <c r="DPW20" s="710"/>
      <c r="DPX20" s="710"/>
      <c r="DPY20" s="710"/>
      <c r="DPZ20" s="710"/>
      <c r="DQA20" s="710"/>
      <c r="DQB20" s="710"/>
      <c r="DQC20" s="710"/>
      <c r="DQD20" s="710"/>
      <c r="DQE20" s="710"/>
      <c r="DQF20" s="710"/>
      <c r="DQG20" s="710"/>
      <c r="DQH20" s="710"/>
      <c r="DQI20" s="710"/>
      <c r="DQJ20" s="710"/>
      <c r="DQK20" s="710"/>
      <c r="DQL20" s="710"/>
      <c r="DQM20" s="710"/>
      <c r="DQN20" s="710"/>
      <c r="DQO20" s="710"/>
      <c r="DQP20" s="710"/>
      <c r="DQQ20" s="710"/>
      <c r="DQR20" s="710"/>
      <c r="DQS20" s="710"/>
      <c r="DQT20" s="710"/>
      <c r="DQU20" s="710"/>
      <c r="DQV20" s="710"/>
      <c r="DQW20" s="710"/>
      <c r="DQX20" s="710"/>
      <c r="DQY20" s="710"/>
      <c r="DQZ20" s="710"/>
      <c r="DRA20" s="710"/>
      <c r="DRB20" s="710"/>
      <c r="DRC20" s="710"/>
      <c r="DRD20" s="710"/>
      <c r="DRE20" s="710"/>
      <c r="DRF20" s="710"/>
      <c r="DRG20" s="710"/>
      <c r="DRH20" s="710"/>
      <c r="DRI20" s="710"/>
      <c r="DRJ20" s="710"/>
      <c r="DRK20" s="710"/>
      <c r="DRL20" s="710"/>
      <c r="DRM20" s="710"/>
      <c r="DRN20" s="710"/>
      <c r="DRO20" s="710"/>
      <c r="DRP20" s="710"/>
      <c r="DRQ20" s="710"/>
      <c r="DRR20" s="710"/>
      <c r="DRS20" s="710"/>
      <c r="DRT20" s="710"/>
      <c r="DRU20" s="710"/>
      <c r="DRV20" s="710"/>
      <c r="DRW20" s="710"/>
      <c r="DRX20" s="710"/>
      <c r="DRY20" s="710"/>
      <c r="DRZ20" s="710"/>
      <c r="DSA20" s="710"/>
      <c r="DSB20" s="710"/>
      <c r="DSC20" s="710"/>
      <c r="DSD20" s="710"/>
      <c r="DSE20" s="710"/>
      <c r="DSF20" s="710"/>
      <c r="DSG20" s="710"/>
      <c r="DSH20" s="710"/>
      <c r="DSI20" s="710"/>
      <c r="DSJ20" s="710"/>
      <c r="DSK20" s="710"/>
      <c r="DSL20" s="710"/>
      <c r="DSM20" s="710"/>
      <c r="DSN20" s="710"/>
      <c r="DSO20" s="710"/>
      <c r="DSP20" s="710"/>
      <c r="DSQ20" s="710"/>
      <c r="DSR20" s="710"/>
      <c r="DSS20" s="710"/>
      <c r="DST20" s="710"/>
      <c r="DSU20" s="710"/>
      <c r="DSV20" s="710"/>
      <c r="DSW20" s="710"/>
      <c r="DSX20" s="710"/>
      <c r="DSY20" s="710"/>
      <c r="DSZ20" s="710"/>
      <c r="DTA20" s="710"/>
      <c r="DTB20" s="710"/>
      <c r="DTC20" s="710"/>
      <c r="DTD20" s="710"/>
      <c r="DTE20" s="710"/>
      <c r="DTF20" s="710"/>
      <c r="DTG20" s="710"/>
      <c r="DTH20" s="710"/>
      <c r="DTI20" s="710"/>
      <c r="DTJ20" s="710"/>
      <c r="DTK20" s="710"/>
      <c r="DTL20" s="710"/>
      <c r="DTM20" s="710"/>
      <c r="DTN20" s="710"/>
      <c r="DTO20" s="710"/>
      <c r="DTP20" s="710"/>
      <c r="DTQ20" s="710"/>
      <c r="DTR20" s="710"/>
      <c r="DTS20" s="710"/>
      <c r="DTT20" s="710"/>
      <c r="DTU20" s="710"/>
      <c r="DTV20" s="710"/>
      <c r="DTW20" s="710"/>
      <c r="DTX20" s="710"/>
      <c r="DTY20" s="710"/>
      <c r="DTZ20" s="710"/>
      <c r="DUA20" s="710"/>
      <c r="DUB20" s="710"/>
      <c r="DUC20" s="710"/>
      <c r="DUD20" s="710"/>
      <c r="DUE20" s="710"/>
      <c r="DUF20" s="710"/>
      <c r="DUG20" s="710"/>
      <c r="DUH20" s="710"/>
      <c r="DUI20" s="710"/>
      <c r="DUJ20" s="710"/>
      <c r="DUK20" s="710"/>
      <c r="DUL20" s="710"/>
      <c r="DUM20" s="710"/>
      <c r="DUN20" s="710"/>
      <c r="DUO20" s="710"/>
      <c r="DUP20" s="710"/>
      <c r="DUQ20" s="710"/>
      <c r="DUR20" s="710"/>
      <c r="DUS20" s="710"/>
      <c r="DUT20" s="710"/>
      <c r="DUU20" s="710"/>
      <c r="DUV20" s="710"/>
      <c r="DUW20" s="710"/>
      <c r="DUX20" s="710"/>
      <c r="DUY20" s="710"/>
      <c r="DUZ20" s="710"/>
      <c r="DVA20" s="710"/>
      <c r="DVB20" s="710"/>
      <c r="DVC20" s="710"/>
      <c r="DVD20" s="710"/>
      <c r="DVE20" s="710"/>
      <c r="DVF20" s="710"/>
      <c r="DVG20" s="710"/>
      <c r="DVH20" s="710"/>
      <c r="DVI20" s="710"/>
      <c r="DVJ20" s="710"/>
      <c r="DVK20" s="710"/>
      <c r="DVL20" s="710"/>
      <c r="DVM20" s="710"/>
      <c r="DVN20" s="710"/>
      <c r="DVO20" s="710"/>
      <c r="DVP20" s="710"/>
      <c r="DVQ20" s="710"/>
      <c r="DVR20" s="710"/>
      <c r="DVS20" s="710"/>
      <c r="DVT20" s="710"/>
      <c r="DVU20" s="710"/>
      <c r="DVV20" s="710"/>
      <c r="DVW20" s="710"/>
      <c r="DVX20" s="710"/>
      <c r="DVY20" s="710"/>
      <c r="DVZ20" s="710"/>
      <c r="DWA20" s="710"/>
      <c r="DWB20" s="710"/>
      <c r="DWC20" s="710"/>
      <c r="DWD20" s="710"/>
      <c r="DWE20" s="710"/>
      <c r="DWF20" s="710"/>
      <c r="DWG20" s="710"/>
      <c r="DWH20" s="710"/>
      <c r="DWI20" s="710"/>
      <c r="DWJ20" s="710"/>
      <c r="DWK20" s="710"/>
      <c r="DWL20" s="710"/>
      <c r="DWM20" s="710"/>
      <c r="DWN20" s="710"/>
      <c r="DWO20" s="710"/>
      <c r="DWP20" s="710"/>
      <c r="DWQ20" s="710"/>
      <c r="DWR20" s="710"/>
      <c r="DWS20" s="710"/>
      <c r="DWT20" s="710"/>
      <c r="DWU20" s="710"/>
      <c r="DWV20" s="710"/>
      <c r="DWW20" s="710"/>
      <c r="DWX20" s="710"/>
      <c r="DWY20" s="710"/>
      <c r="DWZ20" s="710"/>
      <c r="DXA20" s="710"/>
      <c r="DXB20" s="710"/>
      <c r="DXC20" s="710"/>
      <c r="DXD20" s="710"/>
      <c r="DXE20" s="710"/>
      <c r="DXF20" s="710"/>
      <c r="DXG20" s="710"/>
      <c r="DXH20" s="710"/>
      <c r="DXI20" s="710"/>
      <c r="DXJ20" s="710"/>
      <c r="DXK20" s="710"/>
      <c r="DXL20" s="710"/>
      <c r="DXM20" s="710"/>
      <c r="DXN20" s="710"/>
      <c r="DXO20" s="710"/>
      <c r="DXP20" s="710"/>
      <c r="DXQ20" s="710"/>
      <c r="DXR20" s="710"/>
      <c r="DXS20" s="710"/>
      <c r="DXT20" s="710"/>
      <c r="DXU20" s="710"/>
      <c r="DXV20" s="710"/>
      <c r="DXW20" s="710"/>
      <c r="DXX20" s="710"/>
      <c r="DXY20" s="710"/>
      <c r="DXZ20" s="710"/>
      <c r="DYA20" s="710"/>
      <c r="DYB20" s="710"/>
      <c r="DYC20" s="710"/>
      <c r="DYD20" s="710"/>
      <c r="DYE20" s="710"/>
      <c r="DYF20" s="710"/>
      <c r="DYG20" s="710"/>
      <c r="DYH20" s="710"/>
      <c r="DYI20" s="710"/>
      <c r="DYJ20" s="710"/>
      <c r="DYK20" s="710"/>
      <c r="DYL20" s="710"/>
      <c r="DYM20" s="710"/>
      <c r="DYN20" s="710"/>
      <c r="DYO20" s="710"/>
      <c r="DYP20" s="710"/>
      <c r="DYQ20" s="710"/>
      <c r="DYR20" s="710"/>
      <c r="DYS20" s="710"/>
      <c r="DYT20" s="710"/>
      <c r="DYU20" s="710"/>
      <c r="DYV20" s="710"/>
      <c r="DYW20" s="710"/>
      <c r="DYX20" s="710"/>
      <c r="DYY20" s="710"/>
      <c r="DYZ20" s="710"/>
      <c r="DZA20" s="710"/>
      <c r="DZB20" s="710"/>
      <c r="DZC20" s="710"/>
      <c r="DZD20" s="710"/>
      <c r="DZE20" s="710"/>
      <c r="DZF20" s="710"/>
      <c r="DZG20" s="710"/>
      <c r="DZH20" s="710"/>
      <c r="DZI20" s="710"/>
      <c r="DZJ20" s="710"/>
      <c r="DZK20" s="710"/>
      <c r="DZL20" s="710"/>
      <c r="DZM20" s="710"/>
      <c r="DZN20" s="710"/>
      <c r="DZO20" s="710"/>
      <c r="DZP20" s="710"/>
      <c r="DZQ20" s="710"/>
      <c r="DZR20" s="710"/>
      <c r="DZS20" s="710"/>
      <c r="DZT20" s="710"/>
      <c r="DZU20" s="710"/>
      <c r="DZV20" s="710"/>
      <c r="DZW20" s="710"/>
      <c r="DZX20" s="710"/>
      <c r="DZY20" s="710"/>
      <c r="DZZ20" s="710"/>
      <c r="EAA20" s="710"/>
      <c r="EAB20" s="710"/>
      <c r="EAC20" s="710"/>
      <c r="EAD20" s="710"/>
      <c r="EAE20" s="710"/>
      <c r="EAF20" s="710"/>
      <c r="EAG20" s="710"/>
      <c r="EAH20" s="710"/>
      <c r="EAI20" s="710"/>
      <c r="EAJ20" s="710"/>
      <c r="EAK20" s="710"/>
      <c r="EAL20" s="710"/>
      <c r="EAM20" s="710"/>
      <c r="EAN20" s="710"/>
      <c r="EAO20" s="710"/>
      <c r="EAP20" s="710"/>
      <c r="EAQ20" s="710"/>
      <c r="EAR20" s="710"/>
      <c r="EAS20" s="710"/>
      <c r="EAT20" s="710"/>
      <c r="EAU20" s="710"/>
      <c r="EAV20" s="710"/>
      <c r="EAW20" s="710"/>
      <c r="EAX20" s="710"/>
      <c r="EAY20" s="710"/>
      <c r="EAZ20" s="710"/>
      <c r="EBA20" s="710"/>
      <c r="EBB20" s="710"/>
      <c r="EBC20" s="710"/>
      <c r="EBD20" s="710"/>
      <c r="EBE20" s="710"/>
      <c r="EBF20" s="710"/>
      <c r="EBG20" s="710"/>
      <c r="EBH20" s="710"/>
      <c r="EBI20" s="710"/>
      <c r="EBJ20" s="710"/>
      <c r="EBK20" s="710"/>
      <c r="EBL20" s="710"/>
      <c r="EBM20" s="710"/>
      <c r="EBN20" s="710"/>
      <c r="EBO20" s="710"/>
      <c r="EBP20" s="710"/>
      <c r="EBQ20" s="710"/>
      <c r="EBR20" s="710"/>
      <c r="EBS20" s="710"/>
      <c r="EBT20" s="710"/>
      <c r="EBU20" s="710"/>
      <c r="EBV20" s="710"/>
      <c r="EBW20" s="710"/>
      <c r="EBX20" s="710"/>
      <c r="EBY20" s="710"/>
      <c r="EBZ20" s="710"/>
      <c r="ECA20" s="710"/>
      <c r="ECB20" s="710"/>
      <c r="ECC20" s="710"/>
      <c r="ECD20" s="710"/>
      <c r="ECE20" s="710"/>
      <c r="ECF20" s="710"/>
      <c r="ECG20" s="710"/>
      <c r="ECH20" s="710"/>
      <c r="ECI20" s="710"/>
      <c r="ECJ20" s="710"/>
      <c r="ECK20" s="710"/>
      <c r="ECL20" s="710"/>
      <c r="ECM20" s="710"/>
      <c r="ECN20" s="710"/>
      <c r="ECO20" s="710"/>
      <c r="ECP20" s="710"/>
      <c r="ECQ20" s="710"/>
      <c r="ECR20" s="710"/>
      <c r="ECS20" s="710"/>
      <c r="ECT20" s="710"/>
      <c r="ECU20" s="710"/>
      <c r="ECV20" s="710"/>
      <c r="ECW20" s="710"/>
      <c r="ECX20" s="710"/>
      <c r="ECY20" s="710"/>
      <c r="ECZ20" s="710"/>
      <c r="EDA20" s="710"/>
      <c r="EDB20" s="710"/>
      <c r="EDC20" s="710"/>
      <c r="EDD20" s="710"/>
      <c r="EDE20" s="710"/>
      <c r="EDF20" s="710"/>
      <c r="EDG20" s="710"/>
      <c r="EDH20" s="710"/>
      <c r="EDI20" s="710"/>
      <c r="EDJ20" s="710"/>
      <c r="EDK20" s="710"/>
      <c r="EDL20" s="710"/>
      <c r="EDM20" s="710"/>
      <c r="EDN20" s="710"/>
      <c r="EDO20" s="710"/>
      <c r="EDP20" s="710"/>
      <c r="EDQ20" s="710"/>
      <c r="EDR20" s="710"/>
      <c r="EDS20" s="710"/>
      <c r="EDT20" s="710"/>
      <c r="EDU20" s="710"/>
      <c r="EDV20" s="710"/>
      <c r="EDW20" s="710"/>
      <c r="EDX20" s="710"/>
      <c r="EDY20" s="710"/>
      <c r="EDZ20" s="710"/>
      <c r="EEA20" s="710"/>
      <c r="EEB20" s="710"/>
      <c r="EEC20" s="710"/>
      <c r="EED20" s="710"/>
      <c r="EEE20" s="710"/>
      <c r="EEF20" s="710"/>
      <c r="EEG20" s="710"/>
      <c r="EEH20" s="710"/>
      <c r="EEI20" s="710"/>
      <c r="EEJ20" s="710"/>
      <c r="EEK20" s="710"/>
      <c r="EEL20" s="710"/>
      <c r="EEM20" s="710"/>
      <c r="EEN20" s="710"/>
      <c r="EEO20" s="710"/>
      <c r="EEP20" s="710"/>
      <c r="EEQ20" s="710"/>
      <c r="EER20" s="710"/>
      <c r="EES20" s="710"/>
      <c r="EET20" s="710"/>
      <c r="EEU20" s="710"/>
      <c r="EEV20" s="710"/>
      <c r="EEW20" s="710"/>
      <c r="EEX20" s="710"/>
      <c r="EEY20" s="710"/>
      <c r="EEZ20" s="710"/>
      <c r="EFA20" s="710"/>
      <c r="EFB20" s="710"/>
      <c r="EFC20" s="710"/>
      <c r="EFD20" s="710"/>
      <c r="EFE20" s="710"/>
      <c r="EFF20" s="710"/>
      <c r="EFG20" s="710"/>
      <c r="EFH20" s="710"/>
      <c r="EFI20" s="710"/>
      <c r="EFJ20" s="710"/>
      <c r="EFK20" s="710"/>
      <c r="EFL20" s="710"/>
      <c r="EFM20" s="710"/>
      <c r="EFN20" s="710"/>
      <c r="EFO20" s="710"/>
      <c r="EFP20" s="710"/>
      <c r="EFQ20" s="710"/>
      <c r="EFR20" s="710"/>
      <c r="EFS20" s="710"/>
      <c r="EFT20" s="710"/>
      <c r="EFU20" s="710"/>
      <c r="EFV20" s="710"/>
      <c r="EFW20" s="710"/>
      <c r="EFX20" s="710"/>
      <c r="EFY20" s="710"/>
      <c r="EFZ20" s="710"/>
      <c r="EGA20" s="710"/>
      <c r="EGB20" s="710"/>
      <c r="EGC20" s="710"/>
      <c r="EGD20" s="710"/>
      <c r="EGE20" s="710"/>
      <c r="EGF20" s="710"/>
      <c r="EGG20" s="710"/>
      <c r="EGH20" s="710"/>
      <c r="EGI20" s="710"/>
      <c r="EGJ20" s="710"/>
      <c r="EGK20" s="710"/>
      <c r="EGL20" s="710"/>
      <c r="EGM20" s="710"/>
      <c r="EGN20" s="710"/>
      <c r="EGO20" s="710"/>
      <c r="EGP20" s="710"/>
      <c r="EGQ20" s="710"/>
      <c r="EGR20" s="710"/>
      <c r="EGS20" s="710"/>
      <c r="EGT20" s="710"/>
      <c r="EGU20" s="710"/>
      <c r="EGV20" s="710"/>
      <c r="EGW20" s="710"/>
      <c r="EGX20" s="710"/>
      <c r="EGY20" s="710"/>
      <c r="EGZ20" s="710"/>
      <c r="EHA20" s="710"/>
      <c r="EHB20" s="710"/>
      <c r="EHC20" s="710"/>
      <c r="EHD20" s="710"/>
      <c r="EHE20" s="710"/>
      <c r="EHF20" s="710"/>
      <c r="EHG20" s="710"/>
      <c r="EHH20" s="710"/>
      <c r="EHI20" s="710"/>
      <c r="EHJ20" s="710"/>
      <c r="EHK20" s="710"/>
      <c r="EHL20" s="710"/>
      <c r="EHM20" s="710"/>
      <c r="EHN20" s="710"/>
      <c r="EHO20" s="710"/>
      <c r="EHP20" s="710"/>
      <c r="EHQ20" s="710"/>
      <c r="EHR20" s="710"/>
      <c r="EHS20" s="710"/>
      <c r="EHT20" s="710"/>
      <c r="EHU20" s="710"/>
      <c r="EHV20" s="710"/>
      <c r="EHW20" s="710"/>
      <c r="EHX20" s="710"/>
      <c r="EHY20" s="710"/>
      <c r="EHZ20" s="710"/>
      <c r="EIA20" s="710"/>
      <c r="EIB20" s="710"/>
      <c r="EIC20" s="710"/>
      <c r="EID20" s="710"/>
      <c r="EIE20" s="710"/>
      <c r="EIF20" s="710"/>
      <c r="EIG20" s="710"/>
      <c r="EIH20" s="710"/>
      <c r="EII20" s="710"/>
      <c r="EIJ20" s="710"/>
      <c r="EIK20" s="710"/>
      <c r="EIL20" s="710"/>
      <c r="EIM20" s="710"/>
      <c r="EIN20" s="710"/>
      <c r="EIO20" s="710"/>
      <c r="EIP20" s="710"/>
      <c r="EIQ20" s="710"/>
      <c r="EIR20" s="710"/>
      <c r="EIS20" s="710"/>
      <c r="EIT20" s="710"/>
      <c r="EIU20" s="710"/>
      <c r="EIV20" s="710"/>
      <c r="EIW20" s="710"/>
      <c r="EIX20" s="710"/>
      <c r="EIY20" s="710"/>
      <c r="EIZ20" s="710"/>
      <c r="EJA20" s="710"/>
      <c r="EJB20" s="710"/>
      <c r="EJC20" s="710"/>
      <c r="EJD20" s="710"/>
      <c r="EJE20" s="710"/>
      <c r="EJF20" s="710"/>
      <c r="EJG20" s="710"/>
      <c r="EJH20" s="710"/>
      <c r="EJI20" s="710"/>
      <c r="EJJ20" s="710"/>
      <c r="EJK20" s="710"/>
      <c r="EJL20" s="710"/>
      <c r="EJM20" s="710"/>
      <c r="EJN20" s="710"/>
      <c r="EJO20" s="710"/>
      <c r="EJP20" s="710"/>
      <c r="EJQ20" s="710"/>
      <c r="EJR20" s="710"/>
      <c r="EJS20" s="710"/>
      <c r="EJT20" s="710"/>
      <c r="EJU20" s="710"/>
      <c r="EJV20" s="710"/>
      <c r="EJW20" s="710"/>
      <c r="EJX20" s="710"/>
      <c r="EJY20" s="710"/>
      <c r="EJZ20" s="710"/>
      <c r="EKA20" s="710"/>
      <c r="EKB20" s="710"/>
      <c r="EKC20" s="710"/>
      <c r="EKD20" s="710"/>
      <c r="EKE20" s="710"/>
      <c r="EKF20" s="710"/>
      <c r="EKG20" s="710"/>
      <c r="EKH20" s="710"/>
      <c r="EKI20" s="710"/>
      <c r="EKJ20" s="710"/>
      <c r="EKK20" s="710"/>
      <c r="EKL20" s="710"/>
      <c r="EKM20" s="710"/>
      <c r="EKN20" s="710"/>
      <c r="EKO20" s="710"/>
      <c r="EKP20" s="710"/>
      <c r="EKQ20" s="710"/>
      <c r="EKR20" s="710"/>
      <c r="EKS20" s="710"/>
      <c r="EKT20" s="710"/>
      <c r="EKU20" s="710"/>
      <c r="EKV20" s="710"/>
      <c r="EKW20" s="710"/>
      <c r="EKX20" s="710"/>
      <c r="EKY20" s="710"/>
      <c r="EKZ20" s="710"/>
      <c r="ELA20" s="710"/>
      <c r="ELB20" s="710"/>
      <c r="ELC20" s="710"/>
      <c r="ELD20" s="710"/>
      <c r="ELE20" s="710"/>
      <c r="ELF20" s="710"/>
      <c r="ELG20" s="710"/>
      <c r="ELH20" s="710"/>
      <c r="ELI20" s="710"/>
      <c r="ELJ20" s="710"/>
      <c r="ELK20" s="710"/>
      <c r="ELL20" s="710"/>
      <c r="ELM20" s="710"/>
      <c r="ELN20" s="710"/>
      <c r="ELO20" s="710"/>
      <c r="ELP20" s="710"/>
      <c r="ELQ20" s="710"/>
      <c r="ELR20" s="710"/>
      <c r="ELS20" s="710"/>
      <c r="ELT20" s="710"/>
      <c r="ELU20" s="710"/>
      <c r="ELV20" s="710"/>
      <c r="ELW20" s="710"/>
      <c r="ELX20" s="710"/>
      <c r="ELY20" s="710"/>
      <c r="ELZ20" s="710"/>
      <c r="EMA20" s="710"/>
      <c r="EMB20" s="710"/>
      <c r="EMC20" s="710"/>
      <c r="EMD20" s="710"/>
      <c r="EME20" s="710"/>
      <c r="EMF20" s="710"/>
      <c r="EMG20" s="710"/>
      <c r="EMH20" s="710"/>
      <c r="EMI20" s="710"/>
      <c r="EMJ20" s="710"/>
      <c r="EMK20" s="710"/>
      <c r="EML20" s="710"/>
      <c r="EMM20" s="710"/>
      <c r="EMN20" s="710"/>
      <c r="EMO20" s="710"/>
      <c r="EMP20" s="710"/>
      <c r="EMQ20" s="710"/>
      <c r="EMR20" s="710"/>
      <c r="EMS20" s="710"/>
      <c r="EMT20" s="710"/>
      <c r="EMU20" s="710"/>
      <c r="EMV20" s="710"/>
      <c r="EMW20" s="710"/>
      <c r="EMX20" s="710"/>
      <c r="EMY20" s="710"/>
      <c r="EMZ20" s="710"/>
      <c r="ENA20" s="710"/>
      <c r="ENB20" s="710"/>
      <c r="ENC20" s="710"/>
      <c r="END20" s="710"/>
      <c r="ENE20" s="710"/>
      <c r="ENF20" s="710"/>
      <c r="ENG20" s="710"/>
      <c r="ENH20" s="710"/>
      <c r="ENI20" s="710"/>
      <c r="ENJ20" s="710"/>
      <c r="ENK20" s="710"/>
      <c r="ENL20" s="710"/>
      <c r="ENM20" s="710"/>
      <c r="ENN20" s="710"/>
      <c r="ENO20" s="710"/>
      <c r="ENP20" s="710"/>
      <c r="ENQ20" s="710"/>
      <c r="ENR20" s="710"/>
      <c r="ENS20" s="710"/>
      <c r="ENT20" s="710"/>
      <c r="ENU20" s="710"/>
      <c r="ENV20" s="710"/>
      <c r="ENW20" s="710"/>
      <c r="ENX20" s="710"/>
      <c r="ENY20" s="710"/>
      <c r="ENZ20" s="710"/>
      <c r="EOA20" s="710"/>
      <c r="EOB20" s="710"/>
      <c r="EOC20" s="710"/>
      <c r="EOD20" s="710"/>
      <c r="EOE20" s="710"/>
      <c r="EOF20" s="710"/>
      <c r="EOG20" s="710"/>
      <c r="EOH20" s="710"/>
      <c r="EOI20" s="710"/>
      <c r="EOJ20" s="710"/>
      <c r="EOK20" s="710"/>
      <c r="EOL20" s="710"/>
      <c r="EOM20" s="710"/>
      <c r="EON20" s="710"/>
      <c r="EOO20" s="710"/>
      <c r="EOP20" s="710"/>
      <c r="EOQ20" s="710"/>
      <c r="EOR20" s="710"/>
      <c r="EOS20" s="710"/>
      <c r="EOT20" s="710"/>
      <c r="EOU20" s="710"/>
      <c r="EOV20" s="710"/>
      <c r="EOW20" s="710"/>
      <c r="EOX20" s="710"/>
      <c r="EOY20" s="710"/>
      <c r="EOZ20" s="710"/>
      <c r="EPA20" s="710"/>
      <c r="EPB20" s="710"/>
      <c r="EPC20" s="710"/>
      <c r="EPD20" s="710"/>
      <c r="EPE20" s="710"/>
      <c r="EPF20" s="710"/>
      <c r="EPG20" s="710"/>
      <c r="EPH20" s="710"/>
      <c r="EPI20" s="710"/>
      <c r="EPJ20" s="710"/>
      <c r="EPK20" s="710"/>
      <c r="EPL20" s="710"/>
      <c r="EPM20" s="710"/>
      <c r="EPN20" s="710"/>
      <c r="EPO20" s="710"/>
      <c r="EPP20" s="710"/>
      <c r="EPQ20" s="710"/>
      <c r="EPR20" s="710"/>
      <c r="EPS20" s="710"/>
      <c r="EPT20" s="710"/>
      <c r="EPU20" s="710"/>
      <c r="EPV20" s="710"/>
      <c r="EPW20" s="710"/>
      <c r="EPX20" s="710"/>
      <c r="EPY20" s="710"/>
      <c r="EPZ20" s="710"/>
      <c r="EQA20" s="710"/>
      <c r="EQB20" s="710"/>
      <c r="EQC20" s="710"/>
      <c r="EQD20" s="710"/>
      <c r="EQE20" s="710"/>
      <c r="EQF20" s="710"/>
      <c r="EQG20" s="710"/>
      <c r="EQH20" s="710"/>
      <c r="EQI20" s="710"/>
      <c r="EQJ20" s="710"/>
      <c r="EQK20" s="710"/>
      <c r="EQL20" s="710"/>
      <c r="EQM20" s="710"/>
      <c r="EQN20" s="710"/>
      <c r="EQO20" s="710"/>
      <c r="EQP20" s="710"/>
      <c r="EQQ20" s="710"/>
      <c r="EQR20" s="710"/>
      <c r="EQS20" s="710"/>
      <c r="EQT20" s="710"/>
      <c r="EQU20" s="710"/>
      <c r="EQV20" s="710"/>
      <c r="EQW20" s="710"/>
      <c r="EQX20" s="710"/>
      <c r="EQY20" s="710"/>
      <c r="EQZ20" s="710"/>
      <c r="ERA20" s="710"/>
      <c r="ERB20" s="710"/>
      <c r="ERC20" s="710"/>
      <c r="ERD20" s="710"/>
      <c r="ERE20" s="710"/>
      <c r="ERF20" s="710"/>
      <c r="ERG20" s="710"/>
      <c r="ERH20" s="710"/>
      <c r="ERI20" s="710"/>
      <c r="ERJ20" s="710"/>
      <c r="ERK20" s="710"/>
      <c r="ERL20" s="710"/>
      <c r="ERM20" s="710"/>
      <c r="ERN20" s="710"/>
      <c r="ERO20" s="710"/>
      <c r="ERP20" s="710"/>
      <c r="ERQ20" s="710"/>
      <c r="ERR20" s="710"/>
      <c r="ERS20" s="710"/>
      <c r="ERT20" s="710"/>
      <c r="ERU20" s="710"/>
      <c r="ERV20" s="710"/>
      <c r="ERW20" s="710"/>
      <c r="ERX20" s="710"/>
      <c r="ERY20" s="710"/>
      <c r="ERZ20" s="710"/>
      <c r="ESA20" s="710"/>
      <c r="ESB20" s="710"/>
      <c r="ESC20" s="710"/>
      <c r="ESD20" s="710"/>
      <c r="ESE20" s="710"/>
      <c r="ESF20" s="710"/>
      <c r="ESG20" s="710"/>
      <c r="ESH20" s="710"/>
      <c r="ESI20" s="710"/>
      <c r="ESJ20" s="710"/>
      <c r="ESK20" s="710"/>
      <c r="ESL20" s="710"/>
      <c r="ESM20" s="710"/>
      <c r="ESN20" s="710"/>
      <c r="ESO20" s="710"/>
      <c r="ESP20" s="710"/>
      <c r="ESQ20" s="710"/>
      <c r="ESR20" s="710"/>
      <c r="ESS20" s="710"/>
      <c r="EST20" s="710"/>
      <c r="ESU20" s="710"/>
      <c r="ESV20" s="710"/>
      <c r="ESW20" s="710"/>
      <c r="ESX20" s="710"/>
      <c r="ESY20" s="710"/>
      <c r="ESZ20" s="710"/>
      <c r="ETA20" s="710"/>
      <c r="ETB20" s="710"/>
      <c r="ETC20" s="710"/>
      <c r="ETD20" s="710"/>
      <c r="ETE20" s="710"/>
      <c r="ETF20" s="710"/>
      <c r="ETG20" s="710"/>
      <c r="ETH20" s="710"/>
      <c r="ETI20" s="710"/>
      <c r="ETJ20" s="710"/>
      <c r="ETK20" s="710"/>
      <c r="ETL20" s="710"/>
      <c r="ETM20" s="710"/>
      <c r="ETN20" s="710"/>
      <c r="ETO20" s="710"/>
      <c r="ETP20" s="710"/>
      <c r="ETQ20" s="710"/>
      <c r="ETR20" s="710"/>
      <c r="ETS20" s="710"/>
      <c r="ETT20" s="710"/>
      <c r="ETU20" s="710"/>
      <c r="ETV20" s="710"/>
      <c r="ETW20" s="710"/>
      <c r="ETX20" s="710"/>
      <c r="ETY20" s="710"/>
      <c r="ETZ20" s="710"/>
      <c r="EUA20" s="710"/>
      <c r="EUB20" s="710"/>
      <c r="EUC20" s="710"/>
      <c r="EUD20" s="710"/>
      <c r="EUE20" s="710"/>
      <c r="EUF20" s="710"/>
      <c r="EUG20" s="710"/>
      <c r="EUH20" s="710"/>
      <c r="EUI20" s="710"/>
      <c r="EUJ20" s="710"/>
      <c r="EUK20" s="710"/>
      <c r="EUL20" s="710"/>
      <c r="EUM20" s="710"/>
      <c r="EUN20" s="710"/>
      <c r="EUO20" s="710"/>
      <c r="EUP20" s="710"/>
      <c r="EUQ20" s="710"/>
      <c r="EUR20" s="710"/>
      <c r="EUS20" s="710"/>
      <c r="EUT20" s="710"/>
      <c r="EUU20" s="710"/>
      <c r="EUV20" s="710"/>
      <c r="EUW20" s="710"/>
      <c r="EUX20" s="710"/>
      <c r="EUY20" s="710"/>
      <c r="EUZ20" s="710"/>
      <c r="EVA20" s="710"/>
      <c r="EVB20" s="710"/>
      <c r="EVC20" s="710"/>
      <c r="EVD20" s="710"/>
      <c r="EVE20" s="710"/>
      <c r="EVF20" s="710"/>
      <c r="EVG20" s="710"/>
      <c r="EVH20" s="710"/>
      <c r="EVI20" s="710"/>
      <c r="EVJ20" s="710"/>
      <c r="EVK20" s="710"/>
      <c r="EVL20" s="710"/>
      <c r="EVM20" s="710"/>
      <c r="EVN20" s="710"/>
      <c r="EVO20" s="710"/>
      <c r="EVP20" s="710"/>
      <c r="EVQ20" s="710"/>
      <c r="EVR20" s="710"/>
      <c r="EVS20" s="710"/>
      <c r="EVT20" s="710"/>
      <c r="EVU20" s="710"/>
      <c r="EVV20" s="710"/>
      <c r="EVW20" s="710"/>
      <c r="EVX20" s="710"/>
      <c r="EVY20" s="710"/>
      <c r="EVZ20" s="710"/>
      <c r="EWA20" s="710"/>
      <c r="EWB20" s="710"/>
      <c r="EWC20" s="710"/>
      <c r="EWD20" s="710"/>
      <c r="EWE20" s="710"/>
      <c r="EWF20" s="710"/>
      <c r="EWG20" s="710"/>
      <c r="EWH20" s="710"/>
      <c r="EWI20" s="710"/>
      <c r="EWJ20" s="710"/>
      <c r="EWK20" s="710"/>
      <c r="EWL20" s="710"/>
      <c r="EWM20" s="710"/>
      <c r="EWN20" s="710"/>
      <c r="EWO20" s="710"/>
      <c r="EWP20" s="710"/>
      <c r="EWQ20" s="710"/>
      <c r="EWR20" s="710"/>
      <c r="EWS20" s="710"/>
      <c r="EWT20" s="710"/>
      <c r="EWU20" s="710"/>
      <c r="EWV20" s="710"/>
      <c r="EWW20" s="710"/>
      <c r="EWX20" s="710"/>
      <c r="EWY20" s="710"/>
      <c r="EWZ20" s="710"/>
      <c r="EXA20" s="710"/>
      <c r="EXB20" s="710"/>
      <c r="EXC20" s="710"/>
      <c r="EXD20" s="710"/>
      <c r="EXE20" s="710"/>
      <c r="EXF20" s="710"/>
      <c r="EXG20" s="710"/>
      <c r="EXH20" s="710"/>
      <c r="EXI20" s="710"/>
      <c r="EXJ20" s="710"/>
      <c r="EXK20" s="710"/>
      <c r="EXL20" s="710"/>
      <c r="EXM20" s="710"/>
      <c r="EXN20" s="710"/>
      <c r="EXO20" s="710"/>
      <c r="EXP20" s="710"/>
      <c r="EXQ20" s="710"/>
      <c r="EXR20" s="710"/>
      <c r="EXS20" s="710"/>
      <c r="EXT20" s="710"/>
      <c r="EXU20" s="710"/>
      <c r="EXV20" s="710"/>
      <c r="EXW20" s="710"/>
      <c r="EXX20" s="710"/>
      <c r="EXY20" s="710"/>
      <c r="EXZ20" s="710"/>
      <c r="EYA20" s="710"/>
      <c r="EYB20" s="710"/>
      <c r="EYC20" s="710"/>
      <c r="EYD20" s="710"/>
      <c r="EYE20" s="710"/>
      <c r="EYF20" s="710"/>
      <c r="EYG20" s="710"/>
      <c r="EYH20" s="710"/>
      <c r="EYI20" s="710"/>
      <c r="EYJ20" s="710"/>
      <c r="EYK20" s="710"/>
      <c r="EYL20" s="710"/>
      <c r="EYM20" s="710"/>
      <c r="EYN20" s="710"/>
      <c r="EYO20" s="710"/>
      <c r="EYP20" s="710"/>
      <c r="EYQ20" s="710"/>
      <c r="EYR20" s="710"/>
      <c r="EYS20" s="710"/>
      <c r="EYT20" s="710"/>
      <c r="EYU20" s="710"/>
      <c r="EYV20" s="710"/>
      <c r="EYW20" s="710"/>
      <c r="EYX20" s="710"/>
      <c r="EYY20" s="710"/>
      <c r="EYZ20" s="710"/>
      <c r="EZA20" s="710"/>
      <c r="EZB20" s="710"/>
      <c r="EZC20" s="710"/>
      <c r="EZD20" s="710"/>
      <c r="EZE20" s="710"/>
      <c r="EZF20" s="710"/>
      <c r="EZG20" s="710"/>
      <c r="EZH20" s="710"/>
      <c r="EZI20" s="710"/>
      <c r="EZJ20" s="710"/>
      <c r="EZK20" s="710"/>
      <c r="EZL20" s="710"/>
      <c r="EZM20" s="710"/>
      <c r="EZN20" s="710"/>
      <c r="EZO20" s="710"/>
      <c r="EZP20" s="710"/>
      <c r="EZQ20" s="710"/>
      <c r="EZR20" s="710"/>
      <c r="EZS20" s="710"/>
      <c r="EZT20" s="710"/>
      <c r="EZU20" s="710"/>
      <c r="EZV20" s="710"/>
      <c r="EZW20" s="710"/>
      <c r="EZX20" s="710"/>
      <c r="EZY20" s="710"/>
      <c r="EZZ20" s="710"/>
      <c r="FAA20" s="710"/>
      <c r="FAB20" s="710"/>
      <c r="FAC20" s="710"/>
      <c r="FAD20" s="710"/>
      <c r="FAE20" s="710"/>
      <c r="FAF20" s="710"/>
      <c r="FAG20" s="710"/>
      <c r="FAH20" s="710"/>
      <c r="FAI20" s="710"/>
      <c r="FAJ20" s="710"/>
      <c r="FAK20" s="710"/>
      <c r="FAL20" s="710"/>
      <c r="FAM20" s="710"/>
      <c r="FAN20" s="710"/>
      <c r="FAO20" s="710"/>
      <c r="FAP20" s="710"/>
      <c r="FAQ20" s="710"/>
      <c r="FAR20" s="710"/>
      <c r="FAS20" s="710"/>
      <c r="FAT20" s="710"/>
      <c r="FAU20" s="710"/>
      <c r="FAV20" s="710"/>
      <c r="FAW20" s="710"/>
      <c r="FAX20" s="710"/>
      <c r="FAY20" s="710"/>
      <c r="FAZ20" s="710"/>
      <c r="FBA20" s="710"/>
      <c r="FBB20" s="710"/>
      <c r="FBC20" s="710"/>
      <c r="FBD20" s="710"/>
      <c r="FBE20" s="710"/>
      <c r="FBF20" s="710"/>
      <c r="FBG20" s="710"/>
      <c r="FBH20" s="710"/>
      <c r="FBI20" s="710"/>
      <c r="FBJ20" s="710"/>
      <c r="FBK20" s="710"/>
      <c r="FBL20" s="710"/>
      <c r="FBM20" s="710"/>
      <c r="FBN20" s="710"/>
      <c r="FBO20" s="710"/>
      <c r="FBP20" s="710"/>
      <c r="FBQ20" s="710"/>
      <c r="FBR20" s="710"/>
      <c r="FBS20" s="710"/>
      <c r="FBT20" s="710"/>
      <c r="FBU20" s="710"/>
      <c r="FBV20" s="710"/>
      <c r="FBW20" s="710"/>
      <c r="FBX20" s="710"/>
      <c r="FBY20" s="710"/>
      <c r="FBZ20" s="710"/>
      <c r="FCA20" s="710"/>
      <c r="FCB20" s="710"/>
      <c r="FCC20" s="710"/>
      <c r="FCD20" s="710"/>
      <c r="FCE20" s="710"/>
      <c r="FCF20" s="710"/>
      <c r="FCG20" s="710"/>
      <c r="FCH20" s="710"/>
      <c r="FCI20" s="710"/>
      <c r="FCJ20" s="710"/>
      <c r="FCK20" s="710"/>
      <c r="FCL20" s="710"/>
      <c r="FCM20" s="710"/>
      <c r="FCN20" s="710"/>
      <c r="FCO20" s="710"/>
      <c r="FCP20" s="710"/>
      <c r="FCQ20" s="710"/>
      <c r="FCR20" s="710"/>
      <c r="FCS20" s="710"/>
      <c r="FCT20" s="710"/>
      <c r="FCU20" s="710"/>
      <c r="FCV20" s="710"/>
      <c r="FCW20" s="710"/>
      <c r="FCX20" s="710"/>
      <c r="FCY20" s="710"/>
      <c r="FCZ20" s="710"/>
      <c r="FDA20" s="710"/>
      <c r="FDB20" s="710"/>
      <c r="FDC20" s="710"/>
      <c r="FDD20" s="710"/>
      <c r="FDE20" s="710"/>
      <c r="FDF20" s="710"/>
      <c r="FDG20" s="710"/>
      <c r="FDH20" s="710"/>
      <c r="FDI20" s="710"/>
      <c r="FDJ20" s="710"/>
      <c r="FDK20" s="710"/>
      <c r="FDL20" s="710"/>
      <c r="FDM20" s="710"/>
      <c r="FDN20" s="710"/>
      <c r="FDO20" s="710"/>
      <c r="FDP20" s="710"/>
      <c r="FDQ20" s="710"/>
      <c r="FDR20" s="710"/>
      <c r="FDS20" s="710"/>
      <c r="FDT20" s="710"/>
      <c r="FDU20" s="710"/>
      <c r="FDV20" s="710"/>
      <c r="FDW20" s="710"/>
      <c r="FDX20" s="710"/>
      <c r="FDY20" s="710"/>
      <c r="FDZ20" s="710"/>
      <c r="FEA20" s="710"/>
      <c r="FEB20" s="710"/>
      <c r="FEC20" s="710"/>
      <c r="FED20" s="710"/>
      <c r="FEE20" s="710"/>
      <c r="FEF20" s="710"/>
      <c r="FEG20" s="710"/>
      <c r="FEH20" s="710"/>
      <c r="FEI20" s="710"/>
      <c r="FEJ20" s="710"/>
      <c r="FEK20" s="710"/>
      <c r="FEL20" s="710"/>
      <c r="FEM20" s="710"/>
      <c r="FEN20" s="710"/>
      <c r="FEO20" s="710"/>
      <c r="FEP20" s="710"/>
      <c r="FEQ20" s="710"/>
      <c r="FER20" s="710"/>
      <c r="FES20" s="710"/>
      <c r="FET20" s="710"/>
      <c r="FEU20" s="710"/>
      <c r="FEV20" s="710"/>
      <c r="FEW20" s="710"/>
      <c r="FEX20" s="710"/>
      <c r="FEY20" s="710"/>
      <c r="FEZ20" s="710"/>
      <c r="FFA20" s="710"/>
      <c r="FFB20" s="710"/>
      <c r="FFC20" s="710"/>
      <c r="FFD20" s="710"/>
      <c r="FFE20" s="710"/>
      <c r="FFF20" s="710"/>
      <c r="FFG20" s="710"/>
      <c r="FFH20" s="710"/>
      <c r="FFI20" s="710"/>
      <c r="FFJ20" s="710"/>
      <c r="FFK20" s="710"/>
      <c r="FFL20" s="710"/>
      <c r="FFM20" s="710"/>
      <c r="FFN20" s="710"/>
      <c r="FFO20" s="710"/>
      <c r="FFP20" s="710"/>
      <c r="FFQ20" s="710"/>
      <c r="FFR20" s="710"/>
      <c r="FFS20" s="710"/>
      <c r="FFT20" s="710"/>
      <c r="FFU20" s="710"/>
      <c r="FFV20" s="710"/>
      <c r="FFW20" s="710"/>
      <c r="FFX20" s="710"/>
      <c r="FFY20" s="710"/>
      <c r="FFZ20" s="710"/>
      <c r="FGA20" s="710"/>
      <c r="FGB20" s="710"/>
      <c r="FGC20" s="710"/>
      <c r="FGD20" s="710"/>
      <c r="FGE20" s="710"/>
      <c r="FGF20" s="710"/>
      <c r="FGG20" s="710"/>
      <c r="FGH20" s="710"/>
      <c r="FGI20" s="710"/>
      <c r="FGJ20" s="710"/>
      <c r="FGK20" s="710"/>
      <c r="FGL20" s="710"/>
      <c r="FGM20" s="710"/>
      <c r="FGN20" s="710"/>
      <c r="FGO20" s="710"/>
      <c r="FGP20" s="710"/>
      <c r="FGQ20" s="710"/>
      <c r="FGR20" s="710"/>
      <c r="FGS20" s="710"/>
      <c r="FGT20" s="710"/>
      <c r="FGU20" s="710"/>
      <c r="FGV20" s="710"/>
      <c r="FGW20" s="710"/>
      <c r="FGX20" s="710"/>
      <c r="FGY20" s="710"/>
      <c r="FGZ20" s="710"/>
      <c r="FHA20" s="710"/>
      <c r="FHB20" s="710"/>
      <c r="FHC20" s="710"/>
      <c r="FHD20" s="710"/>
      <c r="FHE20" s="710"/>
      <c r="FHF20" s="710"/>
      <c r="FHG20" s="710"/>
      <c r="FHH20" s="710"/>
      <c r="FHI20" s="710"/>
      <c r="FHJ20" s="710"/>
      <c r="FHK20" s="710"/>
      <c r="FHL20" s="710"/>
      <c r="FHM20" s="710"/>
      <c r="FHN20" s="710"/>
      <c r="FHO20" s="710"/>
      <c r="FHP20" s="710"/>
      <c r="FHQ20" s="710"/>
      <c r="FHR20" s="710"/>
      <c r="FHS20" s="710"/>
      <c r="FHT20" s="710"/>
      <c r="FHU20" s="710"/>
      <c r="FHV20" s="710"/>
      <c r="FHW20" s="710"/>
      <c r="FHX20" s="710"/>
      <c r="FHY20" s="710"/>
      <c r="FHZ20" s="710"/>
      <c r="FIA20" s="710"/>
      <c r="FIB20" s="710"/>
      <c r="FIC20" s="710"/>
      <c r="FID20" s="710"/>
      <c r="FIE20" s="710"/>
      <c r="FIF20" s="710"/>
      <c r="FIG20" s="710"/>
      <c r="FIH20" s="710"/>
      <c r="FII20" s="710"/>
      <c r="FIJ20" s="710"/>
      <c r="FIK20" s="710"/>
      <c r="FIL20" s="710"/>
      <c r="FIM20" s="710"/>
      <c r="FIN20" s="710"/>
      <c r="FIO20" s="710"/>
      <c r="FIP20" s="710"/>
      <c r="FIQ20" s="710"/>
      <c r="FIR20" s="710"/>
      <c r="FIS20" s="710"/>
      <c r="FIT20" s="710"/>
      <c r="FIU20" s="710"/>
      <c r="FIV20" s="710"/>
      <c r="FIW20" s="710"/>
      <c r="FIX20" s="710"/>
      <c r="FIY20" s="710"/>
      <c r="FIZ20" s="710"/>
      <c r="FJA20" s="710"/>
      <c r="FJB20" s="710"/>
      <c r="FJC20" s="710"/>
      <c r="FJD20" s="710"/>
      <c r="FJE20" s="710"/>
      <c r="FJF20" s="710"/>
      <c r="FJG20" s="710"/>
      <c r="FJH20" s="710"/>
      <c r="FJI20" s="710"/>
      <c r="FJJ20" s="710"/>
      <c r="FJK20" s="710"/>
      <c r="FJL20" s="710"/>
      <c r="FJM20" s="710"/>
      <c r="FJN20" s="710"/>
      <c r="FJO20" s="710"/>
      <c r="FJP20" s="710"/>
      <c r="FJQ20" s="710"/>
      <c r="FJR20" s="710"/>
      <c r="FJS20" s="710"/>
      <c r="FJT20" s="710"/>
      <c r="FJU20" s="710"/>
      <c r="FJV20" s="710"/>
      <c r="FJW20" s="710"/>
      <c r="FJX20" s="710"/>
      <c r="FJY20" s="710"/>
      <c r="FJZ20" s="710"/>
      <c r="FKA20" s="710"/>
      <c r="FKB20" s="710"/>
      <c r="FKC20" s="710"/>
      <c r="FKD20" s="710"/>
      <c r="FKE20" s="710"/>
      <c r="FKF20" s="710"/>
      <c r="FKG20" s="710"/>
      <c r="FKH20" s="710"/>
      <c r="FKI20" s="710"/>
      <c r="FKJ20" s="710"/>
      <c r="FKK20" s="710"/>
      <c r="FKL20" s="710"/>
      <c r="FKM20" s="710"/>
      <c r="FKN20" s="710"/>
      <c r="FKO20" s="710"/>
      <c r="FKP20" s="710"/>
      <c r="FKQ20" s="710"/>
      <c r="FKR20" s="710"/>
      <c r="FKS20" s="710"/>
      <c r="FKT20" s="710"/>
      <c r="FKU20" s="710"/>
      <c r="FKV20" s="710"/>
      <c r="FKW20" s="710"/>
      <c r="FKX20" s="710"/>
      <c r="FKY20" s="710"/>
      <c r="FKZ20" s="710"/>
      <c r="FLA20" s="710"/>
      <c r="FLB20" s="710"/>
      <c r="FLC20" s="710"/>
      <c r="FLD20" s="710"/>
      <c r="FLE20" s="710"/>
      <c r="FLF20" s="710"/>
      <c r="FLG20" s="710"/>
      <c r="FLH20" s="710"/>
      <c r="FLI20" s="710"/>
      <c r="FLJ20" s="710"/>
      <c r="FLK20" s="710"/>
      <c r="FLL20" s="710"/>
      <c r="FLM20" s="710"/>
      <c r="FLN20" s="710"/>
      <c r="FLO20" s="710"/>
      <c r="FLP20" s="710"/>
      <c r="FLQ20" s="710"/>
      <c r="FLR20" s="710"/>
      <c r="FLS20" s="710"/>
      <c r="FLT20" s="710"/>
      <c r="FLU20" s="710"/>
      <c r="FLV20" s="710"/>
      <c r="FLW20" s="710"/>
      <c r="FLX20" s="710"/>
      <c r="FLY20" s="710"/>
      <c r="FLZ20" s="710"/>
      <c r="FMA20" s="710"/>
      <c r="FMB20" s="710"/>
      <c r="FMC20" s="710"/>
      <c r="FMD20" s="710"/>
      <c r="FME20" s="710"/>
      <c r="FMF20" s="710"/>
      <c r="FMG20" s="710"/>
      <c r="FMH20" s="710"/>
      <c r="FMI20" s="710"/>
      <c r="FMJ20" s="710"/>
      <c r="FMK20" s="710"/>
      <c r="FML20" s="710"/>
      <c r="FMM20" s="710"/>
      <c r="FMN20" s="710"/>
      <c r="FMO20" s="710"/>
      <c r="FMP20" s="710"/>
      <c r="FMQ20" s="710"/>
      <c r="FMR20" s="710"/>
      <c r="FMS20" s="710"/>
      <c r="FMT20" s="710"/>
      <c r="FMU20" s="710"/>
      <c r="FMV20" s="710"/>
      <c r="FMW20" s="710"/>
      <c r="FMX20" s="710"/>
      <c r="FMY20" s="710"/>
      <c r="FMZ20" s="710"/>
      <c r="FNA20" s="710"/>
      <c r="FNB20" s="710"/>
      <c r="FNC20" s="710"/>
      <c r="FND20" s="710"/>
      <c r="FNE20" s="710"/>
      <c r="FNF20" s="710"/>
      <c r="FNG20" s="710"/>
      <c r="FNH20" s="710"/>
      <c r="FNI20" s="710"/>
      <c r="FNJ20" s="710"/>
      <c r="FNK20" s="710"/>
      <c r="FNL20" s="710"/>
      <c r="FNM20" s="710"/>
      <c r="FNN20" s="710"/>
      <c r="FNO20" s="710"/>
      <c r="FNP20" s="710"/>
      <c r="FNQ20" s="710"/>
      <c r="FNR20" s="710"/>
      <c r="FNS20" s="710"/>
      <c r="FNT20" s="710"/>
      <c r="FNU20" s="710"/>
      <c r="FNV20" s="710"/>
      <c r="FNW20" s="710"/>
      <c r="FNX20" s="710"/>
      <c r="FNY20" s="710"/>
      <c r="FNZ20" s="710"/>
      <c r="FOA20" s="710"/>
      <c r="FOB20" s="710"/>
      <c r="FOC20" s="710"/>
      <c r="FOD20" s="710"/>
      <c r="FOE20" s="710"/>
      <c r="FOF20" s="710"/>
      <c r="FOG20" s="710"/>
      <c r="FOH20" s="710"/>
      <c r="FOI20" s="710"/>
      <c r="FOJ20" s="710"/>
      <c r="FOK20" s="710"/>
      <c r="FOL20" s="710"/>
      <c r="FOM20" s="710"/>
      <c r="FON20" s="710"/>
      <c r="FOO20" s="710"/>
      <c r="FOP20" s="710"/>
      <c r="FOQ20" s="710"/>
      <c r="FOR20" s="710"/>
      <c r="FOS20" s="710"/>
      <c r="FOT20" s="710"/>
      <c r="FOU20" s="710"/>
      <c r="FOV20" s="710"/>
      <c r="FOW20" s="710"/>
      <c r="FOX20" s="710"/>
      <c r="FOY20" s="710"/>
      <c r="FOZ20" s="710"/>
      <c r="FPA20" s="710"/>
      <c r="FPB20" s="710"/>
      <c r="FPC20" s="710"/>
      <c r="FPD20" s="710"/>
      <c r="FPE20" s="710"/>
      <c r="FPF20" s="710"/>
      <c r="FPG20" s="710"/>
      <c r="FPH20" s="710"/>
      <c r="FPI20" s="710"/>
      <c r="FPJ20" s="710"/>
      <c r="FPK20" s="710"/>
      <c r="FPL20" s="710"/>
      <c r="FPM20" s="710"/>
      <c r="FPN20" s="710"/>
      <c r="FPO20" s="710"/>
      <c r="FPP20" s="710"/>
      <c r="FPQ20" s="710"/>
      <c r="FPR20" s="710"/>
      <c r="FPS20" s="710"/>
      <c r="FPT20" s="710"/>
      <c r="FPU20" s="710"/>
      <c r="FPV20" s="710"/>
      <c r="FPW20" s="710"/>
      <c r="FPX20" s="710"/>
      <c r="FPY20" s="710"/>
      <c r="FPZ20" s="710"/>
      <c r="FQA20" s="710"/>
      <c r="FQB20" s="710"/>
      <c r="FQC20" s="710"/>
      <c r="FQD20" s="710"/>
      <c r="FQE20" s="710"/>
      <c r="FQF20" s="710"/>
      <c r="FQG20" s="710"/>
      <c r="FQH20" s="710"/>
      <c r="FQI20" s="710"/>
      <c r="FQJ20" s="710"/>
      <c r="FQK20" s="710"/>
      <c r="FQL20" s="710"/>
      <c r="FQM20" s="710"/>
      <c r="FQN20" s="710"/>
      <c r="FQO20" s="710"/>
      <c r="FQP20" s="710"/>
      <c r="FQQ20" s="710"/>
      <c r="FQR20" s="710"/>
      <c r="FQS20" s="710"/>
      <c r="FQT20" s="710"/>
      <c r="FQU20" s="710"/>
      <c r="FQV20" s="710"/>
      <c r="FQW20" s="710"/>
      <c r="FQX20" s="710"/>
      <c r="FQY20" s="710"/>
      <c r="FQZ20" s="710"/>
      <c r="FRA20" s="710"/>
      <c r="FRB20" s="710"/>
      <c r="FRC20" s="710"/>
      <c r="FRD20" s="710"/>
      <c r="FRE20" s="710"/>
      <c r="FRF20" s="710"/>
      <c r="FRG20" s="710"/>
      <c r="FRH20" s="710"/>
      <c r="FRI20" s="710"/>
      <c r="FRJ20" s="710"/>
      <c r="FRK20" s="710"/>
      <c r="FRL20" s="710"/>
      <c r="FRM20" s="710"/>
      <c r="FRN20" s="710"/>
      <c r="FRO20" s="710"/>
      <c r="FRP20" s="710"/>
      <c r="FRQ20" s="710"/>
      <c r="FRR20" s="710"/>
      <c r="FRS20" s="710"/>
      <c r="FRT20" s="710"/>
      <c r="FRU20" s="710"/>
      <c r="FRV20" s="710"/>
      <c r="FRW20" s="710"/>
      <c r="FRX20" s="710"/>
      <c r="FRY20" s="710"/>
      <c r="FRZ20" s="710"/>
      <c r="FSA20" s="710"/>
      <c r="FSB20" s="710"/>
      <c r="FSC20" s="710"/>
      <c r="FSD20" s="710"/>
      <c r="FSE20" s="710"/>
      <c r="FSF20" s="710"/>
      <c r="FSG20" s="710"/>
      <c r="FSH20" s="710"/>
      <c r="FSI20" s="710"/>
      <c r="FSJ20" s="710"/>
      <c r="FSK20" s="710"/>
      <c r="FSL20" s="710"/>
      <c r="FSM20" s="710"/>
      <c r="FSN20" s="710"/>
      <c r="FSO20" s="710"/>
      <c r="FSP20" s="710"/>
      <c r="FSQ20" s="710"/>
      <c r="FSR20" s="710"/>
      <c r="FSS20" s="710"/>
      <c r="FST20" s="710"/>
      <c r="FSU20" s="710"/>
      <c r="FSV20" s="710"/>
      <c r="FSW20" s="710"/>
      <c r="FSX20" s="710"/>
      <c r="FSY20" s="710"/>
      <c r="FSZ20" s="710"/>
      <c r="FTA20" s="710"/>
      <c r="FTB20" s="710"/>
      <c r="FTC20" s="710"/>
      <c r="FTD20" s="710"/>
      <c r="FTE20" s="710"/>
      <c r="FTF20" s="710"/>
      <c r="FTG20" s="710"/>
      <c r="FTH20" s="710"/>
      <c r="FTI20" s="710"/>
      <c r="FTJ20" s="710"/>
      <c r="FTK20" s="710"/>
      <c r="FTL20" s="710"/>
      <c r="FTM20" s="710"/>
      <c r="FTN20" s="710"/>
      <c r="FTO20" s="710"/>
      <c r="FTP20" s="710"/>
      <c r="FTQ20" s="710"/>
      <c r="FTR20" s="710"/>
      <c r="FTS20" s="710"/>
      <c r="FTT20" s="710"/>
      <c r="FTU20" s="710"/>
      <c r="FTV20" s="710"/>
      <c r="FTW20" s="710"/>
      <c r="FTX20" s="710"/>
      <c r="FTY20" s="710"/>
      <c r="FTZ20" s="710"/>
      <c r="FUA20" s="710"/>
      <c r="FUB20" s="710"/>
      <c r="FUC20" s="710"/>
      <c r="FUD20" s="710"/>
      <c r="FUE20" s="710"/>
      <c r="FUF20" s="710"/>
      <c r="FUG20" s="710"/>
      <c r="FUH20" s="710"/>
      <c r="FUI20" s="710"/>
      <c r="FUJ20" s="710"/>
      <c r="FUK20" s="710"/>
      <c r="FUL20" s="710"/>
      <c r="FUM20" s="710"/>
      <c r="FUN20" s="710"/>
      <c r="FUO20" s="710"/>
      <c r="FUP20" s="710"/>
      <c r="FUQ20" s="710"/>
      <c r="FUR20" s="710"/>
      <c r="FUS20" s="710"/>
      <c r="FUT20" s="710"/>
      <c r="FUU20" s="710"/>
      <c r="FUV20" s="710"/>
      <c r="FUW20" s="710"/>
      <c r="FUX20" s="710"/>
      <c r="FUY20" s="710"/>
      <c r="FUZ20" s="710"/>
      <c r="FVA20" s="710"/>
      <c r="FVB20" s="710"/>
      <c r="FVC20" s="710"/>
      <c r="FVD20" s="710"/>
      <c r="FVE20" s="710"/>
      <c r="FVF20" s="710"/>
      <c r="FVG20" s="710"/>
      <c r="FVH20" s="710"/>
      <c r="FVI20" s="710"/>
      <c r="FVJ20" s="710"/>
      <c r="FVK20" s="710"/>
      <c r="FVL20" s="710"/>
      <c r="FVM20" s="710"/>
      <c r="FVN20" s="710"/>
      <c r="FVO20" s="710"/>
      <c r="FVP20" s="710"/>
      <c r="FVQ20" s="710"/>
      <c r="FVR20" s="710"/>
      <c r="FVS20" s="710"/>
      <c r="FVT20" s="710"/>
      <c r="FVU20" s="710"/>
      <c r="FVV20" s="710"/>
      <c r="FVW20" s="710"/>
      <c r="FVX20" s="710"/>
      <c r="FVY20" s="710"/>
      <c r="FVZ20" s="710"/>
      <c r="FWA20" s="710"/>
      <c r="FWB20" s="710"/>
      <c r="FWC20" s="710"/>
      <c r="FWD20" s="710"/>
      <c r="FWE20" s="710"/>
      <c r="FWF20" s="710"/>
      <c r="FWG20" s="710"/>
      <c r="FWH20" s="710"/>
      <c r="FWI20" s="710"/>
      <c r="FWJ20" s="710"/>
      <c r="FWK20" s="710"/>
      <c r="FWL20" s="710"/>
      <c r="FWM20" s="710"/>
      <c r="FWN20" s="710"/>
      <c r="FWO20" s="710"/>
      <c r="FWP20" s="710"/>
      <c r="FWQ20" s="710"/>
      <c r="FWR20" s="710"/>
      <c r="FWS20" s="710"/>
      <c r="FWT20" s="710"/>
      <c r="FWU20" s="710"/>
      <c r="FWV20" s="710"/>
      <c r="FWW20" s="710"/>
      <c r="FWX20" s="710"/>
      <c r="FWY20" s="710"/>
      <c r="FWZ20" s="710"/>
      <c r="FXA20" s="710"/>
      <c r="FXB20" s="710"/>
      <c r="FXC20" s="710"/>
      <c r="FXD20" s="710"/>
      <c r="FXE20" s="710"/>
      <c r="FXF20" s="710"/>
      <c r="FXG20" s="710"/>
      <c r="FXH20" s="710"/>
      <c r="FXI20" s="710"/>
      <c r="FXJ20" s="710"/>
      <c r="FXK20" s="710"/>
      <c r="FXL20" s="710"/>
      <c r="FXM20" s="710"/>
      <c r="FXN20" s="710"/>
      <c r="FXO20" s="710"/>
      <c r="FXP20" s="710"/>
      <c r="FXQ20" s="710"/>
      <c r="FXR20" s="710"/>
      <c r="FXS20" s="710"/>
      <c r="FXT20" s="710"/>
      <c r="FXU20" s="710"/>
      <c r="FXV20" s="710"/>
      <c r="FXW20" s="710"/>
      <c r="FXX20" s="710"/>
      <c r="FXY20" s="710"/>
      <c r="FXZ20" s="710"/>
      <c r="FYA20" s="710"/>
      <c r="FYB20" s="710"/>
      <c r="FYC20" s="710"/>
      <c r="FYD20" s="710"/>
      <c r="FYE20" s="710"/>
      <c r="FYF20" s="710"/>
      <c r="FYG20" s="710"/>
      <c r="FYH20" s="710"/>
      <c r="FYI20" s="710"/>
      <c r="FYJ20" s="710"/>
      <c r="FYK20" s="710"/>
      <c r="FYL20" s="710"/>
      <c r="FYM20" s="710"/>
      <c r="FYN20" s="710"/>
      <c r="FYO20" s="710"/>
      <c r="FYP20" s="710"/>
      <c r="FYQ20" s="710"/>
      <c r="FYR20" s="710"/>
      <c r="FYS20" s="710"/>
      <c r="FYT20" s="710"/>
      <c r="FYU20" s="710"/>
      <c r="FYV20" s="710"/>
      <c r="FYW20" s="710"/>
      <c r="FYX20" s="710"/>
      <c r="FYY20" s="710"/>
      <c r="FYZ20" s="710"/>
      <c r="FZA20" s="710"/>
      <c r="FZB20" s="710"/>
      <c r="FZC20" s="710"/>
      <c r="FZD20" s="710"/>
      <c r="FZE20" s="710"/>
      <c r="FZF20" s="710"/>
      <c r="FZG20" s="710"/>
      <c r="FZH20" s="710"/>
      <c r="FZI20" s="710"/>
      <c r="FZJ20" s="710"/>
      <c r="FZK20" s="710"/>
      <c r="FZL20" s="710"/>
      <c r="FZM20" s="710"/>
      <c r="FZN20" s="710"/>
      <c r="FZO20" s="710"/>
      <c r="FZP20" s="710"/>
      <c r="FZQ20" s="710"/>
      <c r="FZR20" s="710"/>
      <c r="FZS20" s="710"/>
      <c r="FZT20" s="710"/>
      <c r="FZU20" s="710"/>
      <c r="FZV20" s="710"/>
      <c r="FZW20" s="710"/>
      <c r="FZX20" s="710"/>
      <c r="FZY20" s="710"/>
      <c r="FZZ20" s="710"/>
      <c r="GAA20" s="710"/>
      <c r="GAB20" s="710"/>
      <c r="GAC20" s="710"/>
      <c r="GAD20" s="710"/>
      <c r="GAE20" s="710"/>
      <c r="GAF20" s="710"/>
      <c r="GAG20" s="710"/>
      <c r="GAH20" s="710"/>
      <c r="GAI20" s="710"/>
      <c r="GAJ20" s="710"/>
      <c r="GAK20" s="710"/>
      <c r="GAL20" s="710"/>
      <c r="GAM20" s="710"/>
      <c r="GAN20" s="710"/>
      <c r="GAO20" s="710"/>
      <c r="GAP20" s="710"/>
      <c r="GAQ20" s="710"/>
      <c r="GAR20" s="710"/>
      <c r="GAS20" s="710"/>
      <c r="GAT20" s="710"/>
      <c r="GAU20" s="710"/>
      <c r="GAV20" s="710"/>
      <c r="GAW20" s="710"/>
      <c r="GAX20" s="710"/>
      <c r="GAY20" s="710"/>
      <c r="GAZ20" s="710"/>
      <c r="GBA20" s="710"/>
      <c r="GBB20" s="710"/>
      <c r="GBC20" s="710"/>
      <c r="GBD20" s="710"/>
      <c r="GBE20" s="710"/>
      <c r="GBF20" s="710"/>
      <c r="GBG20" s="710"/>
      <c r="GBH20" s="710"/>
      <c r="GBI20" s="710"/>
      <c r="GBJ20" s="710"/>
      <c r="GBK20" s="710"/>
      <c r="GBL20" s="710"/>
      <c r="GBM20" s="710"/>
      <c r="GBN20" s="710"/>
      <c r="GBO20" s="710"/>
      <c r="GBP20" s="710"/>
      <c r="GBQ20" s="710"/>
      <c r="GBR20" s="710"/>
      <c r="GBS20" s="710"/>
      <c r="GBT20" s="710"/>
      <c r="GBU20" s="710"/>
      <c r="GBV20" s="710"/>
      <c r="GBW20" s="710"/>
      <c r="GBX20" s="710"/>
      <c r="GBY20" s="710"/>
      <c r="GBZ20" s="710"/>
      <c r="GCA20" s="710"/>
      <c r="GCB20" s="710"/>
      <c r="GCC20" s="710"/>
      <c r="GCD20" s="710"/>
      <c r="GCE20" s="710"/>
      <c r="GCF20" s="710"/>
      <c r="GCG20" s="710"/>
      <c r="GCH20" s="710"/>
      <c r="GCI20" s="710"/>
      <c r="GCJ20" s="710"/>
      <c r="GCK20" s="710"/>
      <c r="GCL20" s="710"/>
      <c r="GCM20" s="710"/>
      <c r="GCN20" s="710"/>
      <c r="GCO20" s="710"/>
      <c r="GCP20" s="710"/>
      <c r="GCQ20" s="710"/>
      <c r="GCR20" s="710"/>
      <c r="GCS20" s="710"/>
      <c r="GCT20" s="710"/>
      <c r="GCU20" s="710"/>
      <c r="GCV20" s="710"/>
      <c r="GCW20" s="710"/>
      <c r="GCX20" s="710"/>
      <c r="GCY20" s="710"/>
      <c r="GCZ20" s="710"/>
      <c r="GDA20" s="710"/>
      <c r="GDB20" s="710"/>
      <c r="GDC20" s="710"/>
      <c r="GDD20" s="710"/>
      <c r="GDE20" s="710"/>
      <c r="GDF20" s="710"/>
      <c r="GDG20" s="710"/>
      <c r="GDH20" s="710"/>
      <c r="GDI20" s="710"/>
      <c r="GDJ20" s="710"/>
      <c r="GDK20" s="710"/>
      <c r="GDL20" s="710"/>
      <c r="GDM20" s="710"/>
      <c r="GDN20" s="710"/>
      <c r="GDO20" s="710"/>
      <c r="GDP20" s="710"/>
      <c r="GDQ20" s="710"/>
      <c r="GDR20" s="710"/>
      <c r="GDS20" s="710"/>
      <c r="GDT20" s="710"/>
      <c r="GDU20" s="710"/>
      <c r="GDV20" s="710"/>
      <c r="GDW20" s="710"/>
      <c r="GDX20" s="710"/>
      <c r="GDY20" s="710"/>
      <c r="GDZ20" s="710"/>
      <c r="GEA20" s="710"/>
      <c r="GEB20" s="710"/>
      <c r="GEC20" s="710"/>
      <c r="GED20" s="710"/>
      <c r="GEE20" s="710"/>
      <c r="GEF20" s="710"/>
      <c r="GEG20" s="710"/>
      <c r="GEH20" s="710"/>
      <c r="GEI20" s="710"/>
      <c r="GEJ20" s="710"/>
      <c r="GEK20" s="710"/>
      <c r="GEL20" s="710"/>
      <c r="GEM20" s="710"/>
      <c r="GEN20" s="710"/>
      <c r="GEO20" s="710"/>
      <c r="GEP20" s="710"/>
      <c r="GEQ20" s="710"/>
      <c r="GER20" s="710"/>
      <c r="GES20" s="710"/>
      <c r="GET20" s="710"/>
      <c r="GEU20" s="710"/>
      <c r="GEV20" s="710"/>
      <c r="GEW20" s="710"/>
      <c r="GEX20" s="710"/>
      <c r="GEY20" s="710"/>
      <c r="GEZ20" s="710"/>
      <c r="GFA20" s="710"/>
      <c r="GFB20" s="710"/>
      <c r="GFC20" s="710"/>
      <c r="GFD20" s="710"/>
      <c r="GFE20" s="710"/>
      <c r="GFF20" s="710"/>
      <c r="GFG20" s="710"/>
      <c r="GFH20" s="710"/>
      <c r="GFI20" s="710"/>
      <c r="GFJ20" s="710"/>
      <c r="GFK20" s="710"/>
      <c r="GFL20" s="710"/>
      <c r="GFM20" s="710"/>
      <c r="GFN20" s="710"/>
      <c r="GFO20" s="710"/>
      <c r="GFP20" s="710"/>
      <c r="GFQ20" s="710"/>
      <c r="GFR20" s="710"/>
      <c r="GFS20" s="710"/>
      <c r="GFT20" s="710"/>
      <c r="GFU20" s="710"/>
      <c r="GFV20" s="710"/>
      <c r="GFW20" s="710"/>
      <c r="GFX20" s="710"/>
      <c r="GFY20" s="710"/>
      <c r="GFZ20" s="710"/>
      <c r="GGA20" s="710"/>
      <c r="GGB20" s="710"/>
      <c r="GGC20" s="710"/>
      <c r="GGD20" s="710"/>
      <c r="GGE20" s="710"/>
      <c r="GGF20" s="710"/>
      <c r="GGG20" s="710"/>
      <c r="GGH20" s="710"/>
      <c r="GGI20" s="710"/>
      <c r="GGJ20" s="710"/>
      <c r="GGK20" s="710"/>
      <c r="GGL20" s="710"/>
      <c r="GGM20" s="710"/>
      <c r="GGN20" s="710"/>
      <c r="GGO20" s="710"/>
      <c r="GGP20" s="710"/>
      <c r="GGQ20" s="710"/>
      <c r="GGR20" s="710"/>
      <c r="GGS20" s="710"/>
      <c r="GGT20" s="710"/>
      <c r="GGU20" s="710"/>
      <c r="GGV20" s="710"/>
      <c r="GGW20" s="710"/>
      <c r="GGX20" s="710"/>
      <c r="GGY20" s="710"/>
      <c r="GGZ20" s="710"/>
      <c r="GHA20" s="710"/>
      <c r="GHB20" s="710"/>
      <c r="GHC20" s="710"/>
      <c r="GHD20" s="710"/>
      <c r="GHE20" s="710"/>
      <c r="GHF20" s="710"/>
      <c r="GHG20" s="710"/>
      <c r="GHH20" s="710"/>
      <c r="GHI20" s="710"/>
      <c r="GHJ20" s="710"/>
      <c r="GHK20" s="710"/>
      <c r="GHL20" s="710"/>
      <c r="GHM20" s="710"/>
      <c r="GHN20" s="710"/>
      <c r="GHO20" s="710"/>
      <c r="GHP20" s="710"/>
      <c r="GHQ20" s="710"/>
      <c r="GHR20" s="710"/>
      <c r="GHS20" s="710"/>
      <c r="GHT20" s="710"/>
      <c r="GHU20" s="710"/>
      <c r="GHV20" s="710"/>
      <c r="GHW20" s="710"/>
      <c r="GHX20" s="710"/>
      <c r="GHY20" s="710"/>
      <c r="GHZ20" s="710"/>
      <c r="GIA20" s="710"/>
      <c r="GIB20" s="710"/>
      <c r="GIC20" s="710"/>
      <c r="GID20" s="710"/>
      <c r="GIE20" s="710"/>
      <c r="GIF20" s="710"/>
      <c r="GIG20" s="710"/>
      <c r="GIH20" s="710"/>
      <c r="GII20" s="710"/>
      <c r="GIJ20" s="710"/>
      <c r="GIK20" s="710"/>
      <c r="GIL20" s="710"/>
      <c r="GIM20" s="710"/>
      <c r="GIN20" s="710"/>
      <c r="GIO20" s="710"/>
      <c r="GIP20" s="710"/>
      <c r="GIQ20" s="710"/>
      <c r="GIR20" s="710"/>
      <c r="GIS20" s="710"/>
      <c r="GIT20" s="710"/>
      <c r="GIU20" s="710"/>
      <c r="GIV20" s="710"/>
      <c r="GIW20" s="710"/>
      <c r="GIX20" s="710"/>
      <c r="GIY20" s="710"/>
      <c r="GIZ20" s="710"/>
      <c r="GJA20" s="710"/>
      <c r="GJB20" s="710"/>
      <c r="GJC20" s="710"/>
      <c r="GJD20" s="710"/>
      <c r="GJE20" s="710"/>
      <c r="GJF20" s="710"/>
      <c r="GJG20" s="710"/>
      <c r="GJH20" s="710"/>
      <c r="GJI20" s="710"/>
      <c r="GJJ20" s="710"/>
      <c r="GJK20" s="710"/>
      <c r="GJL20" s="710"/>
      <c r="GJM20" s="710"/>
      <c r="GJN20" s="710"/>
      <c r="GJO20" s="710"/>
      <c r="GJP20" s="710"/>
      <c r="GJQ20" s="710"/>
      <c r="GJR20" s="710"/>
      <c r="GJS20" s="710"/>
      <c r="GJT20" s="710"/>
      <c r="GJU20" s="710"/>
      <c r="GJV20" s="710"/>
      <c r="GJW20" s="710"/>
      <c r="GJX20" s="710"/>
      <c r="GJY20" s="710"/>
      <c r="GJZ20" s="710"/>
      <c r="GKA20" s="710"/>
      <c r="GKB20" s="710"/>
      <c r="GKC20" s="710"/>
      <c r="GKD20" s="710"/>
      <c r="GKE20" s="710"/>
      <c r="GKF20" s="710"/>
      <c r="GKG20" s="710"/>
      <c r="GKH20" s="710"/>
      <c r="GKI20" s="710"/>
      <c r="GKJ20" s="710"/>
      <c r="GKK20" s="710"/>
      <c r="GKL20" s="710"/>
      <c r="GKM20" s="710"/>
      <c r="GKN20" s="710"/>
      <c r="GKO20" s="710"/>
      <c r="GKP20" s="710"/>
      <c r="GKQ20" s="710"/>
      <c r="GKR20" s="710"/>
      <c r="GKS20" s="710"/>
      <c r="GKT20" s="710"/>
      <c r="GKU20" s="710"/>
      <c r="GKV20" s="710"/>
      <c r="GKW20" s="710"/>
      <c r="GKX20" s="710"/>
      <c r="GKY20" s="710"/>
      <c r="GKZ20" s="710"/>
      <c r="GLA20" s="710"/>
      <c r="GLB20" s="710"/>
      <c r="GLC20" s="710"/>
      <c r="GLD20" s="710"/>
      <c r="GLE20" s="710"/>
      <c r="GLF20" s="710"/>
      <c r="GLG20" s="710"/>
      <c r="GLH20" s="710"/>
      <c r="GLI20" s="710"/>
      <c r="GLJ20" s="710"/>
      <c r="GLK20" s="710"/>
      <c r="GLL20" s="710"/>
      <c r="GLM20" s="710"/>
      <c r="GLN20" s="710"/>
      <c r="GLO20" s="710"/>
      <c r="GLP20" s="710"/>
      <c r="GLQ20" s="710"/>
      <c r="GLR20" s="710"/>
      <c r="GLS20" s="710"/>
      <c r="GLT20" s="710"/>
      <c r="GLU20" s="710"/>
      <c r="GLV20" s="710"/>
      <c r="GLW20" s="710"/>
      <c r="GLX20" s="710"/>
      <c r="GLY20" s="710"/>
      <c r="GLZ20" s="710"/>
      <c r="GMA20" s="710"/>
      <c r="GMB20" s="710"/>
      <c r="GMC20" s="710"/>
      <c r="GMD20" s="710"/>
      <c r="GME20" s="710"/>
      <c r="GMF20" s="710"/>
      <c r="GMG20" s="710"/>
      <c r="GMH20" s="710"/>
      <c r="GMI20" s="710"/>
      <c r="GMJ20" s="710"/>
      <c r="GMK20" s="710"/>
      <c r="GML20" s="710"/>
      <c r="GMM20" s="710"/>
      <c r="GMN20" s="710"/>
      <c r="GMO20" s="710"/>
      <c r="GMP20" s="710"/>
      <c r="GMQ20" s="710"/>
      <c r="GMR20" s="710"/>
      <c r="GMS20" s="710"/>
      <c r="GMT20" s="710"/>
      <c r="GMU20" s="710"/>
      <c r="GMV20" s="710"/>
      <c r="GMW20" s="710"/>
      <c r="GMX20" s="710"/>
      <c r="GMY20" s="710"/>
      <c r="GMZ20" s="710"/>
      <c r="GNA20" s="710"/>
      <c r="GNB20" s="710"/>
      <c r="GNC20" s="710"/>
      <c r="GND20" s="710"/>
      <c r="GNE20" s="710"/>
      <c r="GNF20" s="710"/>
      <c r="GNG20" s="710"/>
      <c r="GNH20" s="710"/>
      <c r="GNI20" s="710"/>
      <c r="GNJ20" s="710"/>
      <c r="GNK20" s="710"/>
      <c r="GNL20" s="710"/>
      <c r="GNM20" s="710"/>
      <c r="GNN20" s="710"/>
      <c r="GNO20" s="710"/>
      <c r="GNP20" s="710"/>
      <c r="GNQ20" s="710"/>
      <c r="GNR20" s="710"/>
      <c r="GNS20" s="710"/>
      <c r="GNT20" s="710"/>
      <c r="GNU20" s="710"/>
      <c r="GNV20" s="710"/>
      <c r="GNW20" s="710"/>
      <c r="GNX20" s="710"/>
      <c r="GNY20" s="710"/>
      <c r="GNZ20" s="710"/>
      <c r="GOA20" s="710"/>
      <c r="GOB20" s="710"/>
      <c r="GOC20" s="710"/>
      <c r="GOD20" s="710"/>
      <c r="GOE20" s="710"/>
      <c r="GOF20" s="710"/>
      <c r="GOG20" s="710"/>
      <c r="GOH20" s="710"/>
      <c r="GOI20" s="710"/>
      <c r="GOJ20" s="710"/>
      <c r="GOK20" s="710"/>
      <c r="GOL20" s="710"/>
      <c r="GOM20" s="710"/>
      <c r="GON20" s="710"/>
      <c r="GOO20" s="710"/>
      <c r="GOP20" s="710"/>
      <c r="GOQ20" s="710"/>
      <c r="GOR20" s="710"/>
      <c r="GOS20" s="710"/>
      <c r="GOT20" s="710"/>
      <c r="GOU20" s="710"/>
      <c r="GOV20" s="710"/>
      <c r="GOW20" s="710"/>
      <c r="GOX20" s="710"/>
      <c r="GOY20" s="710"/>
      <c r="GOZ20" s="710"/>
      <c r="GPA20" s="710"/>
      <c r="GPB20" s="710"/>
      <c r="GPC20" s="710"/>
      <c r="GPD20" s="710"/>
      <c r="GPE20" s="710"/>
      <c r="GPF20" s="710"/>
      <c r="GPG20" s="710"/>
      <c r="GPH20" s="710"/>
      <c r="GPI20" s="710"/>
      <c r="GPJ20" s="710"/>
      <c r="GPK20" s="710"/>
      <c r="GPL20" s="710"/>
      <c r="GPM20" s="710"/>
      <c r="GPN20" s="710"/>
      <c r="GPO20" s="710"/>
      <c r="GPP20" s="710"/>
      <c r="GPQ20" s="710"/>
      <c r="GPR20" s="710"/>
      <c r="GPS20" s="710"/>
      <c r="GPT20" s="710"/>
      <c r="GPU20" s="710"/>
      <c r="GPV20" s="710"/>
      <c r="GPW20" s="710"/>
      <c r="GPX20" s="710"/>
      <c r="GPY20" s="710"/>
      <c r="GPZ20" s="710"/>
      <c r="GQA20" s="710"/>
      <c r="GQB20" s="710"/>
      <c r="GQC20" s="710"/>
      <c r="GQD20" s="710"/>
      <c r="GQE20" s="710"/>
      <c r="GQF20" s="710"/>
      <c r="GQG20" s="710"/>
      <c r="GQH20" s="710"/>
      <c r="GQI20" s="710"/>
      <c r="GQJ20" s="710"/>
      <c r="GQK20" s="710"/>
      <c r="GQL20" s="710"/>
      <c r="GQM20" s="710"/>
      <c r="GQN20" s="710"/>
      <c r="GQO20" s="710"/>
      <c r="GQP20" s="710"/>
      <c r="GQQ20" s="710"/>
      <c r="GQR20" s="710"/>
      <c r="GQS20" s="710"/>
      <c r="GQT20" s="710"/>
      <c r="GQU20" s="710"/>
      <c r="GQV20" s="710"/>
      <c r="GQW20" s="710"/>
      <c r="GQX20" s="710"/>
      <c r="GQY20" s="710"/>
      <c r="GQZ20" s="710"/>
      <c r="GRA20" s="710"/>
      <c r="GRB20" s="710"/>
      <c r="GRC20" s="710"/>
      <c r="GRD20" s="710"/>
      <c r="GRE20" s="710"/>
      <c r="GRF20" s="710"/>
      <c r="GRG20" s="710"/>
      <c r="GRH20" s="710"/>
      <c r="GRI20" s="710"/>
      <c r="GRJ20" s="710"/>
      <c r="GRK20" s="710"/>
      <c r="GRL20" s="710"/>
      <c r="GRM20" s="710"/>
      <c r="GRN20" s="710"/>
      <c r="GRO20" s="710"/>
      <c r="GRP20" s="710"/>
      <c r="GRQ20" s="710"/>
      <c r="GRR20" s="710"/>
      <c r="GRS20" s="710"/>
      <c r="GRT20" s="710"/>
      <c r="GRU20" s="710"/>
      <c r="GRV20" s="710"/>
      <c r="GRW20" s="710"/>
      <c r="GRX20" s="710"/>
      <c r="GRY20" s="710"/>
      <c r="GRZ20" s="710"/>
      <c r="GSA20" s="710"/>
      <c r="GSB20" s="710"/>
      <c r="GSC20" s="710"/>
      <c r="GSD20" s="710"/>
      <c r="GSE20" s="710"/>
      <c r="GSF20" s="710"/>
      <c r="GSG20" s="710"/>
      <c r="GSH20" s="710"/>
      <c r="GSI20" s="710"/>
      <c r="GSJ20" s="710"/>
      <c r="GSK20" s="710"/>
      <c r="GSL20" s="710"/>
      <c r="GSM20" s="710"/>
      <c r="GSN20" s="710"/>
      <c r="GSO20" s="710"/>
      <c r="GSP20" s="710"/>
      <c r="GSQ20" s="710"/>
      <c r="GSR20" s="710"/>
      <c r="GSS20" s="710"/>
      <c r="GST20" s="710"/>
      <c r="GSU20" s="710"/>
      <c r="GSV20" s="710"/>
      <c r="GSW20" s="710"/>
      <c r="GSX20" s="710"/>
      <c r="GSY20" s="710"/>
      <c r="GSZ20" s="710"/>
      <c r="GTA20" s="710"/>
      <c r="GTB20" s="710"/>
      <c r="GTC20" s="710"/>
      <c r="GTD20" s="710"/>
      <c r="GTE20" s="710"/>
      <c r="GTF20" s="710"/>
      <c r="GTG20" s="710"/>
      <c r="GTH20" s="710"/>
      <c r="GTI20" s="710"/>
      <c r="GTJ20" s="710"/>
      <c r="GTK20" s="710"/>
      <c r="GTL20" s="710"/>
      <c r="GTM20" s="710"/>
      <c r="GTN20" s="710"/>
      <c r="GTO20" s="710"/>
      <c r="GTP20" s="710"/>
      <c r="GTQ20" s="710"/>
      <c r="GTR20" s="710"/>
      <c r="GTS20" s="710"/>
      <c r="GTT20" s="710"/>
      <c r="GTU20" s="710"/>
      <c r="GTV20" s="710"/>
      <c r="GTW20" s="710"/>
      <c r="GTX20" s="710"/>
      <c r="GTY20" s="710"/>
      <c r="GTZ20" s="710"/>
      <c r="GUA20" s="710"/>
      <c r="GUB20" s="710"/>
      <c r="GUC20" s="710"/>
      <c r="GUD20" s="710"/>
      <c r="GUE20" s="710"/>
      <c r="GUF20" s="710"/>
      <c r="GUG20" s="710"/>
      <c r="GUH20" s="710"/>
      <c r="GUI20" s="710"/>
      <c r="GUJ20" s="710"/>
      <c r="GUK20" s="710"/>
      <c r="GUL20" s="710"/>
      <c r="GUM20" s="710"/>
      <c r="GUN20" s="710"/>
      <c r="GUO20" s="710"/>
      <c r="GUP20" s="710"/>
      <c r="GUQ20" s="710"/>
      <c r="GUR20" s="710"/>
      <c r="GUS20" s="710"/>
      <c r="GUT20" s="710"/>
      <c r="GUU20" s="710"/>
      <c r="GUV20" s="710"/>
      <c r="GUW20" s="710"/>
      <c r="GUX20" s="710"/>
      <c r="GUY20" s="710"/>
      <c r="GUZ20" s="710"/>
      <c r="GVA20" s="710"/>
      <c r="GVB20" s="710"/>
      <c r="GVC20" s="710"/>
      <c r="GVD20" s="710"/>
      <c r="GVE20" s="710"/>
      <c r="GVF20" s="710"/>
      <c r="GVG20" s="710"/>
      <c r="GVH20" s="710"/>
      <c r="GVI20" s="710"/>
      <c r="GVJ20" s="710"/>
      <c r="GVK20" s="710"/>
      <c r="GVL20" s="710"/>
      <c r="GVM20" s="710"/>
      <c r="GVN20" s="710"/>
      <c r="GVO20" s="710"/>
      <c r="GVP20" s="710"/>
      <c r="GVQ20" s="710"/>
      <c r="GVR20" s="710"/>
      <c r="GVS20" s="710"/>
      <c r="GVT20" s="710"/>
      <c r="GVU20" s="710"/>
      <c r="GVV20" s="710"/>
      <c r="GVW20" s="710"/>
      <c r="GVX20" s="710"/>
      <c r="GVY20" s="710"/>
      <c r="GVZ20" s="710"/>
      <c r="GWA20" s="710"/>
      <c r="GWB20" s="710"/>
      <c r="GWC20" s="710"/>
      <c r="GWD20" s="710"/>
      <c r="GWE20" s="710"/>
      <c r="GWF20" s="710"/>
      <c r="GWG20" s="710"/>
      <c r="GWH20" s="710"/>
      <c r="GWI20" s="710"/>
      <c r="GWJ20" s="710"/>
      <c r="GWK20" s="710"/>
      <c r="GWL20" s="710"/>
      <c r="GWM20" s="710"/>
      <c r="GWN20" s="710"/>
      <c r="GWO20" s="710"/>
      <c r="GWP20" s="710"/>
      <c r="GWQ20" s="710"/>
      <c r="GWR20" s="710"/>
      <c r="GWS20" s="710"/>
      <c r="GWT20" s="710"/>
      <c r="GWU20" s="710"/>
      <c r="GWV20" s="710"/>
      <c r="GWW20" s="710"/>
      <c r="GWX20" s="710"/>
      <c r="GWY20" s="710"/>
      <c r="GWZ20" s="710"/>
      <c r="GXA20" s="710"/>
      <c r="GXB20" s="710"/>
      <c r="GXC20" s="710"/>
      <c r="GXD20" s="710"/>
      <c r="GXE20" s="710"/>
      <c r="GXF20" s="710"/>
      <c r="GXG20" s="710"/>
      <c r="GXH20" s="710"/>
      <c r="GXI20" s="710"/>
      <c r="GXJ20" s="710"/>
      <c r="GXK20" s="710"/>
      <c r="GXL20" s="710"/>
      <c r="GXM20" s="710"/>
      <c r="GXN20" s="710"/>
      <c r="GXO20" s="710"/>
      <c r="GXP20" s="710"/>
      <c r="GXQ20" s="710"/>
      <c r="GXR20" s="710"/>
      <c r="GXS20" s="710"/>
      <c r="GXT20" s="710"/>
      <c r="GXU20" s="710"/>
      <c r="GXV20" s="710"/>
      <c r="GXW20" s="710"/>
      <c r="GXX20" s="710"/>
      <c r="GXY20" s="710"/>
      <c r="GXZ20" s="710"/>
      <c r="GYA20" s="710"/>
      <c r="GYB20" s="710"/>
      <c r="GYC20" s="710"/>
      <c r="GYD20" s="710"/>
      <c r="GYE20" s="710"/>
      <c r="GYF20" s="710"/>
      <c r="GYG20" s="710"/>
      <c r="GYH20" s="710"/>
      <c r="GYI20" s="710"/>
      <c r="GYJ20" s="710"/>
      <c r="GYK20" s="710"/>
      <c r="GYL20" s="710"/>
      <c r="GYM20" s="710"/>
      <c r="GYN20" s="710"/>
      <c r="GYO20" s="710"/>
      <c r="GYP20" s="710"/>
      <c r="GYQ20" s="710"/>
      <c r="GYR20" s="710"/>
      <c r="GYS20" s="710"/>
      <c r="GYT20" s="710"/>
      <c r="GYU20" s="710"/>
      <c r="GYV20" s="710"/>
      <c r="GYW20" s="710"/>
      <c r="GYX20" s="710"/>
      <c r="GYY20" s="710"/>
      <c r="GYZ20" s="710"/>
      <c r="GZA20" s="710"/>
      <c r="GZB20" s="710"/>
      <c r="GZC20" s="710"/>
      <c r="GZD20" s="710"/>
      <c r="GZE20" s="710"/>
      <c r="GZF20" s="710"/>
      <c r="GZG20" s="710"/>
      <c r="GZH20" s="710"/>
      <c r="GZI20" s="710"/>
      <c r="GZJ20" s="710"/>
      <c r="GZK20" s="710"/>
      <c r="GZL20" s="710"/>
      <c r="GZM20" s="710"/>
      <c r="GZN20" s="710"/>
      <c r="GZO20" s="710"/>
      <c r="GZP20" s="710"/>
      <c r="GZQ20" s="710"/>
      <c r="GZR20" s="710"/>
      <c r="GZS20" s="710"/>
      <c r="GZT20" s="710"/>
      <c r="GZU20" s="710"/>
      <c r="GZV20" s="710"/>
      <c r="GZW20" s="710"/>
      <c r="GZX20" s="710"/>
      <c r="GZY20" s="710"/>
      <c r="GZZ20" s="710"/>
      <c r="HAA20" s="710"/>
      <c r="HAB20" s="710"/>
      <c r="HAC20" s="710"/>
      <c r="HAD20" s="710"/>
      <c r="HAE20" s="710"/>
      <c r="HAF20" s="710"/>
      <c r="HAG20" s="710"/>
      <c r="HAH20" s="710"/>
      <c r="HAI20" s="710"/>
      <c r="HAJ20" s="710"/>
      <c r="HAK20" s="710"/>
      <c r="HAL20" s="710"/>
      <c r="HAM20" s="710"/>
      <c r="HAN20" s="710"/>
      <c r="HAO20" s="710"/>
      <c r="HAP20" s="710"/>
      <c r="HAQ20" s="710"/>
      <c r="HAR20" s="710"/>
      <c r="HAS20" s="710"/>
      <c r="HAT20" s="710"/>
      <c r="HAU20" s="710"/>
      <c r="HAV20" s="710"/>
      <c r="HAW20" s="710"/>
      <c r="HAX20" s="710"/>
      <c r="HAY20" s="710"/>
      <c r="HAZ20" s="710"/>
      <c r="HBA20" s="710"/>
      <c r="HBB20" s="710"/>
      <c r="HBC20" s="710"/>
      <c r="HBD20" s="710"/>
      <c r="HBE20" s="710"/>
      <c r="HBF20" s="710"/>
      <c r="HBG20" s="710"/>
      <c r="HBH20" s="710"/>
      <c r="HBI20" s="710"/>
      <c r="HBJ20" s="710"/>
      <c r="HBK20" s="710"/>
      <c r="HBL20" s="710"/>
      <c r="HBM20" s="710"/>
      <c r="HBN20" s="710"/>
      <c r="HBO20" s="710"/>
      <c r="HBP20" s="710"/>
      <c r="HBQ20" s="710"/>
      <c r="HBR20" s="710"/>
      <c r="HBS20" s="710"/>
      <c r="HBT20" s="710"/>
      <c r="HBU20" s="710"/>
      <c r="HBV20" s="710"/>
      <c r="HBW20" s="710"/>
      <c r="HBX20" s="710"/>
      <c r="HBY20" s="710"/>
      <c r="HBZ20" s="710"/>
      <c r="HCA20" s="710"/>
      <c r="HCB20" s="710"/>
      <c r="HCC20" s="710"/>
      <c r="HCD20" s="710"/>
      <c r="HCE20" s="710"/>
      <c r="HCF20" s="710"/>
      <c r="HCG20" s="710"/>
      <c r="HCH20" s="710"/>
      <c r="HCI20" s="710"/>
      <c r="HCJ20" s="710"/>
      <c r="HCK20" s="710"/>
      <c r="HCL20" s="710"/>
      <c r="HCM20" s="710"/>
      <c r="HCN20" s="710"/>
      <c r="HCO20" s="710"/>
      <c r="HCP20" s="710"/>
      <c r="HCQ20" s="710"/>
      <c r="HCR20" s="710"/>
      <c r="HCS20" s="710"/>
      <c r="HCT20" s="710"/>
      <c r="HCU20" s="710"/>
      <c r="HCV20" s="710"/>
      <c r="HCW20" s="710"/>
      <c r="HCX20" s="710"/>
      <c r="HCY20" s="710"/>
      <c r="HCZ20" s="710"/>
      <c r="HDA20" s="710"/>
      <c r="HDB20" s="710"/>
      <c r="HDC20" s="710"/>
      <c r="HDD20" s="710"/>
      <c r="HDE20" s="710"/>
      <c r="HDF20" s="710"/>
      <c r="HDG20" s="710"/>
      <c r="HDH20" s="710"/>
      <c r="HDI20" s="710"/>
      <c r="HDJ20" s="710"/>
      <c r="HDK20" s="710"/>
      <c r="HDL20" s="710"/>
      <c r="HDM20" s="710"/>
      <c r="HDN20" s="710"/>
      <c r="HDO20" s="710"/>
      <c r="HDP20" s="710"/>
      <c r="HDQ20" s="710"/>
      <c r="HDR20" s="710"/>
      <c r="HDS20" s="710"/>
      <c r="HDT20" s="710"/>
      <c r="HDU20" s="710"/>
      <c r="HDV20" s="710"/>
      <c r="HDW20" s="710"/>
      <c r="HDX20" s="710"/>
      <c r="HDY20" s="710"/>
      <c r="HDZ20" s="710"/>
      <c r="HEA20" s="710"/>
      <c r="HEB20" s="710"/>
      <c r="HEC20" s="710"/>
      <c r="HED20" s="710"/>
      <c r="HEE20" s="710"/>
      <c r="HEF20" s="710"/>
      <c r="HEG20" s="710"/>
      <c r="HEH20" s="710"/>
      <c r="HEI20" s="710"/>
      <c r="HEJ20" s="710"/>
      <c r="HEK20" s="710"/>
      <c r="HEL20" s="710"/>
      <c r="HEM20" s="710"/>
      <c r="HEN20" s="710"/>
      <c r="HEO20" s="710"/>
      <c r="HEP20" s="710"/>
      <c r="HEQ20" s="710"/>
      <c r="HER20" s="710"/>
      <c r="HES20" s="710"/>
      <c r="HET20" s="710"/>
      <c r="HEU20" s="710"/>
      <c r="HEV20" s="710"/>
      <c r="HEW20" s="710"/>
      <c r="HEX20" s="710"/>
      <c r="HEY20" s="710"/>
      <c r="HEZ20" s="710"/>
      <c r="HFA20" s="710"/>
      <c r="HFB20" s="710"/>
      <c r="HFC20" s="710"/>
      <c r="HFD20" s="710"/>
      <c r="HFE20" s="710"/>
      <c r="HFF20" s="710"/>
      <c r="HFG20" s="710"/>
      <c r="HFH20" s="710"/>
      <c r="HFI20" s="710"/>
      <c r="HFJ20" s="710"/>
      <c r="HFK20" s="710"/>
      <c r="HFL20" s="710"/>
      <c r="HFM20" s="710"/>
      <c r="HFN20" s="710"/>
      <c r="HFO20" s="710"/>
      <c r="HFP20" s="710"/>
      <c r="HFQ20" s="710"/>
      <c r="HFR20" s="710"/>
      <c r="HFS20" s="710"/>
      <c r="HFT20" s="710"/>
      <c r="HFU20" s="710"/>
      <c r="HFV20" s="710"/>
      <c r="HFW20" s="710"/>
      <c r="HFX20" s="710"/>
      <c r="HFY20" s="710"/>
      <c r="HFZ20" s="710"/>
      <c r="HGA20" s="710"/>
      <c r="HGB20" s="710"/>
      <c r="HGC20" s="710"/>
      <c r="HGD20" s="710"/>
      <c r="HGE20" s="710"/>
      <c r="HGF20" s="710"/>
      <c r="HGG20" s="710"/>
      <c r="HGH20" s="710"/>
      <c r="HGI20" s="710"/>
      <c r="HGJ20" s="710"/>
      <c r="HGK20" s="710"/>
      <c r="HGL20" s="710"/>
      <c r="HGM20" s="710"/>
      <c r="HGN20" s="710"/>
      <c r="HGO20" s="710"/>
      <c r="HGP20" s="710"/>
      <c r="HGQ20" s="710"/>
      <c r="HGR20" s="710"/>
      <c r="HGS20" s="710"/>
      <c r="HGT20" s="710"/>
      <c r="HGU20" s="710"/>
      <c r="HGV20" s="710"/>
      <c r="HGW20" s="710"/>
      <c r="HGX20" s="710"/>
      <c r="HGY20" s="710"/>
      <c r="HGZ20" s="710"/>
      <c r="HHA20" s="710"/>
      <c r="HHB20" s="710"/>
      <c r="HHC20" s="710"/>
      <c r="HHD20" s="710"/>
      <c r="HHE20" s="710"/>
      <c r="HHF20" s="710"/>
      <c r="HHG20" s="710"/>
      <c r="HHH20" s="710"/>
      <c r="HHI20" s="710"/>
      <c r="HHJ20" s="710"/>
      <c r="HHK20" s="710"/>
      <c r="HHL20" s="710"/>
      <c r="HHM20" s="710"/>
      <c r="HHN20" s="710"/>
      <c r="HHO20" s="710"/>
      <c r="HHP20" s="710"/>
      <c r="HHQ20" s="710"/>
      <c r="HHR20" s="710"/>
      <c r="HHS20" s="710"/>
      <c r="HHT20" s="710"/>
      <c r="HHU20" s="710"/>
      <c r="HHV20" s="710"/>
      <c r="HHW20" s="710"/>
      <c r="HHX20" s="710"/>
      <c r="HHY20" s="710"/>
      <c r="HHZ20" s="710"/>
      <c r="HIA20" s="710"/>
      <c r="HIB20" s="710"/>
      <c r="HIC20" s="710"/>
      <c r="HID20" s="710"/>
      <c r="HIE20" s="710"/>
      <c r="HIF20" s="710"/>
      <c r="HIG20" s="710"/>
      <c r="HIH20" s="710"/>
      <c r="HII20" s="710"/>
      <c r="HIJ20" s="710"/>
      <c r="HIK20" s="710"/>
      <c r="HIL20" s="710"/>
      <c r="HIM20" s="710"/>
      <c r="HIN20" s="710"/>
      <c r="HIO20" s="710"/>
      <c r="HIP20" s="710"/>
      <c r="HIQ20" s="710"/>
      <c r="HIR20" s="710"/>
      <c r="HIS20" s="710"/>
      <c r="HIT20" s="710"/>
      <c r="HIU20" s="710"/>
      <c r="HIV20" s="710"/>
      <c r="HIW20" s="710"/>
      <c r="HIX20" s="710"/>
      <c r="HIY20" s="710"/>
      <c r="HIZ20" s="710"/>
      <c r="HJA20" s="710"/>
      <c r="HJB20" s="710"/>
      <c r="HJC20" s="710"/>
      <c r="HJD20" s="710"/>
      <c r="HJE20" s="710"/>
      <c r="HJF20" s="710"/>
      <c r="HJG20" s="710"/>
      <c r="HJH20" s="710"/>
      <c r="HJI20" s="710"/>
      <c r="HJJ20" s="710"/>
      <c r="HJK20" s="710"/>
      <c r="HJL20" s="710"/>
      <c r="HJM20" s="710"/>
      <c r="HJN20" s="710"/>
      <c r="HJO20" s="710"/>
      <c r="HJP20" s="710"/>
      <c r="HJQ20" s="710"/>
      <c r="HJR20" s="710"/>
      <c r="HJS20" s="710"/>
      <c r="HJT20" s="710"/>
      <c r="HJU20" s="710"/>
      <c r="HJV20" s="710"/>
      <c r="HJW20" s="710"/>
      <c r="HJX20" s="710"/>
      <c r="HJY20" s="710"/>
      <c r="HJZ20" s="710"/>
      <c r="HKA20" s="710"/>
      <c r="HKB20" s="710"/>
      <c r="HKC20" s="710"/>
      <c r="HKD20" s="710"/>
      <c r="HKE20" s="710"/>
      <c r="HKF20" s="710"/>
      <c r="HKG20" s="710"/>
      <c r="HKH20" s="710"/>
      <c r="HKI20" s="710"/>
      <c r="HKJ20" s="710"/>
      <c r="HKK20" s="710"/>
      <c r="HKL20" s="710"/>
      <c r="HKM20" s="710"/>
      <c r="HKN20" s="710"/>
      <c r="HKO20" s="710"/>
      <c r="HKP20" s="710"/>
      <c r="HKQ20" s="710"/>
      <c r="HKR20" s="710"/>
      <c r="HKS20" s="710"/>
      <c r="HKT20" s="710"/>
      <c r="HKU20" s="710"/>
      <c r="HKV20" s="710"/>
      <c r="HKW20" s="710"/>
      <c r="HKX20" s="710"/>
      <c r="HKY20" s="710"/>
      <c r="HKZ20" s="710"/>
      <c r="HLA20" s="710"/>
      <c r="HLB20" s="710"/>
      <c r="HLC20" s="710"/>
      <c r="HLD20" s="710"/>
      <c r="HLE20" s="710"/>
      <c r="HLF20" s="710"/>
      <c r="HLG20" s="710"/>
      <c r="HLH20" s="710"/>
      <c r="HLI20" s="710"/>
      <c r="HLJ20" s="710"/>
      <c r="HLK20" s="710"/>
      <c r="HLL20" s="710"/>
      <c r="HLM20" s="710"/>
      <c r="HLN20" s="710"/>
      <c r="HLO20" s="710"/>
      <c r="HLP20" s="710"/>
      <c r="HLQ20" s="710"/>
      <c r="HLR20" s="710"/>
      <c r="HLS20" s="710"/>
      <c r="HLT20" s="710"/>
      <c r="HLU20" s="710"/>
      <c r="HLV20" s="710"/>
      <c r="HLW20" s="710"/>
      <c r="HLX20" s="710"/>
      <c r="HLY20" s="710"/>
      <c r="HLZ20" s="710"/>
      <c r="HMA20" s="710"/>
      <c r="HMB20" s="710"/>
      <c r="HMC20" s="710"/>
      <c r="HMD20" s="710"/>
      <c r="HME20" s="710"/>
      <c r="HMF20" s="710"/>
      <c r="HMG20" s="710"/>
      <c r="HMH20" s="710"/>
      <c r="HMI20" s="710"/>
      <c r="HMJ20" s="710"/>
      <c r="HMK20" s="710"/>
      <c r="HML20" s="710"/>
      <c r="HMM20" s="710"/>
      <c r="HMN20" s="710"/>
      <c r="HMO20" s="710"/>
      <c r="HMP20" s="710"/>
      <c r="HMQ20" s="710"/>
      <c r="HMR20" s="710"/>
      <c r="HMS20" s="710"/>
      <c r="HMT20" s="710"/>
      <c r="HMU20" s="710"/>
      <c r="HMV20" s="710"/>
      <c r="HMW20" s="710"/>
      <c r="HMX20" s="710"/>
      <c r="HMY20" s="710"/>
      <c r="HMZ20" s="710"/>
      <c r="HNA20" s="710"/>
      <c r="HNB20" s="710"/>
      <c r="HNC20" s="710"/>
      <c r="HND20" s="710"/>
      <c r="HNE20" s="710"/>
      <c r="HNF20" s="710"/>
      <c r="HNG20" s="710"/>
      <c r="HNH20" s="710"/>
      <c r="HNI20" s="710"/>
      <c r="HNJ20" s="710"/>
      <c r="HNK20" s="710"/>
      <c r="HNL20" s="710"/>
      <c r="HNM20" s="710"/>
      <c r="HNN20" s="710"/>
      <c r="HNO20" s="710"/>
      <c r="HNP20" s="710"/>
      <c r="HNQ20" s="710"/>
      <c r="HNR20" s="710"/>
      <c r="HNS20" s="710"/>
      <c r="HNT20" s="710"/>
      <c r="HNU20" s="710"/>
      <c r="HNV20" s="710"/>
      <c r="HNW20" s="710"/>
      <c r="HNX20" s="710"/>
      <c r="HNY20" s="710"/>
      <c r="HNZ20" s="710"/>
      <c r="HOA20" s="710"/>
      <c r="HOB20" s="710"/>
      <c r="HOC20" s="710"/>
      <c r="HOD20" s="710"/>
      <c r="HOE20" s="710"/>
      <c r="HOF20" s="710"/>
      <c r="HOG20" s="710"/>
      <c r="HOH20" s="710"/>
      <c r="HOI20" s="710"/>
      <c r="HOJ20" s="710"/>
      <c r="HOK20" s="710"/>
      <c r="HOL20" s="710"/>
      <c r="HOM20" s="710"/>
      <c r="HON20" s="710"/>
      <c r="HOO20" s="710"/>
      <c r="HOP20" s="710"/>
      <c r="HOQ20" s="710"/>
      <c r="HOR20" s="710"/>
      <c r="HOS20" s="710"/>
      <c r="HOT20" s="710"/>
      <c r="HOU20" s="710"/>
      <c r="HOV20" s="710"/>
      <c r="HOW20" s="710"/>
      <c r="HOX20" s="710"/>
      <c r="HOY20" s="710"/>
      <c r="HOZ20" s="710"/>
      <c r="HPA20" s="710"/>
      <c r="HPB20" s="710"/>
      <c r="HPC20" s="710"/>
      <c r="HPD20" s="710"/>
      <c r="HPE20" s="710"/>
      <c r="HPF20" s="710"/>
      <c r="HPG20" s="710"/>
      <c r="HPH20" s="710"/>
      <c r="HPI20" s="710"/>
      <c r="HPJ20" s="710"/>
      <c r="HPK20" s="710"/>
      <c r="HPL20" s="710"/>
      <c r="HPM20" s="710"/>
      <c r="HPN20" s="710"/>
      <c r="HPO20" s="710"/>
      <c r="HPP20" s="710"/>
      <c r="HPQ20" s="710"/>
      <c r="HPR20" s="710"/>
      <c r="HPS20" s="710"/>
      <c r="HPT20" s="710"/>
      <c r="HPU20" s="710"/>
      <c r="HPV20" s="710"/>
      <c r="HPW20" s="710"/>
      <c r="HPX20" s="710"/>
      <c r="HPY20" s="710"/>
      <c r="HPZ20" s="710"/>
      <c r="HQA20" s="710"/>
      <c r="HQB20" s="710"/>
      <c r="HQC20" s="710"/>
      <c r="HQD20" s="710"/>
      <c r="HQE20" s="710"/>
      <c r="HQF20" s="710"/>
      <c r="HQG20" s="710"/>
      <c r="HQH20" s="710"/>
      <c r="HQI20" s="710"/>
      <c r="HQJ20" s="710"/>
      <c r="HQK20" s="710"/>
      <c r="HQL20" s="710"/>
      <c r="HQM20" s="710"/>
      <c r="HQN20" s="710"/>
      <c r="HQO20" s="710"/>
      <c r="HQP20" s="710"/>
      <c r="HQQ20" s="710"/>
      <c r="HQR20" s="710"/>
      <c r="HQS20" s="710"/>
      <c r="HQT20" s="710"/>
      <c r="HQU20" s="710"/>
      <c r="HQV20" s="710"/>
      <c r="HQW20" s="710"/>
      <c r="HQX20" s="710"/>
      <c r="HQY20" s="710"/>
      <c r="HQZ20" s="710"/>
      <c r="HRA20" s="710"/>
      <c r="HRB20" s="710"/>
      <c r="HRC20" s="710"/>
      <c r="HRD20" s="710"/>
      <c r="HRE20" s="710"/>
      <c r="HRF20" s="710"/>
      <c r="HRG20" s="710"/>
      <c r="HRH20" s="710"/>
      <c r="HRI20" s="710"/>
      <c r="HRJ20" s="710"/>
      <c r="HRK20" s="710"/>
      <c r="HRL20" s="710"/>
      <c r="HRM20" s="710"/>
      <c r="HRN20" s="710"/>
      <c r="HRO20" s="710"/>
      <c r="HRP20" s="710"/>
      <c r="HRQ20" s="710"/>
      <c r="HRR20" s="710"/>
      <c r="HRS20" s="710"/>
      <c r="HRT20" s="710"/>
      <c r="HRU20" s="710"/>
      <c r="HRV20" s="710"/>
      <c r="HRW20" s="710"/>
      <c r="HRX20" s="710"/>
      <c r="HRY20" s="710"/>
      <c r="HRZ20" s="710"/>
      <c r="HSA20" s="710"/>
      <c r="HSB20" s="710"/>
      <c r="HSC20" s="710"/>
      <c r="HSD20" s="710"/>
      <c r="HSE20" s="710"/>
      <c r="HSF20" s="710"/>
      <c r="HSG20" s="710"/>
      <c r="HSH20" s="710"/>
      <c r="HSI20" s="710"/>
      <c r="HSJ20" s="710"/>
      <c r="HSK20" s="710"/>
      <c r="HSL20" s="710"/>
      <c r="HSM20" s="710"/>
      <c r="HSN20" s="710"/>
      <c r="HSO20" s="710"/>
      <c r="HSP20" s="710"/>
      <c r="HSQ20" s="710"/>
      <c r="HSR20" s="710"/>
      <c r="HSS20" s="710"/>
      <c r="HST20" s="710"/>
      <c r="HSU20" s="710"/>
      <c r="HSV20" s="710"/>
      <c r="HSW20" s="710"/>
      <c r="HSX20" s="710"/>
      <c r="HSY20" s="710"/>
      <c r="HSZ20" s="710"/>
      <c r="HTA20" s="710"/>
      <c r="HTB20" s="710"/>
      <c r="HTC20" s="710"/>
      <c r="HTD20" s="710"/>
      <c r="HTE20" s="710"/>
      <c r="HTF20" s="710"/>
      <c r="HTG20" s="710"/>
      <c r="HTH20" s="710"/>
      <c r="HTI20" s="710"/>
      <c r="HTJ20" s="710"/>
      <c r="HTK20" s="710"/>
      <c r="HTL20" s="710"/>
      <c r="HTM20" s="710"/>
      <c r="HTN20" s="710"/>
      <c r="HTO20" s="710"/>
      <c r="HTP20" s="710"/>
      <c r="HTQ20" s="710"/>
      <c r="HTR20" s="710"/>
      <c r="HTS20" s="710"/>
      <c r="HTT20" s="710"/>
      <c r="HTU20" s="710"/>
      <c r="HTV20" s="710"/>
      <c r="HTW20" s="710"/>
      <c r="HTX20" s="710"/>
      <c r="HTY20" s="710"/>
      <c r="HTZ20" s="710"/>
      <c r="HUA20" s="710"/>
      <c r="HUB20" s="710"/>
      <c r="HUC20" s="710"/>
      <c r="HUD20" s="710"/>
      <c r="HUE20" s="710"/>
      <c r="HUF20" s="710"/>
      <c r="HUG20" s="710"/>
      <c r="HUH20" s="710"/>
      <c r="HUI20" s="710"/>
      <c r="HUJ20" s="710"/>
      <c r="HUK20" s="710"/>
      <c r="HUL20" s="710"/>
      <c r="HUM20" s="710"/>
      <c r="HUN20" s="710"/>
      <c r="HUO20" s="710"/>
      <c r="HUP20" s="710"/>
      <c r="HUQ20" s="710"/>
      <c r="HUR20" s="710"/>
      <c r="HUS20" s="710"/>
      <c r="HUT20" s="710"/>
      <c r="HUU20" s="710"/>
      <c r="HUV20" s="710"/>
      <c r="HUW20" s="710"/>
      <c r="HUX20" s="710"/>
      <c r="HUY20" s="710"/>
      <c r="HUZ20" s="710"/>
      <c r="HVA20" s="710"/>
      <c r="HVB20" s="710"/>
      <c r="HVC20" s="710"/>
      <c r="HVD20" s="710"/>
      <c r="HVE20" s="710"/>
      <c r="HVF20" s="710"/>
      <c r="HVG20" s="710"/>
      <c r="HVH20" s="710"/>
      <c r="HVI20" s="710"/>
      <c r="HVJ20" s="710"/>
      <c r="HVK20" s="710"/>
      <c r="HVL20" s="710"/>
      <c r="HVM20" s="710"/>
      <c r="HVN20" s="710"/>
      <c r="HVO20" s="710"/>
      <c r="HVP20" s="710"/>
      <c r="HVQ20" s="710"/>
      <c r="HVR20" s="710"/>
      <c r="HVS20" s="710"/>
      <c r="HVT20" s="710"/>
      <c r="HVU20" s="710"/>
      <c r="HVV20" s="710"/>
      <c r="HVW20" s="710"/>
      <c r="HVX20" s="710"/>
      <c r="HVY20" s="710"/>
      <c r="HVZ20" s="710"/>
      <c r="HWA20" s="710"/>
      <c r="HWB20" s="710"/>
      <c r="HWC20" s="710"/>
      <c r="HWD20" s="710"/>
      <c r="HWE20" s="710"/>
      <c r="HWF20" s="710"/>
      <c r="HWG20" s="710"/>
      <c r="HWH20" s="710"/>
      <c r="HWI20" s="710"/>
      <c r="HWJ20" s="710"/>
      <c r="HWK20" s="710"/>
      <c r="HWL20" s="710"/>
      <c r="HWM20" s="710"/>
      <c r="HWN20" s="710"/>
      <c r="HWO20" s="710"/>
      <c r="HWP20" s="710"/>
      <c r="HWQ20" s="710"/>
      <c r="HWR20" s="710"/>
      <c r="HWS20" s="710"/>
      <c r="HWT20" s="710"/>
      <c r="HWU20" s="710"/>
      <c r="HWV20" s="710"/>
      <c r="HWW20" s="710"/>
      <c r="HWX20" s="710"/>
      <c r="HWY20" s="710"/>
      <c r="HWZ20" s="710"/>
      <c r="HXA20" s="710"/>
      <c r="HXB20" s="710"/>
      <c r="HXC20" s="710"/>
      <c r="HXD20" s="710"/>
      <c r="HXE20" s="710"/>
      <c r="HXF20" s="710"/>
      <c r="HXG20" s="710"/>
      <c r="HXH20" s="710"/>
      <c r="HXI20" s="710"/>
      <c r="HXJ20" s="710"/>
      <c r="HXK20" s="710"/>
      <c r="HXL20" s="710"/>
      <c r="HXM20" s="710"/>
      <c r="HXN20" s="710"/>
      <c r="HXO20" s="710"/>
      <c r="HXP20" s="710"/>
      <c r="HXQ20" s="710"/>
      <c r="HXR20" s="710"/>
      <c r="HXS20" s="710"/>
      <c r="HXT20" s="710"/>
      <c r="HXU20" s="710"/>
      <c r="HXV20" s="710"/>
      <c r="HXW20" s="710"/>
      <c r="HXX20" s="710"/>
      <c r="HXY20" s="710"/>
      <c r="HXZ20" s="710"/>
      <c r="HYA20" s="710"/>
      <c r="HYB20" s="710"/>
      <c r="HYC20" s="710"/>
      <c r="HYD20" s="710"/>
      <c r="HYE20" s="710"/>
      <c r="HYF20" s="710"/>
      <c r="HYG20" s="710"/>
      <c r="HYH20" s="710"/>
      <c r="HYI20" s="710"/>
      <c r="HYJ20" s="710"/>
      <c r="HYK20" s="710"/>
      <c r="HYL20" s="710"/>
      <c r="HYM20" s="710"/>
      <c r="HYN20" s="710"/>
      <c r="HYO20" s="710"/>
      <c r="HYP20" s="710"/>
      <c r="HYQ20" s="710"/>
      <c r="HYR20" s="710"/>
      <c r="HYS20" s="710"/>
      <c r="HYT20" s="710"/>
      <c r="HYU20" s="710"/>
      <c r="HYV20" s="710"/>
      <c r="HYW20" s="710"/>
      <c r="HYX20" s="710"/>
      <c r="HYY20" s="710"/>
      <c r="HYZ20" s="710"/>
      <c r="HZA20" s="710"/>
      <c r="HZB20" s="710"/>
      <c r="HZC20" s="710"/>
      <c r="HZD20" s="710"/>
      <c r="HZE20" s="710"/>
      <c r="HZF20" s="710"/>
      <c r="HZG20" s="710"/>
      <c r="HZH20" s="710"/>
      <c r="HZI20" s="710"/>
      <c r="HZJ20" s="710"/>
      <c r="HZK20" s="710"/>
      <c r="HZL20" s="710"/>
      <c r="HZM20" s="710"/>
      <c r="HZN20" s="710"/>
      <c r="HZO20" s="710"/>
      <c r="HZP20" s="710"/>
      <c r="HZQ20" s="710"/>
      <c r="HZR20" s="710"/>
      <c r="HZS20" s="710"/>
      <c r="HZT20" s="710"/>
      <c r="HZU20" s="710"/>
      <c r="HZV20" s="710"/>
      <c r="HZW20" s="710"/>
      <c r="HZX20" s="710"/>
      <c r="HZY20" s="710"/>
      <c r="HZZ20" s="710"/>
      <c r="IAA20" s="710"/>
      <c r="IAB20" s="710"/>
      <c r="IAC20" s="710"/>
      <c r="IAD20" s="710"/>
      <c r="IAE20" s="710"/>
      <c r="IAF20" s="710"/>
      <c r="IAG20" s="710"/>
      <c r="IAH20" s="710"/>
      <c r="IAI20" s="710"/>
      <c r="IAJ20" s="710"/>
      <c r="IAK20" s="710"/>
      <c r="IAL20" s="710"/>
      <c r="IAM20" s="710"/>
      <c r="IAN20" s="710"/>
      <c r="IAO20" s="710"/>
      <c r="IAP20" s="710"/>
      <c r="IAQ20" s="710"/>
      <c r="IAR20" s="710"/>
      <c r="IAS20" s="710"/>
      <c r="IAT20" s="710"/>
      <c r="IAU20" s="710"/>
      <c r="IAV20" s="710"/>
      <c r="IAW20" s="710"/>
      <c r="IAX20" s="710"/>
      <c r="IAY20" s="710"/>
      <c r="IAZ20" s="710"/>
      <c r="IBA20" s="710"/>
      <c r="IBB20" s="710"/>
      <c r="IBC20" s="710"/>
      <c r="IBD20" s="710"/>
      <c r="IBE20" s="710"/>
      <c r="IBF20" s="710"/>
      <c r="IBG20" s="710"/>
      <c r="IBH20" s="710"/>
      <c r="IBI20" s="710"/>
      <c r="IBJ20" s="710"/>
      <c r="IBK20" s="710"/>
      <c r="IBL20" s="710"/>
      <c r="IBM20" s="710"/>
      <c r="IBN20" s="710"/>
      <c r="IBO20" s="710"/>
      <c r="IBP20" s="710"/>
      <c r="IBQ20" s="710"/>
      <c r="IBR20" s="710"/>
      <c r="IBS20" s="710"/>
      <c r="IBT20" s="710"/>
      <c r="IBU20" s="710"/>
      <c r="IBV20" s="710"/>
      <c r="IBW20" s="710"/>
      <c r="IBX20" s="710"/>
      <c r="IBY20" s="710"/>
      <c r="IBZ20" s="710"/>
      <c r="ICA20" s="710"/>
      <c r="ICB20" s="710"/>
      <c r="ICC20" s="710"/>
      <c r="ICD20" s="710"/>
      <c r="ICE20" s="710"/>
      <c r="ICF20" s="710"/>
      <c r="ICG20" s="710"/>
      <c r="ICH20" s="710"/>
      <c r="ICI20" s="710"/>
      <c r="ICJ20" s="710"/>
      <c r="ICK20" s="710"/>
      <c r="ICL20" s="710"/>
      <c r="ICM20" s="710"/>
      <c r="ICN20" s="710"/>
      <c r="ICO20" s="710"/>
      <c r="ICP20" s="710"/>
      <c r="ICQ20" s="710"/>
      <c r="ICR20" s="710"/>
      <c r="ICS20" s="710"/>
      <c r="ICT20" s="710"/>
      <c r="ICU20" s="710"/>
      <c r="ICV20" s="710"/>
      <c r="ICW20" s="710"/>
      <c r="ICX20" s="710"/>
      <c r="ICY20" s="710"/>
      <c r="ICZ20" s="710"/>
      <c r="IDA20" s="710"/>
      <c r="IDB20" s="710"/>
      <c r="IDC20" s="710"/>
      <c r="IDD20" s="710"/>
      <c r="IDE20" s="710"/>
      <c r="IDF20" s="710"/>
      <c r="IDG20" s="710"/>
      <c r="IDH20" s="710"/>
      <c r="IDI20" s="710"/>
      <c r="IDJ20" s="710"/>
      <c r="IDK20" s="710"/>
      <c r="IDL20" s="710"/>
      <c r="IDM20" s="710"/>
      <c r="IDN20" s="710"/>
      <c r="IDO20" s="710"/>
      <c r="IDP20" s="710"/>
      <c r="IDQ20" s="710"/>
      <c r="IDR20" s="710"/>
      <c r="IDS20" s="710"/>
      <c r="IDT20" s="710"/>
      <c r="IDU20" s="710"/>
      <c r="IDV20" s="710"/>
      <c r="IDW20" s="710"/>
      <c r="IDX20" s="710"/>
      <c r="IDY20" s="710"/>
      <c r="IDZ20" s="710"/>
      <c r="IEA20" s="710"/>
      <c r="IEB20" s="710"/>
      <c r="IEC20" s="710"/>
      <c r="IED20" s="710"/>
      <c r="IEE20" s="710"/>
      <c r="IEF20" s="710"/>
      <c r="IEG20" s="710"/>
      <c r="IEH20" s="710"/>
      <c r="IEI20" s="710"/>
      <c r="IEJ20" s="710"/>
      <c r="IEK20" s="710"/>
      <c r="IEL20" s="710"/>
      <c r="IEM20" s="710"/>
      <c r="IEN20" s="710"/>
      <c r="IEO20" s="710"/>
      <c r="IEP20" s="710"/>
      <c r="IEQ20" s="710"/>
      <c r="IER20" s="710"/>
      <c r="IES20" s="710"/>
      <c r="IET20" s="710"/>
      <c r="IEU20" s="710"/>
      <c r="IEV20" s="710"/>
      <c r="IEW20" s="710"/>
      <c r="IEX20" s="710"/>
      <c r="IEY20" s="710"/>
      <c r="IEZ20" s="710"/>
      <c r="IFA20" s="710"/>
      <c r="IFB20" s="710"/>
      <c r="IFC20" s="710"/>
      <c r="IFD20" s="710"/>
      <c r="IFE20" s="710"/>
      <c r="IFF20" s="710"/>
      <c r="IFG20" s="710"/>
      <c r="IFH20" s="710"/>
      <c r="IFI20" s="710"/>
      <c r="IFJ20" s="710"/>
      <c r="IFK20" s="710"/>
      <c r="IFL20" s="710"/>
      <c r="IFM20" s="710"/>
      <c r="IFN20" s="710"/>
      <c r="IFO20" s="710"/>
      <c r="IFP20" s="710"/>
      <c r="IFQ20" s="710"/>
      <c r="IFR20" s="710"/>
      <c r="IFS20" s="710"/>
      <c r="IFT20" s="710"/>
      <c r="IFU20" s="710"/>
      <c r="IFV20" s="710"/>
      <c r="IFW20" s="710"/>
      <c r="IFX20" s="710"/>
      <c r="IFY20" s="710"/>
      <c r="IFZ20" s="710"/>
      <c r="IGA20" s="710"/>
      <c r="IGB20" s="710"/>
      <c r="IGC20" s="710"/>
      <c r="IGD20" s="710"/>
      <c r="IGE20" s="710"/>
      <c r="IGF20" s="710"/>
      <c r="IGG20" s="710"/>
      <c r="IGH20" s="710"/>
      <c r="IGI20" s="710"/>
      <c r="IGJ20" s="710"/>
      <c r="IGK20" s="710"/>
      <c r="IGL20" s="710"/>
      <c r="IGM20" s="710"/>
      <c r="IGN20" s="710"/>
      <c r="IGO20" s="710"/>
      <c r="IGP20" s="710"/>
      <c r="IGQ20" s="710"/>
      <c r="IGR20" s="710"/>
      <c r="IGS20" s="710"/>
      <c r="IGT20" s="710"/>
      <c r="IGU20" s="710"/>
      <c r="IGV20" s="710"/>
      <c r="IGW20" s="710"/>
      <c r="IGX20" s="710"/>
      <c r="IGY20" s="710"/>
      <c r="IGZ20" s="710"/>
      <c r="IHA20" s="710"/>
      <c r="IHB20" s="710"/>
      <c r="IHC20" s="710"/>
      <c r="IHD20" s="710"/>
      <c r="IHE20" s="710"/>
      <c r="IHF20" s="710"/>
      <c r="IHG20" s="710"/>
      <c r="IHH20" s="710"/>
      <c r="IHI20" s="710"/>
      <c r="IHJ20" s="710"/>
      <c r="IHK20" s="710"/>
      <c r="IHL20" s="710"/>
      <c r="IHM20" s="710"/>
      <c r="IHN20" s="710"/>
      <c r="IHO20" s="710"/>
      <c r="IHP20" s="710"/>
      <c r="IHQ20" s="710"/>
      <c r="IHR20" s="710"/>
      <c r="IHS20" s="710"/>
      <c r="IHT20" s="710"/>
      <c r="IHU20" s="710"/>
      <c r="IHV20" s="710"/>
      <c r="IHW20" s="710"/>
      <c r="IHX20" s="710"/>
      <c r="IHY20" s="710"/>
      <c r="IHZ20" s="710"/>
      <c r="IIA20" s="710"/>
      <c r="IIB20" s="710"/>
      <c r="IIC20" s="710"/>
      <c r="IID20" s="710"/>
      <c r="IIE20" s="710"/>
      <c r="IIF20" s="710"/>
      <c r="IIG20" s="710"/>
      <c r="IIH20" s="710"/>
      <c r="III20" s="710"/>
      <c r="IIJ20" s="710"/>
      <c r="IIK20" s="710"/>
      <c r="IIL20" s="710"/>
      <c r="IIM20" s="710"/>
      <c r="IIN20" s="710"/>
      <c r="IIO20" s="710"/>
      <c r="IIP20" s="710"/>
      <c r="IIQ20" s="710"/>
      <c r="IIR20" s="710"/>
      <c r="IIS20" s="710"/>
      <c r="IIT20" s="710"/>
      <c r="IIU20" s="710"/>
      <c r="IIV20" s="710"/>
      <c r="IIW20" s="710"/>
      <c r="IIX20" s="710"/>
      <c r="IIY20" s="710"/>
      <c r="IIZ20" s="710"/>
      <c r="IJA20" s="710"/>
      <c r="IJB20" s="710"/>
      <c r="IJC20" s="710"/>
      <c r="IJD20" s="710"/>
      <c r="IJE20" s="710"/>
      <c r="IJF20" s="710"/>
      <c r="IJG20" s="710"/>
      <c r="IJH20" s="710"/>
      <c r="IJI20" s="710"/>
      <c r="IJJ20" s="710"/>
      <c r="IJK20" s="710"/>
      <c r="IJL20" s="710"/>
      <c r="IJM20" s="710"/>
      <c r="IJN20" s="710"/>
      <c r="IJO20" s="710"/>
      <c r="IJP20" s="710"/>
      <c r="IJQ20" s="710"/>
      <c r="IJR20" s="710"/>
      <c r="IJS20" s="710"/>
      <c r="IJT20" s="710"/>
      <c r="IJU20" s="710"/>
      <c r="IJV20" s="710"/>
      <c r="IJW20" s="710"/>
      <c r="IJX20" s="710"/>
      <c r="IJY20" s="710"/>
      <c r="IJZ20" s="710"/>
      <c r="IKA20" s="710"/>
      <c r="IKB20" s="710"/>
      <c r="IKC20" s="710"/>
      <c r="IKD20" s="710"/>
      <c r="IKE20" s="710"/>
      <c r="IKF20" s="710"/>
      <c r="IKG20" s="710"/>
      <c r="IKH20" s="710"/>
      <c r="IKI20" s="710"/>
      <c r="IKJ20" s="710"/>
      <c r="IKK20" s="710"/>
      <c r="IKL20" s="710"/>
      <c r="IKM20" s="710"/>
      <c r="IKN20" s="710"/>
      <c r="IKO20" s="710"/>
      <c r="IKP20" s="710"/>
      <c r="IKQ20" s="710"/>
      <c r="IKR20" s="710"/>
      <c r="IKS20" s="710"/>
      <c r="IKT20" s="710"/>
      <c r="IKU20" s="710"/>
      <c r="IKV20" s="710"/>
      <c r="IKW20" s="710"/>
      <c r="IKX20" s="710"/>
      <c r="IKY20" s="710"/>
      <c r="IKZ20" s="710"/>
      <c r="ILA20" s="710"/>
      <c r="ILB20" s="710"/>
      <c r="ILC20" s="710"/>
      <c r="ILD20" s="710"/>
      <c r="ILE20" s="710"/>
      <c r="ILF20" s="710"/>
      <c r="ILG20" s="710"/>
      <c r="ILH20" s="710"/>
      <c r="ILI20" s="710"/>
      <c r="ILJ20" s="710"/>
      <c r="ILK20" s="710"/>
      <c r="ILL20" s="710"/>
      <c r="ILM20" s="710"/>
      <c r="ILN20" s="710"/>
      <c r="ILO20" s="710"/>
      <c r="ILP20" s="710"/>
      <c r="ILQ20" s="710"/>
      <c r="ILR20" s="710"/>
      <c r="ILS20" s="710"/>
      <c r="ILT20" s="710"/>
      <c r="ILU20" s="710"/>
      <c r="ILV20" s="710"/>
      <c r="ILW20" s="710"/>
      <c r="ILX20" s="710"/>
      <c r="ILY20" s="710"/>
      <c r="ILZ20" s="710"/>
      <c r="IMA20" s="710"/>
      <c r="IMB20" s="710"/>
      <c r="IMC20" s="710"/>
      <c r="IMD20" s="710"/>
      <c r="IME20" s="710"/>
      <c r="IMF20" s="710"/>
      <c r="IMG20" s="710"/>
      <c r="IMH20" s="710"/>
      <c r="IMI20" s="710"/>
      <c r="IMJ20" s="710"/>
      <c r="IMK20" s="710"/>
      <c r="IML20" s="710"/>
      <c r="IMM20" s="710"/>
      <c r="IMN20" s="710"/>
      <c r="IMO20" s="710"/>
      <c r="IMP20" s="710"/>
      <c r="IMQ20" s="710"/>
      <c r="IMR20" s="710"/>
      <c r="IMS20" s="710"/>
      <c r="IMT20" s="710"/>
      <c r="IMU20" s="710"/>
      <c r="IMV20" s="710"/>
      <c r="IMW20" s="710"/>
      <c r="IMX20" s="710"/>
      <c r="IMY20" s="710"/>
      <c r="IMZ20" s="710"/>
      <c r="INA20" s="710"/>
      <c r="INB20" s="710"/>
      <c r="INC20" s="710"/>
      <c r="IND20" s="710"/>
      <c r="INE20" s="710"/>
      <c r="INF20" s="710"/>
      <c r="ING20" s="710"/>
      <c r="INH20" s="710"/>
      <c r="INI20" s="710"/>
      <c r="INJ20" s="710"/>
      <c r="INK20" s="710"/>
      <c r="INL20" s="710"/>
      <c r="INM20" s="710"/>
      <c r="INN20" s="710"/>
      <c r="INO20" s="710"/>
      <c r="INP20" s="710"/>
      <c r="INQ20" s="710"/>
      <c r="INR20" s="710"/>
      <c r="INS20" s="710"/>
      <c r="INT20" s="710"/>
      <c r="INU20" s="710"/>
      <c r="INV20" s="710"/>
      <c r="INW20" s="710"/>
      <c r="INX20" s="710"/>
      <c r="INY20" s="710"/>
      <c r="INZ20" s="710"/>
      <c r="IOA20" s="710"/>
      <c r="IOB20" s="710"/>
      <c r="IOC20" s="710"/>
      <c r="IOD20" s="710"/>
      <c r="IOE20" s="710"/>
      <c r="IOF20" s="710"/>
      <c r="IOG20" s="710"/>
      <c r="IOH20" s="710"/>
      <c r="IOI20" s="710"/>
      <c r="IOJ20" s="710"/>
      <c r="IOK20" s="710"/>
      <c r="IOL20" s="710"/>
      <c r="IOM20" s="710"/>
      <c r="ION20" s="710"/>
      <c r="IOO20" s="710"/>
      <c r="IOP20" s="710"/>
      <c r="IOQ20" s="710"/>
      <c r="IOR20" s="710"/>
      <c r="IOS20" s="710"/>
      <c r="IOT20" s="710"/>
      <c r="IOU20" s="710"/>
      <c r="IOV20" s="710"/>
      <c r="IOW20" s="710"/>
      <c r="IOX20" s="710"/>
      <c r="IOY20" s="710"/>
      <c r="IOZ20" s="710"/>
      <c r="IPA20" s="710"/>
      <c r="IPB20" s="710"/>
      <c r="IPC20" s="710"/>
      <c r="IPD20" s="710"/>
      <c r="IPE20" s="710"/>
      <c r="IPF20" s="710"/>
      <c r="IPG20" s="710"/>
      <c r="IPH20" s="710"/>
      <c r="IPI20" s="710"/>
      <c r="IPJ20" s="710"/>
      <c r="IPK20" s="710"/>
      <c r="IPL20" s="710"/>
      <c r="IPM20" s="710"/>
      <c r="IPN20" s="710"/>
      <c r="IPO20" s="710"/>
      <c r="IPP20" s="710"/>
      <c r="IPQ20" s="710"/>
      <c r="IPR20" s="710"/>
      <c r="IPS20" s="710"/>
      <c r="IPT20" s="710"/>
      <c r="IPU20" s="710"/>
      <c r="IPV20" s="710"/>
      <c r="IPW20" s="710"/>
      <c r="IPX20" s="710"/>
      <c r="IPY20" s="710"/>
      <c r="IPZ20" s="710"/>
      <c r="IQA20" s="710"/>
      <c r="IQB20" s="710"/>
      <c r="IQC20" s="710"/>
      <c r="IQD20" s="710"/>
      <c r="IQE20" s="710"/>
      <c r="IQF20" s="710"/>
      <c r="IQG20" s="710"/>
      <c r="IQH20" s="710"/>
      <c r="IQI20" s="710"/>
      <c r="IQJ20" s="710"/>
      <c r="IQK20" s="710"/>
      <c r="IQL20" s="710"/>
      <c r="IQM20" s="710"/>
      <c r="IQN20" s="710"/>
      <c r="IQO20" s="710"/>
      <c r="IQP20" s="710"/>
      <c r="IQQ20" s="710"/>
      <c r="IQR20" s="710"/>
      <c r="IQS20" s="710"/>
      <c r="IQT20" s="710"/>
      <c r="IQU20" s="710"/>
      <c r="IQV20" s="710"/>
      <c r="IQW20" s="710"/>
      <c r="IQX20" s="710"/>
      <c r="IQY20" s="710"/>
      <c r="IQZ20" s="710"/>
      <c r="IRA20" s="710"/>
      <c r="IRB20" s="710"/>
      <c r="IRC20" s="710"/>
      <c r="IRD20" s="710"/>
      <c r="IRE20" s="710"/>
      <c r="IRF20" s="710"/>
      <c r="IRG20" s="710"/>
      <c r="IRH20" s="710"/>
      <c r="IRI20" s="710"/>
      <c r="IRJ20" s="710"/>
      <c r="IRK20" s="710"/>
      <c r="IRL20" s="710"/>
      <c r="IRM20" s="710"/>
      <c r="IRN20" s="710"/>
      <c r="IRO20" s="710"/>
      <c r="IRP20" s="710"/>
      <c r="IRQ20" s="710"/>
      <c r="IRR20" s="710"/>
      <c r="IRS20" s="710"/>
      <c r="IRT20" s="710"/>
      <c r="IRU20" s="710"/>
      <c r="IRV20" s="710"/>
      <c r="IRW20" s="710"/>
      <c r="IRX20" s="710"/>
      <c r="IRY20" s="710"/>
      <c r="IRZ20" s="710"/>
      <c r="ISA20" s="710"/>
      <c r="ISB20" s="710"/>
      <c r="ISC20" s="710"/>
      <c r="ISD20" s="710"/>
      <c r="ISE20" s="710"/>
      <c r="ISF20" s="710"/>
      <c r="ISG20" s="710"/>
      <c r="ISH20" s="710"/>
      <c r="ISI20" s="710"/>
      <c r="ISJ20" s="710"/>
      <c r="ISK20" s="710"/>
      <c r="ISL20" s="710"/>
      <c r="ISM20" s="710"/>
      <c r="ISN20" s="710"/>
      <c r="ISO20" s="710"/>
      <c r="ISP20" s="710"/>
      <c r="ISQ20" s="710"/>
      <c r="ISR20" s="710"/>
      <c r="ISS20" s="710"/>
      <c r="IST20" s="710"/>
      <c r="ISU20" s="710"/>
      <c r="ISV20" s="710"/>
      <c r="ISW20" s="710"/>
      <c r="ISX20" s="710"/>
      <c r="ISY20" s="710"/>
      <c r="ISZ20" s="710"/>
      <c r="ITA20" s="710"/>
      <c r="ITB20" s="710"/>
      <c r="ITC20" s="710"/>
      <c r="ITD20" s="710"/>
      <c r="ITE20" s="710"/>
      <c r="ITF20" s="710"/>
      <c r="ITG20" s="710"/>
      <c r="ITH20" s="710"/>
      <c r="ITI20" s="710"/>
      <c r="ITJ20" s="710"/>
      <c r="ITK20" s="710"/>
      <c r="ITL20" s="710"/>
      <c r="ITM20" s="710"/>
      <c r="ITN20" s="710"/>
      <c r="ITO20" s="710"/>
      <c r="ITP20" s="710"/>
      <c r="ITQ20" s="710"/>
      <c r="ITR20" s="710"/>
      <c r="ITS20" s="710"/>
      <c r="ITT20" s="710"/>
      <c r="ITU20" s="710"/>
      <c r="ITV20" s="710"/>
      <c r="ITW20" s="710"/>
      <c r="ITX20" s="710"/>
      <c r="ITY20" s="710"/>
      <c r="ITZ20" s="710"/>
      <c r="IUA20" s="710"/>
      <c r="IUB20" s="710"/>
      <c r="IUC20" s="710"/>
      <c r="IUD20" s="710"/>
      <c r="IUE20" s="710"/>
      <c r="IUF20" s="710"/>
      <c r="IUG20" s="710"/>
      <c r="IUH20" s="710"/>
      <c r="IUI20" s="710"/>
      <c r="IUJ20" s="710"/>
      <c r="IUK20" s="710"/>
      <c r="IUL20" s="710"/>
      <c r="IUM20" s="710"/>
      <c r="IUN20" s="710"/>
      <c r="IUO20" s="710"/>
      <c r="IUP20" s="710"/>
      <c r="IUQ20" s="710"/>
      <c r="IUR20" s="710"/>
      <c r="IUS20" s="710"/>
      <c r="IUT20" s="710"/>
      <c r="IUU20" s="710"/>
      <c r="IUV20" s="710"/>
      <c r="IUW20" s="710"/>
      <c r="IUX20" s="710"/>
      <c r="IUY20" s="710"/>
      <c r="IUZ20" s="710"/>
      <c r="IVA20" s="710"/>
      <c r="IVB20" s="710"/>
      <c r="IVC20" s="710"/>
      <c r="IVD20" s="710"/>
      <c r="IVE20" s="710"/>
      <c r="IVF20" s="710"/>
      <c r="IVG20" s="710"/>
      <c r="IVH20" s="710"/>
      <c r="IVI20" s="710"/>
      <c r="IVJ20" s="710"/>
      <c r="IVK20" s="710"/>
      <c r="IVL20" s="710"/>
      <c r="IVM20" s="710"/>
      <c r="IVN20" s="710"/>
      <c r="IVO20" s="710"/>
      <c r="IVP20" s="710"/>
      <c r="IVQ20" s="710"/>
      <c r="IVR20" s="710"/>
      <c r="IVS20" s="710"/>
      <c r="IVT20" s="710"/>
      <c r="IVU20" s="710"/>
      <c r="IVV20" s="710"/>
      <c r="IVW20" s="710"/>
      <c r="IVX20" s="710"/>
      <c r="IVY20" s="710"/>
      <c r="IVZ20" s="710"/>
      <c r="IWA20" s="710"/>
      <c r="IWB20" s="710"/>
      <c r="IWC20" s="710"/>
      <c r="IWD20" s="710"/>
      <c r="IWE20" s="710"/>
      <c r="IWF20" s="710"/>
      <c r="IWG20" s="710"/>
      <c r="IWH20" s="710"/>
      <c r="IWI20" s="710"/>
      <c r="IWJ20" s="710"/>
      <c r="IWK20" s="710"/>
      <c r="IWL20" s="710"/>
      <c r="IWM20" s="710"/>
      <c r="IWN20" s="710"/>
      <c r="IWO20" s="710"/>
      <c r="IWP20" s="710"/>
      <c r="IWQ20" s="710"/>
      <c r="IWR20" s="710"/>
      <c r="IWS20" s="710"/>
      <c r="IWT20" s="710"/>
      <c r="IWU20" s="710"/>
      <c r="IWV20" s="710"/>
      <c r="IWW20" s="710"/>
      <c r="IWX20" s="710"/>
      <c r="IWY20" s="710"/>
      <c r="IWZ20" s="710"/>
      <c r="IXA20" s="710"/>
      <c r="IXB20" s="710"/>
      <c r="IXC20" s="710"/>
      <c r="IXD20" s="710"/>
      <c r="IXE20" s="710"/>
      <c r="IXF20" s="710"/>
      <c r="IXG20" s="710"/>
      <c r="IXH20" s="710"/>
      <c r="IXI20" s="710"/>
      <c r="IXJ20" s="710"/>
      <c r="IXK20" s="710"/>
      <c r="IXL20" s="710"/>
      <c r="IXM20" s="710"/>
      <c r="IXN20" s="710"/>
      <c r="IXO20" s="710"/>
      <c r="IXP20" s="710"/>
      <c r="IXQ20" s="710"/>
      <c r="IXR20" s="710"/>
      <c r="IXS20" s="710"/>
      <c r="IXT20" s="710"/>
      <c r="IXU20" s="710"/>
      <c r="IXV20" s="710"/>
      <c r="IXW20" s="710"/>
      <c r="IXX20" s="710"/>
      <c r="IXY20" s="710"/>
      <c r="IXZ20" s="710"/>
      <c r="IYA20" s="710"/>
      <c r="IYB20" s="710"/>
      <c r="IYC20" s="710"/>
      <c r="IYD20" s="710"/>
      <c r="IYE20" s="710"/>
      <c r="IYF20" s="710"/>
      <c r="IYG20" s="710"/>
      <c r="IYH20" s="710"/>
      <c r="IYI20" s="710"/>
      <c r="IYJ20" s="710"/>
      <c r="IYK20" s="710"/>
      <c r="IYL20" s="710"/>
      <c r="IYM20" s="710"/>
      <c r="IYN20" s="710"/>
      <c r="IYO20" s="710"/>
      <c r="IYP20" s="710"/>
      <c r="IYQ20" s="710"/>
      <c r="IYR20" s="710"/>
      <c r="IYS20" s="710"/>
      <c r="IYT20" s="710"/>
      <c r="IYU20" s="710"/>
      <c r="IYV20" s="710"/>
      <c r="IYW20" s="710"/>
      <c r="IYX20" s="710"/>
      <c r="IYY20" s="710"/>
      <c r="IYZ20" s="710"/>
      <c r="IZA20" s="710"/>
      <c r="IZB20" s="710"/>
      <c r="IZC20" s="710"/>
      <c r="IZD20" s="710"/>
      <c r="IZE20" s="710"/>
      <c r="IZF20" s="710"/>
      <c r="IZG20" s="710"/>
      <c r="IZH20" s="710"/>
      <c r="IZI20" s="710"/>
      <c r="IZJ20" s="710"/>
      <c r="IZK20" s="710"/>
      <c r="IZL20" s="710"/>
      <c r="IZM20" s="710"/>
      <c r="IZN20" s="710"/>
      <c r="IZO20" s="710"/>
      <c r="IZP20" s="710"/>
      <c r="IZQ20" s="710"/>
      <c r="IZR20" s="710"/>
      <c r="IZS20" s="710"/>
      <c r="IZT20" s="710"/>
      <c r="IZU20" s="710"/>
      <c r="IZV20" s="710"/>
      <c r="IZW20" s="710"/>
      <c r="IZX20" s="710"/>
      <c r="IZY20" s="710"/>
      <c r="IZZ20" s="710"/>
      <c r="JAA20" s="710"/>
      <c r="JAB20" s="710"/>
      <c r="JAC20" s="710"/>
      <c r="JAD20" s="710"/>
      <c r="JAE20" s="710"/>
      <c r="JAF20" s="710"/>
      <c r="JAG20" s="710"/>
      <c r="JAH20" s="710"/>
      <c r="JAI20" s="710"/>
      <c r="JAJ20" s="710"/>
      <c r="JAK20" s="710"/>
      <c r="JAL20" s="710"/>
      <c r="JAM20" s="710"/>
      <c r="JAN20" s="710"/>
      <c r="JAO20" s="710"/>
      <c r="JAP20" s="710"/>
      <c r="JAQ20" s="710"/>
      <c r="JAR20" s="710"/>
      <c r="JAS20" s="710"/>
      <c r="JAT20" s="710"/>
      <c r="JAU20" s="710"/>
      <c r="JAV20" s="710"/>
      <c r="JAW20" s="710"/>
      <c r="JAX20" s="710"/>
      <c r="JAY20" s="710"/>
      <c r="JAZ20" s="710"/>
      <c r="JBA20" s="710"/>
      <c r="JBB20" s="710"/>
      <c r="JBC20" s="710"/>
      <c r="JBD20" s="710"/>
      <c r="JBE20" s="710"/>
      <c r="JBF20" s="710"/>
      <c r="JBG20" s="710"/>
      <c r="JBH20" s="710"/>
      <c r="JBI20" s="710"/>
      <c r="JBJ20" s="710"/>
      <c r="JBK20" s="710"/>
      <c r="JBL20" s="710"/>
      <c r="JBM20" s="710"/>
      <c r="JBN20" s="710"/>
      <c r="JBO20" s="710"/>
      <c r="JBP20" s="710"/>
      <c r="JBQ20" s="710"/>
      <c r="JBR20" s="710"/>
      <c r="JBS20" s="710"/>
      <c r="JBT20" s="710"/>
      <c r="JBU20" s="710"/>
      <c r="JBV20" s="710"/>
      <c r="JBW20" s="710"/>
      <c r="JBX20" s="710"/>
      <c r="JBY20" s="710"/>
      <c r="JBZ20" s="710"/>
      <c r="JCA20" s="710"/>
      <c r="JCB20" s="710"/>
      <c r="JCC20" s="710"/>
      <c r="JCD20" s="710"/>
      <c r="JCE20" s="710"/>
      <c r="JCF20" s="710"/>
      <c r="JCG20" s="710"/>
      <c r="JCH20" s="710"/>
      <c r="JCI20" s="710"/>
      <c r="JCJ20" s="710"/>
      <c r="JCK20" s="710"/>
      <c r="JCL20" s="710"/>
      <c r="JCM20" s="710"/>
      <c r="JCN20" s="710"/>
      <c r="JCO20" s="710"/>
      <c r="JCP20" s="710"/>
      <c r="JCQ20" s="710"/>
      <c r="JCR20" s="710"/>
      <c r="JCS20" s="710"/>
      <c r="JCT20" s="710"/>
      <c r="JCU20" s="710"/>
      <c r="JCV20" s="710"/>
      <c r="JCW20" s="710"/>
      <c r="JCX20" s="710"/>
      <c r="JCY20" s="710"/>
      <c r="JCZ20" s="710"/>
      <c r="JDA20" s="710"/>
      <c r="JDB20" s="710"/>
      <c r="JDC20" s="710"/>
      <c r="JDD20" s="710"/>
      <c r="JDE20" s="710"/>
      <c r="JDF20" s="710"/>
      <c r="JDG20" s="710"/>
      <c r="JDH20" s="710"/>
      <c r="JDI20" s="710"/>
      <c r="JDJ20" s="710"/>
      <c r="JDK20" s="710"/>
      <c r="JDL20" s="710"/>
      <c r="JDM20" s="710"/>
      <c r="JDN20" s="710"/>
      <c r="JDO20" s="710"/>
      <c r="JDP20" s="710"/>
      <c r="JDQ20" s="710"/>
      <c r="JDR20" s="710"/>
      <c r="JDS20" s="710"/>
      <c r="JDT20" s="710"/>
      <c r="JDU20" s="710"/>
      <c r="JDV20" s="710"/>
      <c r="JDW20" s="710"/>
      <c r="JDX20" s="710"/>
      <c r="JDY20" s="710"/>
      <c r="JDZ20" s="710"/>
      <c r="JEA20" s="710"/>
      <c r="JEB20" s="710"/>
      <c r="JEC20" s="710"/>
      <c r="JED20" s="710"/>
      <c r="JEE20" s="710"/>
      <c r="JEF20" s="710"/>
      <c r="JEG20" s="710"/>
      <c r="JEH20" s="710"/>
      <c r="JEI20" s="710"/>
      <c r="JEJ20" s="710"/>
      <c r="JEK20" s="710"/>
      <c r="JEL20" s="710"/>
      <c r="JEM20" s="710"/>
      <c r="JEN20" s="710"/>
      <c r="JEO20" s="710"/>
      <c r="JEP20" s="710"/>
      <c r="JEQ20" s="710"/>
      <c r="JER20" s="710"/>
      <c r="JES20" s="710"/>
      <c r="JET20" s="710"/>
      <c r="JEU20" s="710"/>
      <c r="JEV20" s="710"/>
      <c r="JEW20" s="710"/>
      <c r="JEX20" s="710"/>
      <c r="JEY20" s="710"/>
      <c r="JEZ20" s="710"/>
      <c r="JFA20" s="710"/>
      <c r="JFB20" s="710"/>
      <c r="JFC20" s="710"/>
      <c r="JFD20" s="710"/>
      <c r="JFE20" s="710"/>
      <c r="JFF20" s="710"/>
      <c r="JFG20" s="710"/>
      <c r="JFH20" s="710"/>
      <c r="JFI20" s="710"/>
      <c r="JFJ20" s="710"/>
      <c r="JFK20" s="710"/>
      <c r="JFL20" s="710"/>
      <c r="JFM20" s="710"/>
      <c r="JFN20" s="710"/>
      <c r="JFO20" s="710"/>
      <c r="JFP20" s="710"/>
      <c r="JFQ20" s="710"/>
      <c r="JFR20" s="710"/>
      <c r="JFS20" s="710"/>
      <c r="JFT20" s="710"/>
      <c r="JFU20" s="710"/>
      <c r="JFV20" s="710"/>
      <c r="JFW20" s="710"/>
      <c r="JFX20" s="710"/>
      <c r="JFY20" s="710"/>
      <c r="JFZ20" s="710"/>
      <c r="JGA20" s="710"/>
      <c r="JGB20" s="710"/>
      <c r="JGC20" s="710"/>
      <c r="JGD20" s="710"/>
      <c r="JGE20" s="710"/>
      <c r="JGF20" s="710"/>
      <c r="JGG20" s="710"/>
      <c r="JGH20" s="710"/>
      <c r="JGI20" s="710"/>
      <c r="JGJ20" s="710"/>
      <c r="JGK20" s="710"/>
      <c r="JGL20" s="710"/>
      <c r="JGM20" s="710"/>
      <c r="JGN20" s="710"/>
      <c r="JGO20" s="710"/>
      <c r="JGP20" s="710"/>
      <c r="JGQ20" s="710"/>
      <c r="JGR20" s="710"/>
      <c r="JGS20" s="710"/>
      <c r="JGT20" s="710"/>
      <c r="JGU20" s="710"/>
      <c r="JGV20" s="710"/>
      <c r="JGW20" s="710"/>
      <c r="JGX20" s="710"/>
      <c r="JGY20" s="710"/>
      <c r="JGZ20" s="710"/>
      <c r="JHA20" s="710"/>
      <c r="JHB20" s="710"/>
      <c r="JHC20" s="710"/>
      <c r="JHD20" s="710"/>
      <c r="JHE20" s="710"/>
      <c r="JHF20" s="710"/>
      <c r="JHG20" s="710"/>
      <c r="JHH20" s="710"/>
      <c r="JHI20" s="710"/>
      <c r="JHJ20" s="710"/>
      <c r="JHK20" s="710"/>
      <c r="JHL20" s="710"/>
      <c r="JHM20" s="710"/>
      <c r="JHN20" s="710"/>
      <c r="JHO20" s="710"/>
      <c r="JHP20" s="710"/>
      <c r="JHQ20" s="710"/>
      <c r="JHR20" s="710"/>
      <c r="JHS20" s="710"/>
      <c r="JHT20" s="710"/>
      <c r="JHU20" s="710"/>
      <c r="JHV20" s="710"/>
      <c r="JHW20" s="710"/>
      <c r="JHX20" s="710"/>
      <c r="JHY20" s="710"/>
      <c r="JHZ20" s="710"/>
      <c r="JIA20" s="710"/>
      <c r="JIB20" s="710"/>
      <c r="JIC20" s="710"/>
      <c r="JID20" s="710"/>
      <c r="JIE20" s="710"/>
      <c r="JIF20" s="710"/>
      <c r="JIG20" s="710"/>
      <c r="JIH20" s="710"/>
      <c r="JII20" s="710"/>
      <c r="JIJ20" s="710"/>
      <c r="JIK20" s="710"/>
      <c r="JIL20" s="710"/>
      <c r="JIM20" s="710"/>
      <c r="JIN20" s="710"/>
      <c r="JIO20" s="710"/>
      <c r="JIP20" s="710"/>
      <c r="JIQ20" s="710"/>
      <c r="JIR20" s="710"/>
      <c r="JIS20" s="710"/>
      <c r="JIT20" s="710"/>
      <c r="JIU20" s="710"/>
      <c r="JIV20" s="710"/>
      <c r="JIW20" s="710"/>
      <c r="JIX20" s="710"/>
      <c r="JIY20" s="710"/>
      <c r="JIZ20" s="710"/>
      <c r="JJA20" s="710"/>
      <c r="JJB20" s="710"/>
      <c r="JJC20" s="710"/>
      <c r="JJD20" s="710"/>
      <c r="JJE20" s="710"/>
      <c r="JJF20" s="710"/>
      <c r="JJG20" s="710"/>
      <c r="JJH20" s="710"/>
      <c r="JJI20" s="710"/>
      <c r="JJJ20" s="710"/>
      <c r="JJK20" s="710"/>
      <c r="JJL20" s="710"/>
      <c r="JJM20" s="710"/>
      <c r="JJN20" s="710"/>
      <c r="JJO20" s="710"/>
      <c r="JJP20" s="710"/>
      <c r="JJQ20" s="710"/>
      <c r="JJR20" s="710"/>
      <c r="JJS20" s="710"/>
      <c r="JJT20" s="710"/>
      <c r="JJU20" s="710"/>
      <c r="JJV20" s="710"/>
      <c r="JJW20" s="710"/>
      <c r="JJX20" s="710"/>
      <c r="JJY20" s="710"/>
      <c r="JJZ20" s="710"/>
      <c r="JKA20" s="710"/>
      <c r="JKB20" s="710"/>
      <c r="JKC20" s="710"/>
      <c r="JKD20" s="710"/>
      <c r="JKE20" s="710"/>
      <c r="JKF20" s="710"/>
      <c r="JKG20" s="710"/>
      <c r="JKH20" s="710"/>
      <c r="JKI20" s="710"/>
      <c r="JKJ20" s="710"/>
      <c r="JKK20" s="710"/>
      <c r="JKL20" s="710"/>
      <c r="JKM20" s="710"/>
      <c r="JKN20" s="710"/>
      <c r="JKO20" s="710"/>
      <c r="JKP20" s="710"/>
      <c r="JKQ20" s="710"/>
      <c r="JKR20" s="710"/>
      <c r="JKS20" s="710"/>
      <c r="JKT20" s="710"/>
      <c r="JKU20" s="710"/>
      <c r="JKV20" s="710"/>
      <c r="JKW20" s="710"/>
      <c r="JKX20" s="710"/>
      <c r="JKY20" s="710"/>
      <c r="JKZ20" s="710"/>
      <c r="JLA20" s="710"/>
      <c r="JLB20" s="710"/>
      <c r="JLC20" s="710"/>
      <c r="JLD20" s="710"/>
      <c r="JLE20" s="710"/>
      <c r="JLF20" s="710"/>
      <c r="JLG20" s="710"/>
      <c r="JLH20" s="710"/>
      <c r="JLI20" s="710"/>
      <c r="JLJ20" s="710"/>
      <c r="JLK20" s="710"/>
      <c r="JLL20" s="710"/>
      <c r="JLM20" s="710"/>
      <c r="JLN20" s="710"/>
      <c r="JLO20" s="710"/>
      <c r="JLP20" s="710"/>
      <c r="JLQ20" s="710"/>
      <c r="JLR20" s="710"/>
      <c r="JLS20" s="710"/>
      <c r="JLT20" s="710"/>
      <c r="JLU20" s="710"/>
      <c r="JLV20" s="710"/>
      <c r="JLW20" s="710"/>
      <c r="JLX20" s="710"/>
      <c r="JLY20" s="710"/>
      <c r="JLZ20" s="710"/>
      <c r="JMA20" s="710"/>
      <c r="JMB20" s="710"/>
      <c r="JMC20" s="710"/>
      <c r="JMD20" s="710"/>
      <c r="JME20" s="710"/>
      <c r="JMF20" s="710"/>
      <c r="JMG20" s="710"/>
      <c r="JMH20" s="710"/>
      <c r="JMI20" s="710"/>
      <c r="JMJ20" s="710"/>
      <c r="JMK20" s="710"/>
      <c r="JML20" s="710"/>
      <c r="JMM20" s="710"/>
      <c r="JMN20" s="710"/>
      <c r="JMO20" s="710"/>
      <c r="JMP20" s="710"/>
      <c r="JMQ20" s="710"/>
      <c r="JMR20" s="710"/>
      <c r="JMS20" s="710"/>
      <c r="JMT20" s="710"/>
      <c r="JMU20" s="710"/>
      <c r="JMV20" s="710"/>
      <c r="JMW20" s="710"/>
      <c r="JMX20" s="710"/>
      <c r="JMY20" s="710"/>
      <c r="JMZ20" s="710"/>
      <c r="JNA20" s="710"/>
      <c r="JNB20" s="710"/>
      <c r="JNC20" s="710"/>
      <c r="JND20" s="710"/>
      <c r="JNE20" s="710"/>
      <c r="JNF20" s="710"/>
      <c r="JNG20" s="710"/>
      <c r="JNH20" s="710"/>
      <c r="JNI20" s="710"/>
      <c r="JNJ20" s="710"/>
      <c r="JNK20" s="710"/>
      <c r="JNL20" s="710"/>
      <c r="JNM20" s="710"/>
      <c r="JNN20" s="710"/>
      <c r="JNO20" s="710"/>
      <c r="JNP20" s="710"/>
      <c r="JNQ20" s="710"/>
      <c r="JNR20" s="710"/>
      <c r="JNS20" s="710"/>
      <c r="JNT20" s="710"/>
      <c r="JNU20" s="710"/>
      <c r="JNV20" s="710"/>
      <c r="JNW20" s="710"/>
      <c r="JNX20" s="710"/>
      <c r="JNY20" s="710"/>
      <c r="JNZ20" s="710"/>
      <c r="JOA20" s="710"/>
      <c r="JOB20" s="710"/>
      <c r="JOC20" s="710"/>
      <c r="JOD20" s="710"/>
      <c r="JOE20" s="710"/>
      <c r="JOF20" s="710"/>
      <c r="JOG20" s="710"/>
      <c r="JOH20" s="710"/>
      <c r="JOI20" s="710"/>
      <c r="JOJ20" s="710"/>
      <c r="JOK20" s="710"/>
      <c r="JOL20" s="710"/>
      <c r="JOM20" s="710"/>
      <c r="JON20" s="710"/>
      <c r="JOO20" s="710"/>
      <c r="JOP20" s="710"/>
      <c r="JOQ20" s="710"/>
      <c r="JOR20" s="710"/>
      <c r="JOS20" s="710"/>
      <c r="JOT20" s="710"/>
      <c r="JOU20" s="710"/>
      <c r="JOV20" s="710"/>
      <c r="JOW20" s="710"/>
      <c r="JOX20" s="710"/>
      <c r="JOY20" s="710"/>
      <c r="JOZ20" s="710"/>
      <c r="JPA20" s="710"/>
      <c r="JPB20" s="710"/>
      <c r="JPC20" s="710"/>
      <c r="JPD20" s="710"/>
      <c r="JPE20" s="710"/>
      <c r="JPF20" s="710"/>
      <c r="JPG20" s="710"/>
      <c r="JPH20" s="710"/>
      <c r="JPI20" s="710"/>
      <c r="JPJ20" s="710"/>
      <c r="JPK20" s="710"/>
      <c r="JPL20" s="710"/>
      <c r="JPM20" s="710"/>
      <c r="JPN20" s="710"/>
      <c r="JPO20" s="710"/>
      <c r="JPP20" s="710"/>
      <c r="JPQ20" s="710"/>
      <c r="JPR20" s="710"/>
      <c r="JPS20" s="710"/>
      <c r="JPT20" s="710"/>
      <c r="JPU20" s="710"/>
      <c r="JPV20" s="710"/>
      <c r="JPW20" s="710"/>
      <c r="JPX20" s="710"/>
      <c r="JPY20" s="710"/>
      <c r="JPZ20" s="710"/>
      <c r="JQA20" s="710"/>
      <c r="JQB20" s="710"/>
      <c r="JQC20" s="710"/>
      <c r="JQD20" s="710"/>
      <c r="JQE20" s="710"/>
      <c r="JQF20" s="710"/>
      <c r="JQG20" s="710"/>
      <c r="JQH20" s="710"/>
      <c r="JQI20" s="710"/>
      <c r="JQJ20" s="710"/>
      <c r="JQK20" s="710"/>
      <c r="JQL20" s="710"/>
      <c r="JQM20" s="710"/>
      <c r="JQN20" s="710"/>
      <c r="JQO20" s="710"/>
      <c r="JQP20" s="710"/>
      <c r="JQQ20" s="710"/>
      <c r="JQR20" s="710"/>
      <c r="JQS20" s="710"/>
      <c r="JQT20" s="710"/>
      <c r="JQU20" s="710"/>
      <c r="JQV20" s="710"/>
      <c r="JQW20" s="710"/>
      <c r="JQX20" s="710"/>
      <c r="JQY20" s="710"/>
      <c r="JQZ20" s="710"/>
      <c r="JRA20" s="710"/>
      <c r="JRB20" s="710"/>
      <c r="JRC20" s="710"/>
      <c r="JRD20" s="710"/>
      <c r="JRE20" s="710"/>
      <c r="JRF20" s="710"/>
      <c r="JRG20" s="710"/>
      <c r="JRH20" s="710"/>
      <c r="JRI20" s="710"/>
      <c r="JRJ20" s="710"/>
      <c r="JRK20" s="710"/>
      <c r="JRL20" s="710"/>
      <c r="JRM20" s="710"/>
      <c r="JRN20" s="710"/>
      <c r="JRO20" s="710"/>
      <c r="JRP20" s="710"/>
      <c r="JRQ20" s="710"/>
      <c r="JRR20" s="710"/>
      <c r="JRS20" s="710"/>
      <c r="JRT20" s="710"/>
      <c r="JRU20" s="710"/>
      <c r="JRV20" s="710"/>
      <c r="JRW20" s="710"/>
      <c r="JRX20" s="710"/>
      <c r="JRY20" s="710"/>
      <c r="JRZ20" s="710"/>
      <c r="JSA20" s="710"/>
      <c r="JSB20" s="710"/>
      <c r="JSC20" s="710"/>
      <c r="JSD20" s="710"/>
      <c r="JSE20" s="710"/>
      <c r="JSF20" s="710"/>
      <c r="JSG20" s="710"/>
      <c r="JSH20" s="710"/>
      <c r="JSI20" s="710"/>
      <c r="JSJ20" s="710"/>
      <c r="JSK20" s="710"/>
      <c r="JSL20" s="710"/>
      <c r="JSM20" s="710"/>
      <c r="JSN20" s="710"/>
      <c r="JSO20" s="710"/>
      <c r="JSP20" s="710"/>
      <c r="JSQ20" s="710"/>
      <c r="JSR20" s="710"/>
      <c r="JSS20" s="710"/>
      <c r="JST20" s="710"/>
      <c r="JSU20" s="710"/>
      <c r="JSV20" s="710"/>
      <c r="JSW20" s="710"/>
      <c r="JSX20" s="710"/>
      <c r="JSY20" s="710"/>
      <c r="JSZ20" s="710"/>
      <c r="JTA20" s="710"/>
      <c r="JTB20" s="710"/>
      <c r="JTC20" s="710"/>
      <c r="JTD20" s="710"/>
      <c r="JTE20" s="710"/>
      <c r="JTF20" s="710"/>
      <c r="JTG20" s="710"/>
      <c r="JTH20" s="710"/>
      <c r="JTI20" s="710"/>
      <c r="JTJ20" s="710"/>
      <c r="JTK20" s="710"/>
      <c r="JTL20" s="710"/>
      <c r="JTM20" s="710"/>
      <c r="JTN20" s="710"/>
      <c r="JTO20" s="710"/>
      <c r="JTP20" s="710"/>
      <c r="JTQ20" s="710"/>
      <c r="JTR20" s="710"/>
      <c r="JTS20" s="710"/>
      <c r="JTT20" s="710"/>
      <c r="JTU20" s="710"/>
      <c r="JTV20" s="710"/>
      <c r="JTW20" s="710"/>
      <c r="JTX20" s="710"/>
      <c r="JTY20" s="710"/>
      <c r="JTZ20" s="710"/>
      <c r="JUA20" s="710"/>
      <c r="JUB20" s="710"/>
      <c r="JUC20" s="710"/>
      <c r="JUD20" s="710"/>
      <c r="JUE20" s="710"/>
      <c r="JUF20" s="710"/>
      <c r="JUG20" s="710"/>
      <c r="JUH20" s="710"/>
      <c r="JUI20" s="710"/>
      <c r="JUJ20" s="710"/>
      <c r="JUK20" s="710"/>
      <c r="JUL20" s="710"/>
      <c r="JUM20" s="710"/>
      <c r="JUN20" s="710"/>
      <c r="JUO20" s="710"/>
      <c r="JUP20" s="710"/>
      <c r="JUQ20" s="710"/>
      <c r="JUR20" s="710"/>
      <c r="JUS20" s="710"/>
      <c r="JUT20" s="710"/>
      <c r="JUU20" s="710"/>
      <c r="JUV20" s="710"/>
      <c r="JUW20" s="710"/>
      <c r="JUX20" s="710"/>
      <c r="JUY20" s="710"/>
      <c r="JUZ20" s="710"/>
      <c r="JVA20" s="710"/>
      <c r="JVB20" s="710"/>
      <c r="JVC20" s="710"/>
      <c r="JVD20" s="710"/>
      <c r="JVE20" s="710"/>
      <c r="JVF20" s="710"/>
      <c r="JVG20" s="710"/>
      <c r="JVH20" s="710"/>
      <c r="JVI20" s="710"/>
      <c r="JVJ20" s="710"/>
      <c r="JVK20" s="710"/>
      <c r="JVL20" s="710"/>
      <c r="JVM20" s="710"/>
      <c r="JVN20" s="710"/>
      <c r="JVO20" s="710"/>
      <c r="JVP20" s="710"/>
      <c r="JVQ20" s="710"/>
      <c r="JVR20" s="710"/>
      <c r="JVS20" s="710"/>
      <c r="JVT20" s="710"/>
      <c r="JVU20" s="710"/>
      <c r="JVV20" s="710"/>
      <c r="JVW20" s="710"/>
      <c r="JVX20" s="710"/>
      <c r="JVY20" s="710"/>
      <c r="JVZ20" s="710"/>
      <c r="JWA20" s="710"/>
      <c r="JWB20" s="710"/>
      <c r="JWC20" s="710"/>
      <c r="JWD20" s="710"/>
      <c r="JWE20" s="710"/>
      <c r="JWF20" s="710"/>
      <c r="JWG20" s="710"/>
      <c r="JWH20" s="710"/>
      <c r="JWI20" s="710"/>
      <c r="JWJ20" s="710"/>
      <c r="JWK20" s="710"/>
      <c r="JWL20" s="710"/>
      <c r="JWM20" s="710"/>
      <c r="JWN20" s="710"/>
      <c r="JWO20" s="710"/>
      <c r="JWP20" s="710"/>
      <c r="JWQ20" s="710"/>
      <c r="JWR20" s="710"/>
      <c r="JWS20" s="710"/>
      <c r="JWT20" s="710"/>
      <c r="JWU20" s="710"/>
      <c r="JWV20" s="710"/>
      <c r="JWW20" s="710"/>
      <c r="JWX20" s="710"/>
      <c r="JWY20" s="710"/>
      <c r="JWZ20" s="710"/>
      <c r="JXA20" s="710"/>
      <c r="JXB20" s="710"/>
      <c r="JXC20" s="710"/>
      <c r="JXD20" s="710"/>
      <c r="JXE20" s="710"/>
      <c r="JXF20" s="710"/>
      <c r="JXG20" s="710"/>
      <c r="JXH20" s="710"/>
      <c r="JXI20" s="710"/>
      <c r="JXJ20" s="710"/>
      <c r="JXK20" s="710"/>
      <c r="JXL20" s="710"/>
      <c r="JXM20" s="710"/>
      <c r="JXN20" s="710"/>
      <c r="JXO20" s="710"/>
      <c r="JXP20" s="710"/>
      <c r="JXQ20" s="710"/>
      <c r="JXR20" s="710"/>
      <c r="JXS20" s="710"/>
      <c r="JXT20" s="710"/>
      <c r="JXU20" s="710"/>
      <c r="JXV20" s="710"/>
      <c r="JXW20" s="710"/>
      <c r="JXX20" s="710"/>
      <c r="JXY20" s="710"/>
      <c r="JXZ20" s="710"/>
      <c r="JYA20" s="710"/>
      <c r="JYB20" s="710"/>
      <c r="JYC20" s="710"/>
      <c r="JYD20" s="710"/>
      <c r="JYE20" s="710"/>
      <c r="JYF20" s="710"/>
      <c r="JYG20" s="710"/>
      <c r="JYH20" s="710"/>
      <c r="JYI20" s="710"/>
      <c r="JYJ20" s="710"/>
      <c r="JYK20" s="710"/>
      <c r="JYL20" s="710"/>
      <c r="JYM20" s="710"/>
      <c r="JYN20" s="710"/>
      <c r="JYO20" s="710"/>
      <c r="JYP20" s="710"/>
      <c r="JYQ20" s="710"/>
      <c r="JYR20" s="710"/>
      <c r="JYS20" s="710"/>
      <c r="JYT20" s="710"/>
      <c r="JYU20" s="710"/>
      <c r="JYV20" s="710"/>
      <c r="JYW20" s="710"/>
      <c r="JYX20" s="710"/>
      <c r="JYY20" s="710"/>
      <c r="JYZ20" s="710"/>
      <c r="JZA20" s="710"/>
      <c r="JZB20" s="710"/>
      <c r="JZC20" s="710"/>
      <c r="JZD20" s="710"/>
      <c r="JZE20" s="710"/>
      <c r="JZF20" s="710"/>
      <c r="JZG20" s="710"/>
      <c r="JZH20" s="710"/>
      <c r="JZI20" s="710"/>
      <c r="JZJ20" s="710"/>
      <c r="JZK20" s="710"/>
      <c r="JZL20" s="710"/>
      <c r="JZM20" s="710"/>
      <c r="JZN20" s="710"/>
      <c r="JZO20" s="710"/>
      <c r="JZP20" s="710"/>
      <c r="JZQ20" s="710"/>
      <c r="JZR20" s="710"/>
      <c r="JZS20" s="710"/>
      <c r="JZT20" s="710"/>
      <c r="JZU20" s="710"/>
      <c r="JZV20" s="710"/>
      <c r="JZW20" s="710"/>
      <c r="JZX20" s="710"/>
      <c r="JZY20" s="710"/>
      <c r="JZZ20" s="710"/>
      <c r="KAA20" s="710"/>
      <c r="KAB20" s="710"/>
      <c r="KAC20" s="710"/>
      <c r="KAD20" s="710"/>
      <c r="KAE20" s="710"/>
      <c r="KAF20" s="710"/>
      <c r="KAG20" s="710"/>
      <c r="KAH20" s="710"/>
      <c r="KAI20" s="710"/>
      <c r="KAJ20" s="710"/>
      <c r="KAK20" s="710"/>
      <c r="KAL20" s="710"/>
      <c r="KAM20" s="710"/>
      <c r="KAN20" s="710"/>
      <c r="KAO20" s="710"/>
      <c r="KAP20" s="710"/>
      <c r="KAQ20" s="710"/>
      <c r="KAR20" s="710"/>
      <c r="KAS20" s="710"/>
      <c r="KAT20" s="710"/>
      <c r="KAU20" s="710"/>
      <c r="KAV20" s="710"/>
      <c r="KAW20" s="710"/>
      <c r="KAX20" s="710"/>
      <c r="KAY20" s="710"/>
      <c r="KAZ20" s="710"/>
      <c r="KBA20" s="710"/>
      <c r="KBB20" s="710"/>
      <c r="KBC20" s="710"/>
      <c r="KBD20" s="710"/>
      <c r="KBE20" s="710"/>
      <c r="KBF20" s="710"/>
      <c r="KBG20" s="710"/>
      <c r="KBH20" s="710"/>
      <c r="KBI20" s="710"/>
      <c r="KBJ20" s="710"/>
      <c r="KBK20" s="710"/>
      <c r="KBL20" s="710"/>
      <c r="KBM20" s="710"/>
      <c r="KBN20" s="710"/>
      <c r="KBO20" s="710"/>
      <c r="KBP20" s="710"/>
      <c r="KBQ20" s="710"/>
      <c r="KBR20" s="710"/>
      <c r="KBS20" s="710"/>
      <c r="KBT20" s="710"/>
      <c r="KBU20" s="710"/>
      <c r="KBV20" s="710"/>
      <c r="KBW20" s="710"/>
      <c r="KBX20" s="710"/>
      <c r="KBY20" s="710"/>
      <c r="KBZ20" s="710"/>
      <c r="KCA20" s="710"/>
      <c r="KCB20" s="710"/>
      <c r="KCC20" s="710"/>
      <c r="KCD20" s="710"/>
      <c r="KCE20" s="710"/>
      <c r="KCF20" s="710"/>
      <c r="KCG20" s="710"/>
      <c r="KCH20" s="710"/>
      <c r="KCI20" s="710"/>
      <c r="KCJ20" s="710"/>
      <c r="KCK20" s="710"/>
      <c r="KCL20" s="710"/>
      <c r="KCM20" s="710"/>
      <c r="KCN20" s="710"/>
      <c r="KCO20" s="710"/>
      <c r="KCP20" s="710"/>
      <c r="KCQ20" s="710"/>
      <c r="KCR20" s="710"/>
      <c r="KCS20" s="710"/>
      <c r="KCT20" s="710"/>
      <c r="KCU20" s="710"/>
      <c r="KCV20" s="710"/>
      <c r="KCW20" s="710"/>
      <c r="KCX20" s="710"/>
      <c r="KCY20" s="710"/>
      <c r="KCZ20" s="710"/>
      <c r="KDA20" s="710"/>
      <c r="KDB20" s="710"/>
      <c r="KDC20" s="710"/>
      <c r="KDD20" s="710"/>
      <c r="KDE20" s="710"/>
      <c r="KDF20" s="710"/>
      <c r="KDG20" s="710"/>
      <c r="KDH20" s="710"/>
      <c r="KDI20" s="710"/>
      <c r="KDJ20" s="710"/>
      <c r="KDK20" s="710"/>
      <c r="KDL20" s="710"/>
      <c r="KDM20" s="710"/>
      <c r="KDN20" s="710"/>
      <c r="KDO20" s="710"/>
      <c r="KDP20" s="710"/>
      <c r="KDQ20" s="710"/>
      <c r="KDR20" s="710"/>
      <c r="KDS20" s="710"/>
      <c r="KDT20" s="710"/>
      <c r="KDU20" s="710"/>
      <c r="KDV20" s="710"/>
      <c r="KDW20" s="710"/>
      <c r="KDX20" s="710"/>
      <c r="KDY20" s="710"/>
      <c r="KDZ20" s="710"/>
      <c r="KEA20" s="710"/>
      <c r="KEB20" s="710"/>
      <c r="KEC20" s="710"/>
      <c r="KED20" s="710"/>
      <c r="KEE20" s="710"/>
      <c r="KEF20" s="710"/>
      <c r="KEG20" s="710"/>
      <c r="KEH20" s="710"/>
      <c r="KEI20" s="710"/>
      <c r="KEJ20" s="710"/>
      <c r="KEK20" s="710"/>
      <c r="KEL20" s="710"/>
      <c r="KEM20" s="710"/>
      <c r="KEN20" s="710"/>
      <c r="KEO20" s="710"/>
      <c r="KEP20" s="710"/>
      <c r="KEQ20" s="710"/>
      <c r="KER20" s="710"/>
      <c r="KES20" s="710"/>
      <c r="KET20" s="710"/>
      <c r="KEU20" s="710"/>
      <c r="KEV20" s="710"/>
      <c r="KEW20" s="710"/>
      <c r="KEX20" s="710"/>
      <c r="KEY20" s="710"/>
      <c r="KEZ20" s="710"/>
      <c r="KFA20" s="710"/>
      <c r="KFB20" s="710"/>
      <c r="KFC20" s="710"/>
      <c r="KFD20" s="710"/>
      <c r="KFE20" s="710"/>
      <c r="KFF20" s="710"/>
      <c r="KFG20" s="710"/>
      <c r="KFH20" s="710"/>
      <c r="KFI20" s="710"/>
      <c r="KFJ20" s="710"/>
      <c r="KFK20" s="710"/>
      <c r="KFL20" s="710"/>
      <c r="KFM20" s="710"/>
      <c r="KFN20" s="710"/>
      <c r="KFO20" s="710"/>
      <c r="KFP20" s="710"/>
      <c r="KFQ20" s="710"/>
      <c r="KFR20" s="710"/>
      <c r="KFS20" s="710"/>
      <c r="KFT20" s="710"/>
      <c r="KFU20" s="710"/>
      <c r="KFV20" s="710"/>
      <c r="KFW20" s="710"/>
      <c r="KFX20" s="710"/>
      <c r="KFY20" s="710"/>
      <c r="KFZ20" s="710"/>
      <c r="KGA20" s="710"/>
      <c r="KGB20" s="710"/>
      <c r="KGC20" s="710"/>
      <c r="KGD20" s="710"/>
      <c r="KGE20" s="710"/>
      <c r="KGF20" s="710"/>
      <c r="KGG20" s="710"/>
      <c r="KGH20" s="710"/>
      <c r="KGI20" s="710"/>
      <c r="KGJ20" s="710"/>
      <c r="KGK20" s="710"/>
      <c r="KGL20" s="710"/>
      <c r="KGM20" s="710"/>
      <c r="KGN20" s="710"/>
      <c r="KGO20" s="710"/>
      <c r="KGP20" s="710"/>
      <c r="KGQ20" s="710"/>
      <c r="KGR20" s="710"/>
      <c r="KGS20" s="710"/>
      <c r="KGT20" s="710"/>
      <c r="KGU20" s="710"/>
      <c r="KGV20" s="710"/>
      <c r="KGW20" s="710"/>
      <c r="KGX20" s="710"/>
      <c r="KGY20" s="710"/>
      <c r="KGZ20" s="710"/>
      <c r="KHA20" s="710"/>
      <c r="KHB20" s="710"/>
      <c r="KHC20" s="710"/>
      <c r="KHD20" s="710"/>
      <c r="KHE20" s="710"/>
      <c r="KHF20" s="710"/>
      <c r="KHG20" s="710"/>
      <c r="KHH20" s="710"/>
      <c r="KHI20" s="710"/>
      <c r="KHJ20" s="710"/>
      <c r="KHK20" s="710"/>
      <c r="KHL20" s="710"/>
      <c r="KHM20" s="710"/>
      <c r="KHN20" s="710"/>
      <c r="KHO20" s="710"/>
      <c r="KHP20" s="710"/>
      <c r="KHQ20" s="710"/>
      <c r="KHR20" s="710"/>
      <c r="KHS20" s="710"/>
      <c r="KHT20" s="710"/>
      <c r="KHU20" s="710"/>
      <c r="KHV20" s="710"/>
      <c r="KHW20" s="710"/>
      <c r="KHX20" s="710"/>
      <c r="KHY20" s="710"/>
      <c r="KHZ20" s="710"/>
      <c r="KIA20" s="710"/>
      <c r="KIB20" s="710"/>
      <c r="KIC20" s="710"/>
      <c r="KID20" s="710"/>
      <c r="KIE20" s="710"/>
      <c r="KIF20" s="710"/>
      <c r="KIG20" s="710"/>
      <c r="KIH20" s="710"/>
      <c r="KII20" s="710"/>
      <c r="KIJ20" s="710"/>
      <c r="KIK20" s="710"/>
      <c r="KIL20" s="710"/>
      <c r="KIM20" s="710"/>
      <c r="KIN20" s="710"/>
      <c r="KIO20" s="710"/>
      <c r="KIP20" s="710"/>
      <c r="KIQ20" s="710"/>
      <c r="KIR20" s="710"/>
      <c r="KIS20" s="710"/>
      <c r="KIT20" s="710"/>
      <c r="KIU20" s="710"/>
      <c r="KIV20" s="710"/>
      <c r="KIW20" s="710"/>
      <c r="KIX20" s="710"/>
      <c r="KIY20" s="710"/>
      <c r="KIZ20" s="710"/>
      <c r="KJA20" s="710"/>
      <c r="KJB20" s="710"/>
      <c r="KJC20" s="710"/>
      <c r="KJD20" s="710"/>
      <c r="KJE20" s="710"/>
      <c r="KJF20" s="710"/>
      <c r="KJG20" s="710"/>
      <c r="KJH20" s="710"/>
      <c r="KJI20" s="710"/>
      <c r="KJJ20" s="710"/>
      <c r="KJK20" s="710"/>
      <c r="KJL20" s="710"/>
      <c r="KJM20" s="710"/>
      <c r="KJN20" s="710"/>
      <c r="KJO20" s="710"/>
      <c r="KJP20" s="710"/>
      <c r="KJQ20" s="710"/>
      <c r="KJR20" s="710"/>
      <c r="KJS20" s="710"/>
      <c r="KJT20" s="710"/>
      <c r="KJU20" s="710"/>
      <c r="KJV20" s="710"/>
      <c r="KJW20" s="710"/>
      <c r="KJX20" s="710"/>
      <c r="KJY20" s="710"/>
      <c r="KJZ20" s="710"/>
      <c r="KKA20" s="710"/>
      <c r="KKB20" s="710"/>
      <c r="KKC20" s="710"/>
      <c r="KKD20" s="710"/>
      <c r="KKE20" s="710"/>
      <c r="KKF20" s="710"/>
      <c r="KKG20" s="710"/>
      <c r="KKH20" s="710"/>
      <c r="KKI20" s="710"/>
      <c r="KKJ20" s="710"/>
      <c r="KKK20" s="710"/>
      <c r="KKL20" s="710"/>
      <c r="KKM20" s="710"/>
      <c r="KKN20" s="710"/>
      <c r="KKO20" s="710"/>
      <c r="KKP20" s="710"/>
      <c r="KKQ20" s="710"/>
      <c r="KKR20" s="710"/>
      <c r="KKS20" s="710"/>
      <c r="KKT20" s="710"/>
      <c r="KKU20" s="710"/>
      <c r="KKV20" s="710"/>
      <c r="KKW20" s="710"/>
      <c r="KKX20" s="710"/>
      <c r="KKY20" s="710"/>
      <c r="KKZ20" s="710"/>
      <c r="KLA20" s="710"/>
      <c r="KLB20" s="710"/>
      <c r="KLC20" s="710"/>
      <c r="KLD20" s="710"/>
      <c r="KLE20" s="710"/>
      <c r="KLF20" s="710"/>
      <c r="KLG20" s="710"/>
      <c r="KLH20" s="710"/>
      <c r="KLI20" s="710"/>
      <c r="KLJ20" s="710"/>
      <c r="KLK20" s="710"/>
      <c r="KLL20" s="710"/>
      <c r="KLM20" s="710"/>
      <c r="KLN20" s="710"/>
      <c r="KLO20" s="710"/>
      <c r="KLP20" s="710"/>
      <c r="KLQ20" s="710"/>
      <c r="KLR20" s="710"/>
      <c r="KLS20" s="710"/>
      <c r="KLT20" s="710"/>
      <c r="KLU20" s="710"/>
      <c r="KLV20" s="710"/>
      <c r="KLW20" s="710"/>
      <c r="KLX20" s="710"/>
      <c r="KLY20" s="710"/>
      <c r="KLZ20" s="710"/>
      <c r="KMA20" s="710"/>
      <c r="KMB20" s="710"/>
      <c r="KMC20" s="710"/>
      <c r="KMD20" s="710"/>
      <c r="KME20" s="710"/>
      <c r="KMF20" s="710"/>
      <c r="KMG20" s="710"/>
      <c r="KMH20" s="710"/>
      <c r="KMI20" s="710"/>
      <c r="KMJ20" s="710"/>
      <c r="KMK20" s="710"/>
      <c r="KML20" s="710"/>
      <c r="KMM20" s="710"/>
      <c r="KMN20" s="710"/>
      <c r="KMO20" s="710"/>
      <c r="KMP20" s="710"/>
      <c r="KMQ20" s="710"/>
      <c r="KMR20" s="710"/>
      <c r="KMS20" s="710"/>
      <c r="KMT20" s="710"/>
      <c r="KMU20" s="710"/>
      <c r="KMV20" s="710"/>
      <c r="KMW20" s="710"/>
      <c r="KMX20" s="710"/>
      <c r="KMY20" s="710"/>
      <c r="KMZ20" s="710"/>
      <c r="KNA20" s="710"/>
      <c r="KNB20" s="710"/>
      <c r="KNC20" s="710"/>
      <c r="KND20" s="710"/>
      <c r="KNE20" s="710"/>
      <c r="KNF20" s="710"/>
      <c r="KNG20" s="710"/>
      <c r="KNH20" s="710"/>
      <c r="KNI20" s="710"/>
      <c r="KNJ20" s="710"/>
      <c r="KNK20" s="710"/>
      <c r="KNL20" s="710"/>
      <c r="KNM20" s="710"/>
      <c r="KNN20" s="710"/>
      <c r="KNO20" s="710"/>
      <c r="KNP20" s="710"/>
      <c r="KNQ20" s="710"/>
      <c r="KNR20" s="710"/>
      <c r="KNS20" s="710"/>
      <c r="KNT20" s="710"/>
      <c r="KNU20" s="710"/>
      <c r="KNV20" s="710"/>
      <c r="KNW20" s="710"/>
      <c r="KNX20" s="710"/>
      <c r="KNY20" s="710"/>
      <c r="KNZ20" s="710"/>
      <c r="KOA20" s="710"/>
      <c r="KOB20" s="710"/>
      <c r="KOC20" s="710"/>
      <c r="KOD20" s="710"/>
      <c r="KOE20" s="710"/>
      <c r="KOF20" s="710"/>
      <c r="KOG20" s="710"/>
      <c r="KOH20" s="710"/>
      <c r="KOI20" s="710"/>
      <c r="KOJ20" s="710"/>
      <c r="KOK20" s="710"/>
      <c r="KOL20" s="710"/>
      <c r="KOM20" s="710"/>
      <c r="KON20" s="710"/>
      <c r="KOO20" s="710"/>
      <c r="KOP20" s="710"/>
      <c r="KOQ20" s="710"/>
      <c r="KOR20" s="710"/>
      <c r="KOS20" s="710"/>
      <c r="KOT20" s="710"/>
      <c r="KOU20" s="710"/>
      <c r="KOV20" s="710"/>
      <c r="KOW20" s="710"/>
      <c r="KOX20" s="710"/>
      <c r="KOY20" s="710"/>
      <c r="KOZ20" s="710"/>
      <c r="KPA20" s="710"/>
      <c r="KPB20" s="710"/>
      <c r="KPC20" s="710"/>
      <c r="KPD20" s="710"/>
      <c r="KPE20" s="710"/>
      <c r="KPF20" s="710"/>
      <c r="KPG20" s="710"/>
      <c r="KPH20" s="710"/>
      <c r="KPI20" s="710"/>
      <c r="KPJ20" s="710"/>
      <c r="KPK20" s="710"/>
      <c r="KPL20" s="710"/>
      <c r="KPM20" s="710"/>
      <c r="KPN20" s="710"/>
      <c r="KPO20" s="710"/>
      <c r="KPP20" s="710"/>
      <c r="KPQ20" s="710"/>
      <c r="KPR20" s="710"/>
      <c r="KPS20" s="710"/>
      <c r="KPT20" s="710"/>
      <c r="KPU20" s="710"/>
      <c r="KPV20" s="710"/>
      <c r="KPW20" s="710"/>
      <c r="KPX20" s="710"/>
      <c r="KPY20" s="710"/>
      <c r="KPZ20" s="710"/>
      <c r="KQA20" s="710"/>
      <c r="KQB20" s="710"/>
      <c r="KQC20" s="710"/>
      <c r="KQD20" s="710"/>
      <c r="KQE20" s="710"/>
      <c r="KQF20" s="710"/>
      <c r="KQG20" s="710"/>
      <c r="KQH20" s="710"/>
      <c r="KQI20" s="710"/>
      <c r="KQJ20" s="710"/>
      <c r="KQK20" s="710"/>
      <c r="KQL20" s="710"/>
      <c r="KQM20" s="710"/>
      <c r="KQN20" s="710"/>
      <c r="KQO20" s="710"/>
      <c r="KQP20" s="710"/>
      <c r="KQQ20" s="710"/>
      <c r="KQR20" s="710"/>
      <c r="KQS20" s="710"/>
      <c r="KQT20" s="710"/>
      <c r="KQU20" s="710"/>
      <c r="KQV20" s="710"/>
      <c r="KQW20" s="710"/>
      <c r="KQX20" s="710"/>
      <c r="KQY20" s="710"/>
      <c r="KQZ20" s="710"/>
      <c r="KRA20" s="710"/>
      <c r="KRB20" s="710"/>
      <c r="KRC20" s="710"/>
      <c r="KRD20" s="710"/>
      <c r="KRE20" s="710"/>
      <c r="KRF20" s="710"/>
      <c r="KRG20" s="710"/>
      <c r="KRH20" s="710"/>
      <c r="KRI20" s="710"/>
      <c r="KRJ20" s="710"/>
      <c r="KRK20" s="710"/>
      <c r="KRL20" s="710"/>
      <c r="KRM20" s="710"/>
      <c r="KRN20" s="710"/>
      <c r="KRO20" s="710"/>
      <c r="KRP20" s="710"/>
      <c r="KRQ20" s="710"/>
      <c r="KRR20" s="710"/>
      <c r="KRS20" s="710"/>
      <c r="KRT20" s="710"/>
      <c r="KRU20" s="710"/>
      <c r="KRV20" s="710"/>
      <c r="KRW20" s="710"/>
      <c r="KRX20" s="710"/>
      <c r="KRY20" s="710"/>
      <c r="KRZ20" s="710"/>
      <c r="KSA20" s="710"/>
      <c r="KSB20" s="710"/>
      <c r="KSC20" s="710"/>
      <c r="KSD20" s="710"/>
      <c r="KSE20" s="710"/>
      <c r="KSF20" s="710"/>
      <c r="KSG20" s="710"/>
      <c r="KSH20" s="710"/>
      <c r="KSI20" s="710"/>
      <c r="KSJ20" s="710"/>
      <c r="KSK20" s="710"/>
      <c r="KSL20" s="710"/>
      <c r="KSM20" s="710"/>
      <c r="KSN20" s="710"/>
      <c r="KSO20" s="710"/>
      <c r="KSP20" s="710"/>
      <c r="KSQ20" s="710"/>
      <c r="KSR20" s="710"/>
      <c r="KSS20" s="710"/>
      <c r="KST20" s="710"/>
      <c r="KSU20" s="710"/>
      <c r="KSV20" s="710"/>
      <c r="KSW20" s="710"/>
      <c r="KSX20" s="710"/>
      <c r="KSY20" s="710"/>
      <c r="KSZ20" s="710"/>
      <c r="KTA20" s="710"/>
      <c r="KTB20" s="710"/>
      <c r="KTC20" s="710"/>
      <c r="KTD20" s="710"/>
      <c r="KTE20" s="710"/>
      <c r="KTF20" s="710"/>
      <c r="KTG20" s="710"/>
      <c r="KTH20" s="710"/>
      <c r="KTI20" s="710"/>
      <c r="KTJ20" s="710"/>
      <c r="KTK20" s="710"/>
      <c r="KTL20" s="710"/>
      <c r="KTM20" s="710"/>
      <c r="KTN20" s="710"/>
      <c r="KTO20" s="710"/>
      <c r="KTP20" s="710"/>
      <c r="KTQ20" s="710"/>
      <c r="KTR20" s="710"/>
      <c r="KTS20" s="710"/>
      <c r="KTT20" s="710"/>
      <c r="KTU20" s="710"/>
      <c r="KTV20" s="710"/>
      <c r="KTW20" s="710"/>
      <c r="KTX20" s="710"/>
      <c r="KTY20" s="710"/>
      <c r="KTZ20" s="710"/>
      <c r="KUA20" s="710"/>
      <c r="KUB20" s="710"/>
      <c r="KUC20" s="710"/>
      <c r="KUD20" s="710"/>
      <c r="KUE20" s="710"/>
      <c r="KUF20" s="710"/>
      <c r="KUG20" s="710"/>
      <c r="KUH20" s="710"/>
      <c r="KUI20" s="710"/>
      <c r="KUJ20" s="710"/>
      <c r="KUK20" s="710"/>
      <c r="KUL20" s="710"/>
      <c r="KUM20" s="710"/>
      <c r="KUN20" s="710"/>
      <c r="KUO20" s="710"/>
      <c r="KUP20" s="710"/>
      <c r="KUQ20" s="710"/>
      <c r="KUR20" s="710"/>
      <c r="KUS20" s="710"/>
      <c r="KUT20" s="710"/>
      <c r="KUU20" s="710"/>
      <c r="KUV20" s="710"/>
      <c r="KUW20" s="710"/>
      <c r="KUX20" s="710"/>
      <c r="KUY20" s="710"/>
      <c r="KUZ20" s="710"/>
      <c r="KVA20" s="710"/>
      <c r="KVB20" s="710"/>
      <c r="KVC20" s="710"/>
      <c r="KVD20" s="710"/>
      <c r="KVE20" s="710"/>
      <c r="KVF20" s="710"/>
      <c r="KVG20" s="710"/>
      <c r="KVH20" s="710"/>
      <c r="KVI20" s="710"/>
      <c r="KVJ20" s="710"/>
      <c r="KVK20" s="710"/>
      <c r="KVL20" s="710"/>
      <c r="KVM20" s="710"/>
      <c r="KVN20" s="710"/>
      <c r="KVO20" s="710"/>
      <c r="KVP20" s="710"/>
      <c r="KVQ20" s="710"/>
      <c r="KVR20" s="710"/>
      <c r="KVS20" s="710"/>
      <c r="KVT20" s="710"/>
      <c r="KVU20" s="710"/>
      <c r="KVV20" s="710"/>
      <c r="KVW20" s="710"/>
      <c r="KVX20" s="710"/>
      <c r="KVY20" s="710"/>
      <c r="KVZ20" s="710"/>
      <c r="KWA20" s="710"/>
      <c r="KWB20" s="710"/>
      <c r="KWC20" s="710"/>
      <c r="KWD20" s="710"/>
      <c r="KWE20" s="710"/>
      <c r="KWF20" s="710"/>
      <c r="KWG20" s="710"/>
      <c r="KWH20" s="710"/>
      <c r="KWI20" s="710"/>
      <c r="KWJ20" s="710"/>
      <c r="KWK20" s="710"/>
      <c r="KWL20" s="710"/>
      <c r="KWM20" s="710"/>
      <c r="KWN20" s="710"/>
      <c r="KWO20" s="710"/>
      <c r="KWP20" s="710"/>
      <c r="KWQ20" s="710"/>
      <c r="KWR20" s="710"/>
      <c r="KWS20" s="710"/>
      <c r="KWT20" s="710"/>
      <c r="KWU20" s="710"/>
      <c r="KWV20" s="710"/>
      <c r="KWW20" s="710"/>
      <c r="KWX20" s="710"/>
      <c r="KWY20" s="710"/>
      <c r="KWZ20" s="710"/>
      <c r="KXA20" s="710"/>
      <c r="KXB20" s="710"/>
      <c r="KXC20" s="710"/>
      <c r="KXD20" s="710"/>
      <c r="KXE20" s="710"/>
      <c r="KXF20" s="710"/>
      <c r="KXG20" s="710"/>
      <c r="KXH20" s="710"/>
      <c r="KXI20" s="710"/>
      <c r="KXJ20" s="710"/>
      <c r="KXK20" s="710"/>
      <c r="KXL20" s="710"/>
      <c r="KXM20" s="710"/>
      <c r="KXN20" s="710"/>
      <c r="KXO20" s="710"/>
      <c r="KXP20" s="710"/>
      <c r="KXQ20" s="710"/>
      <c r="KXR20" s="710"/>
      <c r="KXS20" s="710"/>
      <c r="KXT20" s="710"/>
      <c r="KXU20" s="710"/>
      <c r="KXV20" s="710"/>
      <c r="KXW20" s="710"/>
      <c r="KXX20" s="710"/>
      <c r="KXY20" s="710"/>
      <c r="KXZ20" s="710"/>
      <c r="KYA20" s="710"/>
      <c r="KYB20" s="710"/>
      <c r="KYC20" s="710"/>
      <c r="KYD20" s="710"/>
      <c r="KYE20" s="710"/>
      <c r="KYF20" s="710"/>
      <c r="KYG20" s="710"/>
      <c r="KYH20" s="710"/>
      <c r="KYI20" s="710"/>
      <c r="KYJ20" s="710"/>
      <c r="KYK20" s="710"/>
      <c r="KYL20" s="710"/>
      <c r="KYM20" s="710"/>
      <c r="KYN20" s="710"/>
      <c r="KYO20" s="710"/>
      <c r="KYP20" s="710"/>
      <c r="KYQ20" s="710"/>
      <c r="KYR20" s="710"/>
      <c r="KYS20" s="710"/>
      <c r="KYT20" s="710"/>
      <c r="KYU20" s="710"/>
      <c r="KYV20" s="710"/>
      <c r="KYW20" s="710"/>
      <c r="KYX20" s="710"/>
      <c r="KYY20" s="710"/>
      <c r="KYZ20" s="710"/>
      <c r="KZA20" s="710"/>
      <c r="KZB20" s="710"/>
      <c r="KZC20" s="710"/>
      <c r="KZD20" s="710"/>
      <c r="KZE20" s="710"/>
      <c r="KZF20" s="710"/>
      <c r="KZG20" s="710"/>
      <c r="KZH20" s="710"/>
      <c r="KZI20" s="710"/>
      <c r="KZJ20" s="710"/>
      <c r="KZK20" s="710"/>
      <c r="KZL20" s="710"/>
      <c r="KZM20" s="710"/>
      <c r="KZN20" s="710"/>
      <c r="KZO20" s="710"/>
      <c r="KZP20" s="710"/>
      <c r="KZQ20" s="710"/>
      <c r="KZR20" s="710"/>
      <c r="KZS20" s="710"/>
      <c r="KZT20" s="710"/>
      <c r="KZU20" s="710"/>
      <c r="KZV20" s="710"/>
      <c r="KZW20" s="710"/>
      <c r="KZX20" s="710"/>
      <c r="KZY20" s="710"/>
      <c r="KZZ20" s="710"/>
      <c r="LAA20" s="710"/>
      <c r="LAB20" s="710"/>
      <c r="LAC20" s="710"/>
      <c r="LAD20" s="710"/>
      <c r="LAE20" s="710"/>
      <c r="LAF20" s="710"/>
      <c r="LAG20" s="710"/>
      <c r="LAH20" s="710"/>
      <c r="LAI20" s="710"/>
      <c r="LAJ20" s="710"/>
      <c r="LAK20" s="710"/>
      <c r="LAL20" s="710"/>
      <c r="LAM20" s="710"/>
      <c r="LAN20" s="710"/>
      <c r="LAO20" s="710"/>
      <c r="LAP20" s="710"/>
      <c r="LAQ20" s="710"/>
      <c r="LAR20" s="710"/>
      <c r="LAS20" s="710"/>
      <c r="LAT20" s="710"/>
      <c r="LAU20" s="710"/>
      <c r="LAV20" s="710"/>
      <c r="LAW20" s="710"/>
      <c r="LAX20" s="710"/>
      <c r="LAY20" s="710"/>
      <c r="LAZ20" s="710"/>
      <c r="LBA20" s="710"/>
      <c r="LBB20" s="710"/>
      <c r="LBC20" s="710"/>
      <c r="LBD20" s="710"/>
      <c r="LBE20" s="710"/>
      <c r="LBF20" s="710"/>
      <c r="LBG20" s="710"/>
      <c r="LBH20" s="710"/>
      <c r="LBI20" s="710"/>
      <c r="LBJ20" s="710"/>
      <c r="LBK20" s="710"/>
      <c r="LBL20" s="710"/>
      <c r="LBM20" s="710"/>
      <c r="LBN20" s="710"/>
      <c r="LBO20" s="710"/>
      <c r="LBP20" s="710"/>
      <c r="LBQ20" s="710"/>
      <c r="LBR20" s="710"/>
      <c r="LBS20" s="710"/>
      <c r="LBT20" s="710"/>
      <c r="LBU20" s="710"/>
      <c r="LBV20" s="710"/>
      <c r="LBW20" s="710"/>
      <c r="LBX20" s="710"/>
      <c r="LBY20" s="710"/>
      <c r="LBZ20" s="710"/>
      <c r="LCA20" s="710"/>
      <c r="LCB20" s="710"/>
      <c r="LCC20" s="710"/>
      <c r="LCD20" s="710"/>
      <c r="LCE20" s="710"/>
      <c r="LCF20" s="710"/>
      <c r="LCG20" s="710"/>
      <c r="LCH20" s="710"/>
      <c r="LCI20" s="710"/>
      <c r="LCJ20" s="710"/>
      <c r="LCK20" s="710"/>
      <c r="LCL20" s="710"/>
      <c r="LCM20" s="710"/>
      <c r="LCN20" s="710"/>
      <c r="LCO20" s="710"/>
      <c r="LCP20" s="710"/>
      <c r="LCQ20" s="710"/>
      <c r="LCR20" s="710"/>
      <c r="LCS20" s="710"/>
      <c r="LCT20" s="710"/>
      <c r="LCU20" s="710"/>
      <c r="LCV20" s="710"/>
      <c r="LCW20" s="710"/>
      <c r="LCX20" s="710"/>
      <c r="LCY20" s="710"/>
      <c r="LCZ20" s="710"/>
      <c r="LDA20" s="710"/>
      <c r="LDB20" s="710"/>
      <c r="LDC20" s="710"/>
      <c r="LDD20" s="710"/>
      <c r="LDE20" s="710"/>
      <c r="LDF20" s="710"/>
      <c r="LDG20" s="710"/>
      <c r="LDH20" s="710"/>
      <c r="LDI20" s="710"/>
      <c r="LDJ20" s="710"/>
      <c r="LDK20" s="710"/>
      <c r="LDL20" s="710"/>
      <c r="LDM20" s="710"/>
      <c r="LDN20" s="710"/>
      <c r="LDO20" s="710"/>
      <c r="LDP20" s="710"/>
      <c r="LDQ20" s="710"/>
      <c r="LDR20" s="710"/>
      <c r="LDS20" s="710"/>
      <c r="LDT20" s="710"/>
      <c r="LDU20" s="710"/>
      <c r="LDV20" s="710"/>
      <c r="LDW20" s="710"/>
      <c r="LDX20" s="710"/>
      <c r="LDY20" s="710"/>
      <c r="LDZ20" s="710"/>
      <c r="LEA20" s="710"/>
      <c r="LEB20" s="710"/>
      <c r="LEC20" s="710"/>
      <c r="LED20" s="710"/>
      <c r="LEE20" s="710"/>
      <c r="LEF20" s="710"/>
      <c r="LEG20" s="710"/>
      <c r="LEH20" s="710"/>
      <c r="LEI20" s="710"/>
      <c r="LEJ20" s="710"/>
      <c r="LEK20" s="710"/>
      <c r="LEL20" s="710"/>
      <c r="LEM20" s="710"/>
      <c r="LEN20" s="710"/>
      <c r="LEO20" s="710"/>
      <c r="LEP20" s="710"/>
      <c r="LEQ20" s="710"/>
      <c r="LER20" s="710"/>
      <c r="LES20" s="710"/>
      <c r="LET20" s="710"/>
      <c r="LEU20" s="710"/>
      <c r="LEV20" s="710"/>
      <c r="LEW20" s="710"/>
      <c r="LEX20" s="710"/>
      <c r="LEY20" s="710"/>
      <c r="LEZ20" s="710"/>
      <c r="LFA20" s="710"/>
      <c r="LFB20" s="710"/>
      <c r="LFC20" s="710"/>
      <c r="LFD20" s="710"/>
      <c r="LFE20" s="710"/>
      <c r="LFF20" s="710"/>
      <c r="LFG20" s="710"/>
      <c r="LFH20" s="710"/>
      <c r="LFI20" s="710"/>
      <c r="LFJ20" s="710"/>
      <c r="LFK20" s="710"/>
      <c r="LFL20" s="710"/>
      <c r="LFM20" s="710"/>
      <c r="LFN20" s="710"/>
      <c r="LFO20" s="710"/>
      <c r="LFP20" s="710"/>
      <c r="LFQ20" s="710"/>
      <c r="LFR20" s="710"/>
      <c r="LFS20" s="710"/>
      <c r="LFT20" s="710"/>
      <c r="LFU20" s="710"/>
      <c r="LFV20" s="710"/>
      <c r="LFW20" s="710"/>
      <c r="LFX20" s="710"/>
      <c r="LFY20" s="710"/>
      <c r="LFZ20" s="710"/>
      <c r="LGA20" s="710"/>
      <c r="LGB20" s="710"/>
      <c r="LGC20" s="710"/>
      <c r="LGD20" s="710"/>
      <c r="LGE20" s="710"/>
      <c r="LGF20" s="710"/>
      <c r="LGG20" s="710"/>
      <c r="LGH20" s="710"/>
      <c r="LGI20" s="710"/>
      <c r="LGJ20" s="710"/>
      <c r="LGK20" s="710"/>
      <c r="LGL20" s="710"/>
      <c r="LGM20" s="710"/>
      <c r="LGN20" s="710"/>
      <c r="LGO20" s="710"/>
      <c r="LGP20" s="710"/>
      <c r="LGQ20" s="710"/>
      <c r="LGR20" s="710"/>
      <c r="LGS20" s="710"/>
      <c r="LGT20" s="710"/>
      <c r="LGU20" s="710"/>
      <c r="LGV20" s="710"/>
      <c r="LGW20" s="710"/>
      <c r="LGX20" s="710"/>
      <c r="LGY20" s="710"/>
      <c r="LGZ20" s="710"/>
      <c r="LHA20" s="710"/>
      <c r="LHB20" s="710"/>
      <c r="LHC20" s="710"/>
      <c r="LHD20" s="710"/>
      <c r="LHE20" s="710"/>
      <c r="LHF20" s="710"/>
      <c r="LHG20" s="710"/>
      <c r="LHH20" s="710"/>
      <c r="LHI20" s="710"/>
      <c r="LHJ20" s="710"/>
      <c r="LHK20" s="710"/>
      <c r="LHL20" s="710"/>
      <c r="LHM20" s="710"/>
      <c r="LHN20" s="710"/>
      <c r="LHO20" s="710"/>
      <c r="LHP20" s="710"/>
      <c r="LHQ20" s="710"/>
      <c r="LHR20" s="710"/>
      <c r="LHS20" s="710"/>
      <c r="LHT20" s="710"/>
      <c r="LHU20" s="710"/>
      <c r="LHV20" s="710"/>
      <c r="LHW20" s="710"/>
      <c r="LHX20" s="710"/>
      <c r="LHY20" s="710"/>
      <c r="LHZ20" s="710"/>
      <c r="LIA20" s="710"/>
      <c r="LIB20" s="710"/>
      <c r="LIC20" s="710"/>
      <c r="LID20" s="710"/>
      <c r="LIE20" s="710"/>
      <c r="LIF20" s="710"/>
      <c r="LIG20" s="710"/>
      <c r="LIH20" s="710"/>
      <c r="LII20" s="710"/>
      <c r="LIJ20" s="710"/>
      <c r="LIK20" s="710"/>
      <c r="LIL20" s="710"/>
      <c r="LIM20" s="710"/>
      <c r="LIN20" s="710"/>
      <c r="LIO20" s="710"/>
      <c r="LIP20" s="710"/>
      <c r="LIQ20" s="710"/>
      <c r="LIR20" s="710"/>
      <c r="LIS20" s="710"/>
      <c r="LIT20" s="710"/>
      <c r="LIU20" s="710"/>
      <c r="LIV20" s="710"/>
      <c r="LIW20" s="710"/>
      <c r="LIX20" s="710"/>
      <c r="LIY20" s="710"/>
      <c r="LIZ20" s="710"/>
      <c r="LJA20" s="710"/>
      <c r="LJB20" s="710"/>
      <c r="LJC20" s="710"/>
      <c r="LJD20" s="710"/>
      <c r="LJE20" s="710"/>
      <c r="LJF20" s="710"/>
      <c r="LJG20" s="710"/>
      <c r="LJH20" s="710"/>
      <c r="LJI20" s="710"/>
      <c r="LJJ20" s="710"/>
      <c r="LJK20" s="710"/>
      <c r="LJL20" s="710"/>
      <c r="LJM20" s="710"/>
      <c r="LJN20" s="710"/>
      <c r="LJO20" s="710"/>
      <c r="LJP20" s="710"/>
      <c r="LJQ20" s="710"/>
      <c r="LJR20" s="710"/>
      <c r="LJS20" s="710"/>
      <c r="LJT20" s="710"/>
      <c r="LJU20" s="710"/>
      <c r="LJV20" s="710"/>
      <c r="LJW20" s="710"/>
      <c r="LJX20" s="710"/>
      <c r="LJY20" s="710"/>
      <c r="LJZ20" s="710"/>
      <c r="LKA20" s="710"/>
      <c r="LKB20" s="710"/>
      <c r="LKC20" s="710"/>
      <c r="LKD20" s="710"/>
      <c r="LKE20" s="710"/>
      <c r="LKF20" s="710"/>
      <c r="LKG20" s="710"/>
      <c r="LKH20" s="710"/>
      <c r="LKI20" s="710"/>
      <c r="LKJ20" s="710"/>
      <c r="LKK20" s="710"/>
      <c r="LKL20" s="710"/>
      <c r="LKM20" s="710"/>
      <c r="LKN20" s="710"/>
      <c r="LKO20" s="710"/>
      <c r="LKP20" s="710"/>
      <c r="LKQ20" s="710"/>
      <c r="LKR20" s="710"/>
      <c r="LKS20" s="710"/>
      <c r="LKT20" s="710"/>
      <c r="LKU20" s="710"/>
      <c r="LKV20" s="710"/>
      <c r="LKW20" s="710"/>
      <c r="LKX20" s="710"/>
      <c r="LKY20" s="710"/>
      <c r="LKZ20" s="710"/>
      <c r="LLA20" s="710"/>
      <c r="LLB20" s="710"/>
      <c r="LLC20" s="710"/>
      <c r="LLD20" s="710"/>
      <c r="LLE20" s="710"/>
      <c r="LLF20" s="710"/>
      <c r="LLG20" s="710"/>
      <c r="LLH20" s="710"/>
      <c r="LLI20" s="710"/>
      <c r="LLJ20" s="710"/>
      <c r="LLK20" s="710"/>
      <c r="LLL20" s="710"/>
      <c r="LLM20" s="710"/>
      <c r="LLN20" s="710"/>
      <c r="LLO20" s="710"/>
      <c r="LLP20" s="710"/>
      <c r="LLQ20" s="710"/>
      <c r="LLR20" s="710"/>
      <c r="LLS20" s="710"/>
      <c r="LLT20" s="710"/>
      <c r="LLU20" s="710"/>
      <c r="LLV20" s="710"/>
      <c r="LLW20" s="710"/>
      <c r="LLX20" s="710"/>
      <c r="LLY20" s="710"/>
      <c r="LLZ20" s="710"/>
      <c r="LMA20" s="710"/>
      <c r="LMB20" s="710"/>
      <c r="LMC20" s="710"/>
      <c r="LMD20" s="710"/>
      <c r="LME20" s="710"/>
      <c r="LMF20" s="710"/>
      <c r="LMG20" s="710"/>
      <c r="LMH20" s="710"/>
      <c r="LMI20" s="710"/>
      <c r="LMJ20" s="710"/>
      <c r="LMK20" s="710"/>
      <c r="LML20" s="710"/>
      <c r="LMM20" s="710"/>
      <c r="LMN20" s="710"/>
      <c r="LMO20" s="710"/>
      <c r="LMP20" s="710"/>
      <c r="LMQ20" s="710"/>
      <c r="LMR20" s="710"/>
      <c r="LMS20" s="710"/>
      <c r="LMT20" s="710"/>
      <c r="LMU20" s="710"/>
      <c r="LMV20" s="710"/>
      <c r="LMW20" s="710"/>
      <c r="LMX20" s="710"/>
      <c r="LMY20" s="710"/>
      <c r="LMZ20" s="710"/>
      <c r="LNA20" s="710"/>
      <c r="LNB20" s="710"/>
      <c r="LNC20" s="710"/>
      <c r="LND20" s="710"/>
      <c r="LNE20" s="710"/>
      <c r="LNF20" s="710"/>
      <c r="LNG20" s="710"/>
      <c r="LNH20" s="710"/>
      <c r="LNI20" s="710"/>
      <c r="LNJ20" s="710"/>
      <c r="LNK20" s="710"/>
      <c r="LNL20" s="710"/>
      <c r="LNM20" s="710"/>
      <c r="LNN20" s="710"/>
      <c r="LNO20" s="710"/>
      <c r="LNP20" s="710"/>
      <c r="LNQ20" s="710"/>
      <c r="LNR20" s="710"/>
      <c r="LNS20" s="710"/>
      <c r="LNT20" s="710"/>
      <c r="LNU20" s="710"/>
      <c r="LNV20" s="710"/>
      <c r="LNW20" s="710"/>
      <c r="LNX20" s="710"/>
      <c r="LNY20" s="710"/>
      <c r="LNZ20" s="710"/>
      <c r="LOA20" s="710"/>
      <c r="LOB20" s="710"/>
      <c r="LOC20" s="710"/>
      <c r="LOD20" s="710"/>
      <c r="LOE20" s="710"/>
      <c r="LOF20" s="710"/>
      <c r="LOG20" s="710"/>
      <c r="LOH20" s="710"/>
      <c r="LOI20" s="710"/>
      <c r="LOJ20" s="710"/>
      <c r="LOK20" s="710"/>
      <c r="LOL20" s="710"/>
      <c r="LOM20" s="710"/>
      <c r="LON20" s="710"/>
      <c r="LOO20" s="710"/>
      <c r="LOP20" s="710"/>
      <c r="LOQ20" s="710"/>
      <c r="LOR20" s="710"/>
      <c r="LOS20" s="710"/>
      <c r="LOT20" s="710"/>
      <c r="LOU20" s="710"/>
      <c r="LOV20" s="710"/>
      <c r="LOW20" s="710"/>
      <c r="LOX20" s="710"/>
      <c r="LOY20" s="710"/>
      <c r="LOZ20" s="710"/>
      <c r="LPA20" s="710"/>
      <c r="LPB20" s="710"/>
      <c r="LPC20" s="710"/>
      <c r="LPD20" s="710"/>
      <c r="LPE20" s="710"/>
      <c r="LPF20" s="710"/>
      <c r="LPG20" s="710"/>
      <c r="LPH20" s="710"/>
      <c r="LPI20" s="710"/>
      <c r="LPJ20" s="710"/>
      <c r="LPK20" s="710"/>
      <c r="LPL20" s="710"/>
      <c r="LPM20" s="710"/>
      <c r="LPN20" s="710"/>
      <c r="LPO20" s="710"/>
      <c r="LPP20" s="710"/>
      <c r="LPQ20" s="710"/>
      <c r="LPR20" s="710"/>
      <c r="LPS20" s="710"/>
      <c r="LPT20" s="710"/>
      <c r="LPU20" s="710"/>
      <c r="LPV20" s="710"/>
      <c r="LPW20" s="710"/>
      <c r="LPX20" s="710"/>
      <c r="LPY20" s="710"/>
      <c r="LPZ20" s="710"/>
      <c r="LQA20" s="710"/>
      <c r="LQB20" s="710"/>
      <c r="LQC20" s="710"/>
      <c r="LQD20" s="710"/>
      <c r="LQE20" s="710"/>
      <c r="LQF20" s="710"/>
      <c r="LQG20" s="710"/>
      <c r="LQH20" s="710"/>
      <c r="LQI20" s="710"/>
      <c r="LQJ20" s="710"/>
      <c r="LQK20" s="710"/>
      <c r="LQL20" s="710"/>
      <c r="LQM20" s="710"/>
      <c r="LQN20" s="710"/>
      <c r="LQO20" s="710"/>
      <c r="LQP20" s="710"/>
      <c r="LQQ20" s="710"/>
      <c r="LQR20" s="710"/>
      <c r="LQS20" s="710"/>
      <c r="LQT20" s="710"/>
      <c r="LQU20" s="710"/>
      <c r="LQV20" s="710"/>
      <c r="LQW20" s="710"/>
      <c r="LQX20" s="710"/>
      <c r="LQY20" s="710"/>
      <c r="LQZ20" s="710"/>
      <c r="LRA20" s="710"/>
      <c r="LRB20" s="710"/>
      <c r="LRC20" s="710"/>
      <c r="LRD20" s="710"/>
      <c r="LRE20" s="710"/>
      <c r="LRF20" s="710"/>
      <c r="LRG20" s="710"/>
      <c r="LRH20" s="710"/>
      <c r="LRI20" s="710"/>
      <c r="LRJ20" s="710"/>
      <c r="LRK20" s="710"/>
      <c r="LRL20" s="710"/>
      <c r="LRM20" s="710"/>
      <c r="LRN20" s="710"/>
      <c r="LRO20" s="710"/>
      <c r="LRP20" s="710"/>
      <c r="LRQ20" s="710"/>
      <c r="LRR20" s="710"/>
      <c r="LRS20" s="710"/>
      <c r="LRT20" s="710"/>
      <c r="LRU20" s="710"/>
      <c r="LRV20" s="710"/>
      <c r="LRW20" s="710"/>
      <c r="LRX20" s="710"/>
      <c r="LRY20" s="710"/>
      <c r="LRZ20" s="710"/>
      <c r="LSA20" s="710"/>
      <c r="LSB20" s="710"/>
      <c r="LSC20" s="710"/>
      <c r="LSD20" s="710"/>
      <c r="LSE20" s="710"/>
      <c r="LSF20" s="710"/>
      <c r="LSG20" s="710"/>
      <c r="LSH20" s="710"/>
      <c r="LSI20" s="710"/>
      <c r="LSJ20" s="710"/>
      <c r="LSK20" s="710"/>
      <c r="LSL20" s="710"/>
      <c r="LSM20" s="710"/>
      <c r="LSN20" s="710"/>
      <c r="LSO20" s="710"/>
      <c r="LSP20" s="710"/>
      <c r="LSQ20" s="710"/>
      <c r="LSR20" s="710"/>
      <c r="LSS20" s="710"/>
      <c r="LST20" s="710"/>
      <c r="LSU20" s="710"/>
      <c r="LSV20" s="710"/>
      <c r="LSW20" s="710"/>
      <c r="LSX20" s="710"/>
      <c r="LSY20" s="710"/>
      <c r="LSZ20" s="710"/>
      <c r="LTA20" s="710"/>
      <c r="LTB20" s="710"/>
      <c r="LTC20" s="710"/>
      <c r="LTD20" s="710"/>
      <c r="LTE20" s="710"/>
      <c r="LTF20" s="710"/>
      <c r="LTG20" s="710"/>
      <c r="LTH20" s="710"/>
      <c r="LTI20" s="710"/>
      <c r="LTJ20" s="710"/>
      <c r="LTK20" s="710"/>
      <c r="LTL20" s="710"/>
      <c r="LTM20" s="710"/>
      <c r="LTN20" s="710"/>
      <c r="LTO20" s="710"/>
      <c r="LTP20" s="710"/>
      <c r="LTQ20" s="710"/>
      <c r="LTR20" s="710"/>
      <c r="LTS20" s="710"/>
      <c r="LTT20" s="710"/>
      <c r="LTU20" s="710"/>
      <c r="LTV20" s="710"/>
      <c r="LTW20" s="710"/>
      <c r="LTX20" s="710"/>
      <c r="LTY20" s="710"/>
      <c r="LTZ20" s="710"/>
      <c r="LUA20" s="710"/>
      <c r="LUB20" s="710"/>
      <c r="LUC20" s="710"/>
      <c r="LUD20" s="710"/>
      <c r="LUE20" s="710"/>
      <c r="LUF20" s="710"/>
      <c r="LUG20" s="710"/>
      <c r="LUH20" s="710"/>
      <c r="LUI20" s="710"/>
      <c r="LUJ20" s="710"/>
      <c r="LUK20" s="710"/>
      <c r="LUL20" s="710"/>
      <c r="LUM20" s="710"/>
      <c r="LUN20" s="710"/>
      <c r="LUO20" s="710"/>
      <c r="LUP20" s="710"/>
      <c r="LUQ20" s="710"/>
      <c r="LUR20" s="710"/>
      <c r="LUS20" s="710"/>
      <c r="LUT20" s="710"/>
      <c r="LUU20" s="710"/>
      <c r="LUV20" s="710"/>
      <c r="LUW20" s="710"/>
      <c r="LUX20" s="710"/>
      <c r="LUY20" s="710"/>
      <c r="LUZ20" s="710"/>
      <c r="LVA20" s="710"/>
      <c r="LVB20" s="710"/>
      <c r="LVC20" s="710"/>
      <c r="LVD20" s="710"/>
      <c r="LVE20" s="710"/>
      <c r="LVF20" s="710"/>
      <c r="LVG20" s="710"/>
      <c r="LVH20" s="710"/>
      <c r="LVI20" s="710"/>
      <c r="LVJ20" s="710"/>
      <c r="LVK20" s="710"/>
      <c r="LVL20" s="710"/>
      <c r="LVM20" s="710"/>
      <c r="LVN20" s="710"/>
      <c r="LVO20" s="710"/>
      <c r="LVP20" s="710"/>
      <c r="LVQ20" s="710"/>
      <c r="LVR20" s="710"/>
      <c r="LVS20" s="710"/>
      <c r="LVT20" s="710"/>
      <c r="LVU20" s="710"/>
      <c r="LVV20" s="710"/>
      <c r="LVW20" s="710"/>
      <c r="LVX20" s="710"/>
      <c r="LVY20" s="710"/>
      <c r="LVZ20" s="710"/>
      <c r="LWA20" s="710"/>
      <c r="LWB20" s="710"/>
      <c r="LWC20" s="710"/>
      <c r="LWD20" s="710"/>
      <c r="LWE20" s="710"/>
      <c r="LWF20" s="710"/>
      <c r="LWG20" s="710"/>
      <c r="LWH20" s="710"/>
      <c r="LWI20" s="710"/>
      <c r="LWJ20" s="710"/>
      <c r="LWK20" s="710"/>
      <c r="LWL20" s="710"/>
      <c r="LWM20" s="710"/>
      <c r="LWN20" s="710"/>
      <c r="LWO20" s="710"/>
      <c r="LWP20" s="710"/>
      <c r="LWQ20" s="710"/>
      <c r="LWR20" s="710"/>
      <c r="LWS20" s="710"/>
      <c r="LWT20" s="710"/>
      <c r="LWU20" s="710"/>
      <c r="LWV20" s="710"/>
      <c r="LWW20" s="710"/>
      <c r="LWX20" s="710"/>
      <c r="LWY20" s="710"/>
      <c r="LWZ20" s="710"/>
      <c r="LXA20" s="710"/>
      <c r="LXB20" s="710"/>
      <c r="LXC20" s="710"/>
      <c r="LXD20" s="710"/>
      <c r="LXE20" s="710"/>
      <c r="LXF20" s="710"/>
      <c r="LXG20" s="710"/>
      <c r="LXH20" s="710"/>
      <c r="LXI20" s="710"/>
      <c r="LXJ20" s="710"/>
      <c r="LXK20" s="710"/>
      <c r="LXL20" s="710"/>
      <c r="LXM20" s="710"/>
      <c r="LXN20" s="710"/>
      <c r="LXO20" s="710"/>
      <c r="LXP20" s="710"/>
      <c r="LXQ20" s="710"/>
      <c r="LXR20" s="710"/>
      <c r="LXS20" s="710"/>
      <c r="LXT20" s="710"/>
      <c r="LXU20" s="710"/>
      <c r="LXV20" s="710"/>
      <c r="LXW20" s="710"/>
      <c r="LXX20" s="710"/>
      <c r="LXY20" s="710"/>
      <c r="LXZ20" s="710"/>
      <c r="LYA20" s="710"/>
      <c r="LYB20" s="710"/>
      <c r="LYC20" s="710"/>
      <c r="LYD20" s="710"/>
      <c r="LYE20" s="710"/>
      <c r="LYF20" s="710"/>
      <c r="LYG20" s="710"/>
      <c r="LYH20" s="710"/>
      <c r="LYI20" s="710"/>
      <c r="LYJ20" s="710"/>
      <c r="LYK20" s="710"/>
      <c r="LYL20" s="710"/>
      <c r="LYM20" s="710"/>
      <c r="LYN20" s="710"/>
      <c r="LYO20" s="710"/>
      <c r="LYP20" s="710"/>
      <c r="LYQ20" s="710"/>
      <c r="LYR20" s="710"/>
      <c r="LYS20" s="710"/>
      <c r="LYT20" s="710"/>
      <c r="LYU20" s="710"/>
      <c r="LYV20" s="710"/>
      <c r="LYW20" s="710"/>
      <c r="LYX20" s="710"/>
      <c r="LYY20" s="710"/>
      <c r="LYZ20" s="710"/>
      <c r="LZA20" s="710"/>
      <c r="LZB20" s="710"/>
      <c r="LZC20" s="710"/>
      <c r="LZD20" s="710"/>
      <c r="LZE20" s="710"/>
      <c r="LZF20" s="710"/>
      <c r="LZG20" s="710"/>
      <c r="LZH20" s="710"/>
      <c r="LZI20" s="710"/>
      <c r="LZJ20" s="710"/>
      <c r="LZK20" s="710"/>
      <c r="LZL20" s="710"/>
      <c r="LZM20" s="710"/>
      <c r="LZN20" s="710"/>
      <c r="LZO20" s="710"/>
      <c r="LZP20" s="710"/>
      <c r="LZQ20" s="710"/>
      <c r="LZR20" s="710"/>
      <c r="LZS20" s="710"/>
      <c r="LZT20" s="710"/>
      <c r="LZU20" s="710"/>
      <c r="LZV20" s="710"/>
      <c r="LZW20" s="710"/>
      <c r="LZX20" s="710"/>
      <c r="LZY20" s="710"/>
      <c r="LZZ20" s="710"/>
      <c r="MAA20" s="710"/>
      <c r="MAB20" s="710"/>
      <c r="MAC20" s="710"/>
      <c r="MAD20" s="710"/>
      <c r="MAE20" s="710"/>
      <c r="MAF20" s="710"/>
      <c r="MAG20" s="710"/>
      <c r="MAH20" s="710"/>
      <c r="MAI20" s="710"/>
      <c r="MAJ20" s="710"/>
      <c r="MAK20" s="710"/>
      <c r="MAL20" s="710"/>
      <c r="MAM20" s="710"/>
      <c r="MAN20" s="710"/>
      <c r="MAO20" s="710"/>
      <c r="MAP20" s="710"/>
      <c r="MAQ20" s="710"/>
      <c r="MAR20" s="710"/>
      <c r="MAS20" s="710"/>
      <c r="MAT20" s="710"/>
      <c r="MAU20" s="710"/>
      <c r="MAV20" s="710"/>
      <c r="MAW20" s="710"/>
      <c r="MAX20" s="710"/>
      <c r="MAY20" s="710"/>
      <c r="MAZ20" s="710"/>
      <c r="MBA20" s="710"/>
      <c r="MBB20" s="710"/>
      <c r="MBC20" s="710"/>
      <c r="MBD20" s="710"/>
      <c r="MBE20" s="710"/>
      <c r="MBF20" s="710"/>
      <c r="MBG20" s="710"/>
      <c r="MBH20" s="710"/>
      <c r="MBI20" s="710"/>
      <c r="MBJ20" s="710"/>
      <c r="MBK20" s="710"/>
      <c r="MBL20" s="710"/>
      <c r="MBM20" s="710"/>
      <c r="MBN20" s="710"/>
      <c r="MBO20" s="710"/>
      <c r="MBP20" s="710"/>
      <c r="MBQ20" s="710"/>
      <c r="MBR20" s="710"/>
      <c r="MBS20" s="710"/>
      <c r="MBT20" s="710"/>
      <c r="MBU20" s="710"/>
      <c r="MBV20" s="710"/>
      <c r="MBW20" s="710"/>
      <c r="MBX20" s="710"/>
      <c r="MBY20" s="710"/>
      <c r="MBZ20" s="710"/>
      <c r="MCA20" s="710"/>
      <c r="MCB20" s="710"/>
      <c r="MCC20" s="710"/>
      <c r="MCD20" s="710"/>
      <c r="MCE20" s="710"/>
      <c r="MCF20" s="710"/>
      <c r="MCG20" s="710"/>
      <c r="MCH20" s="710"/>
      <c r="MCI20" s="710"/>
      <c r="MCJ20" s="710"/>
      <c r="MCK20" s="710"/>
      <c r="MCL20" s="710"/>
      <c r="MCM20" s="710"/>
      <c r="MCN20" s="710"/>
      <c r="MCO20" s="710"/>
      <c r="MCP20" s="710"/>
      <c r="MCQ20" s="710"/>
      <c r="MCR20" s="710"/>
      <c r="MCS20" s="710"/>
      <c r="MCT20" s="710"/>
      <c r="MCU20" s="710"/>
      <c r="MCV20" s="710"/>
      <c r="MCW20" s="710"/>
      <c r="MCX20" s="710"/>
      <c r="MCY20" s="710"/>
      <c r="MCZ20" s="710"/>
      <c r="MDA20" s="710"/>
      <c r="MDB20" s="710"/>
      <c r="MDC20" s="710"/>
      <c r="MDD20" s="710"/>
      <c r="MDE20" s="710"/>
      <c r="MDF20" s="710"/>
      <c r="MDG20" s="710"/>
      <c r="MDH20" s="710"/>
      <c r="MDI20" s="710"/>
      <c r="MDJ20" s="710"/>
      <c r="MDK20" s="710"/>
      <c r="MDL20" s="710"/>
      <c r="MDM20" s="710"/>
      <c r="MDN20" s="710"/>
      <c r="MDO20" s="710"/>
      <c r="MDP20" s="710"/>
      <c r="MDQ20" s="710"/>
      <c r="MDR20" s="710"/>
      <c r="MDS20" s="710"/>
      <c r="MDT20" s="710"/>
      <c r="MDU20" s="710"/>
      <c r="MDV20" s="710"/>
      <c r="MDW20" s="710"/>
      <c r="MDX20" s="710"/>
      <c r="MDY20" s="710"/>
      <c r="MDZ20" s="710"/>
      <c r="MEA20" s="710"/>
      <c r="MEB20" s="710"/>
      <c r="MEC20" s="710"/>
      <c r="MED20" s="710"/>
      <c r="MEE20" s="710"/>
      <c r="MEF20" s="710"/>
      <c r="MEG20" s="710"/>
      <c r="MEH20" s="710"/>
      <c r="MEI20" s="710"/>
      <c r="MEJ20" s="710"/>
      <c r="MEK20" s="710"/>
      <c r="MEL20" s="710"/>
      <c r="MEM20" s="710"/>
      <c r="MEN20" s="710"/>
      <c r="MEO20" s="710"/>
      <c r="MEP20" s="710"/>
      <c r="MEQ20" s="710"/>
      <c r="MER20" s="710"/>
      <c r="MES20" s="710"/>
      <c r="MET20" s="710"/>
      <c r="MEU20" s="710"/>
      <c r="MEV20" s="710"/>
      <c r="MEW20" s="710"/>
      <c r="MEX20" s="710"/>
      <c r="MEY20" s="710"/>
      <c r="MEZ20" s="710"/>
      <c r="MFA20" s="710"/>
      <c r="MFB20" s="710"/>
      <c r="MFC20" s="710"/>
      <c r="MFD20" s="710"/>
      <c r="MFE20" s="710"/>
      <c r="MFF20" s="710"/>
      <c r="MFG20" s="710"/>
      <c r="MFH20" s="710"/>
      <c r="MFI20" s="710"/>
      <c r="MFJ20" s="710"/>
      <c r="MFK20" s="710"/>
      <c r="MFL20" s="710"/>
      <c r="MFM20" s="710"/>
      <c r="MFN20" s="710"/>
      <c r="MFO20" s="710"/>
      <c r="MFP20" s="710"/>
      <c r="MFQ20" s="710"/>
      <c r="MFR20" s="710"/>
      <c r="MFS20" s="710"/>
      <c r="MFT20" s="710"/>
      <c r="MFU20" s="710"/>
      <c r="MFV20" s="710"/>
      <c r="MFW20" s="710"/>
      <c r="MFX20" s="710"/>
      <c r="MFY20" s="710"/>
      <c r="MFZ20" s="710"/>
      <c r="MGA20" s="710"/>
      <c r="MGB20" s="710"/>
      <c r="MGC20" s="710"/>
      <c r="MGD20" s="710"/>
      <c r="MGE20" s="710"/>
      <c r="MGF20" s="710"/>
      <c r="MGG20" s="710"/>
      <c r="MGH20" s="710"/>
      <c r="MGI20" s="710"/>
      <c r="MGJ20" s="710"/>
      <c r="MGK20" s="710"/>
      <c r="MGL20" s="710"/>
      <c r="MGM20" s="710"/>
      <c r="MGN20" s="710"/>
      <c r="MGO20" s="710"/>
      <c r="MGP20" s="710"/>
      <c r="MGQ20" s="710"/>
      <c r="MGR20" s="710"/>
      <c r="MGS20" s="710"/>
      <c r="MGT20" s="710"/>
      <c r="MGU20" s="710"/>
      <c r="MGV20" s="710"/>
      <c r="MGW20" s="710"/>
      <c r="MGX20" s="710"/>
      <c r="MGY20" s="710"/>
      <c r="MGZ20" s="710"/>
      <c r="MHA20" s="710"/>
      <c r="MHB20" s="710"/>
      <c r="MHC20" s="710"/>
      <c r="MHD20" s="710"/>
      <c r="MHE20" s="710"/>
      <c r="MHF20" s="710"/>
      <c r="MHG20" s="710"/>
      <c r="MHH20" s="710"/>
      <c r="MHI20" s="710"/>
      <c r="MHJ20" s="710"/>
      <c r="MHK20" s="710"/>
      <c r="MHL20" s="710"/>
      <c r="MHM20" s="710"/>
      <c r="MHN20" s="710"/>
      <c r="MHO20" s="710"/>
      <c r="MHP20" s="710"/>
      <c r="MHQ20" s="710"/>
      <c r="MHR20" s="710"/>
      <c r="MHS20" s="710"/>
      <c r="MHT20" s="710"/>
      <c r="MHU20" s="710"/>
      <c r="MHV20" s="710"/>
      <c r="MHW20" s="710"/>
      <c r="MHX20" s="710"/>
      <c r="MHY20" s="710"/>
      <c r="MHZ20" s="710"/>
      <c r="MIA20" s="710"/>
      <c r="MIB20" s="710"/>
      <c r="MIC20" s="710"/>
      <c r="MID20" s="710"/>
      <c r="MIE20" s="710"/>
      <c r="MIF20" s="710"/>
      <c r="MIG20" s="710"/>
      <c r="MIH20" s="710"/>
      <c r="MII20" s="710"/>
      <c r="MIJ20" s="710"/>
      <c r="MIK20" s="710"/>
      <c r="MIL20" s="710"/>
      <c r="MIM20" s="710"/>
      <c r="MIN20" s="710"/>
      <c r="MIO20" s="710"/>
      <c r="MIP20" s="710"/>
      <c r="MIQ20" s="710"/>
      <c r="MIR20" s="710"/>
      <c r="MIS20" s="710"/>
      <c r="MIT20" s="710"/>
      <c r="MIU20" s="710"/>
      <c r="MIV20" s="710"/>
      <c r="MIW20" s="710"/>
      <c r="MIX20" s="710"/>
      <c r="MIY20" s="710"/>
      <c r="MIZ20" s="710"/>
      <c r="MJA20" s="710"/>
      <c r="MJB20" s="710"/>
      <c r="MJC20" s="710"/>
      <c r="MJD20" s="710"/>
      <c r="MJE20" s="710"/>
      <c r="MJF20" s="710"/>
      <c r="MJG20" s="710"/>
      <c r="MJH20" s="710"/>
      <c r="MJI20" s="710"/>
      <c r="MJJ20" s="710"/>
      <c r="MJK20" s="710"/>
      <c r="MJL20" s="710"/>
      <c r="MJM20" s="710"/>
      <c r="MJN20" s="710"/>
      <c r="MJO20" s="710"/>
      <c r="MJP20" s="710"/>
      <c r="MJQ20" s="710"/>
      <c r="MJR20" s="710"/>
      <c r="MJS20" s="710"/>
      <c r="MJT20" s="710"/>
      <c r="MJU20" s="710"/>
      <c r="MJV20" s="710"/>
      <c r="MJW20" s="710"/>
      <c r="MJX20" s="710"/>
      <c r="MJY20" s="710"/>
      <c r="MJZ20" s="710"/>
      <c r="MKA20" s="710"/>
      <c r="MKB20" s="710"/>
      <c r="MKC20" s="710"/>
      <c r="MKD20" s="710"/>
      <c r="MKE20" s="710"/>
      <c r="MKF20" s="710"/>
      <c r="MKG20" s="710"/>
      <c r="MKH20" s="710"/>
      <c r="MKI20" s="710"/>
      <c r="MKJ20" s="710"/>
      <c r="MKK20" s="710"/>
      <c r="MKL20" s="710"/>
      <c r="MKM20" s="710"/>
      <c r="MKN20" s="710"/>
      <c r="MKO20" s="710"/>
      <c r="MKP20" s="710"/>
      <c r="MKQ20" s="710"/>
      <c r="MKR20" s="710"/>
      <c r="MKS20" s="710"/>
      <c r="MKT20" s="710"/>
      <c r="MKU20" s="710"/>
      <c r="MKV20" s="710"/>
      <c r="MKW20" s="710"/>
      <c r="MKX20" s="710"/>
      <c r="MKY20" s="710"/>
      <c r="MKZ20" s="710"/>
      <c r="MLA20" s="710"/>
      <c r="MLB20" s="710"/>
      <c r="MLC20" s="710"/>
      <c r="MLD20" s="710"/>
      <c r="MLE20" s="710"/>
      <c r="MLF20" s="710"/>
      <c r="MLG20" s="710"/>
      <c r="MLH20" s="710"/>
      <c r="MLI20" s="710"/>
      <c r="MLJ20" s="710"/>
      <c r="MLK20" s="710"/>
      <c r="MLL20" s="710"/>
      <c r="MLM20" s="710"/>
      <c r="MLN20" s="710"/>
      <c r="MLO20" s="710"/>
      <c r="MLP20" s="710"/>
      <c r="MLQ20" s="710"/>
      <c r="MLR20" s="710"/>
      <c r="MLS20" s="710"/>
      <c r="MLT20" s="710"/>
      <c r="MLU20" s="710"/>
      <c r="MLV20" s="710"/>
      <c r="MLW20" s="710"/>
      <c r="MLX20" s="710"/>
      <c r="MLY20" s="710"/>
      <c r="MLZ20" s="710"/>
      <c r="MMA20" s="710"/>
      <c r="MMB20" s="710"/>
      <c r="MMC20" s="710"/>
      <c r="MMD20" s="710"/>
      <c r="MME20" s="710"/>
      <c r="MMF20" s="710"/>
      <c r="MMG20" s="710"/>
      <c r="MMH20" s="710"/>
      <c r="MMI20" s="710"/>
      <c r="MMJ20" s="710"/>
      <c r="MMK20" s="710"/>
      <c r="MML20" s="710"/>
      <c r="MMM20" s="710"/>
      <c r="MMN20" s="710"/>
      <c r="MMO20" s="710"/>
      <c r="MMP20" s="710"/>
      <c r="MMQ20" s="710"/>
      <c r="MMR20" s="710"/>
      <c r="MMS20" s="710"/>
      <c r="MMT20" s="710"/>
      <c r="MMU20" s="710"/>
      <c r="MMV20" s="710"/>
      <c r="MMW20" s="710"/>
      <c r="MMX20" s="710"/>
      <c r="MMY20" s="710"/>
      <c r="MMZ20" s="710"/>
      <c r="MNA20" s="710"/>
      <c r="MNB20" s="710"/>
      <c r="MNC20" s="710"/>
      <c r="MND20" s="710"/>
      <c r="MNE20" s="710"/>
      <c r="MNF20" s="710"/>
      <c r="MNG20" s="710"/>
      <c r="MNH20" s="710"/>
      <c r="MNI20" s="710"/>
      <c r="MNJ20" s="710"/>
      <c r="MNK20" s="710"/>
      <c r="MNL20" s="710"/>
      <c r="MNM20" s="710"/>
      <c r="MNN20" s="710"/>
      <c r="MNO20" s="710"/>
      <c r="MNP20" s="710"/>
      <c r="MNQ20" s="710"/>
      <c r="MNR20" s="710"/>
      <c r="MNS20" s="710"/>
      <c r="MNT20" s="710"/>
      <c r="MNU20" s="710"/>
      <c r="MNV20" s="710"/>
      <c r="MNW20" s="710"/>
      <c r="MNX20" s="710"/>
      <c r="MNY20" s="710"/>
      <c r="MNZ20" s="710"/>
      <c r="MOA20" s="710"/>
      <c r="MOB20" s="710"/>
      <c r="MOC20" s="710"/>
      <c r="MOD20" s="710"/>
      <c r="MOE20" s="710"/>
      <c r="MOF20" s="710"/>
      <c r="MOG20" s="710"/>
      <c r="MOH20" s="710"/>
      <c r="MOI20" s="710"/>
      <c r="MOJ20" s="710"/>
      <c r="MOK20" s="710"/>
      <c r="MOL20" s="710"/>
      <c r="MOM20" s="710"/>
      <c r="MON20" s="710"/>
      <c r="MOO20" s="710"/>
      <c r="MOP20" s="710"/>
      <c r="MOQ20" s="710"/>
      <c r="MOR20" s="710"/>
      <c r="MOS20" s="710"/>
      <c r="MOT20" s="710"/>
      <c r="MOU20" s="710"/>
      <c r="MOV20" s="710"/>
      <c r="MOW20" s="710"/>
      <c r="MOX20" s="710"/>
      <c r="MOY20" s="710"/>
      <c r="MOZ20" s="710"/>
      <c r="MPA20" s="710"/>
      <c r="MPB20" s="710"/>
      <c r="MPC20" s="710"/>
      <c r="MPD20" s="710"/>
      <c r="MPE20" s="710"/>
      <c r="MPF20" s="710"/>
      <c r="MPG20" s="710"/>
      <c r="MPH20" s="710"/>
      <c r="MPI20" s="710"/>
      <c r="MPJ20" s="710"/>
      <c r="MPK20" s="710"/>
      <c r="MPL20" s="710"/>
      <c r="MPM20" s="710"/>
      <c r="MPN20" s="710"/>
      <c r="MPO20" s="710"/>
      <c r="MPP20" s="710"/>
      <c r="MPQ20" s="710"/>
      <c r="MPR20" s="710"/>
      <c r="MPS20" s="710"/>
      <c r="MPT20" s="710"/>
      <c r="MPU20" s="710"/>
      <c r="MPV20" s="710"/>
      <c r="MPW20" s="710"/>
      <c r="MPX20" s="710"/>
      <c r="MPY20" s="710"/>
      <c r="MPZ20" s="710"/>
      <c r="MQA20" s="710"/>
      <c r="MQB20" s="710"/>
      <c r="MQC20" s="710"/>
      <c r="MQD20" s="710"/>
      <c r="MQE20" s="710"/>
      <c r="MQF20" s="710"/>
      <c r="MQG20" s="710"/>
      <c r="MQH20" s="710"/>
      <c r="MQI20" s="710"/>
      <c r="MQJ20" s="710"/>
      <c r="MQK20" s="710"/>
      <c r="MQL20" s="710"/>
      <c r="MQM20" s="710"/>
      <c r="MQN20" s="710"/>
      <c r="MQO20" s="710"/>
      <c r="MQP20" s="710"/>
      <c r="MQQ20" s="710"/>
      <c r="MQR20" s="710"/>
      <c r="MQS20" s="710"/>
      <c r="MQT20" s="710"/>
      <c r="MQU20" s="710"/>
      <c r="MQV20" s="710"/>
      <c r="MQW20" s="710"/>
      <c r="MQX20" s="710"/>
      <c r="MQY20" s="710"/>
      <c r="MQZ20" s="710"/>
      <c r="MRA20" s="710"/>
      <c r="MRB20" s="710"/>
      <c r="MRC20" s="710"/>
      <c r="MRD20" s="710"/>
      <c r="MRE20" s="710"/>
      <c r="MRF20" s="710"/>
      <c r="MRG20" s="710"/>
      <c r="MRH20" s="710"/>
      <c r="MRI20" s="710"/>
      <c r="MRJ20" s="710"/>
      <c r="MRK20" s="710"/>
      <c r="MRL20" s="710"/>
      <c r="MRM20" s="710"/>
      <c r="MRN20" s="710"/>
      <c r="MRO20" s="710"/>
      <c r="MRP20" s="710"/>
      <c r="MRQ20" s="710"/>
      <c r="MRR20" s="710"/>
      <c r="MRS20" s="710"/>
      <c r="MRT20" s="710"/>
      <c r="MRU20" s="710"/>
      <c r="MRV20" s="710"/>
      <c r="MRW20" s="710"/>
      <c r="MRX20" s="710"/>
      <c r="MRY20" s="710"/>
      <c r="MRZ20" s="710"/>
      <c r="MSA20" s="710"/>
      <c r="MSB20" s="710"/>
      <c r="MSC20" s="710"/>
      <c r="MSD20" s="710"/>
      <c r="MSE20" s="710"/>
      <c r="MSF20" s="710"/>
      <c r="MSG20" s="710"/>
      <c r="MSH20" s="710"/>
      <c r="MSI20" s="710"/>
      <c r="MSJ20" s="710"/>
      <c r="MSK20" s="710"/>
      <c r="MSL20" s="710"/>
      <c r="MSM20" s="710"/>
      <c r="MSN20" s="710"/>
      <c r="MSO20" s="710"/>
      <c r="MSP20" s="710"/>
      <c r="MSQ20" s="710"/>
      <c r="MSR20" s="710"/>
      <c r="MSS20" s="710"/>
      <c r="MST20" s="710"/>
      <c r="MSU20" s="710"/>
      <c r="MSV20" s="710"/>
      <c r="MSW20" s="710"/>
      <c r="MSX20" s="710"/>
      <c r="MSY20" s="710"/>
      <c r="MSZ20" s="710"/>
      <c r="MTA20" s="710"/>
      <c r="MTB20" s="710"/>
      <c r="MTC20" s="710"/>
      <c r="MTD20" s="710"/>
      <c r="MTE20" s="710"/>
      <c r="MTF20" s="710"/>
      <c r="MTG20" s="710"/>
      <c r="MTH20" s="710"/>
      <c r="MTI20" s="710"/>
      <c r="MTJ20" s="710"/>
      <c r="MTK20" s="710"/>
      <c r="MTL20" s="710"/>
      <c r="MTM20" s="710"/>
      <c r="MTN20" s="710"/>
      <c r="MTO20" s="710"/>
      <c r="MTP20" s="710"/>
      <c r="MTQ20" s="710"/>
      <c r="MTR20" s="710"/>
      <c r="MTS20" s="710"/>
      <c r="MTT20" s="710"/>
      <c r="MTU20" s="710"/>
      <c r="MTV20" s="710"/>
      <c r="MTW20" s="710"/>
      <c r="MTX20" s="710"/>
      <c r="MTY20" s="710"/>
      <c r="MTZ20" s="710"/>
      <c r="MUA20" s="710"/>
      <c r="MUB20" s="710"/>
      <c r="MUC20" s="710"/>
      <c r="MUD20" s="710"/>
      <c r="MUE20" s="710"/>
      <c r="MUF20" s="710"/>
      <c r="MUG20" s="710"/>
      <c r="MUH20" s="710"/>
      <c r="MUI20" s="710"/>
      <c r="MUJ20" s="710"/>
      <c r="MUK20" s="710"/>
      <c r="MUL20" s="710"/>
      <c r="MUM20" s="710"/>
      <c r="MUN20" s="710"/>
      <c r="MUO20" s="710"/>
      <c r="MUP20" s="710"/>
      <c r="MUQ20" s="710"/>
      <c r="MUR20" s="710"/>
      <c r="MUS20" s="710"/>
      <c r="MUT20" s="710"/>
      <c r="MUU20" s="710"/>
      <c r="MUV20" s="710"/>
      <c r="MUW20" s="710"/>
      <c r="MUX20" s="710"/>
      <c r="MUY20" s="710"/>
      <c r="MUZ20" s="710"/>
      <c r="MVA20" s="710"/>
      <c r="MVB20" s="710"/>
      <c r="MVC20" s="710"/>
      <c r="MVD20" s="710"/>
      <c r="MVE20" s="710"/>
      <c r="MVF20" s="710"/>
      <c r="MVG20" s="710"/>
      <c r="MVH20" s="710"/>
      <c r="MVI20" s="710"/>
      <c r="MVJ20" s="710"/>
      <c r="MVK20" s="710"/>
      <c r="MVL20" s="710"/>
      <c r="MVM20" s="710"/>
      <c r="MVN20" s="710"/>
      <c r="MVO20" s="710"/>
      <c r="MVP20" s="710"/>
      <c r="MVQ20" s="710"/>
      <c r="MVR20" s="710"/>
      <c r="MVS20" s="710"/>
      <c r="MVT20" s="710"/>
      <c r="MVU20" s="710"/>
      <c r="MVV20" s="710"/>
      <c r="MVW20" s="710"/>
      <c r="MVX20" s="710"/>
      <c r="MVY20" s="710"/>
      <c r="MVZ20" s="710"/>
      <c r="MWA20" s="710"/>
      <c r="MWB20" s="710"/>
      <c r="MWC20" s="710"/>
      <c r="MWD20" s="710"/>
      <c r="MWE20" s="710"/>
      <c r="MWF20" s="710"/>
      <c r="MWG20" s="710"/>
      <c r="MWH20" s="710"/>
      <c r="MWI20" s="710"/>
      <c r="MWJ20" s="710"/>
      <c r="MWK20" s="710"/>
      <c r="MWL20" s="710"/>
      <c r="MWM20" s="710"/>
      <c r="MWN20" s="710"/>
      <c r="MWO20" s="710"/>
      <c r="MWP20" s="710"/>
      <c r="MWQ20" s="710"/>
      <c r="MWR20" s="710"/>
      <c r="MWS20" s="710"/>
      <c r="MWT20" s="710"/>
      <c r="MWU20" s="710"/>
      <c r="MWV20" s="710"/>
      <c r="MWW20" s="710"/>
      <c r="MWX20" s="710"/>
      <c r="MWY20" s="710"/>
      <c r="MWZ20" s="710"/>
      <c r="MXA20" s="710"/>
      <c r="MXB20" s="710"/>
      <c r="MXC20" s="710"/>
      <c r="MXD20" s="710"/>
      <c r="MXE20" s="710"/>
      <c r="MXF20" s="710"/>
      <c r="MXG20" s="710"/>
      <c r="MXH20" s="710"/>
      <c r="MXI20" s="710"/>
      <c r="MXJ20" s="710"/>
      <c r="MXK20" s="710"/>
      <c r="MXL20" s="710"/>
      <c r="MXM20" s="710"/>
      <c r="MXN20" s="710"/>
      <c r="MXO20" s="710"/>
      <c r="MXP20" s="710"/>
      <c r="MXQ20" s="710"/>
      <c r="MXR20" s="710"/>
      <c r="MXS20" s="710"/>
      <c r="MXT20" s="710"/>
      <c r="MXU20" s="710"/>
      <c r="MXV20" s="710"/>
      <c r="MXW20" s="710"/>
      <c r="MXX20" s="710"/>
      <c r="MXY20" s="710"/>
      <c r="MXZ20" s="710"/>
      <c r="MYA20" s="710"/>
      <c r="MYB20" s="710"/>
      <c r="MYC20" s="710"/>
      <c r="MYD20" s="710"/>
      <c r="MYE20" s="710"/>
      <c r="MYF20" s="710"/>
      <c r="MYG20" s="710"/>
      <c r="MYH20" s="710"/>
      <c r="MYI20" s="710"/>
      <c r="MYJ20" s="710"/>
      <c r="MYK20" s="710"/>
      <c r="MYL20" s="710"/>
      <c r="MYM20" s="710"/>
      <c r="MYN20" s="710"/>
      <c r="MYO20" s="710"/>
      <c r="MYP20" s="710"/>
      <c r="MYQ20" s="710"/>
      <c r="MYR20" s="710"/>
      <c r="MYS20" s="710"/>
      <c r="MYT20" s="710"/>
      <c r="MYU20" s="710"/>
      <c r="MYV20" s="710"/>
      <c r="MYW20" s="710"/>
      <c r="MYX20" s="710"/>
      <c r="MYY20" s="710"/>
      <c r="MYZ20" s="710"/>
      <c r="MZA20" s="710"/>
      <c r="MZB20" s="710"/>
      <c r="MZC20" s="710"/>
      <c r="MZD20" s="710"/>
      <c r="MZE20" s="710"/>
      <c r="MZF20" s="710"/>
      <c r="MZG20" s="710"/>
      <c r="MZH20" s="710"/>
      <c r="MZI20" s="710"/>
      <c r="MZJ20" s="710"/>
      <c r="MZK20" s="710"/>
      <c r="MZL20" s="710"/>
      <c r="MZM20" s="710"/>
      <c r="MZN20" s="710"/>
      <c r="MZO20" s="710"/>
      <c r="MZP20" s="710"/>
      <c r="MZQ20" s="710"/>
      <c r="MZR20" s="710"/>
      <c r="MZS20" s="710"/>
      <c r="MZT20" s="710"/>
      <c r="MZU20" s="710"/>
      <c r="MZV20" s="710"/>
      <c r="MZW20" s="710"/>
      <c r="MZX20" s="710"/>
      <c r="MZY20" s="710"/>
      <c r="MZZ20" s="710"/>
      <c r="NAA20" s="710"/>
      <c r="NAB20" s="710"/>
      <c r="NAC20" s="710"/>
      <c r="NAD20" s="710"/>
      <c r="NAE20" s="710"/>
      <c r="NAF20" s="710"/>
      <c r="NAG20" s="710"/>
      <c r="NAH20" s="710"/>
      <c r="NAI20" s="710"/>
      <c r="NAJ20" s="710"/>
      <c r="NAK20" s="710"/>
      <c r="NAL20" s="710"/>
      <c r="NAM20" s="710"/>
      <c r="NAN20" s="710"/>
      <c r="NAO20" s="710"/>
      <c r="NAP20" s="710"/>
      <c r="NAQ20" s="710"/>
      <c r="NAR20" s="710"/>
      <c r="NAS20" s="710"/>
      <c r="NAT20" s="710"/>
      <c r="NAU20" s="710"/>
      <c r="NAV20" s="710"/>
      <c r="NAW20" s="710"/>
      <c r="NAX20" s="710"/>
      <c r="NAY20" s="710"/>
      <c r="NAZ20" s="710"/>
      <c r="NBA20" s="710"/>
      <c r="NBB20" s="710"/>
      <c r="NBC20" s="710"/>
      <c r="NBD20" s="710"/>
      <c r="NBE20" s="710"/>
      <c r="NBF20" s="710"/>
      <c r="NBG20" s="710"/>
      <c r="NBH20" s="710"/>
      <c r="NBI20" s="710"/>
      <c r="NBJ20" s="710"/>
      <c r="NBK20" s="710"/>
      <c r="NBL20" s="710"/>
      <c r="NBM20" s="710"/>
      <c r="NBN20" s="710"/>
      <c r="NBO20" s="710"/>
      <c r="NBP20" s="710"/>
      <c r="NBQ20" s="710"/>
      <c r="NBR20" s="710"/>
      <c r="NBS20" s="710"/>
      <c r="NBT20" s="710"/>
      <c r="NBU20" s="710"/>
      <c r="NBV20" s="710"/>
      <c r="NBW20" s="710"/>
      <c r="NBX20" s="710"/>
      <c r="NBY20" s="710"/>
      <c r="NBZ20" s="710"/>
      <c r="NCA20" s="710"/>
      <c r="NCB20" s="710"/>
      <c r="NCC20" s="710"/>
      <c r="NCD20" s="710"/>
      <c r="NCE20" s="710"/>
      <c r="NCF20" s="710"/>
      <c r="NCG20" s="710"/>
      <c r="NCH20" s="710"/>
      <c r="NCI20" s="710"/>
      <c r="NCJ20" s="710"/>
      <c r="NCK20" s="710"/>
      <c r="NCL20" s="710"/>
      <c r="NCM20" s="710"/>
      <c r="NCN20" s="710"/>
      <c r="NCO20" s="710"/>
      <c r="NCP20" s="710"/>
      <c r="NCQ20" s="710"/>
      <c r="NCR20" s="710"/>
      <c r="NCS20" s="710"/>
      <c r="NCT20" s="710"/>
      <c r="NCU20" s="710"/>
      <c r="NCV20" s="710"/>
      <c r="NCW20" s="710"/>
      <c r="NCX20" s="710"/>
      <c r="NCY20" s="710"/>
      <c r="NCZ20" s="710"/>
      <c r="NDA20" s="710"/>
      <c r="NDB20" s="710"/>
      <c r="NDC20" s="710"/>
      <c r="NDD20" s="710"/>
      <c r="NDE20" s="710"/>
      <c r="NDF20" s="710"/>
      <c r="NDG20" s="710"/>
      <c r="NDH20" s="710"/>
      <c r="NDI20" s="710"/>
      <c r="NDJ20" s="710"/>
      <c r="NDK20" s="710"/>
      <c r="NDL20" s="710"/>
      <c r="NDM20" s="710"/>
      <c r="NDN20" s="710"/>
      <c r="NDO20" s="710"/>
      <c r="NDP20" s="710"/>
      <c r="NDQ20" s="710"/>
      <c r="NDR20" s="710"/>
      <c r="NDS20" s="710"/>
      <c r="NDT20" s="710"/>
      <c r="NDU20" s="710"/>
      <c r="NDV20" s="710"/>
      <c r="NDW20" s="710"/>
      <c r="NDX20" s="710"/>
      <c r="NDY20" s="710"/>
      <c r="NDZ20" s="710"/>
      <c r="NEA20" s="710"/>
      <c r="NEB20" s="710"/>
      <c r="NEC20" s="710"/>
      <c r="NED20" s="710"/>
      <c r="NEE20" s="710"/>
      <c r="NEF20" s="710"/>
      <c r="NEG20" s="710"/>
      <c r="NEH20" s="710"/>
      <c r="NEI20" s="710"/>
      <c r="NEJ20" s="710"/>
      <c r="NEK20" s="710"/>
      <c r="NEL20" s="710"/>
      <c r="NEM20" s="710"/>
      <c r="NEN20" s="710"/>
      <c r="NEO20" s="710"/>
      <c r="NEP20" s="710"/>
      <c r="NEQ20" s="710"/>
      <c r="NER20" s="710"/>
      <c r="NES20" s="710"/>
      <c r="NET20" s="710"/>
      <c r="NEU20" s="710"/>
      <c r="NEV20" s="710"/>
      <c r="NEW20" s="710"/>
      <c r="NEX20" s="710"/>
      <c r="NEY20" s="710"/>
      <c r="NEZ20" s="710"/>
      <c r="NFA20" s="710"/>
      <c r="NFB20" s="710"/>
      <c r="NFC20" s="710"/>
      <c r="NFD20" s="710"/>
      <c r="NFE20" s="710"/>
      <c r="NFF20" s="710"/>
      <c r="NFG20" s="710"/>
      <c r="NFH20" s="710"/>
      <c r="NFI20" s="710"/>
      <c r="NFJ20" s="710"/>
      <c r="NFK20" s="710"/>
      <c r="NFL20" s="710"/>
      <c r="NFM20" s="710"/>
      <c r="NFN20" s="710"/>
      <c r="NFO20" s="710"/>
      <c r="NFP20" s="710"/>
      <c r="NFQ20" s="710"/>
      <c r="NFR20" s="710"/>
      <c r="NFS20" s="710"/>
      <c r="NFT20" s="710"/>
      <c r="NFU20" s="710"/>
      <c r="NFV20" s="710"/>
      <c r="NFW20" s="710"/>
      <c r="NFX20" s="710"/>
      <c r="NFY20" s="710"/>
      <c r="NFZ20" s="710"/>
      <c r="NGA20" s="710"/>
      <c r="NGB20" s="710"/>
      <c r="NGC20" s="710"/>
      <c r="NGD20" s="710"/>
      <c r="NGE20" s="710"/>
      <c r="NGF20" s="710"/>
      <c r="NGG20" s="710"/>
      <c r="NGH20" s="710"/>
      <c r="NGI20" s="710"/>
      <c r="NGJ20" s="710"/>
      <c r="NGK20" s="710"/>
      <c r="NGL20" s="710"/>
      <c r="NGM20" s="710"/>
      <c r="NGN20" s="710"/>
      <c r="NGO20" s="710"/>
      <c r="NGP20" s="710"/>
      <c r="NGQ20" s="710"/>
      <c r="NGR20" s="710"/>
      <c r="NGS20" s="710"/>
      <c r="NGT20" s="710"/>
      <c r="NGU20" s="710"/>
      <c r="NGV20" s="710"/>
      <c r="NGW20" s="710"/>
      <c r="NGX20" s="710"/>
      <c r="NGY20" s="710"/>
      <c r="NGZ20" s="710"/>
      <c r="NHA20" s="710"/>
      <c r="NHB20" s="710"/>
      <c r="NHC20" s="710"/>
      <c r="NHD20" s="710"/>
      <c r="NHE20" s="710"/>
      <c r="NHF20" s="710"/>
      <c r="NHG20" s="710"/>
      <c r="NHH20" s="710"/>
      <c r="NHI20" s="710"/>
      <c r="NHJ20" s="710"/>
      <c r="NHK20" s="710"/>
      <c r="NHL20" s="710"/>
      <c r="NHM20" s="710"/>
      <c r="NHN20" s="710"/>
      <c r="NHO20" s="710"/>
      <c r="NHP20" s="710"/>
      <c r="NHQ20" s="710"/>
      <c r="NHR20" s="710"/>
      <c r="NHS20" s="710"/>
      <c r="NHT20" s="710"/>
      <c r="NHU20" s="710"/>
      <c r="NHV20" s="710"/>
      <c r="NHW20" s="710"/>
      <c r="NHX20" s="710"/>
      <c r="NHY20" s="710"/>
      <c r="NHZ20" s="710"/>
      <c r="NIA20" s="710"/>
      <c r="NIB20" s="710"/>
      <c r="NIC20" s="710"/>
      <c r="NID20" s="710"/>
      <c r="NIE20" s="710"/>
      <c r="NIF20" s="710"/>
      <c r="NIG20" s="710"/>
      <c r="NIH20" s="710"/>
      <c r="NII20" s="710"/>
      <c r="NIJ20" s="710"/>
      <c r="NIK20" s="710"/>
      <c r="NIL20" s="710"/>
      <c r="NIM20" s="710"/>
      <c r="NIN20" s="710"/>
      <c r="NIO20" s="710"/>
      <c r="NIP20" s="710"/>
      <c r="NIQ20" s="710"/>
      <c r="NIR20" s="710"/>
      <c r="NIS20" s="710"/>
      <c r="NIT20" s="710"/>
      <c r="NIU20" s="710"/>
      <c r="NIV20" s="710"/>
      <c r="NIW20" s="710"/>
      <c r="NIX20" s="710"/>
      <c r="NIY20" s="710"/>
      <c r="NIZ20" s="710"/>
      <c r="NJA20" s="710"/>
      <c r="NJB20" s="710"/>
      <c r="NJC20" s="710"/>
      <c r="NJD20" s="710"/>
      <c r="NJE20" s="710"/>
      <c r="NJF20" s="710"/>
      <c r="NJG20" s="710"/>
      <c r="NJH20" s="710"/>
      <c r="NJI20" s="710"/>
      <c r="NJJ20" s="710"/>
      <c r="NJK20" s="710"/>
      <c r="NJL20" s="710"/>
      <c r="NJM20" s="710"/>
      <c r="NJN20" s="710"/>
      <c r="NJO20" s="710"/>
      <c r="NJP20" s="710"/>
      <c r="NJQ20" s="710"/>
      <c r="NJR20" s="710"/>
      <c r="NJS20" s="710"/>
      <c r="NJT20" s="710"/>
      <c r="NJU20" s="710"/>
      <c r="NJV20" s="710"/>
      <c r="NJW20" s="710"/>
      <c r="NJX20" s="710"/>
      <c r="NJY20" s="710"/>
      <c r="NJZ20" s="710"/>
      <c r="NKA20" s="710"/>
      <c r="NKB20" s="710"/>
      <c r="NKC20" s="710"/>
      <c r="NKD20" s="710"/>
      <c r="NKE20" s="710"/>
      <c r="NKF20" s="710"/>
      <c r="NKG20" s="710"/>
      <c r="NKH20" s="710"/>
      <c r="NKI20" s="710"/>
      <c r="NKJ20" s="710"/>
      <c r="NKK20" s="710"/>
      <c r="NKL20" s="710"/>
      <c r="NKM20" s="710"/>
      <c r="NKN20" s="710"/>
      <c r="NKO20" s="710"/>
      <c r="NKP20" s="710"/>
      <c r="NKQ20" s="710"/>
      <c r="NKR20" s="710"/>
      <c r="NKS20" s="710"/>
      <c r="NKT20" s="710"/>
      <c r="NKU20" s="710"/>
      <c r="NKV20" s="710"/>
      <c r="NKW20" s="710"/>
      <c r="NKX20" s="710"/>
      <c r="NKY20" s="710"/>
      <c r="NKZ20" s="710"/>
      <c r="NLA20" s="710"/>
      <c r="NLB20" s="710"/>
      <c r="NLC20" s="710"/>
      <c r="NLD20" s="710"/>
      <c r="NLE20" s="710"/>
      <c r="NLF20" s="710"/>
      <c r="NLG20" s="710"/>
      <c r="NLH20" s="710"/>
      <c r="NLI20" s="710"/>
      <c r="NLJ20" s="710"/>
      <c r="NLK20" s="710"/>
      <c r="NLL20" s="710"/>
      <c r="NLM20" s="710"/>
      <c r="NLN20" s="710"/>
      <c r="NLO20" s="710"/>
      <c r="NLP20" s="710"/>
      <c r="NLQ20" s="710"/>
      <c r="NLR20" s="710"/>
      <c r="NLS20" s="710"/>
      <c r="NLT20" s="710"/>
      <c r="NLU20" s="710"/>
      <c r="NLV20" s="710"/>
      <c r="NLW20" s="710"/>
      <c r="NLX20" s="710"/>
      <c r="NLY20" s="710"/>
      <c r="NLZ20" s="710"/>
      <c r="NMA20" s="710"/>
      <c r="NMB20" s="710"/>
      <c r="NMC20" s="710"/>
      <c r="NMD20" s="710"/>
      <c r="NME20" s="710"/>
      <c r="NMF20" s="710"/>
      <c r="NMG20" s="710"/>
      <c r="NMH20" s="710"/>
      <c r="NMI20" s="710"/>
      <c r="NMJ20" s="710"/>
      <c r="NMK20" s="710"/>
      <c r="NML20" s="710"/>
      <c r="NMM20" s="710"/>
      <c r="NMN20" s="710"/>
      <c r="NMO20" s="710"/>
      <c r="NMP20" s="710"/>
      <c r="NMQ20" s="710"/>
      <c r="NMR20" s="710"/>
      <c r="NMS20" s="710"/>
      <c r="NMT20" s="710"/>
      <c r="NMU20" s="710"/>
      <c r="NMV20" s="710"/>
      <c r="NMW20" s="710"/>
      <c r="NMX20" s="710"/>
      <c r="NMY20" s="710"/>
      <c r="NMZ20" s="710"/>
      <c r="NNA20" s="710"/>
      <c r="NNB20" s="710"/>
      <c r="NNC20" s="710"/>
      <c r="NND20" s="710"/>
      <c r="NNE20" s="710"/>
      <c r="NNF20" s="710"/>
      <c r="NNG20" s="710"/>
      <c r="NNH20" s="710"/>
      <c r="NNI20" s="710"/>
      <c r="NNJ20" s="710"/>
      <c r="NNK20" s="710"/>
      <c r="NNL20" s="710"/>
      <c r="NNM20" s="710"/>
      <c r="NNN20" s="710"/>
      <c r="NNO20" s="710"/>
      <c r="NNP20" s="710"/>
      <c r="NNQ20" s="710"/>
      <c r="NNR20" s="710"/>
      <c r="NNS20" s="710"/>
      <c r="NNT20" s="710"/>
      <c r="NNU20" s="710"/>
      <c r="NNV20" s="710"/>
      <c r="NNW20" s="710"/>
      <c r="NNX20" s="710"/>
      <c r="NNY20" s="710"/>
      <c r="NNZ20" s="710"/>
      <c r="NOA20" s="710"/>
      <c r="NOB20" s="710"/>
      <c r="NOC20" s="710"/>
      <c r="NOD20" s="710"/>
      <c r="NOE20" s="710"/>
      <c r="NOF20" s="710"/>
      <c r="NOG20" s="710"/>
      <c r="NOH20" s="710"/>
      <c r="NOI20" s="710"/>
      <c r="NOJ20" s="710"/>
      <c r="NOK20" s="710"/>
      <c r="NOL20" s="710"/>
      <c r="NOM20" s="710"/>
      <c r="NON20" s="710"/>
      <c r="NOO20" s="710"/>
      <c r="NOP20" s="710"/>
      <c r="NOQ20" s="710"/>
      <c r="NOR20" s="710"/>
      <c r="NOS20" s="710"/>
      <c r="NOT20" s="710"/>
      <c r="NOU20" s="710"/>
      <c r="NOV20" s="710"/>
      <c r="NOW20" s="710"/>
      <c r="NOX20" s="710"/>
      <c r="NOY20" s="710"/>
      <c r="NOZ20" s="710"/>
      <c r="NPA20" s="710"/>
      <c r="NPB20" s="710"/>
      <c r="NPC20" s="710"/>
      <c r="NPD20" s="710"/>
      <c r="NPE20" s="710"/>
      <c r="NPF20" s="710"/>
      <c r="NPG20" s="710"/>
      <c r="NPH20" s="710"/>
      <c r="NPI20" s="710"/>
      <c r="NPJ20" s="710"/>
      <c r="NPK20" s="710"/>
      <c r="NPL20" s="710"/>
      <c r="NPM20" s="710"/>
      <c r="NPN20" s="710"/>
      <c r="NPO20" s="710"/>
      <c r="NPP20" s="710"/>
      <c r="NPQ20" s="710"/>
      <c r="NPR20" s="710"/>
      <c r="NPS20" s="710"/>
      <c r="NPT20" s="710"/>
      <c r="NPU20" s="710"/>
      <c r="NPV20" s="710"/>
      <c r="NPW20" s="710"/>
      <c r="NPX20" s="710"/>
      <c r="NPY20" s="710"/>
      <c r="NPZ20" s="710"/>
      <c r="NQA20" s="710"/>
      <c r="NQB20" s="710"/>
      <c r="NQC20" s="710"/>
      <c r="NQD20" s="710"/>
      <c r="NQE20" s="710"/>
      <c r="NQF20" s="710"/>
      <c r="NQG20" s="710"/>
      <c r="NQH20" s="710"/>
      <c r="NQI20" s="710"/>
      <c r="NQJ20" s="710"/>
      <c r="NQK20" s="710"/>
      <c r="NQL20" s="710"/>
      <c r="NQM20" s="710"/>
      <c r="NQN20" s="710"/>
      <c r="NQO20" s="710"/>
      <c r="NQP20" s="710"/>
      <c r="NQQ20" s="710"/>
      <c r="NQR20" s="710"/>
      <c r="NQS20" s="710"/>
      <c r="NQT20" s="710"/>
      <c r="NQU20" s="710"/>
      <c r="NQV20" s="710"/>
      <c r="NQW20" s="710"/>
      <c r="NQX20" s="710"/>
      <c r="NQY20" s="710"/>
      <c r="NQZ20" s="710"/>
      <c r="NRA20" s="710"/>
      <c r="NRB20" s="710"/>
      <c r="NRC20" s="710"/>
      <c r="NRD20" s="710"/>
      <c r="NRE20" s="710"/>
      <c r="NRF20" s="710"/>
      <c r="NRG20" s="710"/>
      <c r="NRH20" s="710"/>
      <c r="NRI20" s="710"/>
      <c r="NRJ20" s="710"/>
      <c r="NRK20" s="710"/>
      <c r="NRL20" s="710"/>
      <c r="NRM20" s="710"/>
      <c r="NRN20" s="710"/>
      <c r="NRO20" s="710"/>
      <c r="NRP20" s="710"/>
      <c r="NRQ20" s="710"/>
      <c r="NRR20" s="710"/>
      <c r="NRS20" s="710"/>
      <c r="NRT20" s="710"/>
      <c r="NRU20" s="710"/>
      <c r="NRV20" s="710"/>
      <c r="NRW20" s="710"/>
      <c r="NRX20" s="710"/>
      <c r="NRY20" s="710"/>
      <c r="NRZ20" s="710"/>
      <c r="NSA20" s="710"/>
      <c r="NSB20" s="710"/>
      <c r="NSC20" s="710"/>
      <c r="NSD20" s="710"/>
      <c r="NSE20" s="710"/>
      <c r="NSF20" s="710"/>
      <c r="NSG20" s="710"/>
      <c r="NSH20" s="710"/>
      <c r="NSI20" s="710"/>
      <c r="NSJ20" s="710"/>
      <c r="NSK20" s="710"/>
      <c r="NSL20" s="710"/>
      <c r="NSM20" s="710"/>
      <c r="NSN20" s="710"/>
      <c r="NSO20" s="710"/>
      <c r="NSP20" s="710"/>
      <c r="NSQ20" s="710"/>
      <c r="NSR20" s="710"/>
      <c r="NSS20" s="710"/>
      <c r="NST20" s="710"/>
      <c r="NSU20" s="710"/>
      <c r="NSV20" s="710"/>
      <c r="NSW20" s="710"/>
      <c r="NSX20" s="710"/>
      <c r="NSY20" s="710"/>
      <c r="NSZ20" s="710"/>
      <c r="NTA20" s="710"/>
      <c r="NTB20" s="710"/>
      <c r="NTC20" s="710"/>
      <c r="NTD20" s="710"/>
      <c r="NTE20" s="710"/>
      <c r="NTF20" s="710"/>
      <c r="NTG20" s="710"/>
      <c r="NTH20" s="710"/>
      <c r="NTI20" s="710"/>
      <c r="NTJ20" s="710"/>
      <c r="NTK20" s="710"/>
      <c r="NTL20" s="710"/>
      <c r="NTM20" s="710"/>
      <c r="NTN20" s="710"/>
      <c r="NTO20" s="710"/>
      <c r="NTP20" s="710"/>
      <c r="NTQ20" s="710"/>
      <c r="NTR20" s="710"/>
      <c r="NTS20" s="710"/>
      <c r="NTT20" s="710"/>
      <c r="NTU20" s="710"/>
      <c r="NTV20" s="710"/>
      <c r="NTW20" s="710"/>
      <c r="NTX20" s="710"/>
      <c r="NTY20" s="710"/>
      <c r="NTZ20" s="710"/>
      <c r="NUA20" s="710"/>
      <c r="NUB20" s="710"/>
      <c r="NUC20" s="710"/>
      <c r="NUD20" s="710"/>
      <c r="NUE20" s="710"/>
      <c r="NUF20" s="710"/>
      <c r="NUG20" s="710"/>
      <c r="NUH20" s="710"/>
      <c r="NUI20" s="710"/>
      <c r="NUJ20" s="710"/>
      <c r="NUK20" s="710"/>
      <c r="NUL20" s="710"/>
      <c r="NUM20" s="710"/>
      <c r="NUN20" s="710"/>
      <c r="NUO20" s="710"/>
      <c r="NUP20" s="710"/>
      <c r="NUQ20" s="710"/>
      <c r="NUR20" s="710"/>
      <c r="NUS20" s="710"/>
      <c r="NUT20" s="710"/>
      <c r="NUU20" s="710"/>
      <c r="NUV20" s="710"/>
      <c r="NUW20" s="710"/>
      <c r="NUX20" s="710"/>
      <c r="NUY20" s="710"/>
      <c r="NUZ20" s="710"/>
      <c r="NVA20" s="710"/>
      <c r="NVB20" s="710"/>
      <c r="NVC20" s="710"/>
      <c r="NVD20" s="710"/>
      <c r="NVE20" s="710"/>
      <c r="NVF20" s="710"/>
      <c r="NVG20" s="710"/>
      <c r="NVH20" s="710"/>
      <c r="NVI20" s="710"/>
      <c r="NVJ20" s="710"/>
      <c r="NVK20" s="710"/>
      <c r="NVL20" s="710"/>
      <c r="NVM20" s="710"/>
      <c r="NVN20" s="710"/>
      <c r="NVO20" s="710"/>
      <c r="NVP20" s="710"/>
      <c r="NVQ20" s="710"/>
      <c r="NVR20" s="710"/>
      <c r="NVS20" s="710"/>
      <c r="NVT20" s="710"/>
      <c r="NVU20" s="710"/>
      <c r="NVV20" s="710"/>
      <c r="NVW20" s="710"/>
      <c r="NVX20" s="710"/>
      <c r="NVY20" s="710"/>
      <c r="NVZ20" s="710"/>
      <c r="NWA20" s="710"/>
      <c r="NWB20" s="710"/>
      <c r="NWC20" s="710"/>
      <c r="NWD20" s="710"/>
      <c r="NWE20" s="710"/>
      <c r="NWF20" s="710"/>
      <c r="NWG20" s="710"/>
      <c r="NWH20" s="710"/>
      <c r="NWI20" s="710"/>
      <c r="NWJ20" s="710"/>
      <c r="NWK20" s="710"/>
      <c r="NWL20" s="710"/>
      <c r="NWM20" s="710"/>
      <c r="NWN20" s="710"/>
      <c r="NWO20" s="710"/>
      <c r="NWP20" s="710"/>
      <c r="NWQ20" s="710"/>
      <c r="NWR20" s="710"/>
      <c r="NWS20" s="710"/>
      <c r="NWT20" s="710"/>
      <c r="NWU20" s="710"/>
      <c r="NWV20" s="710"/>
      <c r="NWW20" s="710"/>
      <c r="NWX20" s="710"/>
      <c r="NWY20" s="710"/>
      <c r="NWZ20" s="710"/>
      <c r="NXA20" s="710"/>
      <c r="NXB20" s="710"/>
      <c r="NXC20" s="710"/>
      <c r="NXD20" s="710"/>
      <c r="NXE20" s="710"/>
      <c r="NXF20" s="710"/>
      <c r="NXG20" s="710"/>
      <c r="NXH20" s="710"/>
      <c r="NXI20" s="710"/>
      <c r="NXJ20" s="710"/>
      <c r="NXK20" s="710"/>
      <c r="NXL20" s="710"/>
      <c r="NXM20" s="710"/>
      <c r="NXN20" s="710"/>
      <c r="NXO20" s="710"/>
      <c r="NXP20" s="710"/>
      <c r="NXQ20" s="710"/>
      <c r="NXR20" s="710"/>
      <c r="NXS20" s="710"/>
      <c r="NXT20" s="710"/>
      <c r="NXU20" s="710"/>
      <c r="NXV20" s="710"/>
      <c r="NXW20" s="710"/>
      <c r="NXX20" s="710"/>
      <c r="NXY20" s="710"/>
      <c r="NXZ20" s="710"/>
      <c r="NYA20" s="710"/>
      <c r="NYB20" s="710"/>
      <c r="NYC20" s="710"/>
      <c r="NYD20" s="710"/>
      <c r="NYE20" s="710"/>
      <c r="NYF20" s="710"/>
      <c r="NYG20" s="710"/>
      <c r="NYH20" s="710"/>
      <c r="NYI20" s="710"/>
      <c r="NYJ20" s="710"/>
      <c r="NYK20" s="710"/>
      <c r="NYL20" s="710"/>
      <c r="NYM20" s="710"/>
      <c r="NYN20" s="710"/>
      <c r="NYO20" s="710"/>
      <c r="NYP20" s="710"/>
      <c r="NYQ20" s="710"/>
      <c r="NYR20" s="710"/>
      <c r="NYS20" s="710"/>
      <c r="NYT20" s="710"/>
      <c r="NYU20" s="710"/>
      <c r="NYV20" s="710"/>
      <c r="NYW20" s="710"/>
      <c r="NYX20" s="710"/>
      <c r="NYY20" s="710"/>
      <c r="NYZ20" s="710"/>
      <c r="NZA20" s="710"/>
      <c r="NZB20" s="710"/>
      <c r="NZC20" s="710"/>
      <c r="NZD20" s="710"/>
      <c r="NZE20" s="710"/>
      <c r="NZF20" s="710"/>
      <c r="NZG20" s="710"/>
      <c r="NZH20" s="710"/>
      <c r="NZI20" s="710"/>
      <c r="NZJ20" s="710"/>
      <c r="NZK20" s="710"/>
      <c r="NZL20" s="710"/>
      <c r="NZM20" s="710"/>
      <c r="NZN20" s="710"/>
      <c r="NZO20" s="710"/>
      <c r="NZP20" s="710"/>
      <c r="NZQ20" s="710"/>
      <c r="NZR20" s="710"/>
      <c r="NZS20" s="710"/>
      <c r="NZT20" s="710"/>
      <c r="NZU20" s="710"/>
      <c r="NZV20" s="710"/>
      <c r="NZW20" s="710"/>
      <c r="NZX20" s="710"/>
      <c r="NZY20" s="710"/>
      <c r="NZZ20" s="710"/>
      <c r="OAA20" s="710"/>
      <c r="OAB20" s="710"/>
      <c r="OAC20" s="710"/>
      <c r="OAD20" s="710"/>
      <c r="OAE20" s="710"/>
      <c r="OAF20" s="710"/>
      <c r="OAG20" s="710"/>
      <c r="OAH20" s="710"/>
      <c r="OAI20" s="710"/>
      <c r="OAJ20" s="710"/>
      <c r="OAK20" s="710"/>
      <c r="OAL20" s="710"/>
      <c r="OAM20" s="710"/>
      <c r="OAN20" s="710"/>
      <c r="OAO20" s="710"/>
      <c r="OAP20" s="710"/>
      <c r="OAQ20" s="710"/>
      <c r="OAR20" s="710"/>
      <c r="OAS20" s="710"/>
      <c r="OAT20" s="710"/>
      <c r="OAU20" s="710"/>
      <c r="OAV20" s="710"/>
      <c r="OAW20" s="710"/>
      <c r="OAX20" s="710"/>
      <c r="OAY20" s="710"/>
      <c r="OAZ20" s="710"/>
      <c r="OBA20" s="710"/>
      <c r="OBB20" s="710"/>
      <c r="OBC20" s="710"/>
      <c r="OBD20" s="710"/>
      <c r="OBE20" s="710"/>
      <c r="OBF20" s="710"/>
      <c r="OBG20" s="710"/>
      <c r="OBH20" s="710"/>
      <c r="OBI20" s="710"/>
      <c r="OBJ20" s="710"/>
      <c r="OBK20" s="710"/>
      <c r="OBL20" s="710"/>
      <c r="OBM20" s="710"/>
      <c r="OBN20" s="710"/>
      <c r="OBO20" s="710"/>
      <c r="OBP20" s="710"/>
      <c r="OBQ20" s="710"/>
      <c r="OBR20" s="710"/>
      <c r="OBS20" s="710"/>
      <c r="OBT20" s="710"/>
      <c r="OBU20" s="710"/>
      <c r="OBV20" s="710"/>
      <c r="OBW20" s="710"/>
      <c r="OBX20" s="710"/>
      <c r="OBY20" s="710"/>
      <c r="OBZ20" s="710"/>
      <c r="OCA20" s="710"/>
      <c r="OCB20" s="710"/>
      <c r="OCC20" s="710"/>
      <c r="OCD20" s="710"/>
      <c r="OCE20" s="710"/>
      <c r="OCF20" s="710"/>
      <c r="OCG20" s="710"/>
      <c r="OCH20" s="710"/>
      <c r="OCI20" s="710"/>
      <c r="OCJ20" s="710"/>
      <c r="OCK20" s="710"/>
      <c r="OCL20" s="710"/>
      <c r="OCM20" s="710"/>
      <c r="OCN20" s="710"/>
      <c r="OCO20" s="710"/>
      <c r="OCP20" s="710"/>
      <c r="OCQ20" s="710"/>
      <c r="OCR20" s="710"/>
      <c r="OCS20" s="710"/>
      <c r="OCT20" s="710"/>
      <c r="OCU20" s="710"/>
      <c r="OCV20" s="710"/>
      <c r="OCW20" s="710"/>
      <c r="OCX20" s="710"/>
      <c r="OCY20" s="710"/>
      <c r="OCZ20" s="710"/>
      <c r="ODA20" s="710"/>
      <c r="ODB20" s="710"/>
      <c r="ODC20" s="710"/>
      <c r="ODD20" s="710"/>
      <c r="ODE20" s="710"/>
      <c r="ODF20" s="710"/>
      <c r="ODG20" s="710"/>
      <c r="ODH20" s="710"/>
      <c r="ODI20" s="710"/>
      <c r="ODJ20" s="710"/>
      <c r="ODK20" s="710"/>
      <c r="ODL20" s="710"/>
      <c r="ODM20" s="710"/>
      <c r="ODN20" s="710"/>
      <c r="ODO20" s="710"/>
      <c r="ODP20" s="710"/>
      <c r="ODQ20" s="710"/>
      <c r="ODR20" s="710"/>
      <c r="ODS20" s="710"/>
      <c r="ODT20" s="710"/>
      <c r="ODU20" s="710"/>
      <c r="ODV20" s="710"/>
      <c r="ODW20" s="710"/>
      <c r="ODX20" s="710"/>
      <c r="ODY20" s="710"/>
      <c r="ODZ20" s="710"/>
      <c r="OEA20" s="710"/>
      <c r="OEB20" s="710"/>
      <c r="OEC20" s="710"/>
      <c r="OED20" s="710"/>
      <c r="OEE20" s="710"/>
      <c r="OEF20" s="710"/>
      <c r="OEG20" s="710"/>
      <c r="OEH20" s="710"/>
      <c r="OEI20" s="710"/>
      <c r="OEJ20" s="710"/>
      <c r="OEK20" s="710"/>
      <c r="OEL20" s="710"/>
      <c r="OEM20" s="710"/>
      <c r="OEN20" s="710"/>
      <c r="OEO20" s="710"/>
      <c r="OEP20" s="710"/>
      <c r="OEQ20" s="710"/>
      <c r="OER20" s="710"/>
      <c r="OES20" s="710"/>
      <c r="OET20" s="710"/>
      <c r="OEU20" s="710"/>
      <c r="OEV20" s="710"/>
      <c r="OEW20" s="710"/>
      <c r="OEX20" s="710"/>
      <c r="OEY20" s="710"/>
      <c r="OEZ20" s="710"/>
      <c r="OFA20" s="710"/>
      <c r="OFB20" s="710"/>
      <c r="OFC20" s="710"/>
      <c r="OFD20" s="710"/>
      <c r="OFE20" s="710"/>
      <c r="OFF20" s="710"/>
      <c r="OFG20" s="710"/>
      <c r="OFH20" s="710"/>
      <c r="OFI20" s="710"/>
      <c r="OFJ20" s="710"/>
      <c r="OFK20" s="710"/>
      <c r="OFL20" s="710"/>
      <c r="OFM20" s="710"/>
      <c r="OFN20" s="710"/>
      <c r="OFO20" s="710"/>
      <c r="OFP20" s="710"/>
      <c r="OFQ20" s="710"/>
      <c r="OFR20" s="710"/>
      <c r="OFS20" s="710"/>
      <c r="OFT20" s="710"/>
      <c r="OFU20" s="710"/>
      <c r="OFV20" s="710"/>
      <c r="OFW20" s="710"/>
      <c r="OFX20" s="710"/>
      <c r="OFY20" s="710"/>
      <c r="OFZ20" s="710"/>
      <c r="OGA20" s="710"/>
      <c r="OGB20" s="710"/>
      <c r="OGC20" s="710"/>
      <c r="OGD20" s="710"/>
      <c r="OGE20" s="710"/>
      <c r="OGF20" s="710"/>
      <c r="OGG20" s="710"/>
      <c r="OGH20" s="710"/>
      <c r="OGI20" s="710"/>
      <c r="OGJ20" s="710"/>
      <c r="OGK20" s="710"/>
      <c r="OGL20" s="710"/>
      <c r="OGM20" s="710"/>
      <c r="OGN20" s="710"/>
      <c r="OGO20" s="710"/>
      <c r="OGP20" s="710"/>
      <c r="OGQ20" s="710"/>
      <c r="OGR20" s="710"/>
      <c r="OGS20" s="710"/>
      <c r="OGT20" s="710"/>
      <c r="OGU20" s="710"/>
      <c r="OGV20" s="710"/>
      <c r="OGW20" s="710"/>
      <c r="OGX20" s="710"/>
      <c r="OGY20" s="710"/>
      <c r="OGZ20" s="710"/>
      <c r="OHA20" s="710"/>
      <c r="OHB20" s="710"/>
      <c r="OHC20" s="710"/>
      <c r="OHD20" s="710"/>
      <c r="OHE20" s="710"/>
      <c r="OHF20" s="710"/>
      <c r="OHG20" s="710"/>
      <c r="OHH20" s="710"/>
      <c r="OHI20" s="710"/>
      <c r="OHJ20" s="710"/>
      <c r="OHK20" s="710"/>
      <c r="OHL20" s="710"/>
      <c r="OHM20" s="710"/>
      <c r="OHN20" s="710"/>
      <c r="OHO20" s="710"/>
      <c r="OHP20" s="710"/>
      <c r="OHQ20" s="710"/>
      <c r="OHR20" s="710"/>
      <c r="OHS20" s="710"/>
      <c r="OHT20" s="710"/>
      <c r="OHU20" s="710"/>
      <c r="OHV20" s="710"/>
      <c r="OHW20" s="710"/>
      <c r="OHX20" s="710"/>
      <c r="OHY20" s="710"/>
      <c r="OHZ20" s="710"/>
      <c r="OIA20" s="710"/>
      <c r="OIB20" s="710"/>
      <c r="OIC20" s="710"/>
      <c r="OID20" s="710"/>
      <c r="OIE20" s="710"/>
      <c r="OIF20" s="710"/>
      <c r="OIG20" s="710"/>
      <c r="OIH20" s="710"/>
      <c r="OII20" s="710"/>
      <c r="OIJ20" s="710"/>
      <c r="OIK20" s="710"/>
      <c r="OIL20" s="710"/>
      <c r="OIM20" s="710"/>
      <c r="OIN20" s="710"/>
      <c r="OIO20" s="710"/>
      <c r="OIP20" s="710"/>
      <c r="OIQ20" s="710"/>
      <c r="OIR20" s="710"/>
      <c r="OIS20" s="710"/>
      <c r="OIT20" s="710"/>
      <c r="OIU20" s="710"/>
      <c r="OIV20" s="710"/>
      <c r="OIW20" s="710"/>
      <c r="OIX20" s="710"/>
      <c r="OIY20" s="710"/>
      <c r="OIZ20" s="710"/>
      <c r="OJA20" s="710"/>
      <c r="OJB20" s="710"/>
      <c r="OJC20" s="710"/>
      <c r="OJD20" s="710"/>
      <c r="OJE20" s="710"/>
      <c r="OJF20" s="710"/>
      <c r="OJG20" s="710"/>
      <c r="OJH20" s="710"/>
      <c r="OJI20" s="710"/>
      <c r="OJJ20" s="710"/>
      <c r="OJK20" s="710"/>
      <c r="OJL20" s="710"/>
      <c r="OJM20" s="710"/>
      <c r="OJN20" s="710"/>
      <c r="OJO20" s="710"/>
      <c r="OJP20" s="710"/>
      <c r="OJQ20" s="710"/>
      <c r="OJR20" s="710"/>
      <c r="OJS20" s="710"/>
      <c r="OJT20" s="710"/>
      <c r="OJU20" s="710"/>
      <c r="OJV20" s="710"/>
      <c r="OJW20" s="710"/>
      <c r="OJX20" s="710"/>
      <c r="OJY20" s="710"/>
      <c r="OJZ20" s="710"/>
      <c r="OKA20" s="710"/>
      <c r="OKB20" s="710"/>
      <c r="OKC20" s="710"/>
      <c r="OKD20" s="710"/>
      <c r="OKE20" s="710"/>
      <c r="OKF20" s="710"/>
      <c r="OKG20" s="710"/>
      <c r="OKH20" s="710"/>
      <c r="OKI20" s="710"/>
      <c r="OKJ20" s="710"/>
      <c r="OKK20" s="710"/>
      <c r="OKL20" s="710"/>
      <c r="OKM20" s="710"/>
      <c r="OKN20" s="710"/>
      <c r="OKO20" s="710"/>
      <c r="OKP20" s="710"/>
      <c r="OKQ20" s="710"/>
      <c r="OKR20" s="710"/>
      <c r="OKS20" s="710"/>
      <c r="OKT20" s="710"/>
      <c r="OKU20" s="710"/>
      <c r="OKV20" s="710"/>
      <c r="OKW20" s="710"/>
      <c r="OKX20" s="710"/>
      <c r="OKY20" s="710"/>
      <c r="OKZ20" s="710"/>
      <c r="OLA20" s="710"/>
      <c r="OLB20" s="710"/>
      <c r="OLC20" s="710"/>
      <c r="OLD20" s="710"/>
      <c r="OLE20" s="710"/>
      <c r="OLF20" s="710"/>
      <c r="OLG20" s="710"/>
      <c r="OLH20" s="710"/>
      <c r="OLI20" s="710"/>
      <c r="OLJ20" s="710"/>
      <c r="OLK20" s="710"/>
      <c r="OLL20" s="710"/>
      <c r="OLM20" s="710"/>
      <c r="OLN20" s="710"/>
      <c r="OLO20" s="710"/>
      <c r="OLP20" s="710"/>
      <c r="OLQ20" s="710"/>
      <c r="OLR20" s="710"/>
      <c r="OLS20" s="710"/>
      <c r="OLT20" s="710"/>
      <c r="OLU20" s="710"/>
      <c r="OLV20" s="710"/>
      <c r="OLW20" s="710"/>
      <c r="OLX20" s="710"/>
      <c r="OLY20" s="710"/>
      <c r="OLZ20" s="710"/>
      <c r="OMA20" s="710"/>
      <c r="OMB20" s="710"/>
      <c r="OMC20" s="710"/>
      <c r="OMD20" s="710"/>
      <c r="OME20" s="710"/>
      <c r="OMF20" s="710"/>
      <c r="OMG20" s="710"/>
      <c r="OMH20" s="710"/>
      <c r="OMI20" s="710"/>
      <c r="OMJ20" s="710"/>
      <c r="OMK20" s="710"/>
      <c r="OML20" s="710"/>
      <c r="OMM20" s="710"/>
      <c r="OMN20" s="710"/>
      <c r="OMO20" s="710"/>
      <c r="OMP20" s="710"/>
      <c r="OMQ20" s="710"/>
      <c r="OMR20" s="710"/>
      <c r="OMS20" s="710"/>
      <c r="OMT20" s="710"/>
      <c r="OMU20" s="710"/>
      <c r="OMV20" s="710"/>
      <c r="OMW20" s="710"/>
      <c r="OMX20" s="710"/>
      <c r="OMY20" s="710"/>
      <c r="OMZ20" s="710"/>
      <c r="ONA20" s="710"/>
      <c r="ONB20" s="710"/>
      <c r="ONC20" s="710"/>
      <c r="OND20" s="710"/>
      <c r="ONE20" s="710"/>
      <c r="ONF20" s="710"/>
      <c r="ONG20" s="710"/>
      <c r="ONH20" s="710"/>
      <c r="ONI20" s="710"/>
      <c r="ONJ20" s="710"/>
      <c r="ONK20" s="710"/>
      <c r="ONL20" s="710"/>
      <c r="ONM20" s="710"/>
      <c r="ONN20" s="710"/>
      <c r="ONO20" s="710"/>
      <c r="ONP20" s="710"/>
      <c r="ONQ20" s="710"/>
      <c r="ONR20" s="710"/>
      <c r="ONS20" s="710"/>
      <c r="ONT20" s="710"/>
      <c r="ONU20" s="710"/>
      <c r="ONV20" s="710"/>
      <c r="ONW20" s="710"/>
      <c r="ONX20" s="710"/>
      <c r="ONY20" s="710"/>
      <c r="ONZ20" s="710"/>
      <c r="OOA20" s="710"/>
      <c r="OOB20" s="710"/>
      <c r="OOC20" s="710"/>
      <c r="OOD20" s="710"/>
      <c r="OOE20" s="710"/>
      <c r="OOF20" s="710"/>
      <c r="OOG20" s="710"/>
      <c r="OOH20" s="710"/>
      <c r="OOI20" s="710"/>
      <c r="OOJ20" s="710"/>
      <c r="OOK20" s="710"/>
      <c r="OOL20" s="710"/>
      <c r="OOM20" s="710"/>
      <c r="OON20" s="710"/>
      <c r="OOO20" s="710"/>
      <c r="OOP20" s="710"/>
      <c r="OOQ20" s="710"/>
      <c r="OOR20" s="710"/>
      <c r="OOS20" s="710"/>
      <c r="OOT20" s="710"/>
      <c r="OOU20" s="710"/>
      <c r="OOV20" s="710"/>
      <c r="OOW20" s="710"/>
      <c r="OOX20" s="710"/>
      <c r="OOY20" s="710"/>
      <c r="OOZ20" s="710"/>
      <c r="OPA20" s="710"/>
      <c r="OPB20" s="710"/>
      <c r="OPC20" s="710"/>
      <c r="OPD20" s="710"/>
      <c r="OPE20" s="710"/>
      <c r="OPF20" s="710"/>
      <c r="OPG20" s="710"/>
      <c r="OPH20" s="710"/>
      <c r="OPI20" s="710"/>
      <c r="OPJ20" s="710"/>
      <c r="OPK20" s="710"/>
      <c r="OPL20" s="710"/>
      <c r="OPM20" s="710"/>
      <c r="OPN20" s="710"/>
      <c r="OPO20" s="710"/>
      <c r="OPP20" s="710"/>
      <c r="OPQ20" s="710"/>
      <c r="OPR20" s="710"/>
      <c r="OPS20" s="710"/>
      <c r="OPT20" s="710"/>
      <c r="OPU20" s="710"/>
      <c r="OPV20" s="710"/>
      <c r="OPW20" s="710"/>
      <c r="OPX20" s="710"/>
      <c r="OPY20" s="710"/>
      <c r="OPZ20" s="710"/>
      <c r="OQA20" s="710"/>
      <c r="OQB20" s="710"/>
      <c r="OQC20" s="710"/>
      <c r="OQD20" s="710"/>
      <c r="OQE20" s="710"/>
      <c r="OQF20" s="710"/>
      <c r="OQG20" s="710"/>
      <c r="OQH20" s="710"/>
      <c r="OQI20" s="710"/>
      <c r="OQJ20" s="710"/>
      <c r="OQK20" s="710"/>
      <c r="OQL20" s="710"/>
      <c r="OQM20" s="710"/>
      <c r="OQN20" s="710"/>
      <c r="OQO20" s="710"/>
      <c r="OQP20" s="710"/>
      <c r="OQQ20" s="710"/>
      <c r="OQR20" s="710"/>
      <c r="OQS20" s="710"/>
      <c r="OQT20" s="710"/>
      <c r="OQU20" s="710"/>
      <c r="OQV20" s="710"/>
      <c r="OQW20" s="710"/>
      <c r="OQX20" s="710"/>
      <c r="OQY20" s="710"/>
      <c r="OQZ20" s="710"/>
      <c r="ORA20" s="710"/>
      <c r="ORB20" s="710"/>
      <c r="ORC20" s="710"/>
      <c r="ORD20" s="710"/>
      <c r="ORE20" s="710"/>
      <c r="ORF20" s="710"/>
      <c r="ORG20" s="710"/>
      <c r="ORH20" s="710"/>
      <c r="ORI20" s="710"/>
      <c r="ORJ20" s="710"/>
      <c r="ORK20" s="710"/>
      <c r="ORL20" s="710"/>
      <c r="ORM20" s="710"/>
      <c r="ORN20" s="710"/>
      <c r="ORO20" s="710"/>
      <c r="ORP20" s="710"/>
      <c r="ORQ20" s="710"/>
      <c r="ORR20" s="710"/>
      <c r="ORS20" s="710"/>
      <c r="ORT20" s="710"/>
      <c r="ORU20" s="710"/>
      <c r="ORV20" s="710"/>
      <c r="ORW20" s="710"/>
      <c r="ORX20" s="710"/>
      <c r="ORY20" s="710"/>
      <c r="ORZ20" s="710"/>
      <c r="OSA20" s="710"/>
      <c r="OSB20" s="710"/>
      <c r="OSC20" s="710"/>
      <c r="OSD20" s="710"/>
      <c r="OSE20" s="710"/>
      <c r="OSF20" s="710"/>
      <c r="OSG20" s="710"/>
      <c r="OSH20" s="710"/>
      <c r="OSI20" s="710"/>
      <c r="OSJ20" s="710"/>
      <c r="OSK20" s="710"/>
      <c r="OSL20" s="710"/>
      <c r="OSM20" s="710"/>
      <c r="OSN20" s="710"/>
      <c r="OSO20" s="710"/>
      <c r="OSP20" s="710"/>
      <c r="OSQ20" s="710"/>
      <c r="OSR20" s="710"/>
      <c r="OSS20" s="710"/>
      <c r="OST20" s="710"/>
      <c r="OSU20" s="710"/>
      <c r="OSV20" s="710"/>
      <c r="OSW20" s="710"/>
      <c r="OSX20" s="710"/>
      <c r="OSY20" s="710"/>
      <c r="OSZ20" s="710"/>
      <c r="OTA20" s="710"/>
      <c r="OTB20" s="710"/>
      <c r="OTC20" s="710"/>
      <c r="OTD20" s="710"/>
      <c r="OTE20" s="710"/>
      <c r="OTF20" s="710"/>
      <c r="OTG20" s="710"/>
      <c r="OTH20" s="710"/>
      <c r="OTI20" s="710"/>
      <c r="OTJ20" s="710"/>
      <c r="OTK20" s="710"/>
      <c r="OTL20" s="710"/>
      <c r="OTM20" s="710"/>
      <c r="OTN20" s="710"/>
      <c r="OTO20" s="710"/>
      <c r="OTP20" s="710"/>
      <c r="OTQ20" s="710"/>
      <c r="OTR20" s="710"/>
      <c r="OTS20" s="710"/>
      <c r="OTT20" s="710"/>
      <c r="OTU20" s="710"/>
      <c r="OTV20" s="710"/>
      <c r="OTW20" s="710"/>
      <c r="OTX20" s="710"/>
      <c r="OTY20" s="710"/>
      <c r="OTZ20" s="710"/>
      <c r="OUA20" s="710"/>
      <c r="OUB20" s="710"/>
      <c r="OUC20" s="710"/>
      <c r="OUD20" s="710"/>
      <c r="OUE20" s="710"/>
      <c r="OUF20" s="710"/>
      <c r="OUG20" s="710"/>
      <c r="OUH20" s="710"/>
      <c r="OUI20" s="710"/>
      <c r="OUJ20" s="710"/>
      <c r="OUK20" s="710"/>
      <c r="OUL20" s="710"/>
      <c r="OUM20" s="710"/>
      <c r="OUN20" s="710"/>
      <c r="OUO20" s="710"/>
      <c r="OUP20" s="710"/>
      <c r="OUQ20" s="710"/>
      <c r="OUR20" s="710"/>
      <c r="OUS20" s="710"/>
      <c r="OUT20" s="710"/>
      <c r="OUU20" s="710"/>
      <c r="OUV20" s="710"/>
      <c r="OUW20" s="710"/>
      <c r="OUX20" s="710"/>
      <c r="OUY20" s="710"/>
      <c r="OUZ20" s="710"/>
      <c r="OVA20" s="710"/>
      <c r="OVB20" s="710"/>
      <c r="OVC20" s="710"/>
      <c r="OVD20" s="710"/>
      <c r="OVE20" s="710"/>
      <c r="OVF20" s="710"/>
      <c r="OVG20" s="710"/>
      <c r="OVH20" s="710"/>
      <c r="OVI20" s="710"/>
      <c r="OVJ20" s="710"/>
      <c r="OVK20" s="710"/>
      <c r="OVL20" s="710"/>
      <c r="OVM20" s="710"/>
      <c r="OVN20" s="710"/>
      <c r="OVO20" s="710"/>
      <c r="OVP20" s="710"/>
      <c r="OVQ20" s="710"/>
      <c r="OVR20" s="710"/>
      <c r="OVS20" s="710"/>
      <c r="OVT20" s="710"/>
      <c r="OVU20" s="710"/>
      <c r="OVV20" s="710"/>
      <c r="OVW20" s="710"/>
      <c r="OVX20" s="710"/>
      <c r="OVY20" s="710"/>
      <c r="OVZ20" s="710"/>
      <c r="OWA20" s="710"/>
      <c r="OWB20" s="710"/>
      <c r="OWC20" s="710"/>
      <c r="OWD20" s="710"/>
      <c r="OWE20" s="710"/>
      <c r="OWF20" s="710"/>
      <c r="OWG20" s="710"/>
      <c r="OWH20" s="710"/>
      <c r="OWI20" s="710"/>
      <c r="OWJ20" s="710"/>
      <c r="OWK20" s="710"/>
      <c r="OWL20" s="710"/>
      <c r="OWM20" s="710"/>
      <c r="OWN20" s="710"/>
      <c r="OWO20" s="710"/>
      <c r="OWP20" s="710"/>
      <c r="OWQ20" s="710"/>
      <c r="OWR20" s="710"/>
      <c r="OWS20" s="710"/>
      <c r="OWT20" s="710"/>
      <c r="OWU20" s="710"/>
      <c r="OWV20" s="710"/>
      <c r="OWW20" s="710"/>
      <c r="OWX20" s="710"/>
      <c r="OWY20" s="710"/>
      <c r="OWZ20" s="710"/>
      <c r="OXA20" s="710"/>
      <c r="OXB20" s="710"/>
      <c r="OXC20" s="710"/>
      <c r="OXD20" s="710"/>
      <c r="OXE20" s="710"/>
      <c r="OXF20" s="710"/>
      <c r="OXG20" s="710"/>
      <c r="OXH20" s="710"/>
      <c r="OXI20" s="710"/>
      <c r="OXJ20" s="710"/>
      <c r="OXK20" s="710"/>
      <c r="OXL20" s="710"/>
      <c r="OXM20" s="710"/>
      <c r="OXN20" s="710"/>
      <c r="OXO20" s="710"/>
      <c r="OXP20" s="710"/>
      <c r="OXQ20" s="710"/>
      <c r="OXR20" s="710"/>
      <c r="OXS20" s="710"/>
      <c r="OXT20" s="710"/>
      <c r="OXU20" s="710"/>
      <c r="OXV20" s="710"/>
      <c r="OXW20" s="710"/>
      <c r="OXX20" s="710"/>
      <c r="OXY20" s="710"/>
      <c r="OXZ20" s="710"/>
      <c r="OYA20" s="710"/>
      <c r="OYB20" s="710"/>
      <c r="OYC20" s="710"/>
      <c r="OYD20" s="710"/>
      <c r="OYE20" s="710"/>
      <c r="OYF20" s="710"/>
      <c r="OYG20" s="710"/>
      <c r="OYH20" s="710"/>
      <c r="OYI20" s="710"/>
      <c r="OYJ20" s="710"/>
      <c r="OYK20" s="710"/>
      <c r="OYL20" s="710"/>
      <c r="OYM20" s="710"/>
      <c r="OYN20" s="710"/>
      <c r="OYO20" s="710"/>
      <c r="OYP20" s="710"/>
      <c r="OYQ20" s="710"/>
      <c r="OYR20" s="710"/>
      <c r="OYS20" s="710"/>
      <c r="OYT20" s="710"/>
      <c r="OYU20" s="710"/>
      <c r="OYV20" s="710"/>
      <c r="OYW20" s="710"/>
      <c r="OYX20" s="710"/>
      <c r="OYY20" s="710"/>
      <c r="OYZ20" s="710"/>
      <c r="OZA20" s="710"/>
      <c r="OZB20" s="710"/>
      <c r="OZC20" s="710"/>
      <c r="OZD20" s="710"/>
      <c r="OZE20" s="710"/>
      <c r="OZF20" s="710"/>
      <c r="OZG20" s="710"/>
      <c r="OZH20" s="710"/>
      <c r="OZI20" s="710"/>
      <c r="OZJ20" s="710"/>
      <c r="OZK20" s="710"/>
      <c r="OZL20" s="710"/>
      <c r="OZM20" s="710"/>
      <c r="OZN20" s="710"/>
      <c r="OZO20" s="710"/>
      <c r="OZP20" s="710"/>
      <c r="OZQ20" s="710"/>
      <c r="OZR20" s="710"/>
      <c r="OZS20" s="710"/>
      <c r="OZT20" s="710"/>
      <c r="OZU20" s="710"/>
      <c r="OZV20" s="710"/>
      <c r="OZW20" s="710"/>
      <c r="OZX20" s="710"/>
      <c r="OZY20" s="710"/>
      <c r="OZZ20" s="710"/>
      <c r="PAA20" s="710"/>
      <c r="PAB20" s="710"/>
      <c r="PAC20" s="710"/>
      <c r="PAD20" s="710"/>
      <c r="PAE20" s="710"/>
      <c r="PAF20" s="710"/>
      <c r="PAG20" s="710"/>
      <c r="PAH20" s="710"/>
      <c r="PAI20" s="710"/>
      <c r="PAJ20" s="710"/>
      <c r="PAK20" s="710"/>
      <c r="PAL20" s="710"/>
      <c r="PAM20" s="710"/>
      <c r="PAN20" s="710"/>
      <c r="PAO20" s="710"/>
      <c r="PAP20" s="710"/>
      <c r="PAQ20" s="710"/>
      <c r="PAR20" s="710"/>
      <c r="PAS20" s="710"/>
      <c r="PAT20" s="710"/>
      <c r="PAU20" s="710"/>
      <c r="PAV20" s="710"/>
      <c r="PAW20" s="710"/>
      <c r="PAX20" s="710"/>
      <c r="PAY20" s="710"/>
      <c r="PAZ20" s="710"/>
      <c r="PBA20" s="710"/>
      <c r="PBB20" s="710"/>
      <c r="PBC20" s="710"/>
      <c r="PBD20" s="710"/>
      <c r="PBE20" s="710"/>
      <c r="PBF20" s="710"/>
      <c r="PBG20" s="710"/>
      <c r="PBH20" s="710"/>
      <c r="PBI20" s="710"/>
      <c r="PBJ20" s="710"/>
      <c r="PBK20" s="710"/>
      <c r="PBL20" s="710"/>
      <c r="PBM20" s="710"/>
      <c r="PBN20" s="710"/>
      <c r="PBO20" s="710"/>
      <c r="PBP20" s="710"/>
      <c r="PBQ20" s="710"/>
      <c r="PBR20" s="710"/>
      <c r="PBS20" s="710"/>
      <c r="PBT20" s="710"/>
      <c r="PBU20" s="710"/>
      <c r="PBV20" s="710"/>
      <c r="PBW20" s="710"/>
      <c r="PBX20" s="710"/>
      <c r="PBY20" s="710"/>
      <c r="PBZ20" s="710"/>
      <c r="PCA20" s="710"/>
      <c r="PCB20" s="710"/>
      <c r="PCC20" s="710"/>
      <c r="PCD20" s="710"/>
      <c r="PCE20" s="710"/>
      <c r="PCF20" s="710"/>
      <c r="PCG20" s="710"/>
      <c r="PCH20" s="710"/>
      <c r="PCI20" s="710"/>
      <c r="PCJ20" s="710"/>
      <c r="PCK20" s="710"/>
      <c r="PCL20" s="710"/>
      <c r="PCM20" s="710"/>
      <c r="PCN20" s="710"/>
      <c r="PCO20" s="710"/>
      <c r="PCP20" s="710"/>
      <c r="PCQ20" s="710"/>
      <c r="PCR20" s="710"/>
      <c r="PCS20" s="710"/>
      <c r="PCT20" s="710"/>
      <c r="PCU20" s="710"/>
      <c r="PCV20" s="710"/>
      <c r="PCW20" s="710"/>
      <c r="PCX20" s="710"/>
      <c r="PCY20" s="710"/>
      <c r="PCZ20" s="710"/>
      <c r="PDA20" s="710"/>
      <c r="PDB20" s="710"/>
      <c r="PDC20" s="710"/>
      <c r="PDD20" s="710"/>
      <c r="PDE20" s="710"/>
      <c r="PDF20" s="710"/>
      <c r="PDG20" s="710"/>
      <c r="PDH20" s="710"/>
      <c r="PDI20" s="710"/>
      <c r="PDJ20" s="710"/>
      <c r="PDK20" s="710"/>
      <c r="PDL20" s="710"/>
      <c r="PDM20" s="710"/>
      <c r="PDN20" s="710"/>
      <c r="PDO20" s="710"/>
      <c r="PDP20" s="710"/>
      <c r="PDQ20" s="710"/>
      <c r="PDR20" s="710"/>
      <c r="PDS20" s="710"/>
      <c r="PDT20" s="710"/>
      <c r="PDU20" s="710"/>
      <c r="PDV20" s="710"/>
      <c r="PDW20" s="710"/>
      <c r="PDX20" s="710"/>
      <c r="PDY20" s="710"/>
      <c r="PDZ20" s="710"/>
      <c r="PEA20" s="710"/>
      <c r="PEB20" s="710"/>
      <c r="PEC20" s="710"/>
      <c r="PED20" s="710"/>
      <c r="PEE20" s="710"/>
      <c r="PEF20" s="710"/>
      <c r="PEG20" s="710"/>
      <c r="PEH20" s="710"/>
      <c r="PEI20" s="710"/>
      <c r="PEJ20" s="710"/>
      <c r="PEK20" s="710"/>
      <c r="PEL20" s="710"/>
      <c r="PEM20" s="710"/>
      <c r="PEN20" s="710"/>
      <c r="PEO20" s="710"/>
      <c r="PEP20" s="710"/>
      <c r="PEQ20" s="710"/>
      <c r="PER20" s="710"/>
      <c r="PES20" s="710"/>
      <c r="PET20" s="710"/>
      <c r="PEU20" s="710"/>
      <c r="PEV20" s="710"/>
      <c r="PEW20" s="710"/>
      <c r="PEX20" s="710"/>
      <c r="PEY20" s="710"/>
      <c r="PEZ20" s="710"/>
      <c r="PFA20" s="710"/>
      <c r="PFB20" s="710"/>
      <c r="PFC20" s="710"/>
      <c r="PFD20" s="710"/>
      <c r="PFE20" s="710"/>
      <c r="PFF20" s="710"/>
      <c r="PFG20" s="710"/>
      <c r="PFH20" s="710"/>
      <c r="PFI20" s="710"/>
      <c r="PFJ20" s="710"/>
      <c r="PFK20" s="710"/>
      <c r="PFL20" s="710"/>
      <c r="PFM20" s="710"/>
      <c r="PFN20" s="710"/>
      <c r="PFO20" s="710"/>
      <c r="PFP20" s="710"/>
      <c r="PFQ20" s="710"/>
      <c r="PFR20" s="710"/>
      <c r="PFS20" s="710"/>
      <c r="PFT20" s="710"/>
      <c r="PFU20" s="710"/>
      <c r="PFV20" s="710"/>
      <c r="PFW20" s="710"/>
      <c r="PFX20" s="710"/>
      <c r="PFY20" s="710"/>
      <c r="PFZ20" s="710"/>
      <c r="PGA20" s="710"/>
      <c r="PGB20" s="710"/>
      <c r="PGC20" s="710"/>
      <c r="PGD20" s="710"/>
      <c r="PGE20" s="710"/>
      <c r="PGF20" s="710"/>
      <c r="PGG20" s="710"/>
      <c r="PGH20" s="710"/>
      <c r="PGI20" s="710"/>
      <c r="PGJ20" s="710"/>
      <c r="PGK20" s="710"/>
      <c r="PGL20" s="710"/>
      <c r="PGM20" s="710"/>
      <c r="PGN20" s="710"/>
      <c r="PGO20" s="710"/>
      <c r="PGP20" s="710"/>
      <c r="PGQ20" s="710"/>
      <c r="PGR20" s="710"/>
      <c r="PGS20" s="710"/>
      <c r="PGT20" s="710"/>
      <c r="PGU20" s="710"/>
      <c r="PGV20" s="710"/>
      <c r="PGW20" s="710"/>
      <c r="PGX20" s="710"/>
      <c r="PGY20" s="710"/>
      <c r="PGZ20" s="710"/>
      <c r="PHA20" s="710"/>
      <c r="PHB20" s="710"/>
      <c r="PHC20" s="710"/>
      <c r="PHD20" s="710"/>
      <c r="PHE20" s="710"/>
      <c r="PHF20" s="710"/>
      <c r="PHG20" s="710"/>
      <c r="PHH20" s="710"/>
      <c r="PHI20" s="710"/>
      <c r="PHJ20" s="710"/>
      <c r="PHK20" s="710"/>
      <c r="PHL20" s="710"/>
      <c r="PHM20" s="710"/>
      <c r="PHN20" s="710"/>
      <c r="PHO20" s="710"/>
      <c r="PHP20" s="710"/>
      <c r="PHQ20" s="710"/>
      <c r="PHR20" s="710"/>
      <c r="PHS20" s="710"/>
      <c r="PHT20" s="710"/>
      <c r="PHU20" s="710"/>
      <c r="PHV20" s="710"/>
      <c r="PHW20" s="710"/>
      <c r="PHX20" s="710"/>
      <c r="PHY20" s="710"/>
      <c r="PHZ20" s="710"/>
      <c r="PIA20" s="710"/>
      <c r="PIB20" s="710"/>
      <c r="PIC20" s="710"/>
      <c r="PID20" s="710"/>
      <c r="PIE20" s="710"/>
      <c r="PIF20" s="710"/>
      <c r="PIG20" s="710"/>
      <c r="PIH20" s="710"/>
      <c r="PII20" s="710"/>
      <c r="PIJ20" s="710"/>
      <c r="PIK20" s="710"/>
      <c r="PIL20" s="710"/>
      <c r="PIM20" s="710"/>
      <c r="PIN20" s="710"/>
      <c r="PIO20" s="710"/>
      <c r="PIP20" s="710"/>
      <c r="PIQ20" s="710"/>
      <c r="PIR20" s="710"/>
      <c r="PIS20" s="710"/>
      <c r="PIT20" s="710"/>
      <c r="PIU20" s="710"/>
      <c r="PIV20" s="710"/>
      <c r="PIW20" s="710"/>
      <c r="PIX20" s="710"/>
      <c r="PIY20" s="710"/>
      <c r="PIZ20" s="710"/>
      <c r="PJA20" s="710"/>
      <c r="PJB20" s="710"/>
      <c r="PJC20" s="710"/>
      <c r="PJD20" s="710"/>
      <c r="PJE20" s="710"/>
      <c r="PJF20" s="710"/>
      <c r="PJG20" s="710"/>
      <c r="PJH20" s="710"/>
      <c r="PJI20" s="710"/>
      <c r="PJJ20" s="710"/>
      <c r="PJK20" s="710"/>
      <c r="PJL20" s="710"/>
      <c r="PJM20" s="710"/>
      <c r="PJN20" s="710"/>
      <c r="PJO20" s="710"/>
      <c r="PJP20" s="710"/>
      <c r="PJQ20" s="710"/>
      <c r="PJR20" s="710"/>
      <c r="PJS20" s="710"/>
      <c r="PJT20" s="710"/>
      <c r="PJU20" s="710"/>
      <c r="PJV20" s="710"/>
      <c r="PJW20" s="710"/>
      <c r="PJX20" s="710"/>
      <c r="PJY20" s="710"/>
      <c r="PJZ20" s="710"/>
      <c r="PKA20" s="710"/>
      <c r="PKB20" s="710"/>
      <c r="PKC20" s="710"/>
      <c r="PKD20" s="710"/>
      <c r="PKE20" s="710"/>
      <c r="PKF20" s="710"/>
      <c r="PKG20" s="710"/>
      <c r="PKH20" s="710"/>
      <c r="PKI20" s="710"/>
      <c r="PKJ20" s="710"/>
      <c r="PKK20" s="710"/>
      <c r="PKL20" s="710"/>
      <c r="PKM20" s="710"/>
      <c r="PKN20" s="710"/>
      <c r="PKO20" s="710"/>
      <c r="PKP20" s="710"/>
      <c r="PKQ20" s="710"/>
      <c r="PKR20" s="710"/>
      <c r="PKS20" s="710"/>
      <c r="PKT20" s="710"/>
      <c r="PKU20" s="710"/>
      <c r="PKV20" s="710"/>
      <c r="PKW20" s="710"/>
      <c r="PKX20" s="710"/>
      <c r="PKY20" s="710"/>
      <c r="PKZ20" s="710"/>
      <c r="PLA20" s="710"/>
      <c r="PLB20" s="710"/>
      <c r="PLC20" s="710"/>
      <c r="PLD20" s="710"/>
      <c r="PLE20" s="710"/>
      <c r="PLF20" s="710"/>
      <c r="PLG20" s="710"/>
      <c r="PLH20" s="710"/>
      <c r="PLI20" s="710"/>
      <c r="PLJ20" s="710"/>
      <c r="PLK20" s="710"/>
      <c r="PLL20" s="710"/>
      <c r="PLM20" s="710"/>
      <c r="PLN20" s="710"/>
      <c r="PLO20" s="710"/>
      <c r="PLP20" s="710"/>
      <c r="PLQ20" s="710"/>
      <c r="PLR20" s="710"/>
      <c r="PLS20" s="710"/>
      <c r="PLT20" s="710"/>
      <c r="PLU20" s="710"/>
      <c r="PLV20" s="710"/>
      <c r="PLW20" s="710"/>
      <c r="PLX20" s="710"/>
      <c r="PLY20" s="710"/>
      <c r="PLZ20" s="710"/>
      <c r="PMA20" s="710"/>
      <c r="PMB20" s="710"/>
      <c r="PMC20" s="710"/>
      <c r="PMD20" s="710"/>
      <c r="PME20" s="710"/>
      <c r="PMF20" s="710"/>
      <c r="PMG20" s="710"/>
      <c r="PMH20" s="710"/>
      <c r="PMI20" s="710"/>
      <c r="PMJ20" s="710"/>
      <c r="PMK20" s="710"/>
      <c r="PML20" s="710"/>
      <c r="PMM20" s="710"/>
      <c r="PMN20" s="710"/>
      <c r="PMO20" s="710"/>
      <c r="PMP20" s="710"/>
      <c r="PMQ20" s="710"/>
      <c r="PMR20" s="710"/>
      <c r="PMS20" s="710"/>
      <c r="PMT20" s="710"/>
      <c r="PMU20" s="710"/>
      <c r="PMV20" s="710"/>
      <c r="PMW20" s="710"/>
      <c r="PMX20" s="710"/>
      <c r="PMY20" s="710"/>
      <c r="PMZ20" s="710"/>
      <c r="PNA20" s="710"/>
      <c r="PNB20" s="710"/>
      <c r="PNC20" s="710"/>
      <c r="PND20" s="710"/>
      <c r="PNE20" s="710"/>
      <c r="PNF20" s="710"/>
      <c r="PNG20" s="710"/>
      <c r="PNH20" s="710"/>
      <c r="PNI20" s="710"/>
      <c r="PNJ20" s="710"/>
      <c r="PNK20" s="710"/>
      <c r="PNL20" s="710"/>
      <c r="PNM20" s="710"/>
      <c r="PNN20" s="710"/>
      <c r="PNO20" s="710"/>
      <c r="PNP20" s="710"/>
      <c r="PNQ20" s="710"/>
      <c r="PNR20" s="710"/>
      <c r="PNS20" s="710"/>
      <c r="PNT20" s="710"/>
      <c r="PNU20" s="710"/>
      <c r="PNV20" s="710"/>
      <c r="PNW20" s="710"/>
      <c r="PNX20" s="710"/>
      <c r="PNY20" s="710"/>
      <c r="PNZ20" s="710"/>
      <c r="POA20" s="710"/>
      <c r="POB20" s="710"/>
      <c r="POC20" s="710"/>
      <c r="POD20" s="710"/>
      <c r="POE20" s="710"/>
      <c r="POF20" s="710"/>
      <c r="POG20" s="710"/>
      <c r="POH20" s="710"/>
      <c r="POI20" s="710"/>
      <c r="POJ20" s="710"/>
      <c r="POK20" s="710"/>
      <c r="POL20" s="710"/>
      <c r="POM20" s="710"/>
      <c r="PON20" s="710"/>
      <c r="POO20" s="710"/>
      <c r="POP20" s="710"/>
      <c r="POQ20" s="710"/>
      <c r="POR20" s="710"/>
      <c r="POS20" s="710"/>
      <c r="POT20" s="710"/>
      <c r="POU20" s="710"/>
      <c r="POV20" s="710"/>
      <c r="POW20" s="710"/>
      <c r="POX20" s="710"/>
      <c r="POY20" s="710"/>
      <c r="POZ20" s="710"/>
      <c r="PPA20" s="710"/>
      <c r="PPB20" s="710"/>
      <c r="PPC20" s="710"/>
      <c r="PPD20" s="710"/>
      <c r="PPE20" s="710"/>
      <c r="PPF20" s="710"/>
      <c r="PPG20" s="710"/>
      <c r="PPH20" s="710"/>
      <c r="PPI20" s="710"/>
      <c r="PPJ20" s="710"/>
      <c r="PPK20" s="710"/>
      <c r="PPL20" s="710"/>
      <c r="PPM20" s="710"/>
      <c r="PPN20" s="710"/>
      <c r="PPO20" s="710"/>
      <c r="PPP20" s="710"/>
      <c r="PPQ20" s="710"/>
      <c r="PPR20" s="710"/>
      <c r="PPS20" s="710"/>
      <c r="PPT20" s="710"/>
      <c r="PPU20" s="710"/>
      <c r="PPV20" s="710"/>
      <c r="PPW20" s="710"/>
      <c r="PPX20" s="710"/>
      <c r="PPY20" s="710"/>
      <c r="PPZ20" s="710"/>
      <c r="PQA20" s="710"/>
      <c r="PQB20" s="710"/>
      <c r="PQC20" s="710"/>
      <c r="PQD20" s="710"/>
      <c r="PQE20" s="710"/>
      <c r="PQF20" s="710"/>
      <c r="PQG20" s="710"/>
      <c r="PQH20" s="710"/>
      <c r="PQI20" s="710"/>
      <c r="PQJ20" s="710"/>
      <c r="PQK20" s="710"/>
      <c r="PQL20" s="710"/>
      <c r="PQM20" s="710"/>
      <c r="PQN20" s="710"/>
      <c r="PQO20" s="710"/>
      <c r="PQP20" s="710"/>
      <c r="PQQ20" s="710"/>
      <c r="PQR20" s="710"/>
      <c r="PQS20" s="710"/>
      <c r="PQT20" s="710"/>
      <c r="PQU20" s="710"/>
      <c r="PQV20" s="710"/>
      <c r="PQW20" s="710"/>
      <c r="PQX20" s="710"/>
      <c r="PQY20" s="710"/>
      <c r="PQZ20" s="710"/>
      <c r="PRA20" s="710"/>
      <c r="PRB20" s="710"/>
      <c r="PRC20" s="710"/>
      <c r="PRD20" s="710"/>
      <c r="PRE20" s="710"/>
      <c r="PRF20" s="710"/>
      <c r="PRG20" s="710"/>
      <c r="PRH20" s="710"/>
      <c r="PRI20" s="710"/>
      <c r="PRJ20" s="710"/>
      <c r="PRK20" s="710"/>
      <c r="PRL20" s="710"/>
      <c r="PRM20" s="710"/>
      <c r="PRN20" s="710"/>
      <c r="PRO20" s="710"/>
      <c r="PRP20" s="710"/>
      <c r="PRQ20" s="710"/>
      <c r="PRR20" s="710"/>
      <c r="PRS20" s="710"/>
      <c r="PRT20" s="710"/>
      <c r="PRU20" s="710"/>
      <c r="PRV20" s="710"/>
      <c r="PRW20" s="710"/>
      <c r="PRX20" s="710"/>
      <c r="PRY20" s="710"/>
      <c r="PRZ20" s="710"/>
      <c r="PSA20" s="710"/>
      <c r="PSB20" s="710"/>
      <c r="PSC20" s="710"/>
      <c r="PSD20" s="710"/>
      <c r="PSE20" s="710"/>
      <c r="PSF20" s="710"/>
      <c r="PSG20" s="710"/>
      <c r="PSH20" s="710"/>
      <c r="PSI20" s="710"/>
      <c r="PSJ20" s="710"/>
      <c r="PSK20" s="710"/>
      <c r="PSL20" s="710"/>
      <c r="PSM20" s="710"/>
      <c r="PSN20" s="710"/>
      <c r="PSO20" s="710"/>
      <c r="PSP20" s="710"/>
      <c r="PSQ20" s="710"/>
      <c r="PSR20" s="710"/>
      <c r="PSS20" s="710"/>
      <c r="PST20" s="710"/>
      <c r="PSU20" s="710"/>
      <c r="PSV20" s="710"/>
      <c r="PSW20" s="710"/>
      <c r="PSX20" s="710"/>
      <c r="PSY20" s="710"/>
      <c r="PSZ20" s="710"/>
      <c r="PTA20" s="710"/>
      <c r="PTB20" s="710"/>
      <c r="PTC20" s="710"/>
      <c r="PTD20" s="710"/>
      <c r="PTE20" s="710"/>
      <c r="PTF20" s="710"/>
      <c r="PTG20" s="710"/>
      <c r="PTH20" s="710"/>
      <c r="PTI20" s="710"/>
      <c r="PTJ20" s="710"/>
      <c r="PTK20" s="710"/>
      <c r="PTL20" s="710"/>
      <c r="PTM20" s="710"/>
      <c r="PTN20" s="710"/>
      <c r="PTO20" s="710"/>
      <c r="PTP20" s="710"/>
      <c r="PTQ20" s="710"/>
      <c r="PTR20" s="710"/>
      <c r="PTS20" s="710"/>
      <c r="PTT20" s="710"/>
      <c r="PTU20" s="710"/>
      <c r="PTV20" s="710"/>
      <c r="PTW20" s="710"/>
      <c r="PTX20" s="710"/>
      <c r="PTY20" s="710"/>
      <c r="PTZ20" s="710"/>
      <c r="PUA20" s="710"/>
      <c r="PUB20" s="710"/>
      <c r="PUC20" s="710"/>
      <c r="PUD20" s="710"/>
      <c r="PUE20" s="710"/>
      <c r="PUF20" s="710"/>
      <c r="PUG20" s="710"/>
      <c r="PUH20" s="710"/>
      <c r="PUI20" s="710"/>
      <c r="PUJ20" s="710"/>
      <c r="PUK20" s="710"/>
      <c r="PUL20" s="710"/>
      <c r="PUM20" s="710"/>
      <c r="PUN20" s="710"/>
      <c r="PUO20" s="710"/>
      <c r="PUP20" s="710"/>
      <c r="PUQ20" s="710"/>
      <c r="PUR20" s="710"/>
      <c r="PUS20" s="710"/>
      <c r="PUT20" s="710"/>
      <c r="PUU20" s="710"/>
      <c r="PUV20" s="710"/>
      <c r="PUW20" s="710"/>
      <c r="PUX20" s="710"/>
      <c r="PUY20" s="710"/>
      <c r="PUZ20" s="710"/>
      <c r="PVA20" s="710"/>
      <c r="PVB20" s="710"/>
      <c r="PVC20" s="710"/>
      <c r="PVD20" s="710"/>
      <c r="PVE20" s="710"/>
      <c r="PVF20" s="710"/>
      <c r="PVG20" s="710"/>
      <c r="PVH20" s="710"/>
      <c r="PVI20" s="710"/>
      <c r="PVJ20" s="710"/>
      <c r="PVK20" s="710"/>
      <c r="PVL20" s="710"/>
      <c r="PVM20" s="710"/>
      <c r="PVN20" s="710"/>
      <c r="PVO20" s="710"/>
      <c r="PVP20" s="710"/>
      <c r="PVQ20" s="710"/>
      <c r="PVR20" s="710"/>
      <c r="PVS20" s="710"/>
      <c r="PVT20" s="710"/>
      <c r="PVU20" s="710"/>
      <c r="PVV20" s="710"/>
      <c r="PVW20" s="710"/>
      <c r="PVX20" s="710"/>
      <c r="PVY20" s="710"/>
      <c r="PVZ20" s="710"/>
      <c r="PWA20" s="710"/>
      <c r="PWB20" s="710"/>
      <c r="PWC20" s="710"/>
      <c r="PWD20" s="710"/>
      <c r="PWE20" s="710"/>
      <c r="PWF20" s="710"/>
      <c r="PWG20" s="710"/>
      <c r="PWH20" s="710"/>
      <c r="PWI20" s="710"/>
      <c r="PWJ20" s="710"/>
      <c r="PWK20" s="710"/>
      <c r="PWL20" s="710"/>
      <c r="PWM20" s="710"/>
      <c r="PWN20" s="710"/>
      <c r="PWO20" s="710"/>
      <c r="PWP20" s="710"/>
      <c r="PWQ20" s="710"/>
      <c r="PWR20" s="710"/>
      <c r="PWS20" s="710"/>
      <c r="PWT20" s="710"/>
      <c r="PWU20" s="710"/>
      <c r="PWV20" s="710"/>
      <c r="PWW20" s="710"/>
      <c r="PWX20" s="710"/>
      <c r="PWY20" s="710"/>
      <c r="PWZ20" s="710"/>
      <c r="PXA20" s="710"/>
      <c r="PXB20" s="710"/>
      <c r="PXC20" s="710"/>
      <c r="PXD20" s="710"/>
      <c r="PXE20" s="710"/>
      <c r="PXF20" s="710"/>
      <c r="PXG20" s="710"/>
      <c r="PXH20" s="710"/>
      <c r="PXI20" s="710"/>
      <c r="PXJ20" s="710"/>
      <c r="PXK20" s="710"/>
      <c r="PXL20" s="710"/>
      <c r="PXM20" s="710"/>
      <c r="PXN20" s="710"/>
      <c r="PXO20" s="710"/>
      <c r="PXP20" s="710"/>
      <c r="PXQ20" s="710"/>
      <c r="PXR20" s="710"/>
      <c r="PXS20" s="710"/>
      <c r="PXT20" s="710"/>
      <c r="PXU20" s="710"/>
      <c r="PXV20" s="710"/>
      <c r="PXW20" s="710"/>
      <c r="PXX20" s="710"/>
      <c r="PXY20" s="710"/>
      <c r="PXZ20" s="710"/>
      <c r="PYA20" s="710"/>
      <c r="PYB20" s="710"/>
      <c r="PYC20" s="710"/>
      <c r="PYD20" s="710"/>
      <c r="PYE20" s="710"/>
      <c r="PYF20" s="710"/>
      <c r="PYG20" s="710"/>
      <c r="PYH20" s="710"/>
      <c r="PYI20" s="710"/>
      <c r="PYJ20" s="710"/>
      <c r="PYK20" s="710"/>
      <c r="PYL20" s="710"/>
      <c r="PYM20" s="710"/>
      <c r="PYN20" s="710"/>
      <c r="PYO20" s="710"/>
      <c r="PYP20" s="710"/>
      <c r="PYQ20" s="710"/>
      <c r="PYR20" s="710"/>
      <c r="PYS20" s="710"/>
      <c r="PYT20" s="710"/>
      <c r="PYU20" s="710"/>
      <c r="PYV20" s="710"/>
      <c r="PYW20" s="710"/>
      <c r="PYX20" s="710"/>
      <c r="PYY20" s="710"/>
      <c r="PYZ20" s="710"/>
      <c r="PZA20" s="710"/>
      <c r="PZB20" s="710"/>
      <c r="PZC20" s="710"/>
      <c r="PZD20" s="710"/>
      <c r="PZE20" s="710"/>
      <c r="PZF20" s="710"/>
      <c r="PZG20" s="710"/>
      <c r="PZH20" s="710"/>
      <c r="PZI20" s="710"/>
      <c r="PZJ20" s="710"/>
      <c r="PZK20" s="710"/>
      <c r="PZL20" s="710"/>
      <c r="PZM20" s="710"/>
      <c r="PZN20" s="710"/>
      <c r="PZO20" s="710"/>
      <c r="PZP20" s="710"/>
      <c r="PZQ20" s="710"/>
      <c r="PZR20" s="710"/>
      <c r="PZS20" s="710"/>
      <c r="PZT20" s="710"/>
      <c r="PZU20" s="710"/>
      <c r="PZV20" s="710"/>
      <c r="PZW20" s="710"/>
      <c r="PZX20" s="710"/>
      <c r="PZY20" s="710"/>
      <c r="PZZ20" s="710"/>
      <c r="QAA20" s="710"/>
      <c r="QAB20" s="710"/>
      <c r="QAC20" s="710"/>
      <c r="QAD20" s="710"/>
      <c r="QAE20" s="710"/>
      <c r="QAF20" s="710"/>
      <c r="QAG20" s="710"/>
      <c r="QAH20" s="710"/>
      <c r="QAI20" s="710"/>
      <c r="QAJ20" s="710"/>
      <c r="QAK20" s="710"/>
      <c r="QAL20" s="710"/>
      <c r="QAM20" s="710"/>
      <c r="QAN20" s="710"/>
      <c r="QAO20" s="710"/>
      <c r="QAP20" s="710"/>
      <c r="QAQ20" s="710"/>
      <c r="QAR20" s="710"/>
      <c r="QAS20" s="710"/>
      <c r="QAT20" s="710"/>
      <c r="QAU20" s="710"/>
      <c r="QAV20" s="710"/>
      <c r="QAW20" s="710"/>
      <c r="QAX20" s="710"/>
      <c r="QAY20" s="710"/>
      <c r="QAZ20" s="710"/>
      <c r="QBA20" s="710"/>
      <c r="QBB20" s="710"/>
      <c r="QBC20" s="710"/>
      <c r="QBD20" s="710"/>
      <c r="QBE20" s="710"/>
      <c r="QBF20" s="710"/>
      <c r="QBG20" s="710"/>
      <c r="QBH20" s="710"/>
      <c r="QBI20" s="710"/>
      <c r="QBJ20" s="710"/>
      <c r="QBK20" s="710"/>
      <c r="QBL20" s="710"/>
      <c r="QBM20" s="710"/>
      <c r="QBN20" s="710"/>
      <c r="QBO20" s="710"/>
      <c r="QBP20" s="710"/>
      <c r="QBQ20" s="710"/>
      <c r="QBR20" s="710"/>
      <c r="QBS20" s="710"/>
      <c r="QBT20" s="710"/>
      <c r="QBU20" s="710"/>
      <c r="QBV20" s="710"/>
      <c r="QBW20" s="710"/>
      <c r="QBX20" s="710"/>
      <c r="QBY20" s="710"/>
      <c r="QBZ20" s="710"/>
      <c r="QCA20" s="710"/>
      <c r="QCB20" s="710"/>
      <c r="QCC20" s="710"/>
      <c r="QCD20" s="710"/>
      <c r="QCE20" s="710"/>
      <c r="QCF20" s="710"/>
      <c r="QCG20" s="710"/>
      <c r="QCH20" s="710"/>
      <c r="QCI20" s="710"/>
      <c r="QCJ20" s="710"/>
      <c r="QCK20" s="710"/>
      <c r="QCL20" s="710"/>
      <c r="QCM20" s="710"/>
      <c r="QCN20" s="710"/>
      <c r="QCO20" s="710"/>
      <c r="QCP20" s="710"/>
      <c r="QCQ20" s="710"/>
      <c r="QCR20" s="710"/>
      <c r="QCS20" s="710"/>
      <c r="QCT20" s="710"/>
      <c r="QCU20" s="710"/>
      <c r="QCV20" s="710"/>
      <c r="QCW20" s="710"/>
      <c r="QCX20" s="710"/>
      <c r="QCY20" s="710"/>
      <c r="QCZ20" s="710"/>
      <c r="QDA20" s="710"/>
      <c r="QDB20" s="710"/>
      <c r="QDC20" s="710"/>
      <c r="QDD20" s="710"/>
      <c r="QDE20" s="710"/>
      <c r="QDF20" s="710"/>
      <c r="QDG20" s="710"/>
      <c r="QDH20" s="710"/>
      <c r="QDI20" s="710"/>
      <c r="QDJ20" s="710"/>
      <c r="QDK20" s="710"/>
      <c r="QDL20" s="710"/>
      <c r="QDM20" s="710"/>
      <c r="QDN20" s="710"/>
      <c r="QDO20" s="710"/>
      <c r="QDP20" s="710"/>
      <c r="QDQ20" s="710"/>
      <c r="QDR20" s="710"/>
      <c r="QDS20" s="710"/>
      <c r="QDT20" s="710"/>
      <c r="QDU20" s="710"/>
      <c r="QDV20" s="710"/>
      <c r="QDW20" s="710"/>
      <c r="QDX20" s="710"/>
      <c r="QDY20" s="710"/>
      <c r="QDZ20" s="710"/>
      <c r="QEA20" s="710"/>
      <c r="QEB20" s="710"/>
      <c r="QEC20" s="710"/>
      <c r="QED20" s="710"/>
      <c r="QEE20" s="710"/>
      <c r="QEF20" s="710"/>
      <c r="QEG20" s="710"/>
      <c r="QEH20" s="710"/>
      <c r="QEI20" s="710"/>
      <c r="QEJ20" s="710"/>
      <c r="QEK20" s="710"/>
      <c r="QEL20" s="710"/>
      <c r="QEM20" s="710"/>
      <c r="QEN20" s="710"/>
      <c r="QEO20" s="710"/>
      <c r="QEP20" s="710"/>
      <c r="QEQ20" s="710"/>
      <c r="QER20" s="710"/>
      <c r="QES20" s="710"/>
      <c r="QET20" s="710"/>
      <c r="QEU20" s="710"/>
      <c r="QEV20" s="710"/>
      <c r="QEW20" s="710"/>
      <c r="QEX20" s="710"/>
      <c r="QEY20" s="710"/>
      <c r="QEZ20" s="710"/>
      <c r="QFA20" s="710"/>
      <c r="QFB20" s="710"/>
      <c r="QFC20" s="710"/>
      <c r="QFD20" s="710"/>
      <c r="QFE20" s="710"/>
      <c r="QFF20" s="710"/>
      <c r="QFG20" s="710"/>
      <c r="QFH20" s="710"/>
      <c r="QFI20" s="710"/>
      <c r="QFJ20" s="710"/>
      <c r="QFK20" s="710"/>
      <c r="QFL20" s="710"/>
      <c r="QFM20" s="710"/>
      <c r="QFN20" s="710"/>
      <c r="QFO20" s="710"/>
      <c r="QFP20" s="710"/>
      <c r="QFQ20" s="710"/>
      <c r="QFR20" s="710"/>
      <c r="QFS20" s="710"/>
      <c r="QFT20" s="710"/>
      <c r="QFU20" s="710"/>
      <c r="QFV20" s="710"/>
      <c r="QFW20" s="710"/>
      <c r="QFX20" s="710"/>
      <c r="QFY20" s="710"/>
      <c r="QFZ20" s="710"/>
      <c r="QGA20" s="710"/>
      <c r="QGB20" s="710"/>
      <c r="QGC20" s="710"/>
      <c r="QGD20" s="710"/>
      <c r="QGE20" s="710"/>
      <c r="QGF20" s="710"/>
      <c r="QGG20" s="710"/>
      <c r="QGH20" s="710"/>
      <c r="QGI20" s="710"/>
      <c r="QGJ20" s="710"/>
      <c r="QGK20" s="710"/>
      <c r="QGL20" s="710"/>
      <c r="QGM20" s="710"/>
      <c r="QGN20" s="710"/>
      <c r="QGO20" s="710"/>
      <c r="QGP20" s="710"/>
      <c r="QGQ20" s="710"/>
      <c r="QGR20" s="710"/>
      <c r="QGS20" s="710"/>
      <c r="QGT20" s="710"/>
      <c r="QGU20" s="710"/>
      <c r="QGV20" s="710"/>
      <c r="QGW20" s="710"/>
      <c r="QGX20" s="710"/>
      <c r="QGY20" s="710"/>
      <c r="QGZ20" s="710"/>
      <c r="QHA20" s="710"/>
      <c r="QHB20" s="710"/>
      <c r="QHC20" s="710"/>
      <c r="QHD20" s="710"/>
      <c r="QHE20" s="710"/>
      <c r="QHF20" s="710"/>
      <c r="QHG20" s="710"/>
      <c r="QHH20" s="710"/>
      <c r="QHI20" s="710"/>
      <c r="QHJ20" s="710"/>
      <c r="QHK20" s="710"/>
      <c r="QHL20" s="710"/>
      <c r="QHM20" s="710"/>
      <c r="QHN20" s="710"/>
      <c r="QHO20" s="710"/>
      <c r="QHP20" s="710"/>
      <c r="QHQ20" s="710"/>
      <c r="QHR20" s="710"/>
      <c r="QHS20" s="710"/>
      <c r="QHT20" s="710"/>
      <c r="QHU20" s="710"/>
      <c r="QHV20" s="710"/>
      <c r="QHW20" s="710"/>
      <c r="QHX20" s="710"/>
      <c r="QHY20" s="710"/>
      <c r="QHZ20" s="710"/>
      <c r="QIA20" s="710"/>
      <c r="QIB20" s="710"/>
      <c r="QIC20" s="710"/>
      <c r="QID20" s="710"/>
      <c r="QIE20" s="710"/>
      <c r="QIF20" s="710"/>
      <c r="QIG20" s="710"/>
      <c r="QIH20" s="710"/>
      <c r="QII20" s="710"/>
      <c r="QIJ20" s="710"/>
      <c r="QIK20" s="710"/>
      <c r="QIL20" s="710"/>
      <c r="QIM20" s="710"/>
      <c r="QIN20" s="710"/>
      <c r="QIO20" s="710"/>
      <c r="QIP20" s="710"/>
      <c r="QIQ20" s="710"/>
      <c r="QIR20" s="710"/>
      <c r="QIS20" s="710"/>
      <c r="QIT20" s="710"/>
      <c r="QIU20" s="710"/>
      <c r="QIV20" s="710"/>
      <c r="QIW20" s="710"/>
      <c r="QIX20" s="710"/>
      <c r="QIY20" s="710"/>
      <c r="QIZ20" s="710"/>
      <c r="QJA20" s="710"/>
      <c r="QJB20" s="710"/>
      <c r="QJC20" s="710"/>
      <c r="QJD20" s="710"/>
      <c r="QJE20" s="710"/>
      <c r="QJF20" s="710"/>
      <c r="QJG20" s="710"/>
      <c r="QJH20" s="710"/>
      <c r="QJI20" s="710"/>
      <c r="QJJ20" s="710"/>
      <c r="QJK20" s="710"/>
      <c r="QJL20" s="710"/>
      <c r="QJM20" s="710"/>
      <c r="QJN20" s="710"/>
      <c r="QJO20" s="710"/>
      <c r="QJP20" s="710"/>
      <c r="QJQ20" s="710"/>
      <c r="QJR20" s="710"/>
      <c r="QJS20" s="710"/>
      <c r="QJT20" s="710"/>
      <c r="QJU20" s="710"/>
      <c r="QJV20" s="710"/>
      <c r="QJW20" s="710"/>
      <c r="QJX20" s="710"/>
      <c r="QJY20" s="710"/>
      <c r="QJZ20" s="710"/>
      <c r="QKA20" s="710"/>
      <c r="QKB20" s="710"/>
      <c r="QKC20" s="710"/>
      <c r="QKD20" s="710"/>
      <c r="QKE20" s="710"/>
      <c r="QKF20" s="710"/>
      <c r="QKG20" s="710"/>
      <c r="QKH20" s="710"/>
      <c r="QKI20" s="710"/>
      <c r="QKJ20" s="710"/>
      <c r="QKK20" s="710"/>
      <c r="QKL20" s="710"/>
      <c r="QKM20" s="710"/>
      <c r="QKN20" s="710"/>
      <c r="QKO20" s="710"/>
      <c r="QKP20" s="710"/>
      <c r="QKQ20" s="710"/>
      <c r="QKR20" s="710"/>
      <c r="QKS20" s="710"/>
      <c r="QKT20" s="710"/>
      <c r="QKU20" s="710"/>
      <c r="QKV20" s="710"/>
      <c r="QKW20" s="710"/>
      <c r="QKX20" s="710"/>
      <c r="QKY20" s="710"/>
      <c r="QKZ20" s="710"/>
      <c r="QLA20" s="710"/>
      <c r="QLB20" s="710"/>
      <c r="QLC20" s="710"/>
      <c r="QLD20" s="710"/>
      <c r="QLE20" s="710"/>
      <c r="QLF20" s="710"/>
      <c r="QLG20" s="710"/>
      <c r="QLH20" s="710"/>
      <c r="QLI20" s="710"/>
      <c r="QLJ20" s="710"/>
      <c r="QLK20" s="710"/>
      <c r="QLL20" s="710"/>
      <c r="QLM20" s="710"/>
      <c r="QLN20" s="710"/>
      <c r="QLO20" s="710"/>
      <c r="QLP20" s="710"/>
      <c r="QLQ20" s="710"/>
      <c r="QLR20" s="710"/>
      <c r="QLS20" s="710"/>
      <c r="QLT20" s="710"/>
      <c r="QLU20" s="710"/>
      <c r="QLV20" s="710"/>
      <c r="QLW20" s="710"/>
      <c r="QLX20" s="710"/>
      <c r="QLY20" s="710"/>
      <c r="QLZ20" s="710"/>
      <c r="QMA20" s="710"/>
      <c r="QMB20" s="710"/>
      <c r="QMC20" s="710"/>
      <c r="QMD20" s="710"/>
      <c r="QME20" s="710"/>
      <c r="QMF20" s="710"/>
      <c r="QMG20" s="710"/>
      <c r="QMH20" s="710"/>
      <c r="QMI20" s="710"/>
      <c r="QMJ20" s="710"/>
      <c r="QMK20" s="710"/>
      <c r="QML20" s="710"/>
      <c r="QMM20" s="710"/>
      <c r="QMN20" s="710"/>
      <c r="QMO20" s="710"/>
      <c r="QMP20" s="710"/>
      <c r="QMQ20" s="710"/>
      <c r="QMR20" s="710"/>
      <c r="QMS20" s="710"/>
      <c r="QMT20" s="710"/>
      <c r="QMU20" s="710"/>
      <c r="QMV20" s="710"/>
      <c r="QMW20" s="710"/>
      <c r="QMX20" s="710"/>
      <c r="QMY20" s="710"/>
      <c r="QMZ20" s="710"/>
      <c r="QNA20" s="710"/>
      <c r="QNB20" s="710"/>
      <c r="QNC20" s="710"/>
      <c r="QND20" s="710"/>
      <c r="QNE20" s="710"/>
      <c r="QNF20" s="710"/>
      <c r="QNG20" s="710"/>
      <c r="QNH20" s="710"/>
      <c r="QNI20" s="710"/>
      <c r="QNJ20" s="710"/>
      <c r="QNK20" s="710"/>
      <c r="QNL20" s="710"/>
      <c r="QNM20" s="710"/>
      <c r="QNN20" s="710"/>
      <c r="QNO20" s="710"/>
      <c r="QNP20" s="710"/>
      <c r="QNQ20" s="710"/>
      <c r="QNR20" s="710"/>
      <c r="QNS20" s="710"/>
      <c r="QNT20" s="710"/>
      <c r="QNU20" s="710"/>
      <c r="QNV20" s="710"/>
      <c r="QNW20" s="710"/>
      <c r="QNX20" s="710"/>
      <c r="QNY20" s="710"/>
      <c r="QNZ20" s="710"/>
      <c r="QOA20" s="710"/>
      <c r="QOB20" s="710"/>
      <c r="QOC20" s="710"/>
      <c r="QOD20" s="710"/>
      <c r="QOE20" s="710"/>
      <c r="QOF20" s="710"/>
      <c r="QOG20" s="710"/>
      <c r="QOH20" s="710"/>
      <c r="QOI20" s="710"/>
      <c r="QOJ20" s="710"/>
      <c r="QOK20" s="710"/>
      <c r="QOL20" s="710"/>
      <c r="QOM20" s="710"/>
      <c r="QON20" s="710"/>
      <c r="QOO20" s="710"/>
      <c r="QOP20" s="710"/>
      <c r="QOQ20" s="710"/>
      <c r="QOR20" s="710"/>
      <c r="QOS20" s="710"/>
      <c r="QOT20" s="710"/>
      <c r="QOU20" s="710"/>
      <c r="QOV20" s="710"/>
      <c r="QOW20" s="710"/>
      <c r="QOX20" s="710"/>
      <c r="QOY20" s="710"/>
      <c r="QOZ20" s="710"/>
      <c r="QPA20" s="710"/>
      <c r="QPB20" s="710"/>
      <c r="QPC20" s="710"/>
      <c r="QPD20" s="710"/>
      <c r="QPE20" s="710"/>
      <c r="QPF20" s="710"/>
      <c r="QPG20" s="710"/>
      <c r="QPH20" s="710"/>
      <c r="QPI20" s="710"/>
      <c r="QPJ20" s="710"/>
      <c r="QPK20" s="710"/>
      <c r="QPL20" s="710"/>
      <c r="QPM20" s="710"/>
      <c r="QPN20" s="710"/>
      <c r="QPO20" s="710"/>
      <c r="QPP20" s="710"/>
      <c r="QPQ20" s="710"/>
      <c r="QPR20" s="710"/>
      <c r="QPS20" s="710"/>
      <c r="QPT20" s="710"/>
      <c r="QPU20" s="710"/>
      <c r="QPV20" s="710"/>
      <c r="QPW20" s="710"/>
      <c r="QPX20" s="710"/>
      <c r="QPY20" s="710"/>
      <c r="QPZ20" s="710"/>
      <c r="QQA20" s="710"/>
      <c r="QQB20" s="710"/>
      <c r="QQC20" s="710"/>
      <c r="QQD20" s="710"/>
      <c r="QQE20" s="710"/>
      <c r="QQF20" s="710"/>
      <c r="QQG20" s="710"/>
      <c r="QQH20" s="710"/>
      <c r="QQI20" s="710"/>
      <c r="QQJ20" s="710"/>
      <c r="QQK20" s="710"/>
      <c r="QQL20" s="710"/>
      <c r="QQM20" s="710"/>
      <c r="QQN20" s="710"/>
      <c r="QQO20" s="710"/>
      <c r="QQP20" s="710"/>
      <c r="QQQ20" s="710"/>
      <c r="QQR20" s="710"/>
      <c r="QQS20" s="710"/>
      <c r="QQT20" s="710"/>
      <c r="QQU20" s="710"/>
      <c r="QQV20" s="710"/>
      <c r="QQW20" s="710"/>
      <c r="QQX20" s="710"/>
      <c r="QQY20" s="710"/>
      <c r="QQZ20" s="710"/>
      <c r="QRA20" s="710"/>
      <c r="QRB20" s="710"/>
      <c r="QRC20" s="710"/>
      <c r="QRD20" s="710"/>
      <c r="QRE20" s="710"/>
      <c r="QRF20" s="710"/>
      <c r="QRG20" s="710"/>
      <c r="QRH20" s="710"/>
      <c r="QRI20" s="710"/>
      <c r="QRJ20" s="710"/>
      <c r="QRK20" s="710"/>
      <c r="QRL20" s="710"/>
      <c r="QRM20" s="710"/>
      <c r="QRN20" s="710"/>
      <c r="QRO20" s="710"/>
      <c r="QRP20" s="710"/>
      <c r="QRQ20" s="710"/>
      <c r="QRR20" s="710"/>
      <c r="QRS20" s="710"/>
      <c r="QRT20" s="710"/>
      <c r="QRU20" s="710"/>
      <c r="QRV20" s="710"/>
      <c r="QRW20" s="710"/>
      <c r="QRX20" s="710"/>
      <c r="QRY20" s="710"/>
      <c r="QRZ20" s="710"/>
      <c r="QSA20" s="710"/>
      <c r="QSB20" s="710"/>
      <c r="QSC20" s="710"/>
      <c r="QSD20" s="710"/>
      <c r="QSE20" s="710"/>
      <c r="QSF20" s="710"/>
      <c r="QSG20" s="710"/>
      <c r="QSH20" s="710"/>
      <c r="QSI20" s="710"/>
      <c r="QSJ20" s="710"/>
      <c r="QSK20" s="710"/>
      <c r="QSL20" s="710"/>
      <c r="QSM20" s="710"/>
      <c r="QSN20" s="710"/>
      <c r="QSO20" s="710"/>
      <c r="QSP20" s="710"/>
      <c r="QSQ20" s="710"/>
      <c r="QSR20" s="710"/>
      <c r="QSS20" s="710"/>
      <c r="QST20" s="710"/>
      <c r="QSU20" s="710"/>
      <c r="QSV20" s="710"/>
      <c r="QSW20" s="710"/>
      <c r="QSX20" s="710"/>
      <c r="QSY20" s="710"/>
      <c r="QSZ20" s="710"/>
      <c r="QTA20" s="710"/>
      <c r="QTB20" s="710"/>
      <c r="QTC20" s="710"/>
      <c r="QTD20" s="710"/>
      <c r="QTE20" s="710"/>
      <c r="QTF20" s="710"/>
      <c r="QTG20" s="710"/>
      <c r="QTH20" s="710"/>
      <c r="QTI20" s="710"/>
      <c r="QTJ20" s="710"/>
      <c r="QTK20" s="710"/>
      <c r="QTL20" s="710"/>
      <c r="QTM20" s="710"/>
      <c r="QTN20" s="710"/>
      <c r="QTO20" s="710"/>
      <c r="QTP20" s="710"/>
      <c r="QTQ20" s="710"/>
      <c r="QTR20" s="710"/>
      <c r="QTS20" s="710"/>
      <c r="QTT20" s="710"/>
      <c r="QTU20" s="710"/>
      <c r="QTV20" s="710"/>
      <c r="QTW20" s="710"/>
      <c r="QTX20" s="710"/>
      <c r="QTY20" s="710"/>
      <c r="QTZ20" s="710"/>
      <c r="QUA20" s="710"/>
      <c r="QUB20" s="710"/>
      <c r="QUC20" s="710"/>
      <c r="QUD20" s="710"/>
      <c r="QUE20" s="710"/>
      <c r="QUF20" s="710"/>
      <c r="QUG20" s="710"/>
      <c r="QUH20" s="710"/>
      <c r="QUI20" s="710"/>
      <c r="QUJ20" s="710"/>
      <c r="QUK20" s="710"/>
      <c r="QUL20" s="710"/>
      <c r="QUM20" s="710"/>
      <c r="QUN20" s="710"/>
      <c r="QUO20" s="710"/>
      <c r="QUP20" s="710"/>
      <c r="QUQ20" s="710"/>
      <c r="QUR20" s="710"/>
      <c r="QUS20" s="710"/>
      <c r="QUT20" s="710"/>
      <c r="QUU20" s="710"/>
      <c r="QUV20" s="710"/>
      <c r="QUW20" s="710"/>
      <c r="QUX20" s="710"/>
      <c r="QUY20" s="710"/>
      <c r="QUZ20" s="710"/>
      <c r="QVA20" s="710"/>
      <c r="QVB20" s="710"/>
      <c r="QVC20" s="710"/>
      <c r="QVD20" s="710"/>
      <c r="QVE20" s="710"/>
      <c r="QVF20" s="710"/>
      <c r="QVG20" s="710"/>
      <c r="QVH20" s="710"/>
      <c r="QVI20" s="710"/>
      <c r="QVJ20" s="710"/>
      <c r="QVK20" s="710"/>
      <c r="QVL20" s="710"/>
      <c r="QVM20" s="710"/>
      <c r="QVN20" s="710"/>
      <c r="QVO20" s="710"/>
      <c r="QVP20" s="710"/>
      <c r="QVQ20" s="710"/>
      <c r="QVR20" s="710"/>
      <c r="QVS20" s="710"/>
      <c r="QVT20" s="710"/>
      <c r="QVU20" s="710"/>
      <c r="QVV20" s="710"/>
      <c r="QVW20" s="710"/>
      <c r="QVX20" s="710"/>
      <c r="QVY20" s="710"/>
      <c r="QVZ20" s="710"/>
      <c r="QWA20" s="710"/>
      <c r="QWB20" s="710"/>
      <c r="QWC20" s="710"/>
      <c r="QWD20" s="710"/>
      <c r="QWE20" s="710"/>
      <c r="QWF20" s="710"/>
      <c r="QWG20" s="710"/>
      <c r="QWH20" s="710"/>
      <c r="QWI20" s="710"/>
      <c r="QWJ20" s="710"/>
      <c r="QWK20" s="710"/>
      <c r="QWL20" s="710"/>
      <c r="QWM20" s="710"/>
      <c r="QWN20" s="710"/>
      <c r="QWO20" s="710"/>
      <c r="QWP20" s="710"/>
      <c r="QWQ20" s="710"/>
      <c r="QWR20" s="710"/>
      <c r="QWS20" s="710"/>
      <c r="QWT20" s="710"/>
      <c r="QWU20" s="710"/>
      <c r="QWV20" s="710"/>
      <c r="QWW20" s="710"/>
      <c r="QWX20" s="710"/>
      <c r="QWY20" s="710"/>
      <c r="QWZ20" s="710"/>
      <c r="QXA20" s="710"/>
      <c r="QXB20" s="710"/>
      <c r="QXC20" s="710"/>
      <c r="QXD20" s="710"/>
      <c r="QXE20" s="710"/>
      <c r="QXF20" s="710"/>
      <c r="QXG20" s="710"/>
      <c r="QXH20" s="710"/>
      <c r="QXI20" s="710"/>
      <c r="QXJ20" s="710"/>
      <c r="QXK20" s="710"/>
      <c r="QXL20" s="710"/>
      <c r="QXM20" s="710"/>
      <c r="QXN20" s="710"/>
      <c r="QXO20" s="710"/>
      <c r="QXP20" s="710"/>
      <c r="QXQ20" s="710"/>
      <c r="QXR20" s="710"/>
      <c r="QXS20" s="710"/>
      <c r="QXT20" s="710"/>
      <c r="QXU20" s="710"/>
      <c r="QXV20" s="710"/>
      <c r="QXW20" s="710"/>
      <c r="QXX20" s="710"/>
      <c r="QXY20" s="710"/>
      <c r="QXZ20" s="710"/>
      <c r="QYA20" s="710"/>
      <c r="QYB20" s="710"/>
      <c r="QYC20" s="710"/>
      <c r="QYD20" s="710"/>
      <c r="QYE20" s="710"/>
      <c r="QYF20" s="710"/>
      <c r="QYG20" s="710"/>
      <c r="QYH20" s="710"/>
      <c r="QYI20" s="710"/>
      <c r="QYJ20" s="710"/>
      <c r="QYK20" s="710"/>
      <c r="QYL20" s="710"/>
      <c r="QYM20" s="710"/>
      <c r="QYN20" s="710"/>
      <c r="QYO20" s="710"/>
      <c r="QYP20" s="710"/>
      <c r="QYQ20" s="710"/>
      <c r="QYR20" s="710"/>
      <c r="QYS20" s="710"/>
      <c r="QYT20" s="710"/>
      <c r="QYU20" s="710"/>
      <c r="QYV20" s="710"/>
      <c r="QYW20" s="710"/>
      <c r="QYX20" s="710"/>
      <c r="QYY20" s="710"/>
      <c r="QYZ20" s="710"/>
      <c r="QZA20" s="710"/>
      <c r="QZB20" s="710"/>
      <c r="QZC20" s="710"/>
      <c r="QZD20" s="710"/>
      <c r="QZE20" s="710"/>
      <c r="QZF20" s="710"/>
      <c r="QZG20" s="710"/>
      <c r="QZH20" s="710"/>
      <c r="QZI20" s="710"/>
      <c r="QZJ20" s="710"/>
      <c r="QZK20" s="710"/>
      <c r="QZL20" s="710"/>
      <c r="QZM20" s="710"/>
      <c r="QZN20" s="710"/>
      <c r="QZO20" s="710"/>
      <c r="QZP20" s="710"/>
      <c r="QZQ20" s="710"/>
      <c r="QZR20" s="710"/>
      <c r="QZS20" s="710"/>
      <c r="QZT20" s="710"/>
      <c r="QZU20" s="710"/>
      <c r="QZV20" s="710"/>
      <c r="QZW20" s="710"/>
      <c r="QZX20" s="710"/>
      <c r="QZY20" s="710"/>
      <c r="QZZ20" s="710"/>
      <c r="RAA20" s="710"/>
      <c r="RAB20" s="710"/>
      <c r="RAC20" s="710"/>
      <c r="RAD20" s="710"/>
      <c r="RAE20" s="710"/>
      <c r="RAF20" s="710"/>
      <c r="RAG20" s="710"/>
      <c r="RAH20" s="710"/>
      <c r="RAI20" s="710"/>
      <c r="RAJ20" s="710"/>
      <c r="RAK20" s="710"/>
      <c r="RAL20" s="710"/>
      <c r="RAM20" s="710"/>
      <c r="RAN20" s="710"/>
      <c r="RAO20" s="710"/>
      <c r="RAP20" s="710"/>
      <c r="RAQ20" s="710"/>
      <c r="RAR20" s="710"/>
      <c r="RAS20" s="710"/>
      <c r="RAT20" s="710"/>
      <c r="RAU20" s="710"/>
      <c r="RAV20" s="710"/>
      <c r="RAW20" s="710"/>
      <c r="RAX20" s="710"/>
      <c r="RAY20" s="710"/>
      <c r="RAZ20" s="710"/>
      <c r="RBA20" s="710"/>
      <c r="RBB20" s="710"/>
      <c r="RBC20" s="710"/>
      <c r="RBD20" s="710"/>
      <c r="RBE20" s="710"/>
      <c r="RBF20" s="710"/>
      <c r="RBG20" s="710"/>
      <c r="RBH20" s="710"/>
      <c r="RBI20" s="710"/>
      <c r="RBJ20" s="710"/>
      <c r="RBK20" s="710"/>
      <c r="RBL20" s="710"/>
      <c r="RBM20" s="710"/>
      <c r="RBN20" s="710"/>
      <c r="RBO20" s="710"/>
      <c r="RBP20" s="710"/>
      <c r="RBQ20" s="710"/>
      <c r="RBR20" s="710"/>
      <c r="RBS20" s="710"/>
      <c r="RBT20" s="710"/>
      <c r="RBU20" s="710"/>
      <c r="RBV20" s="710"/>
      <c r="RBW20" s="710"/>
      <c r="RBX20" s="710"/>
      <c r="RBY20" s="710"/>
      <c r="RBZ20" s="710"/>
      <c r="RCA20" s="710"/>
      <c r="RCB20" s="710"/>
      <c r="RCC20" s="710"/>
      <c r="RCD20" s="710"/>
      <c r="RCE20" s="710"/>
      <c r="RCF20" s="710"/>
      <c r="RCG20" s="710"/>
      <c r="RCH20" s="710"/>
      <c r="RCI20" s="710"/>
      <c r="RCJ20" s="710"/>
      <c r="RCK20" s="710"/>
      <c r="RCL20" s="710"/>
      <c r="RCM20" s="710"/>
      <c r="RCN20" s="710"/>
      <c r="RCO20" s="710"/>
      <c r="RCP20" s="710"/>
      <c r="RCQ20" s="710"/>
      <c r="RCR20" s="710"/>
      <c r="RCS20" s="710"/>
      <c r="RCT20" s="710"/>
      <c r="RCU20" s="710"/>
      <c r="RCV20" s="710"/>
      <c r="RCW20" s="710"/>
      <c r="RCX20" s="710"/>
      <c r="RCY20" s="710"/>
      <c r="RCZ20" s="710"/>
      <c r="RDA20" s="710"/>
      <c r="RDB20" s="710"/>
      <c r="RDC20" s="710"/>
      <c r="RDD20" s="710"/>
      <c r="RDE20" s="710"/>
      <c r="RDF20" s="710"/>
      <c r="RDG20" s="710"/>
      <c r="RDH20" s="710"/>
      <c r="RDI20" s="710"/>
      <c r="RDJ20" s="710"/>
      <c r="RDK20" s="710"/>
      <c r="RDL20" s="710"/>
      <c r="RDM20" s="710"/>
      <c r="RDN20" s="710"/>
      <c r="RDO20" s="710"/>
      <c r="RDP20" s="710"/>
      <c r="RDQ20" s="710"/>
      <c r="RDR20" s="710"/>
      <c r="RDS20" s="710"/>
      <c r="RDT20" s="710"/>
      <c r="RDU20" s="710"/>
      <c r="RDV20" s="710"/>
      <c r="RDW20" s="710"/>
      <c r="RDX20" s="710"/>
      <c r="RDY20" s="710"/>
      <c r="RDZ20" s="710"/>
      <c r="REA20" s="710"/>
      <c r="REB20" s="710"/>
      <c r="REC20" s="710"/>
      <c r="RED20" s="710"/>
      <c r="REE20" s="710"/>
      <c r="REF20" s="710"/>
      <c r="REG20" s="710"/>
      <c r="REH20" s="710"/>
      <c r="REI20" s="710"/>
      <c r="REJ20" s="710"/>
      <c r="REK20" s="710"/>
      <c r="REL20" s="710"/>
      <c r="REM20" s="710"/>
      <c r="REN20" s="710"/>
      <c r="REO20" s="710"/>
      <c r="REP20" s="710"/>
      <c r="REQ20" s="710"/>
      <c r="RER20" s="710"/>
      <c r="RES20" s="710"/>
      <c r="RET20" s="710"/>
      <c r="REU20" s="710"/>
      <c r="REV20" s="710"/>
      <c r="REW20" s="710"/>
      <c r="REX20" s="710"/>
      <c r="REY20" s="710"/>
      <c r="REZ20" s="710"/>
      <c r="RFA20" s="710"/>
      <c r="RFB20" s="710"/>
      <c r="RFC20" s="710"/>
      <c r="RFD20" s="710"/>
      <c r="RFE20" s="710"/>
      <c r="RFF20" s="710"/>
      <c r="RFG20" s="710"/>
      <c r="RFH20" s="710"/>
      <c r="RFI20" s="710"/>
      <c r="RFJ20" s="710"/>
      <c r="RFK20" s="710"/>
      <c r="RFL20" s="710"/>
      <c r="RFM20" s="710"/>
      <c r="RFN20" s="710"/>
      <c r="RFO20" s="710"/>
      <c r="RFP20" s="710"/>
      <c r="RFQ20" s="710"/>
      <c r="RFR20" s="710"/>
      <c r="RFS20" s="710"/>
      <c r="RFT20" s="710"/>
      <c r="RFU20" s="710"/>
      <c r="RFV20" s="710"/>
      <c r="RFW20" s="710"/>
      <c r="RFX20" s="710"/>
      <c r="RFY20" s="710"/>
      <c r="RFZ20" s="710"/>
      <c r="RGA20" s="710"/>
      <c r="RGB20" s="710"/>
      <c r="RGC20" s="710"/>
      <c r="RGD20" s="710"/>
      <c r="RGE20" s="710"/>
      <c r="RGF20" s="710"/>
      <c r="RGG20" s="710"/>
      <c r="RGH20" s="710"/>
      <c r="RGI20" s="710"/>
      <c r="RGJ20" s="710"/>
      <c r="RGK20" s="710"/>
      <c r="RGL20" s="710"/>
      <c r="RGM20" s="710"/>
      <c r="RGN20" s="710"/>
      <c r="RGO20" s="710"/>
      <c r="RGP20" s="710"/>
      <c r="RGQ20" s="710"/>
      <c r="RGR20" s="710"/>
      <c r="RGS20" s="710"/>
      <c r="RGT20" s="710"/>
      <c r="RGU20" s="710"/>
      <c r="RGV20" s="710"/>
      <c r="RGW20" s="710"/>
      <c r="RGX20" s="710"/>
      <c r="RGY20" s="710"/>
      <c r="RGZ20" s="710"/>
      <c r="RHA20" s="710"/>
      <c r="RHB20" s="710"/>
      <c r="RHC20" s="710"/>
      <c r="RHD20" s="710"/>
      <c r="RHE20" s="710"/>
      <c r="RHF20" s="710"/>
      <c r="RHG20" s="710"/>
      <c r="RHH20" s="710"/>
      <c r="RHI20" s="710"/>
      <c r="RHJ20" s="710"/>
      <c r="RHK20" s="710"/>
      <c r="RHL20" s="710"/>
      <c r="RHM20" s="710"/>
      <c r="RHN20" s="710"/>
      <c r="RHO20" s="710"/>
      <c r="RHP20" s="710"/>
      <c r="RHQ20" s="710"/>
      <c r="RHR20" s="710"/>
      <c r="RHS20" s="710"/>
      <c r="RHT20" s="710"/>
      <c r="RHU20" s="710"/>
      <c r="RHV20" s="710"/>
      <c r="RHW20" s="710"/>
      <c r="RHX20" s="710"/>
      <c r="RHY20" s="710"/>
      <c r="RHZ20" s="710"/>
      <c r="RIA20" s="710"/>
      <c r="RIB20" s="710"/>
      <c r="RIC20" s="710"/>
      <c r="RID20" s="710"/>
      <c r="RIE20" s="710"/>
      <c r="RIF20" s="710"/>
      <c r="RIG20" s="710"/>
      <c r="RIH20" s="710"/>
      <c r="RII20" s="710"/>
      <c r="RIJ20" s="710"/>
      <c r="RIK20" s="710"/>
      <c r="RIL20" s="710"/>
      <c r="RIM20" s="710"/>
      <c r="RIN20" s="710"/>
      <c r="RIO20" s="710"/>
      <c r="RIP20" s="710"/>
      <c r="RIQ20" s="710"/>
      <c r="RIR20" s="710"/>
      <c r="RIS20" s="710"/>
      <c r="RIT20" s="710"/>
      <c r="RIU20" s="710"/>
      <c r="RIV20" s="710"/>
      <c r="RIW20" s="710"/>
      <c r="RIX20" s="710"/>
      <c r="RIY20" s="710"/>
      <c r="RIZ20" s="710"/>
      <c r="RJA20" s="710"/>
      <c r="RJB20" s="710"/>
      <c r="RJC20" s="710"/>
      <c r="RJD20" s="710"/>
      <c r="RJE20" s="710"/>
      <c r="RJF20" s="710"/>
      <c r="RJG20" s="710"/>
      <c r="RJH20" s="710"/>
      <c r="RJI20" s="710"/>
      <c r="RJJ20" s="710"/>
      <c r="RJK20" s="710"/>
      <c r="RJL20" s="710"/>
      <c r="RJM20" s="710"/>
      <c r="RJN20" s="710"/>
      <c r="RJO20" s="710"/>
      <c r="RJP20" s="710"/>
      <c r="RJQ20" s="710"/>
      <c r="RJR20" s="710"/>
      <c r="RJS20" s="710"/>
      <c r="RJT20" s="710"/>
      <c r="RJU20" s="710"/>
      <c r="RJV20" s="710"/>
      <c r="RJW20" s="710"/>
      <c r="RJX20" s="710"/>
      <c r="RJY20" s="710"/>
      <c r="RJZ20" s="710"/>
      <c r="RKA20" s="710"/>
      <c r="RKB20" s="710"/>
      <c r="RKC20" s="710"/>
      <c r="RKD20" s="710"/>
      <c r="RKE20" s="710"/>
      <c r="RKF20" s="710"/>
      <c r="RKG20" s="710"/>
      <c r="RKH20" s="710"/>
      <c r="RKI20" s="710"/>
      <c r="RKJ20" s="710"/>
      <c r="RKK20" s="710"/>
      <c r="RKL20" s="710"/>
      <c r="RKM20" s="710"/>
      <c r="RKN20" s="710"/>
      <c r="RKO20" s="710"/>
      <c r="RKP20" s="710"/>
      <c r="RKQ20" s="710"/>
      <c r="RKR20" s="710"/>
      <c r="RKS20" s="710"/>
      <c r="RKT20" s="710"/>
      <c r="RKU20" s="710"/>
      <c r="RKV20" s="710"/>
      <c r="RKW20" s="710"/>
      <c r="RKX20" s="710"/>
      <c r="RKY20" s="710"/>
      <c r="RKZ20" s="710"/>
      <c r="RLA20" s="710"/>
      <c r="RLB20" s="710"/>
      <c r="RLC20" s="710"/>
      <c r="RLD20" s="710"/>
      <c r="RLE20" s="710"/>
      <c r="RLF20" s="710"/>
      <c r="RLG20" s="710"/>
      <c r="RLH20" s="710"/>
      <c r="RLI20" s="710"/>
      <c r="RLJ20" s="710"/>
      <c r="RLK20" s="710"/>
      <c r="RLL20" s="710"/>
      <c r="RLM20" s="710"/>
      <c r="RLN20" s="710"/>
      <c r="RLO20" s="710"/>
      <c r="RLP20" s="710"/>
      <c r="RLQ20" s="710"/>
      <c r="RLR20" s="710"/>
      <c r="RLS20" s="710"/>
      <c r="RLT20" s="710"/>
      <c r="RLU20" s="710"/>
      <c r="RLV20" s="710"/>
      <c r="RLW20" s="710"/>
      <c r="RLX20" s="710"/>
      <c r="RLY20" s="710"/>
      <c r="RLZ20" s="710"/>
      <c r="RMA20" s="710"/>
      <c r="RMB20" s="710"/>
      <c r="RMC20" s="710"/>
      <c r="RMD20" s="710"/>
      <c r="RME20" s="710"/>
      <c r="RMF20" s="710"/>
      <c r="RMG20" s="710"/>
      <c r="RMH20" s="710"/>
      <c r="RMI20" s="710"/>
      <c r="RMJ20" s="710"/>
      <c r="RMK20" s="710"/>
      <c r="RML20" s="710"/>
      <c r="RMM20" s="710"/>
      <c r="RMN20" s="710"/>
      <c r="RMO20" s="710"/>
      <c r="RMP20" s="710"/>
      <c r="RMQ20" s="710"/>
      <c r="RMR20" s="710"/>
      <c r="RMS20" s="710"/>
      <c r="RMT20" s="710"/>
      <c r="RMU20" s="710"/>
      <c r="RMV20" s="710"/>
      <c r="RMW20" s="710"/>
      <c r="RMX20" s="710"/>
      <c r="RMY20" s="710"/>
      <c r="RMZ20" s="710"/>
      <c r="RNA20" s="710"/>
      <c r="RNB20" s="710"/>
      <c r="RNC20" s="710"/>
      <c r="RND20" s="710"/>
      <c r="RNE20" s="710"/>
      <c r="RNF20" s="710"/>
      <c r="RNG20" s="710"/>
      <c r="RNH20" s="710"/>
      <c r="RNI20" s="710"/>
      <c r="RNJ20" s="710"/>
      <c r="RNK20" s="710"/>
      <c r="RNL20" s="710"/>
      <c r="RNM20" s="710"/>
      <c r="RNN20" s="710"/>
      <c r="RNO20" s="710"/>
      <c r="RNP20" s="710"/>
      <c r="RNQ20" s="710"/>
      <c r="RNR20" s="710"/>
      <c r="RNS20" s="710"/>
      <c r="RNT20" s="710"/>
      <c r="RNU20" s="710"/>
      <c r="RNV20" s="710"/>
      <c r="RNW20" s="710"/>
      <c r="RNX20" s="710"/>
      <c r="RNY20" s="710"/>
      <c r="RNZ20" s="710"/>
      <c r="ROA20" s="710"/>
      <c r="ROB20" s="710"/>
      <c r="ROC20" s="710"/>
      <c r="ROD20" s="710"/>
      <c r="ROE20" s="710"/>
      <c r="ROF20" s="710"/>
      <c r="ROG20" s="710"/>
      <c r="ROH20" s="710"/>
      <c r="ROI20" s="710"/>
      <c r="ROJ20" s="710"/>
      <c r="ROK20" s="710"/>
      <c r="ROL20" s="710"/>
      <c r="ROM20" s="710"/>
      <c r="RON20" s="710"/>
      <c r="ROO20" s="710"/>
      <c r="ROP20" s="710"/>
      <c r="ROQ20" s="710"/>
      <c r="ROR20" s="710"/>
      <c r="ROS20" s="710"/>
      <c r="ROT20" s="710"/>
      <c r="ROU20" s="710"/>
      <c r="ROV20" s="710"/>
      <c r="ROW20" s="710"/>
      <c r="ROX20" s="710"/>
      <c r="ROY20" s="710"/>
      <c r="ROZ20" s="710"/>
      <c r="RPA20" s="710"/>
      <c r="RPB20" s="710"/>
      <c r="RPC20" s="710"/>
      <c r="RPD20" s="710"/>
      <c r="RPE20" s="710"/>
      <c r="RPF20" s="710"/>
      <c r="RPG20" s="710"/>
      <c r="RPH20" s="710"/>
      <c r="RPI20" s="710"/>
      <c r="RPJ20" s="710"/>
      <c r="RPK20" s="710"/>
      <c r="RPL20" s="710"/>
      <c r="RPM20" s="710"/>
      <c r="RPN20" s="710"/>
      <c r="RPO20" s="710"/>
      <c r="RPP20" s="710"/>
      <c r="RPQ20" s="710"/>
      <c r="RPR20" s="710"/>
      <c r="RPS20" s="710"/>
      <c r="RPT20" s="710"/>
      <c r="RPU20" s="710"/>
      <c r="RPV20" s="710"/>
      <c r="RPW20" s="710"/>
      <c r="RPX20" s="710"/>
      <c r="RPY20" s="710"/>
      <c r="RPZ20" s="710"/>
      <c r="RQA20" s="710"/>
      <c r="RQB20" s="710"/>
      <c r="RQC20" s="710"/>
      <c r="RQD20" s="710"/>
      <c r="RQE20" s="710"/>
      <c r="RQF20" s="710"/>
      <c r="RQG20" s="710"/>
      <c r="RQH20" s="710"/>
      <c r="RQI20" s="710"/>
      <c r="RQJ20" s="710"/>
      <c r="RQK20" s="710"/>
      <c r="RQL20" s="710"/>
      <c r="RQM20" s="710"/>
      <c r="RQN20" s="710"/>
      <c r="RQO20" s="710"/>
      <c r="RQP20" s="710"/>
      <c r="RQQ20" s="710"/>
      <c r="RQR20" s="710"/>
      <c r="RQS20" s="710"/>
      <c r="RQT20" s="710"/>
      <c r="RQU20" s="710"/>
      <c r="RQV20" s="710"/>
      <c r="RQW20" s="710"/>
      <c r="RQX20" s="710"/>
      <c r="RQY20" s="710"/>
      <c r="RQZ20" s="710"/>
      <c r="RRA20" s="710"/>
      <c r="RRB20" s="710"/>
      <c r="RRC20" s="710"/>
      <c r="RRD20" s="710"/>
      <c r="RRE20" s="710"/>
      <c r="RRF20" s="710"/>
      <c r="RRG20" s="710"/>
      <c r="RRH20" s="710"/>
      <c r="RRI20" s="710"/>
      <c r="RRJ20" s="710"/>
      <c r="RRK20" s="710"/>
      <c r="RRL20" s="710"/>
      <c r="RRM20" s="710"/>
      <c r="RRN20" s="710"/>
      <c r="RRO20" s="710"/>
      <c r="RRP20" s="710"/>
      <c r="RRQ20" s="710"/>
      <c r="RRR20" s="710"/>
      <c r="RRS20" s="710"/>
      <c r="RRT20" s="710"/>
      <c r="RRU20" s="710"/>
      <c r="RRV20" s="710"/>
      <c r="RRW20" s="710"/>
      <c r="RRX20" s="710"/>
      <c r="RRY20" s="710"/>
      <c r="RRZ20" s="710"/>
      <c r="RSA20" s="710"/>
      <c r="RSB20" s="710"/>
      <c r="RSC20" s="710"/>
      <c r="RSD20" s="710"/>
      <c r="RSE20" s="710"/>
      <c r="RSF20" s="710"/>
      <c r="RSG20" s="710"/>
      <c r="RSH20" s="710"/>
      <c r="RSI20" s="710"/>
      <c r="RSJ20" s="710"/>
      <c r="RSK20" s="710"/>
      <c r="RSL20" s="710"/>
      <c r="RSM20" s="710"/>
      <c r="RSN20" s="710"/>
      <c r="RSO20" s="710"/>
      <c r="RSP20" s="710"/>
      <c r="RSQ20" s="710"/>
      <c r="RSR20" s="710"/>
      <c r="RSS20" s="710"/>
      <c r="RST20" s="710"/>
      <c r="RSU20" s="710"/>
      <c r="RSV20" s="710"/>
      <c r="RSW20" s="710"/>
      <c r="RSX20" s="710"/>
      <c r="RSY20" s="710"/>
      <c r="RSZ20" s="710"/>
      <c r="RTA20" s="710"/>
      <c r="RTB20" s="710"/>
      <c r="RTC20" s="710"/>
      <c r="RTD20" s="710"/>
      <c r="RTE20" s="710"/>
      <c r="RTF20" s="710"/>
      <c r="RTG20" s="710"/>
      <c r="RTH20" s="710"/>
      <c r="RTI20" s="710"/>
      <c r="RTJ20" s="710"/>
      <c r="RTK20" s="710"/>
      <c r="RTL20" s="710"/>
      <c r="RTM20" s="710"/>
      <c r="RTN20" s="710"/>
      <c r="RTO20" s="710"/>
      <c r="RTP20" s="710"/>
      <c r="RTQ20" s="710"/>
      <c r="RTR20" s="710"/>
      <c r="RTS20" s="710"/>
      <c r="RTT20" s="710"/>
      <c r="RTU20" s="710"/>
      <c r="RTV20" s="710"/>
      <c r="RTW20" s="710"/>
      <c r="RTX20" s="710"/>
      <c r="RTY20" s="710"/>
      <c r="RTZ20" s="710"/>
      <c r="RUA20" s="710"/>
      <c r="RUB20" s="710"/>
      <c r="RUC20" s="710"/>
      <c r="RUD20" s="710"/>
      <c r="RUE20" s="710"/>
      <c r="RUF20" s="710"/>
      <c r="RUG20" s="710"/>
      <c r="RUH20" s="710"/>
      <c r="RUI20" s="710"/>
      <c r="RUJ20" s="710"/>
      <c r="RUK20" s="710"/>
      <c r="RUL20" s="710"/>
      <c r="RUM20" s="710"/>
      <c r="RUN20" s="710"/>
      <c r="RUO20" s="710"/>
      <c r="RUP20" s="710"/>
      <c r="RUQ20" s="710"/>
      <c r="RUR20" s="710"/>
      <c r="RUS20" s="710"/>
      <c r="RUT20" s="710"/>
      <c r="RUU20" s="710"/>
      <c r="RUV20" s="710"/>
      <c r="RUW20" s="710"/>
      <c r="RUX20" s="710"/>
      <c r="RUY20" s="710"/>
      <c r="RUZ20" s="710"/>
      <c r="RVA20" s="710"/>
      <c r="RVB20" s="710"/>
      <c r="RVC20" s="710"/>
      <c r="RVD20" s="710"/>
      <c r="RVE20" s="710"/>
      <c r="RVF20" s="710"/>
      <c r="RVG20" s="710"/>
      <c r="RVH20" s="710"/>
      <c r="RVI20" s="710"/>
      <c r="RVJ20" s="710"/>
      <c r="RVK20" s="710"/>
      <c r="RVL20" s="710"/>
      <c r="RVM20" s="710"/>
      <c r="RVN20" s="710"/>
      <c r="RVO20" s="710"/>
      <c r="RVP20" s="710"/>
      <c r="RVQ20" s="710"/>
      <c r="RVR20" s="710"/>
      <c r="RVS20" s="710"/>
      <c r="RVT20" s="710"/>
      <c r="RVU20" s="710"/>
      <c r="RVV20" s="710"/>
      <c r="RVW20" s="710"/>
      <c r="RVX20" s="710"/>
      <c r="RVY20" s="710"/>
      <c r="RVZ20" s="710"/>
      <c r="RWA20" s="710"/>
      <c r="RWB20" s="710"/>
      <c r="RWC20" s="710"/>
      <c r="RWD20" s="710"/>
      <c r="RWE20" s="710"/>
      <c r="RWF20" s="710"/>
      <c r="RWG20" s="710"/>
      <c r="RWH20" s="710"/>
      <c r="RWI20" s="710"/>
      <c r="RWJ20" s="710"/>
      <c r="RWK20" s="710"/>
      <c r="RWL20" s="710"/>
      <c r="RWM20" s="710"/>
      <c r="RWN20" s="710"/>
      <c r="RWO20" s="710"/>
      <c r="RWP20" s="710"/>
      <c r="RWQ20" s="710"/>
      <c r="RWR20" s="710"/>
      <c r="RWS20" s="710"/>
      <c r="RWT20" s="710"/>
      <c r="RWU20" s="710"/>
      <c r="RWV20" s="710"/>
      <c r="RWW20" s="710"/>
      <c r="RWX20" s="710"/>
      <c r="RWY20" s="710"/>
      <c r="RWZ20" s="710"/>
      <c r="RXA20" s="710"/>
      <c r="RXB20" s="710"/>
      <c r="RXC20" s="710"/>
      <c r="RXD20" s="710"/>
      <c r="RXE20" s="710"/>
      <c r="RXF20" s="710"/>
      <c r="RXG20" s="710"/>
      <c r="RXH20" s="710"/>
      <c r="RXI20" s="710"/>
      <c r="RXJ20" s="710"/>
      <c r="RXK20" s="710"/>
      <c r="RXL20" s="710"/>
      <c r="RXM20" s="710"/>
      <c r="RXN20" s="710"/>
      <c r="RXO20" s="710"/>
      <c r="RXP20" s="710"/>
      <c r="RXQ20" s="710"/>
      <c r="RXR20" s="710"/>
      <c r="RXS20" s="710"/>
      <c r="RXT20" s="710"/>
      <c r="RXU20" s="710"/>
      <c r="RXV20" s="710"/>
      <c r="RXW20" s="710"/>
      <c r="RXX20" s="710"/>
      <c r="RXY20" s="710"/>
      <c r="RXZ20" s="710"/>
      <c r="RYA20" s="710"/>
      <c r="RYB20" s="710"/>
      <c r="RYC20" s="710"/>
      <c r="RYD20" s="710"/>
      <c r="RYE20" s="710"/>
      <c r="RYF20" s="710"/>
      <c r="RYG20" s="710"/>
      <c r="RYH20" s="710"/>
      <c r="RYI20" s="710"/>
      <c r="RYJ20" s="710"/>
      <c r="RYK20" s="710"/>
      <c r="RYL20" s="710"/>
      <c r="RYM20" s="710"/>
      <c r="RYN20" s="710"/>
      <c r="RYO20" s="710"/>
      <c r="RYP20" s="710"/>
      <c r="RYQ20" s="710"/>
      <c r="RYR20" s="710"/>
      <c r="RYS20" s="710"/>
      <c r="RYT20" s="710"/>
      <c r="RYU20" s="710"/>
      <c r="RYV20" s="710"/>
      <c r="RYW20" s="710"/>
      <c r="RYX20" s="710"/>
      <c r="RYY20" s="710"/>
      <c r="RYZ20" s="710"/>
      <c r="RZA20" s="710"/>
      <c r="RZB20" s="710"/>
      <c r="RZC20" s="710"/>
      <c r="RZD20" s="710"/>
      <c r="RZE20" s="710"/>
      <c r="RZF20" s="710"/>
      <c r="RZG20" s="710"/>
      <c r="RZH20" s="710"/>
      <c r="RZI20" s="710"/>
      <c r="RZJ20" s="710"/>
      <c r="RZK20" s="710"/>
      <c r="RZL20" s="710"/>
      <c r="RZM20" s="710"/>
      <c r="RZN20" s="710"/>
      <c r="RZO20" s="710"/>
      <c r="RZP20" s="710"/>
      <c r="RZQ20" s="710"/>
      <c r="RZR20" s="710"/>
      <c r="RZS20" s="710"/>
      <c r="RZT20" s="710"/>
      <c r="RZU20" s="710"/>
      <c r="RZV20" s="710"/>
      <c r="RZW20" s="710"/>
      <c r="RZX20" s="710"/>
      <c r="RZY20" s="710"/>
      <c r="RZZ20" s="710"/>
      <c r="SAA20" s="710"/>
      <c r="SAB20" s="710"/>
      <c r="SAC20" s="710"/>
      <c r="SAD20" s="710"/>
      <c r="SAE20" s="710"/>
      <c r="SAF20" s="710"/>
      <c r="SAG20" s="710"/>
      <c r="SAH20" s="710"/>
      <c r="SAI20" s="710"/>
      <c r="SAJ20" s="710"/>
      <c r="SAK20" s="710"/>
      <c r="SAL20" s="710"/>
      <c r="SAM20" s="710"/>
      <c r="SAN20" s="710"/>
      <c r="SAO20" s="710"/>
      <c r="SAP20" s="710"/>
      <c r="SAQ20" s="710"/>
      <c r="SAR20" s="710"/>
      <c r="SAS20" s="710"/>
      <c r="SAT20" s="710"/>
      <c r="SAU20" s="710"/>
      <c r="SAV20" s="710"/>
      <c r="SAW20" s="710"/>
      <c r="SAX20" s="710"/>
      <c r="SAY20" s="710"/>
      <c r="SAZ20" s="710"/>
      <c r="SBA20" s="710"/>
      <c r="SBB20" s="710"/>
      <c r="SBC20" s="710"/>
      <c r="SBD20" s="710"/>
      <c r="SBE20" s="710"/>
      <c r="SBF20" s="710"/>
      <c r="SBG20" s="710"/>
      <c r="SBH20" s="710"/>
      <c r="SBI20" s="710"/>
      <c r="SBJ20" s="710"/>
      <c r="SBK20" s="710"/>
      <c r="SBL20" s="710"/>
      <c r="SBM20" s="710"/>
      <c r="SBN20" s="710"/>
      <c r="SBO20" s="710"/>
      <c r="SBP20" s="710"/>
      <c r="SBQ20" s="710"/>
      <c r="SBR20" s="710"/>
      <c r="SBS20" s="710"/>
      <c r="SBT20" s="710"/>
      <c r="SBU20" s="710"/>
      <c r="SBV20" s="710"/>
      <c r="SBW20" s="710"/>
      <c r="SBX20" s="710"/>
      <c r="SBY20" s="710"/>
      <c r="SBZ20" s="710"/>
      <c r="SCA20" s="710"/>
      <c r="SCB20" s="710"/>
      <c r="SCC20" s="710"/>
      <c r="SCD20" s="710"/>
      <c r="SCE20" s="710"/>
      <c r="SCF20" s="710"/>
      <c r="SCG20" s="710"/>
      <c r="SCH20" s="710"/>
      <c r="SCI20" s="710"/>
      <c r="SCJ20" s="710"/>
      <c r="SCK20" s="710"/>
      <c r="SCL20" s="710"/>
      <c r="SCM20" s="710"/>
      <c r="SCN20" s="710"/>
      <c r="SCO20" s="710"/>
      <c r="SCP20" s="710"/>
      <c r="SCQ20" s="710"/>
      <c r="SCR20" s="710"/>
      <c r="SCS20" s="710"/>
      <c r="SCT20" s="710"/>
      <c r="SCU20" s="710"/>
      <c r="SCV20" s="710"/>
      <c r="SCW20" s="710"/>
      <c r="SCX20" s="710"/>
      <c r="SCY20" s="710"/>
      <c r="SCZ20" s="710"/>
      <c r="SDA20" s="710"/>
      <c r="SDB20" s="710"/>
      <c r="SDC20" s="710"/>
      <c r="SDD20" s="710"/>
      <c r="SDE20" s="710"/>
      <c r="SDF20" s="710"/>
      <c r="SDG20" s="710"/>
      <c r="SDH20" s="710"/>
      <c r="SDI20" s="710"/>
      <c r="SDJ20" s="710"/>
      <c r="SDK20" s="710"/>
      <c r="SDL20" s="710"/>
      <c r="SDM20" s="710"/>
      <c r="SDN20" s="710"/>
      <c r="SDO20" s="710"/>
      <c r="SDP20" s="710"/>
      <c r="SDQ20" s="710"/>
      <c r="SDR20" s="710"/>
      <c r="SDS20" s="710"/>
      <c r="SDT20" s="710"/>
      <c r="SDU20" s="710"/>
      <c r="SDV20" s="710"/>
      <c r="SDW20" s="710"/>
      <c r="SDX20" s="710"/>
      <c r="SDY20" s="710"/>
      <c r="SDZ20" s="710"/>
      <c r="SEA20" s="710"/>
      <c r="SEB20" s="710"/>
      <c r="SEC20" s="710"/>
      <c r="SED20" s="710"/>
      <c r="SEE20" s="710"/>
      <c r="SEF20" s="710"/>
      <c r="SEG20" s="710"/>
      <c r="SEH20" s="710"/>
      <c r="SEI20" s="710"/>
      <c r="SEJ20" s="710"/>
      <c r="SEK20" s="710"/>
      <c r="SEL20" s="710"/>
      <c r="SEM20" s="710"/>
      <c r="SEN20" s="710"/>
      <c r="SEO20" s="710"/>
      <c r="SEP20" s="710"/>
      <c r="SEQ20" s="710"/>
      <c r="SER20" s="710"/>
      <c r="SES20" s="710"/>
      <c r="SET20" s="710"/>
      <c r="SEU20" s="710"/>
      <c r="SEV20" s="710"/>
      <c r="SEW20" s="710"/>
      <c r="SEX20" s="710"/>
      <c r="SEY20" s="710"/>
      <c r="SEZ20" s="710"/>
      <c r="SFA20" s="710"/>
      <c r="SFB20" s="710"/>
      <c r="SFC20" s="710"/>
      <c r="SFD20" s="710"/>
      <c r="SFE20" s="710"/>
      <c r="SFF20" s="710"/>
      <c r="SFG20" s="710"/>
      <c r="SFH20" s="710"/>
      <c r="SFI20" s="710"/>
      <c r="SFJ20" s="710"/>
      <c r="SFK20" s="710"/>
      <c r="SFL20" s="710"/>
      <c r="SFM20" s="710"/>
      <c r="SFN20" s="710"/>
      <c r="SFO20" s="710"/>
      <c r="SFP20" s="710"/>
      <c r="SFQ20" s="710"/>
      <c r="SFR20" s="710"/>
      <c r="SFS20" s="710"/>
      <c r="SFT20" s="710"/>
      <c r="SFU20" s="710"/>
      <c r="SFV20" s="710"/>
      <c r="SFW20" s="710"/>
      <c r="SFX20" s="710"/>
      <c r="SFY20" s="710"/>
      <c r="SFZ20" s="710"/>
      <c r="SGA20" s="710"/>
      <c r="SGB20" s="710"/>
      <c r="SGC20" s="710"/>
      <c r="SGD20" s="710"/>
      <c r="SGE20" s="710"/>
      <c r="SGF20" s="710"/>
      <c r="SGG20" s="710"/>
      <c r="SGH20" s="710"/>
      <c r="SGI20" s="710"/>
      <c r="SGJ20" s="710"/>
      <c r="SGK20" s="710"/>
      <c r="SGL20" s="710"/>
      <c r="SGM20" s="710"/>
      <c r="SGN20" s="710"/>
      <c r="SGO20" s="710"/>
      <c r="SGP20" s="710"/>
      <c r="SGQ20" s="710"/>
      <c r="SGR20" s="710"/>
      <c r="SGS20" s="710"/>
      <c r="SGT20" s="710"/>
      <c r="SGU20" s="710"/>
      <c r="SGV20" s="710"/>
      <c r="SGW20" s="710"/>
      <c r="SGX20" s="710"/>
      <c r="SGY20" s="710"/>
      <c r="SGZ20" s="710"/>
      <c r="SHA20" s="710"/>
      <c r="SHB20" s="710"/>
      <c r="SHC20" s="710"/>
      <c r="SHD20" s="710"/>
      <c r="SHE20" s="710"/>
      <c r="SHF20" s="710"/>
      <c r="SHG20" s="710"/>
      <c r="SHH20" s="710"/>
      <c r="SHI20" s="710"/>
      <c r="SHJ20" s="710"/>
      <c r="SHK20" s="710"/>
      <c r="SHL20" s="710"/>
      <c r="SHM20" s="710"/>
      <c r="SHN20" s="710"/>
      <c r="SHO20" s="710"/>
      <c r="SHP20" s="710"/>
      <c r="SHQ20" s="710"/>
      <c r="SHR20" s="710"/>
      <c r="SHS20" s="710"/>
      <c r="SHT20" s="710"/>
      <c r="SHU20" s="710"/>
      <c r="SHV20" s="710"/>
      <c r="SHW20" s="710"/>
      <c r="SHX20" s="710"/>
      <c r="SHY20" s="710"/>
      <c r="SHZ20" s="710"/>
      <c r="SIA20" s="710"/>
      <c r="SIB20" s="710"/>
      <c r="SIC20" s="710"/>
      <c r="SID20" s="710"/>
      <c r="SIE20" s="710"/>
      <c r="SIF20" s="710"/>
      <c r="SIG20" s="710"/>
      <c r="SIH20" s="710"/>
      <c r="SII20" s="710"/>
      <c r="SIJ20" s="710"/>
      <c r="SIK20" s="710"/>
      <c r="SIL20" s="710"/>
      <c r="SIM20" s="710"/>
      <c r="SIN20" s="710"/>
      <c r="SIO20" s="710"/>
      <c r="SIP20" s="710"/>
      <c r="SIQ20" s="710"/>
      <c r="SIR20" s="710"/>
      <c r="SIS20" s="710"/>
      <c r="SIT20" s="710"/>
      <c r="SIU20" s="710"/>
      <c r="SIV20" s="710"/>
      <c r="SIW20" s="710"/>
      <c r="SIX20" s="710"/>
      <c r="SIY20" s="710"/>
      <c r="SIZ20" s="710"/>
      <c r="SJA20" s="710"/>
      <c r="SJB20" s="710"/>
      <c r="SJC20" s="710"/>
      <c r="SJD20" s="710"/>
      <c r="SJE20" s="710"/>
      <c r="SJF20" s="710"/>
      <c r="SJG20" s="710"/>
      <c r="SJH20" s="710"/>
      <c r="SJI20" s="710"/>
      <c r="SJJ20" s="710"/>
      <c r="SJK20" s="710"/>
      <c r="SJL20" s="710"/>
      <c r="SJM20" s="710"/>
      <c r="SJN20" s="710"/>
      <c r="SJO20" s="710"/>
      <c r="SJP20" s="710"/>
      <c r="SJQ20" s="710"/>
      <c r="SJR20" s="710"/>
      <c r="SJS20" s="710"/>
      <c r="SJT20" s="710"/>
      <c r="SJU20" s="710"/>
      <c r="SJV20" s="710"/>
      <c r="SJW20" s="710"/>
      <c r="SJX20" s="710"/>
      <c r="SJY20" s="710"/>
      <c r="SJZ20" s="710"/>
      <c r="SKA20" s="710"/>
      <c r="SKB20" s="710"/>
      <c r="SKC20" s="710"/>
      <c r="SKD20" s="710"/>
      <c r="SKE20" s="710"/>
      <c r="SKF20" s="710"/>
      <c r="SKG20" s="710"/>
      <c r="SKH20" s="710"/>
      <c r="SKI20" s="710"/>
      <c r="SKJ20" s="710"/>
      <c r="SKK20" s="710"/>
      <c r="SKL20" s="710"/>
      <c r="SKM20" s="710"/>
      <c r="SKN20" s="710"/>
      <c r="SKO20" s="710"/>
      <c r="SKP20" s="710"/>
      <c r="SKQ20" s="710"/>
      <c r="SKR20" s="710"/>
      <c r="SKS20" s="710"/>
      <c r="SKT20" s="710"/>
      <c r="SKU20" s="710"/>
      <c r="SKV20" s="710"/>
      <c r="SKW20" s="710"/>
      <c r="SKX20" s="710"/>
      <c r="SKY20" s="710"/>
      <c r="SKZ20" s="710"/>
      <c r="SLA20" s="710"/>
      <c r="SLB20" s="710"/>
      <c r="SLC20" s="710"/>
      <c r="SLD20" s="710"/>
      <c r="SLE20" s="710"/>
      <c r="SLF20" s="710"/>
      <c r="SLG20" s="710"/>
      <c r="SLH20" s="710"/>
      <c r="SLI20" s="710"/>
      <c r="SLJ20" s="710"/>
      <c r="SLK20" s="710"/>
      <c r="SLL20" s="710"/>
      <c r="SLM20" s="710"/>
      <c r="SLN20" s="710"/>
      <c r="SLO20" s="710"/>
      <c r="SLP20" s="710"/>
      <c r="SLQ20" s="710"/>
      <c r="SLR20" s="710"/>
      <c r="SLS20" s="710"/>
      <c r="SLT20" s="710"/>
      <c r="SLU20" s="710"/>
      <c r="SLV20" s="710"/>
      <c r="SLW20" s="710"/>
      <c r="SLX20" s="710"/>
      <c r="SLY20" s="710"/>
      <c r="SLZ20" s="710"/>
      <c r="SMA20" s="710"/>
      <c r="SMB20" s="710"/>
      <c r="SMC20" s="710"/>
      <c r="SMD20" s="710"/>
      <c r="SME20" s="710"/>
      <c r="SMF20" s="710"/>
      <c r="SMG20" s="710"/>
      <c r="SMH20" s="710"/>
      <c r="SMI20" s="710"/>
      <c r="SMJ20" s="710"/>
      <c r="SMK20" s="710"/>
      <c r="SML20" s="710"/>
      <c r="SMM20" s="710"/>
      <c r="SMN20" s="710"/>
      <c r="SMO20" s="710"/>
      <c r="SMP20" s="710"/>
      <c r="SMQ20" s="710"/>
      <c r="SMR20" s="710"/>
      <c r="SMS20" s="710"/>
      <c r="SMT20" s="710"/>
      <c r="SMU20" s="710"/>
      <c r="SMV20" s="710"/>
      <c r="SMW20" s="710"/>
      <c r="SMX20" s="710"/>
      <c r="SMY20" s="710"/>
      <c r="SMZ20" s="710"/>
      <c r="SNA20" s="710"/>
      <c r="SNB20" s="710"/>
      <c r="SNC20" s="710"/>
      <c r="SND20" s="710"/>
      <c r="SNE20" s="710"/>
      <c r="SNF20" s="710"/>
      <c r="SNG20" s="710"/>
      <c r="SNH20" s="710"/>
      <c r="SNI20" s="710"/>
      <c r="SNJ20" s="710"/>
      <c r="SNK20" s="710"/>
      <c r="SNL20" s="710"/>
      <c r="SNM20" s="710"/>
      <c r="SNN20" s="710"/>
      <c r="SNO20" s="710"/>
      <c r="SNP20" s="710"/>
      <c r="SNQ20" s="710"/>
      <c r="SNR20" s="710"/>
      <c r="SNS20" s="710"/>
      <c r="SNT20" s="710"/>
      <c r="SNU20" s="710"/>
      <c r="SNV20" s="710"/>
      <c r="SNW20" s="710"/>
      <c r="SNX20" s="710"/>
      <c r="SNY20" s="710"/>
      <c r="SNZ20" s="710"/>
      <c r="SOA20" s="710"/>
      <c r="SOB20" s="710"/>
      <c r="SOC20" s="710"/>
      <c r="SOD20" s="710"/>
      <c r="SOE20" s="710"/>
      <c r="SOF20" s="710"/>
      <c r="SOG20" s="710"/>
      <c r="SOH20" s="710"/>
      <c r="SOI20" s="710"/>
      <c r="SOJ20" s="710"/>
      <c r="SOK20" s="710"/>
      <c r="SOL20" s="710"/>
      <c r="SOM20" s="710"/>
      <c r="SON20" s="710"/>
      <c r="SOO20" s="710"/>
      <c r="SOP20" s="710"/>
      <c r="SOQ20" s="710"/>
      <c r="SOR20" s="710"/>
      <c r="SOS20" s="710"/>
      <c r="SOT20" s="710"/>
      <c r="SOU20" s="710"/>
      <c r="SOV20" s="710"/>
      <c r="SOW20" s="710"/>
      <c r="SOX20" s="710"/>
      <c r="SOY20" s="710"/>
      <c r="SOZ20" s="710"/>
      <c r="SPA20" s="710"/>
      <c r="SPB20" s="710"/>
      <c r="SPC20" s="710"/>
      <c r="SPD20" s="710"/>
      <c r="SPE20" s="710"/>
      <c r="SPF20" s="710"/>
      <c r="SPG20" s="710"/>
      <c r="SPH20" s="710"/>
      <c r="SPI20" s="710"/>
      <c r="SPJ20" s="710"/>
      <c r="SPK20" s="710"/>
      <c r="SPL20" s="710"/>
      <c r="SPM20" s="710"/>
      <c r="SPN20" s="710"/>
      <c r="SPO20" s="710"/>
      <c r="SPP20" s="710"/>
      <c r="SPQ20" s="710"/>
      <c r="SPR20" s="710"/>
      <c r="SPS20" s="710"/>
      <c r="SPT20" s="710"/>
      <c r="SPU20" s="710"/>
      <c r="SPV20" s="710"/>
      <c r="SPW20" s="710"/>
      <c r="SPX20" s="710"/>
      <c r="SPY20" s="710"/>
      <c r="SPZ20" s="710"/>
      <c r="SQA20" s="710"/>
      <c r="SQB20" s="710"/>
      <c r="SQC20" s="710"/>
      <c r="SQD20" s="710"/>
      <c r="SQE20" s="710"/>
      <c r="SQF20" s="710"/>
      <c r="SQG20" s="710"/>
      <c r="SQH20" s="710"/>
      <c r="SQI20" s="710"/>
      <c r="SQJ20" s="710"/>
      <c r="SQK20" s="710"/>
      <c r="SQL20" s="710"/>
      <c r="SQM20" s="710"/>
      <c r="SQN20" s="710"/>
      <c r="SQO20" s="710"/>
      <c r="SQP20" s="710"/>
      <c r="SQQ20" s="710"/>
      <c r="SQR20" s="710"/>
      <c r="SQS20" s="710"/>
      <c r="SQT20" s="710"/>
      <c r="SQU20" s="710"/>
      <c r="SQV20" s="710"/>
      <c r="SQW20" s="710"/>
      <c r="SQX20" s="710"/>
      <c r="SQY20" s="710"/>
      <c r="SQZ20" s="710"/>
      <c r="SRA20" s="710"/>
      <c r="SRB20" s="710"/>
      <c r="SRC20" s="710"/>
      <c r="SRD20" s="710"/>
      <c r="SRE20" s="710"/>
      <c r="SRF20" s="710"/>
      <c r="SRG20" s="710"/>
      <c r="SRH20" s="710"/>
      <c r="SRI20" s="710"/>
      <c r="SRJ20" s="710"/>
      <c r="SRK20" s="710"/>
      <c r="SRL20" s="710"/>
      <c r="SRM20" s="710"/>
      <c r="SRN20" s="710"/>
      <c r="SRO20" s="710"/>
      <c r="SRP20" s="710"/>
      <c r="SRQ20" s="710"/>
      <c r="SRR20" s="710"/>
      <c r="SRS20" s="710"/>
      <c r="SRT20" s="710"/>
      <c r="SRU20" s="710"/>
      <c r="SRV20" s="710"/>
      <c r="SRW20" s="710"/>
      <c r="SRX20" s="710"/>
      <c r="SRY20" s="710"/>
      <c r="SRZ20" s="710"/>
      <c r="SSA20" s="710"/>
      <c r="SSB20" s="710"/>
      <c r="SSC20" s="710"/>
      <c r="SSD20" s="710"/>
      <c r="SSE20" s="710"/>
      <c r="SSF20" s="710"/>
      <c r="SSG20" s="710"/>
      <c r="SSH20" s="710"/>
      <c r="SSI20" s="710"/>
      <c r="SSJ20" s="710"/>
      <c r="SSK20" s="710"/>
      <c r="SSL20" s="710"/>
      <c r="SSM20" s="710"/>
      <c r="SSN20" s="710"/>
      <c r="SSO20" s="710"/>
      <c r="SSP20" s="710"/>
      <c r="SSQ20" s="710"/>
      <c r="SSR20" s="710"/>
      <c r="SSS20" s="710"/>
      <c r="SST20" s="710"/>
      <c r="SSU20" s="710"/>
      <c r="SSV20" s="710"/>
      <c r="SSW20" s="710"/>
      <c r="SSX20" s="710"/>
      <c r="SSY20" s="710"/>
      <c r="SSZ20" s="710"/>
      <c r="STA20" s="710"/>
      <c r="STB20" s="710"/>
      <c r="STC20" s="710"/>
      <c r="STD20" s="710"/>
      <c r="STE20" s="710"/>
      <c r="STF20" s="710"/>
      <c r="STG20" s="710"/>
      <c r="STH20" s="710"/>
      <c r="STI20" s="710"/>
      <c r="STJ20" s="710"/>
      <c r="STK20" s="710"/>
      <c r="STL20" s="710"/>
      <c r="STM20" s="710"/>
      <c r="STN20" s="710"/>
      <c r="STO20" s="710"/>
      <c r="STP20" s="710"/>
      <c r="STQ20" s="710"/>
      <c r="STR20" s="710"/>
      <c r="STS20" s="710"/>
      <c r="STT20" s="710"/>
      <c r="STU20" s="710"/>
      <c r="STV20" s="710"/>
      <c r="STW20" s="710"/>
      <c r="STX20" s="710"/>
      <c r="STY20" s="710"/>
      <c r="STZ20" s="710"/>
      <c r="SUA20" s="710"/>
      <c r="SUB20" s="710"/>
      <c r="SUC20" s="710"/>
      <c r="SUD20" s="710"/>
      <c r="SUE20" s="710"/>
      <c r="SUF20" s="710"/>
      <c r="SUG20" s="710"/>
      <c r="SUH20" s="710"/>
      <c r="SUI20" s="710"/>
      <c r="SUJ20" s="710"/>
      <c r="SUK20" s="710"/>
      <c r="SUL20" s="710"/>
      <c r="SUM20" s="710"/>
      <c r="SUN20" s="710"/>
      <c r="SUO20" s="710"/>
      <c r="SUP20" s="710"/>
      <c r="SUQ20" s="710"/>
      <c r="SUR20" s="710"/>
      <c r="SUS20" s="710"/>
      <c r="SUT20" s="710"/>
      <c r="SUU20" s="710"/>
      <c r="SUV20" s="710"/>
      <c r="SUW20" s="710"/>
      <c r="SUX20" s="710"/>
      <c r="SUY20" s="710"/>
      <c r="SUZ20" s="710"/>
      <c r="SVA20" s="710"/>
      <c r="SVB20" s="710"/>
      <c r="SVC20" s="710"/>
      <c r="SVD20" s="710"/>
      <c r="SVE20" s="710"/>
      <c r="SVF20" s="710"/>
      <c r="SVG20" s="710"/>
      <c r="SVH20" s="710"/>
      <c r="SVI20" s="710"/>
      <c r="SVJ20" s="710"/>
      <c r="SVK20" s="710"/>
      <c r="SVL20" s="710"/>
      <c r="SVM20" s="710"/>
      <c r="SVN20" s="710"/>
      <c r="SVO20" s="710"/>
      <c r="SVP20" s="710"/>
      <c r="SVQ20" s="710"/>
      <c r="SVR20" s="710"/>
      <c r="SVS20" s="710"/>
      <c r="SVT20" s="710"/>
      <c r="SVU20" s="710"/>
      <c r="SVV20" s="710"/>
      <c r="SVW20" s="710"/>
      <c r="SVX20" s="710"/>
      <c r="SVY20" s="710"/>
      <c r="SVZ20" s="710"/>
      <c r="SWA20" s="710"/>
      <c r="SWB20" s="710"/>
      <c r="SWC20" s="710"/>
      <c r="SWD20" s="710"/>
      <c r="SWE20" s="710"/>
      <c r="SWF20" s="710"/>
      <c r="SWG20" s="710"/>
      <c r="SWH20" s="710"/>
      <c r="SWI20" s="710"/>
      <c r="SWJ20" s="710"/>
      <c r="SWK20" s="710"/>
      <c r="SWL20" s="710"/>
      <c r="SWM20" s="710"/>
      <c r="SWN20" s="710"/>
      <c r="SWO20" s="710"/>
      <c r="SWP20" s="710"/>
      <c r="SWQ20" s="710"/>
      <c r="SWR20" s="710"/>
      <c r="SWS20" s="710"/>
      <c r="SWT20" s="710"/>
      <c r="SWU20" s="710"/>
      <c r="SWV20" s="710"/>
      <c r="SWW20" s="710"/>
      <c r="SWX20" s="710"/>
      <c r="SWY20" s="710"/>
      <c r="SWZ20" s="710"/>
      <c r="SXA20" s="710"/>
      <c r="SXB20" s="710"/>
      <c r="SXC20" s="710"/>
      <c r="SXD20" s="710"/>
      <c r="SXE20" s="710"/>
      <c r="SXF20" s="710"/>
      <c r="SXG20" s="710"/>
      <c r="SXH20" s="710"/>
      <c r="SXI20" s="710"/>
      <c r="SXJ20" s="710"/>
      <c r="SXK20" s="710"/>
      <c r="SXL20" s="710"/>
      <c r="SXM20" s="710"/>
      <c r="SXN20" s="710"/>
      <c r="SXO20" s="710"/>
      <c r="SXP20" s="710"/>
      <c r="SXQ20" s="710"/>
      <c r="SXR20" s="710"/>
      <c r="SXS20" s="710"/>
      <c r="SXT20" s="710"/>
      <c r="SXU20" s="710"/>
      <c r="SXV20" s="710"/>
      <c r="SXW20" s="710"/>
      <c r="SXX20" s="710"/>
      <c r="SXY20" s="710"/>
      <c r="SXZ20" s="710"/>
      <c r="SYA20" s="710"/>
      <c r="SYB20" s="710"/>
      <c r="SYC20" s="710"/>
      <c r="SYD20" s="710"/>
      <c r="SYE20" s="710"/>
      <c r="SYF20" s="710"/>
      <c r="SYG20" s="710"/>
      <c r="SYH20" s="710"/>
      <c r="SYI20" s="710"/>
      <c r="SYJ20" s="710"/>
      <c r="SYK20" s="710"/>
      <c r="SYL20" s="710"/>
      <c r="SYM20" s="710"/>
      <c r="SYN20" s="710"/>
      <c r="SYO20" s="710"/>
      <c r="SYP20" s="710"/>
      <c r="SYQ20" s="710"/>
      <c r="SYR20" s="710"/>
      <c r="SYS20" s="710"/>
      <c r="SYT20" s="710"/>
      <c r="SYU20" s="710"/>
      <c r="SYV20" s="710"/>
      <c r="SYW20" s="710"/>
      <c r="SYX20" s="710"/>
      <c r="SYY20" s="710"/>
      <c r="SYZ20" s="710"/>
      <c r="SZA20" s="710"/>
      <c r="SZB20" s="710"/>
      <c r="SZC20" s="710"/>
      <c r="SZD20" s="710"/>
      <c r="SZE20" s="710"/>
      <c r="SZF20" s="710"/>
      <c r="SZG20" s="710"/>
      <c r="SZH20" s="710"/>
      <c r="SZI20" s="710"/>
      <c r="SZJ20" s="710"/>
      <c r="SZK20" s="710"/>
      <c r="SZL20" s="710"/>
      <c r="SZM20" s="710"/>
      <c r="SZN20" s="710"/>
      <c r="SZO20" s="710"/>
      <c r="SZP20" s="710"/>
      <c r="SZQ20" s="710"/>
      <c r="SZR20" s="710"/>
      <c r="SZS20" s="710"/>
      <c r="SZT20" s="710"/>
      <c r="SZU20" s="710"/>
      <c r="SZV20" s="710"/>
      <c r="SZW20" s="710"/>
      <c r="SZX20" s="710"/>
      <c r="SZY20" s="710"/>
      <c r="SZZ20" s="710"/>
      <c r="TAA20" s="710"/>
      <c r="TAB20" s="710"/>
      <c r="TAC20" s="710"/>
      <c r="TAD20" s="710"/>
      <c r="TAE20" s="710"/>
      <c r="TAF20" s="710"/>
      <c r="TAG20" s="710"/>
      <c r="TAH20" s="710"/>
      <c r="TAI20" s="710"/>
      <c r="TAJ20" s="710"/>
      <c r="TAK20" s="710"/>
      <c r="TAL20" s="710"/>
      <c r="TAM20" s="710"/>
      <c r="TAN20" s="710"/>
      <c r="TAO20" s="710"/>
      <c r="TAP20" s="710"/>
      <c r="TAQ20" s="710"/>
      <c r="TAR20" s="710"/>
      <c r="TAS20" s="710"/>
      <c r="TAT20" s="710"/>
      <c r="TAU20" s="710"/>
      <c r="TAV20" s="710"/>
      <c r="TAW20" s="710"/>
      <c r="TAX20" s="710"/>
      <c r="TAY20" s="710"/>
      <c r="TAZ20" s="710"/>
      <c r="TBA20" s="710"/>
      <c r="TBB20" s="710"/>
      <c r="TBC20" s="710"/>
      <c r="TBD20" s="710"/>
      <c r="TBE20" s="710"/>
      <c r="TBF20" s="710"/>
      <c r="TBG20" s="710"/>
      <c r="TBH20" s="710"/>
      <c r="TBI20" s="710"/>
      <c r="TBJ20" s="710"/>
      <c r="TBK20" s="710"/>
      <c r="TBL20" s="710"/>
      <c r="TBM20" s="710"/>
      <c r="TBN20" s="710"/>
      <c r="TBO20" s="710"/>
      <c r="TBP20" s="710"/>
      <c r="TBQ20" s="710"/>
      <c r="TBR20" s="710"/>
      <c r="TBS20" s="710"/>
      <c r="TBT20" s="710"/>
      <c r="TBU20" s="710"/>
      <c r="TBV20" s="710"/>
      <c r="TBW20" s="710"/>
      <c r="TBX20" s="710"/>
      <c r="TBY20" s="710"/>
      <c r="TBZ20" s="710"/>
      <c r="TCA20" s="710"/>
      <c r="TCB20" s="710"/>
      <c r="TCC20" s="710"/>
      <c r="TCD20" s="710"/>
      <c r="TCE20" s="710"/>
      <c r="TCF20" s="710"/>
      <c r="TCG20" s="710"/>
      <c r="TCH20" s="710"/>
      <c r="TCI20" s="710"/>
      <c r="TCJ20" s="710"/>
      <c r="TCK20" s="710"/>
      <c r="TCL20" s="710"/>
      <c r="TCM20" s="710"/>
      <c r="TCN20" s="710"/>
      <c r="TCO20" s="710"/>
      <c r="TCP20" s="710"/>
      <c r="TCQ20" s="710"/>
      <c r="TCR20" s="710"/>
      <c r="TCS20" s="710"/>
      <c r="TCT20" s="710"/>
      <c r="TCU20" s="710"/>
      <c r="TCV20" s="710"/>
      <c r="TCW20" s="710"/>
      <c r="TCX20" s="710"/>
      <c r="TCY20" s="710"/>
      <c r="TCZ20" s="710"/>
      <c r="TDA20" s="710"/>
      <c r="TDB20" s="710"/>
      <c r="TDC20" s="710"/>
      <c r="TDD20" s="710"/>
      <c r="TDE20" s="710"/>
      <c r="TDF20" s="710"/>
      <c r="TDG20" s="710"/>
      <c r="TDH20" s="710"/>
      <c r="TDI20" s="710"/>
      <c r="TDJ20" s="710"/>
      <c r="TDK20" s="710"/>
      <c r="TDL20" s="710"/>
      <c r="TDM20" s="710"/>
      <c r="TDN20" s="710"/>
      <c r="TDO20" s="710"/>
      <c r="TDP20" s="710"/>
      <c r="TDQ20" s="710"/>
      <c r="TDR20" s="710"/>
      <c r="TDS20" s="710"/>
      <c r="TDT20" s="710"/>
      <c r="TDU20" s="710"/>
      <c r="TDV20" s="710"/>
      <c r="TDW20" s="710"/>
      <c r="TDX20" s="710"/>
      <c r="TDY20" s="710"/>
      <c r="TDZ20" s="710"/>
      <c r="TEA20" s="710"/>
      <c r="TEB20" s="710"/>
      <c r="TEC20" s="710"/>
      <c r="TED20" s="710"/>
      <c r="TEE20" s="710"/>
      <c r="TEF20" s="710"/>
      <c r="TEG20" s="710"/>
      <c r="TEH20" s="710"/>
      <c r="TEI20" s="710"/>
      <c r="TEJ20" s="710"/>
      <c r="TEK20" s="710"/>
      <c r="TEL20" s="710"/>
      <c r="TEM20" s="710"/>
      <c r="TEN20" s="710"/>
      <c r="TEO20" s="710"/>
      <c r="TEP20" s="710"/>
      <c r="TEQ20" s="710"/>
      <c r="TER20" s="710"/>
      <c r="TES20" s="710"/>
      <c r="TET20" s="710"/>
      <c r="TEU20" s="710"/>
      <c r="TEV20" s="710"/>
      <c r="TEW20" s="710"/>
      <c r="TEX20" s="710"/>
      <c r="TEY20" s="710"/>
      <c r="TEZ20" s="710"/>
      <c r="TFA20" s="710"/>
      <c r="TFB20" s="710"/>
      <c r="TFC20" s="710"/>
      <c r="TFD20" s="710"/>
      <c r="TFE20" s="710"/>
      <c r="TFF20" s="710"/>
      <c r="TFG20" s="710"/>
      <c r="TFH20" s="710"/>
      <c r="TFI20" s="710"/>
      <c r="TFJ20" s="710"/>
      <c r="TFK20" s="710"/>
      <c r="TFL20" s="710"/>
      <c r="TFM20" s="710"/>
      <c r="TFN20" s="710"/>
      <c r="TFO20" s="710"/>
      <c r="TFP20" s="710"/>
      <c r="TFQ20" s="710"/>
      <c r="TFR20" s="710"/>
      <c r="TFS20" s="710"/>
      <c r="TFT20" s="710"/>
      <c r="TFU20" s="710"/>
      <c r="TFV20" s="710"/>
      <c r="TFW20" s="710"/>
      <c r="TFX20" s="710"/>
      <c r="TFY20" s="710"/>
      <c r="TFZ20" s="710"/>
      <c r="TGA20" s="710"/>
      <c r="TGB20" s="710"/>
      <c r="TGC20" s="710"/>
      <c r="TGD20" s="710"/>
      <c r="TGE20" s="710"/>
      <c r="TGF20" s="710"/>
      <c r="TGG20" s="710"/>
      <c r="TGH20" s="710"/>
      <c r="TGI20" s="710"/>
      <c r="TGJ20" s="710"/>
      <c r="TGK20" s="710"/>
      <c r="TGL20" s="710"/>
      <c r="TGM20" s="710"/>
      <c r="TGN20" s="710"/>
      <c r="TGO20" s="710"/>
      <c r="TGP20" s="710"/>
      <c r="TGQ20" s="710"/>
      <c r="TGR20" s="710"/>
      <c r="TGS20" s="710"/>
      <c r="TGT20" s="710"/>
      <c r="TGU20" s="710"/>
      <c r="TGV20" s="710"/>
      <c r="TGW20" s="710"/>
      <c r="TGX20" s="710"/>
      <c r="TGY20" s="710"/>
      <c r="TGZ20" s="710"/>
      <c r="THA20" s="710"/>
      <c r="THB20" s="710"/>
      <c r="THC20" s="710"/>
      <c r="THD20" s="710"/>
      <c r="THE20" s="710"/>
      <c r="THF20" s="710"/>
      <c r="THG20" s="710"/>
      <c r="THH20" s="710"/>
      <c r="THI20" s="710"/>
      <c r="THJ20" s="710"/>
      <c r="THK20" s="710"/>
      <c r="THL20" s="710"/>
      <c r="THM20" s="710"/>
      <c r="THN20" s="710"/>
      <c r="THO20" s="710"/>
      <c r="THP20" s="710"/>
      <c r="THQ20" s="710"/>
      <c r="THR20" s="710"/>
      <c r="THS20" s="710"/>
      <c r="THT20" s="710"/>
      <c r="THU20" s="710"/>
      <c r="THV20" s="710"/>
      <c r="THW20" s="710"/>
      <c r="THX20" s="710"/>
      <c r="THY20" s="710"/>
      <c r="THZ20" s="710"/>
      <c r="TIA20" s="710"/>
      <c r="TIB20" s="710"/>
      <c r="TIC20" s="710"/>
      <c r="TID20" s="710"/>
      <c r="TIE20" s="710"/>
      <c r="TIF20" s="710"/>
      <c r="TIG20" s="710"/>
      <c r="TIH20" s="710"/>
      <c r="TII20" s="710"/>
      <c r="TIJ20" s="710"/>
      <c r="TIK20" s="710"/>
      <c r="TIL20" s="710"/>
      <c r="TIM20" s="710"/>
      <c r="TIN20" s="710"/>
      <c r="TIO20" s="710"/>
      <c r="TIP20" s="710"/>
      <c r="TIQ20" s="710"/>
      <c r="TIR20" s="710"/>
      <c r="TIS20" s="710"/>
      <c r="TIT20" s="710"/>
      <c r="TIU20" s="710"/>
      <c r="TIV20" s="710"/>
      <c r="TIW20" s="710"/>
      <c r="TIX20" s="710"/>
      <c r="TIY20" s="710"/>
      <c r="TIZ20" s="710"/>
      <c r="TJA20" s="710"/>
      <c r="TJB20" s="710"/>
      <c r="TJC20" s="710"/>
      <c r="TJD20" s="710"/>
      <c r="TJE20" s="710"/>
      <c r="TJF20" s="710"/>
      <c r="TJG20" s="710"/>
      <c r="TJH20" s="710"/>
      <c r="TJI20" s="710"/>
      <c r="TJJ20" s="710"/>
      <c r="TJK20" s="710"/>
      <c r="TJL20" s="710"/>
      <c r="TJM20" s="710"/>
      <c r="TJN20" s="710"/>
      <c r="TJO20" s="710"/>
      <c r="TJP20" s="710"/>
      <c r="TJQ20" s="710"/>
      <c r="TJR20" s="710"/>
      <c r="TJS20" s="710"/>
      <c r="TJT20" s="710"/>
      <c r="TJU20" s="710"/>
      <c r="TJV20" s="710"/>
      <c r="TJW20" s="710"/>
      <c r="TJX20" s="710"/>
      <c r="TJY20" s="710"/>
      <c r="TJZ20" s="710"/>
      <c r="TKA20" s="710"/>
      <c r="TKB20" s="710"/>
      <c r="TKC20" s="710"/>
      <c r="TKD20" s="710"/>
      <c r="TKE20" s="710"/>
      <c r="TKF20" s="710"/>
      <c r="TKG20" s="710"/>
      <c r="TKH20" s="710"/>
      <c r="TKI20" s="710"/>
      <c r="TKJ20" s="710"/>
      <c r="TKK20" s="710"/>
      <c r="TKL20" s="710"/>
      <c r="TKM20" s="710"/>
      <c r="TKN20" s="710"/>
      <c r="TKO20" s="710"/>
      <c r="TKP20" s="710"/>
      <c r="TKQ20" s="710"/>
      <c r="TKR20" s="710"/>
      <c r="TKS20" s="710"/>
      <c r="TKT20" s="710"/>
      <c r="TKU20" s="710"/>
      <c r="TKV20" s="710"/>
      <c r="TKW20" s="710"/>
      <c r="TKX20" s="710"/>
      <c r="TKY20" s="710"/>
      <c r="TKZ20" s="710"/>
      <c r="TLA20" s="710"/>
      <c r="TLB20" s="710"/>
      <c r="TLC20" s="710"/>
      <c r="TLD20" s="710"/>
      <c r="TLE20" s="710"/>
      <c r="TLF20" s="710"/>
      <c r="TLG20" s="710"/>
      <c r="TLH20" s="710"/>
      <c r="TLI20" s="710"/>
      <c r="TLJ20" s="710"/>
      <c r="TLK20" s="710"/>
      <c r="TLL20" s="710"/>
      <c r="TLM20" s="710"/>
      <c r="TLN20" s="710"/>
      <c r="TLO20" s="710"/>
      <c r="TLP20" s="710"/>
      <c r="TLQ20" s="710"/>
      <c r="TLR20" s="710"/>
      <c r="TLS20" s="710"/>
      <c r="TLT20" s="710"/>
      <c r="TLU20" s="710"/>
      <c r="TLV20" s="710"/>
      <c r="TLW20" s="710"/>
      <c r="TLX20" s="710"/>
      <c r="TLY20" s="710"/>
      <c r="TLZ20" s="710"/>
      <c r="TMA20" s="710"/>
      <c r="TMB20" s="710"/>
      <c r="TMC20" s="710"/>
      <c r="TMD20" s="710"/>
      <c r="TME20" s="710"/>
      <c r="TMF20" s="710"/>
      <c r="TMG20" s="710"/>
      <c r="TMH20" s="710"/>
      <c r="TMI20" s="710"/>
      <c r="TMJ20" s="710"/>
      <c r="TMK20" s="710"/>
      <c r="TML20" s="710"/>
      <c r="TMM20" s="710"/>
      <c r="TMN20" s="710"/>
      <c r="TMO20" s="710"/>
      <c r="TMP20" s="710"/>
      <c r="TMQ20" s="710"/>
      <c r="TMR20" s="710"/>
      <c r="TMS20" s="710"/>
      <c r="TMT20" s="710"/>
      <c r="TMU20" s="710"/>
      <c r="TMV20" s="710"/>
      <c r="TMW20" s="710"/>
      <c r="TMX20" s="710"/>
      <c r="TMY20" s="710"/>
      <c r="TMZ20" s="710"/>
      <c r="TNA20" s="710"/>
      <c r="TNB20" s="710"/>
      <c r="TNC20" s="710"/>
      <c r="TND20" s="710"/>
      <c r="TNE20" s="710"/>
      <c r="TNF20" s="710"/>
      <c r="TNG20" s="710"/>
      <c r="TNH20" s="710"/>
      <c r="TNI20" s="710"/>
      <c r="TNJ20" s="710"/>
      <c r="TNK20" s="710"/>
      <c r="TNL20" s="710"/>
      <c r="TNM20" s="710"/>
      <c r="TNN20" s="710"/>
      <c r="TNO20" s="710"/>
      <c r="TNP20" s="710"/>
      <c r="TNQ20" s="710"/>
      <c r="TNR20" s="710"/>
      <c r="TNS20" s="710"/>
      <c r="TNT20" s="710"/>
      <c r="TNU20" s="710"/>
      <c r="TNV20" s="710"/>
      <c r="TNW20" s="710"/>
      <c r="TNX20" s="710"/>
      <c r="TNY20" s="710"/>
      <c r="TNZ20" s="710"/>
      <c r="TOA20" s="710"/>
      <c r="TOB20" s="710"/>
      <c r="TOC20" s="710"/>
      <c r="TOD20" s="710"/>
      <c r="TOE20" s="710"/>
      <c r="TOF20" s="710"/>
      <c r="TOG20" s="710"/>
      <c r="TOH20" s="710"/>
      <c r="TOI20" s="710"/>
      <c r="TOJ20" s="710"/>
      <c r="TOK20" s="710"/>
      <c r="TOL20" s="710"/>
      <c r="TOM20" s="710"/>
      <c r="TON20" s="710"/>
      <c r="TOO20" s="710"/>
      <c r="TOP20" s="710"/>
      <c r="TOQ20" s="710"/>
      <c r="TOR20" s="710"/>
      <c r="TOS20" s="710"/>
      <c r="TOT20" s="710"/>
      <c r="TOU20" s="710"/>
      <c r="TOV20" s="710"/>
      <c r="TOW20" s="710"/>
      <c r="TOX20" s="710"/>
      <c r="TOY20" s="710"/>
      <c r="TOZ20" s="710"/>
      <c r="TPA20" s="710"/>
      <c r="TPB20" s="710"/>
      <c r="TPC20" s="710"/>
      <c r="TPD20" s="710"/>
      <c r="TPE20" s="710"/>
      <c r="TPF20" s="710"/>
      <c r="TPG20" s="710"/>
      <c r="TPH20" s="710"/>
      <c r="TPI20" s="710"/>
      <c r="TPJ20" s="710"/>
      <c r="TPK20" s="710"/>
      <c r="TPL20" s="710"/>
      <c r="TPM20" s="710"/>
      <c r="TPN20" s="710"/>
      <c r="TPO20" s="710"/>
      <c r="TPP20" s="710"/>
      <c r="TPQ20" s="710"/>
      <c r="TPR20" s="710"/>
      <c r="TPS20" s="710"/>
      <c r="TPT20" s="710"/>
      <c r="TPU20" s="710"/>
      <c r="TPV20" s="710"/>
      <c r="TPW20" s="710"/>
      <c r="TPX20" s="710"/>
      <c r="TPY20" s="710"/>
      <c r="TPZ20" s="710"/>
      <c r="TQA20" s="710"/>
      <c r="TQB20" s="710"/>
      <c r="TQC20" s="710"/>
      <c r="TQD20" s="710"/>
      <c r="TQE20" s="710"/>
      <c r="TQF20" s="710"/>
      <c r="TQG20" s="710"/>
      <c r="TQH20" s="710"/>
      <c r="TQI20" s="710"/>
      <c r="TQJ20" s="710"/>
      <c r="TQK20" s="710"/>
      <c r="TQL20" s="710"/>
      <c r="TQM20" s="710"/>
      <c r="TQN20" s="710"/>
      <c r="TQO20" s="710"/>
      <c r="TQP20" s="710"/>
      <c r="TQQ20" s="710"/>
      <c r="TQR20" s="710"/>
      <c r="TQS20" s="710"/>
      <c r="TQT20" s="710"/>
      <c r="TQU20" s="710"/>
      <c r="TQV20" s="710"/>
      <c r="TQW20" s="710"/>
      <c r="TQX20" s="710"/>
      <c r="TQY20" s="710"/>
      <c r="TQZ20" s="710"/>
      <c r="TRA20" s="710"/>
      <c r="TRB20" s="710"/>
      <c r="TRC20" s="710"/>
      <c r="TRD20" s="710"/>
      <c r="TRE20" s="710"/>
      <c r="TRF20" s="710"/>
      <c r="TRG20" s="710"/>
      <c r="TRH20" s="710"/>
      <c r="TRI20" s="710"/>
      <c r="TRJ20" s="710"/>
      <c r="TRK20" s="710"/>
      <c r="TRL20" s="710"/>
      <c r="TRM20" s="710"/>
      <c r="TRN20" s="710"/>
      <c r="TRO20" s="710"/>
      <c r="TRP20" s="710"/>
      <c r="TRQ20" s="710"/>
      <c r="TRR20" s="710"/>
      <c r="TRS20" s="710"/>
      <c r="TRT20" s="710"/>
      <c r="TRU20" s="710"/>
      <c r="TRV20" s="710"/>
      <c r="TRW20" s="710"/>
      <c r="TRX20" s="710"/>
      <c r="TRY20" s="710"/>
      <c r="TRZ20" s="710"/>
      <c r="TSA20" s="710"/>
      <c r="TSB20" s="710"/>
      <c r="TSC20" s="710"/>
      <c r="TSD20" s="710"/>
      <c r="TSE20" s="710"/>
      <c r="TSF20" s="710"/>
      <c r="TSG20" s="710"/>
      <c r="TSH20" s="710"/>
      <c r="TSI20" s="710"/>
      <c r="TSJ20" s="710"/>
      <c r="TSK20" s="710"/>
      <c r="TSL20" s="710"/>
      <c r="TSM20" s="710"/>
      <c r="TSN20" s="710"/>
      <c r="TSO20" s="710"/>
      <c r="TSP20" s="710"/>
      <c r="TSQ20" s="710"/>
      <c r="TSR20" s="710"/>
      <c r="TSS20" s="710"/>
      <c r="TST20" s="710"/>
      <c r="TSU20" s="710"/>
      <c r="TSV20" s="710"/>
      <c r="TSW20" s="710"/>
      <c r="TSX20" s="710"/>
      <c r="TSY20" s="710"/>
      <c r="TSZ20" s="710"/>
      <c r="TTA20" s="710"/>
      <c r="TTB20" s="710"/>
      <c r="TTC20" s="710"/>
      <c r="TTD20" s="710"/>
      <c r="TTE20" s="710"/>
      <c r="TTF20" s="710"/>
      <c r="TTG20" s="710"/>
      <c r="TTH20" s="710"/>
      <c r="TTI20" s="710"/>
      <c r="TTJ20" s="710"/>
      <c r="TTK20" s="710"/>
      <c r="TTL20" s="710"/>
      <c r="TTM20" s="710"/>
      <c r="TTN20" s="710"/>
      <c r="TTO20" s="710"/>
      <c r="TTP20" s="710"/>
      <c r="TTQ20" s="710"/>
      <c r="TTR20" s="710"/>
      <c r="TTS20" s="710"/>
      <c r="TTT20" s="710"/>
      <c r="TTU20" s="710"/>
      <c r="TTV20" s="710"/>
      <c r="TTW20" s="710"/>
      <c r="TTX20" s="710"/>
      <c r="TTY20" s="710"/>
      <c r="TTZ20" s="710"/>
      <c r="TUA20" s="710"/>
      <c r="TUB20" s="710"/>
      <c r="TUC20" s="710"/>
      <c r="TUD20" s="710"/>
      <c r="TUE20" s="710"/>
      <c r="TUF20" s="710"/>
      <c r="TUG20" s="710"/>
      <c r="TUH20" s="710"/>
      <c r="TUI20" s="710"/>
      <c r="TUJ20" s="710"/>
      <c r="TUK20" s="710"/>
      <c r="TUL20" s="710"/>
      <c r="TUM20" s="710"/>
      <c r="TUN20" s="710"/>
      <c r="TUO20" s="710"/>
      <c r="TUP20" s="710"/>
      <c r="TUQ20" s="710"/>
      <c r="TUR20" s="710"/>
      <c r="TUS20" s="710"/>
      <c r="TUT20" s="710"/>
      <c r="TUU20" s="710"/>
      <c r="TUV20" s="710"/>
      <c r="TUW20" s="710"/>
      <c r="TUX20" s="710"/>
      <c r="TUY20" s="710"/>
      <c r="TUZ20" s="710"/>
      <c r="TVA20" s="710"/>
      <c r="TVB20" s="710"/>
      <c r="TVC20" s="710"/>
      <c r="TVD20" s="710"/>
      <c r="TVE20" s="710"/>
      <c r="TVF20" s="710"/>
      <c r="TVG20" s="710"/>
      <c r="TVH20" s="710"/>
      <c r="TVI20" s="710"/>
      <c r="TVJ20" s="710"/>
      <c r="TVK20" s="710"/>
      <c r="TVL20" s="710"/>
      <c r="TVM20" s="710"/>
      <c r="TVN20" s="710"/>
      <c r="TVO20" s="710"/>
      <c r="TVP20" s="710"/>
      <c r="TVQ20" s="710"/>
      <c r="TVR20" s="710"/>
      <c r="TVS20" s="710"/>
      <c r="TVT20" s="710"/>
      <c r="TVU20" s="710"/>
      <c r="TVV20" s="710"/>
      <c r="TVW20" s="710"/>
      <c r="TVX20" s="710"/>
      <c r="TVY20" s="710"/>
      <c r="TVZ20" s="710"/>
      <c r="TWA20" s="710"/>
      <c r="TWB20" s="710"/>
      <c r="TWC20" s="710"/>
      <c r="TWD20" s="710"/>
      <c r="TWE20" s="710"/>
      <c r="TWF20" s="710"/>
      <c r="TWG20" s="710"/>
      <c r="TWH20" s="710"/>
      <c r="TWI20" s="710"/>
      <c r="TWJ20" s="710"/>
      <c r="TWK20" s="710"/>
      <c r="TWL20" s="710"/>
      <c r="TWM20" s="710"/>
      <c r="TWN20" s="710"/>
      <c r="TWO20" s="710"/>
      <c r="TWP20" s="710"/>
      <c r="TWQ20" s="710"/>
      <c r="TWR20" s="710"/>
      <c r="TWS20" s="710"/>
      <c r="TWT20" s="710"/>
      <c r="TWU20" s="710"/>
      <c r="TWV20" s="710"/>
      <c r="TWW20" s="710"/>
      <c r="TWX20" s="710"/>
      <c r="TWY20" s="710"/>
      <c r="TWZ20" s="710"/>
      <c r="TXA20" s="710"/>
      <c r="TXB20" s="710"/>
      <c r="TXC20" s="710"/>
      <c r="TXD20" s="710"/>
      <c r="TXE20" s="710"/>
      <c r="TXF20" s="710"/>
      <c r="TXG20" s="710"/>
      <c r="TXH20" s="710"/>
      <c r="TXI20" s="710"/>
      <c r="TXJ20" s="710"/>
      <c r="TXK20" s="710"/>
      <c r="TXL20" s="710"/>
      <c r="TXM20" s="710"/>
      <c r="TXN20" s="710"/>
      <c r="TXO20" s="710"/>
      <c r="TXP20" s="710"/>
      <c r="TXQ20" s="710"/>
      <c r="TXR20" s="710"/>
      <c r="TXS20" s="710"/>
      <c r="TXT20" s="710"/>
      <c r="TXU20" s="710"/>
      <c r="TXV20" s="710"/>
      <c r="TXW20" s="710"/>
      <c r="TXX20" s="710"/>
      <c r="TXY20" s="710"/>
      <c r="TXZ20" s="710"/>
      <c r="TYA20" s="710"/>
      <c r="TYB20" s="710"/>
      <c r="TYC20" s="710"/>
      <c r="TYD20" s="710"/>
      <c r="TYE20" s="710"/>
      <c r="TYF20" s="710"/>
      <c r="TYG20" s="710"/>
      <c r="TYH20" s="710"/>
      <c r="TYI20" s="710"/>
      <c r="TYJ20" s="710"/>
      <c r="TYK20" s="710"/>
      <c r="TYL20" s="710"/>
      <c r="TYM20" s="710"/>
      <c r="TYN20" s="710"/>
      <c r="TYO20" s="710"/>
      <c r="TYP20" s="710"/>
      <c r="TYQ20" s="710"/>
      <c r="TYR20" s="710"/>
      <c r="TYS20" s="710"/>
      <c r="TYT20" s="710"/>
      <c r="TYU20" s="710"/>
      <c r="TYV20" s="710"/>
      <c r="TYW20" s="710"/>
      <c r="TYX20" s="710"/>
      <c r="TYY20" s="710"/>
      <c r="TYZ20" s="710"/>
      <c r="TZA20" s="710"/>
      <c r="TZB20" s="710"/>
      <c r="TZC20" s="710"/>
      <c r="TZD20" s="710"/>
      <c r="TZE20" s="710"/>
      <c r="TZF20" s="710"/>
      <c r="TZG20" s="710"/>
      <c r="TZH20" s="710"/>
      <c r="TZI20" s="710"/>
      <c r="TZJ20" s="710"/>
      <c r="TZK20" s="710"/>
      <c r="TZL20" s="710"/>
      <c r="TZM20" s="710"/>
      <c r="TZN20" s="710"/>
      <c r="TZO20" s="710"/>
      <c r="TZP20" s="710"/>
      <c r="TZQ20" s="710"/>
      <c r="TZR20" s="710"/>
      <c r="TZS20" s="710"/>
      <c r="TZT20" s="710"/>
      <c r="TZU20" s="710"/>
      <c r="TZV20" s="710"/>
      <c r="TZW20" s="710"/>
      <c r="TZX20" s="710"/>
      <c r="TZY20" s="710"/>
      <c r="TZZ20" s="710"/>
      <c r="UAA20" s="710"/>
      <c r="UAB20" s="710"/>
      <c r="UAC20" s="710"/>
      <c r="UAD20" s="710"/>
      <c r="UAE20" s="710"/>
      <c r="UAF20" s="710"/>
      <c r="UAG20" s="710"/>
      <c r="UAH20" s="710"/>
      <c r="UAI20" s="710"/>
      <c r="UAJ20" s="710"/>
      <c r="UAK20" s="710"/>
      <c r="UAL20" s="710"/>
      <c r="UAM20" s="710"/>
      <c r="UAN20" s="710"/>
      <c r="UAO20" s="710"/>
      <c r="UAP20" s="710"/>
      <c r="UAQ20" s="710"/>
      <c r="UAR20" s="710"/>
      <c r="UAS20" s="710"/>
      <c r="UAT20" s="710"/>
      <c r="UAU20" s="710"/>
      <c r="UAV20" s="710"/>
      <c r="UAW20" s="710"/>
      <c r="UAX20" s="710"/>
      <c r="UAY20" s="710"/>
      <c r="UAZ20" s="710"/>
      <c r="UBA20" s="710"/>
      <c r="UBB20" s="710"/>
      <c r="UBC20" s="710"/>
      <c r="UBD20" s="710"/>
      <c r="UBE20" s="710"/>
      <c r="UBF20" s="710"/>
      <c r="UBG20" s="710"/>
      <c r="UBH20" s="710"/>
      <c r="UBI20" s="710"/>
      <c r="UBJ20" s="710"/>
      <c r="UBK20" s="710"/>
      <c r="UBL20" s="710"/>
      <c r="UBM20" s="710"/>
      <c r="UBN20" s="710"/>
      <c r="UBO20" s="710"/>
      <c r="UBP20" s="710"/>
      <c r="UBQ20" s="710"/>
      <c r="UBR20" s="710"/>
      <c r="UBS20" s="710"/>
      <c r="UBT20" s="710"/>
      <c r="UBU20" s="710"/>
      <c r="UBV20" s="710"/>
      <c r="UBW20" s="710"/>
      <c r="UBX20" s="710"/>
      <c r="UBY20" s="710"/>
      <c r="UBZ20" s="710"/>
      <c r="UCA20" s="710"/>
      <c r="UCB20" s="710"/>
      <c r="UCC20" s="710"/>
      <c r="UCD20" s="710"/>
      <c r="UCE20" s="710"/>
      <c r="UCF20" s="710"/>
      <c r="UCG20" s="710"/>
      <c r="UCH20" s="710"/>
      <c r="UCI20" s="710"/>
      <c r="UCJ20" s="710"/>
      <c r="UCK20" s="710"/>
      <c r="UCL20" s="710"/>
      <c r="UCM20" s="710"/>
      <c r="UCN20" s="710"/>
      <c r="UCO20" s="710"/>
      <c r="UCP20" s="710"/>
      <c r="UCQ20" s="710"/>
      <c r="UCR20" s="710"/>
      <c r="UCS20" s="710"/>
      <c r="UCT20" s="710"/>
      <c r="UCU20" s="710"/>
      <c r="UCV20" s="710"/>
      <c r="UCW20" s="710"/>
      <c r="UCX20" s="710"/>
      <c r="UCY20" s="710"/>
      <c r="UCZ20" s="710"/>
      <c r="UDA20" s="710"/>
      <c r="UDB20" s="710"/>
      <c r="UDC20" s="710"/>
      <c r="UDD20" s="710"/>
      <c r="UDE20" s="710"/>
      <c r="UDF20" s="710"/>
      <c r="UDG20" s="710"/>
      <c r="UDH20" s="710"/>
      <c r="UDI20" s="710"/>
      <c r="UDJ20" s="710"/>
      <c r="UDK20" s="710"/>
      <c r="UDL20" s="710"/>
      <c r="UDM20" s="710"/>
      <c r="UDN20" s="710"/>
      <c r="UDO20" s="710"/>
      <c r="UDP20" s="710"/>
      <c r="UDQ20" s="710"/>
      <c r="UDR20" s="710"/>
      <c r="UDS20" s="710"/>
      <c r="UDT20" s="710"/>
      <c r="UDU20" s="710"/>
      <c r="UDV20" s="710"/>
      <c r="UDW20" s="710"/>
      <c r="UDX20" s="710"/>
      <c r="UDY20" s="710"/>
      <c r="UDZ20" s="710"/>
      <c r="UEA20" s="710"/>
      <c r="UEB20" s="710"/>
      <c r="UEC20" s="710"/>
      <c r="UED20" s="710"/>
      <c r="UEE20" s="710"/>
      <c r="UEF20" s="710"/>
      <c r="UEG20" s="710"/>
      <c r="UEH20" s="710"/>
      <c r="UEI20" s="710"/>
      <c r="UEJ20" s="710"/>
      <c r="UEK20" s="710"/>
      <c r="UEL20" s="710"/>
      <c r="UEM20" s="710"/>
      <c r="UEN20" s="710"/>
      <c r="UEO20" s="710"/>
      <c r="UEP20" s="710"/>
      <c r="UEQ20" s="710"/>
      <c r="UER20" s="710"/>
      <c r="UES20" s="710"/>
      <c r="UET20" s="710"/>
      <c r="UEU20" s="710"/>
      <c r="UEV20" s="710"/>
      <c r="UEW20" s="710"/>
      <c r="UEX20" s="710"/>
      <c r="UEY20" s="710"/>
      <c r="UEZ20" s="710"/>
      <c r="UFA20" s="710"/>
      <c r="UFB20" s="710"/>
      <c r="UFC20" s="710"/>
      <c r="UFD20" s="710"/>
      <c r="UFE20" s="710"/>
      <c r="UFF20" s="710"/>
      <c r="UFG20" s="710"/>
      <c r="UFH20" s="710"/>
      <c r="UFI20" s="710"/>
      <c r="UFJ20" s="710"/>
      <c r="UFK20" s="710"/>
      <c r="UFL20" s="710"/>
      <c r="UFM20" s="710"/>
      <c r="UFN20" s="710"/>
      <c r="UFO20" s="710"/>
      <c r="UFP20" s="710"/>
      <c r="UFQ20" s="710"/>
      <c r="UFR20" s="710"/>
      <c r="UFS20" s="710"/>
      <c r="UFT20" s="710"/>
      <c r="UFU20" s="710"/>
      <c r="UFV20" s="710"/>
      <c r="UFW20" s="710"/>
      <c r="UFX20" s="710"/>
      <c r="UFY20" s="710"/>
      <c r="UFZ20" s="710"/>
      <c r="UGA20" s="710"/>
      <c r="UGB20" s="710"/>
      <c r="UGC20" s="710"/>
      <c r="UGD20" s="710"/>
      <c r="UGE20" s="710"/>
      <c r="UGF20" s="710"/>
      <c r="UGG20" s="710"/>
      <c r="UGH20" s="710"/>
      <c r="UGI20" s="710"/>
      <c r="UGJ20" s="710"/>
      <c r="UGK20" s="710"/>
      <c r="UGL20" s="710"/>
      <c r="UGM20" s="710"/>
      <c r="UGN20" s="710"/>
      <c r="UGO20" s="710"/>
      <c r="UGP20" s="710"/>
      <c r="UGQ20" s="710"/>
      <c r="UGR20" s="710"/>
      <c r="UGS20" s="710"/>
      <c r="UGT20" s="710"/>
      <c r="UGU20" s="710"/>
      <c r="UGV20" s="710"/>
      <c r="UGW20" s="710"/>
      <c r="UGX20" s="710"/>
      <c r="UGY20" s="710"/>
      <c r="UGZ20" s="710"/>
      <c r="UHA20" s="710"/>
      <c r="UHB20" s="710"/>
      <c r="UHC20" s="710"/>
      <c r="UHD20" s="710"/>
      <c r="UHE20" s="710"/>
      <c r="UHF20" s="710"/>
      <c r="UHG20" s="710"/>
      <c r="UHH20" s="710"/>
      <c r="UHI20" s="710"/>
      <c r="UHJ20" s="710"/>
      <c r="UHK20" s="710"/>
      <c r="UHL20" s="710"/>
      <c r="UHM20" s="710"/>
      <c r="UHN20" s="710"/>
      <c r="UHO20" s="710"/>
      <c r="UHP20" s="710"/>
      <c r="UHQ20" s="710"/>
      <c r="UHR20" s="710"/>
      <c r="UHS20" s="710"/>
      <c r="UHT20" s="710"/>
      <c r="UHU20" s="710"/>
      <c r="UHV20" s="710"/>
      <c r="UHW20" s="710"/>
      <c r="UHX20" s="710"/>
      <c r="UHY20" s="710"/>
      <c r="UHZ20" s="710"/>
      <c r="UIA20" s="710"/>
      <c r="UIB20" s="710"/>
      <c r="UIC20" s="710"/>
      <c r="UID20" s="710"/>
      <c r="UIE20" s="710"/>
      <c r="UIF20" s="710"/>
      <c r="UIG20" s="710"/>
      <c r="UIH20" s="710"/>
      <c r="UII20" s="710"/>
      <c r="UIJ20" s="710"/>
      <c r="UIK20" s="710"/>
      <c r="UIL20" s="710"/>
      <c r="UIM20" s="710"/>
      <c r="UIN20" s="710"/>
      <c r="UIO20" s="710"/>
      <c r="UIP20" s="710"/>
      <c r="UIQ20" s="710"/>
      <c r="UIR20" s="710"/>
      <c r="UIS20" s="710"/>
      <c r="UIT20" s="710"/>
      <c r="UIU20" s="710"/>
      <c r="UIV20" s="710"/>
      <c r="UIW20" s="710"/>
      <c r="UIX20" s="710"/>
      <c r="UIY20" s="710"/>
      <c r="UIZ20" s="710"/>
      <c r="UJA20" s="710"/>
      <c r="UJB20" s="710"/>
      <c r="UJC20" s="710"/>
      <c r="UJD20" s="710"/>
      <c r="UJE20" s="710"/>
      <c r="UJF20" s="710"/>
      <c r="UJG20" s="710"/>
      <c r="UJH20" s="710"/>
      <c r="UJI20" s="710"/>
      <c r="UJJ20" s="710"/>
      <c r="UJK20" s="710"/>
      <c r="UJL20" s="710"/>
      <c r="UJM20" s="710"/>
      <c r="UJN20" s="710"/>
      <c r="UJO20" s="710"/>
      <c r="UJP20" s="710"/>
      <c r="UJQ20" s="710"/>
      <c r="UJR20" s="710"/>
      <c r="UJS20" s="710"/>
      <c r="UJT20" s="710"/>
      <c r="UJU20" s="710"/>
      <c r="UJV20" s="710"/>
      <c r="UJW20" s="710"/>
      <c r="UJX20" s="710"/>
      <c r="UJY20" s="710"/>
      <c r="UJZ20" s="710"/>
      <c r="UKA20" s="710"/>
      <c r="UKB20" s="710"/>
      <c r="UKC20" s="710"/>
      <c r="UKD20" s="710"/>
      <c r="UKE20" s="710"/>
      <c r="UKF20" s="710"/>
      <c r="UKG20" s="710"/>
      <c r="UKH20" s="710"/>
      <c r="UKI20" s="710"/>
      <c r="UKJ20" s="710"/>
      <c r="UKK20" s="710"/>
      <c r="UKL20" s="710"/>
      <c r="UKM20" s="710"/>
      <c r="UKN20" s="710"/>
      <c r="UKO20" s="710"/>
      <c r="UKP20" s="710"/>
      <c r="UKQ20" s="710"/>
      <c r="UKR20" s="710"/>
      <c r="UKS20" s="710"/>
      <c r="UKT20" s="710"/>
      <c r="UKU20" s="710"/>
      <c r="UKV20" s="710"/>
      <c r="UKW20" s="710"/>
      <c r="UKX20" s="710"/>
      <c r="UKY20" s="710"/>
      <c r="UKZ20" s="710"/>
      <c r="ULA20" s="710"/>
      <c r="ULB20" s="710"/>
      <c r="ULC20" s="710"/>
      <c r="ULD20" s="710"/>
      <c r="ULE20" s="710"/>
      <c r="ULF20" s="710"/>
      <c r="ULG20" s="710"/>
      <c r="ULH20" s="710"/>
      <c r="ULI20" s="710"/>
      <c r="ULJ20" s="710"/>
      <c r="ULK20" s="710"/>
      <c r="ULL20" s="710"/>
      <c r="ULM20" s="710"/>
      <c r="ULN20" s="710"/>
      <c r="ULO20" s="710"/>
      <c r="ULP20" s="710"/>
      <c r="ULQ20" s="710"/>
      <c r="ULR20" s="710"/>
      <c r="ULS20" s="710"/>
      <c r="ULT20" s="710"/>
      <c r="ULU20" s="710"/>
      <c r="ULV20" s="710"/>
      <c r="ULW20" s="710"/>
      <c r="ULX20" s="710"/>
      <c r="ULY20" s="710"/>
      <c r="ULZ20" s="710"/>
      <c r="UMA20" s="710"/>
      <c r="UMB20" s="710"/>
      <c r="UMC20" s="710"/>
      <c r="UMD20" s="710"/>
      <c r="UME20" s="710"/>
      <c r="UMF20" s="710"/>
      <c r="UMG20" s="710"/>
      <c r="UMH20" s="710"/>
      <c r="UMI20" s="710"/>
      <c r="UMJ20" s="710"/>
      <c r="UMK20" s="710"/>
      <c r="UML20" s="710"/>
      <c r="UMM20" s="710"/>
      <c r="UMN20" s="710"/>
      <c r="UMO20" s="710"/>
      <c r="UMP20" s="710"/>
      <c r="UMQ20" s="710"/>
      <c r="UMR20" s="710"/>
      <c r="UMS20" s="710"/>
      <c r="UMT20" s="710"/>
      <c r="UMU20" s="710"/>
      <c r="UMV20" s="710"/>
      <c r="UMW20" s="710"/>
      <c r="UMX20" s="710"/>
      <c r="UMY20" s="710"/>
      <c r="UMZ20" s="710"/>
      <c r="UNA20" s="710"/>
      <c r="UNB20" s="710"/>
      <c r="UNC20" s="710"/>
      <c r="UND20" s="710"/>
      <c r="UNE20" s="710"/>
      <c r="UNF20" s="710"/>
      <c r="UNG20" s="710"/>
      <c r="UNH20" s="710"/>
      <c r="UNI20" s="710"/>
      <c r="UNJ20" s="710"/>
      <c r="UNK20" s="710"/>
      <c r="UNL20" s="710"/>
      <c r="UNM20" s="710"/>
      <c r="UNN20" s="710"/>
      <c r="UNO20" s="710"/>
      <c r="UNP20" s="710"/>
      <c r="UNQ20" s="710"/>
      <c r="UNR20" s="710"/>
      <c r="UNS20" s="710"/>
      <c r="UNT20" s="710"/>
      <c r="UNU20" s="710"/>
      <c r="UNV20" s="710"/>
      <c r="UNW20" s="710"/>
      <c r="UNX20" s="710"/>
      <c r="UNY20" s="710"/>
      <c r="UNZ20" s="710"/>
      <c r="UOA20" s="710"/>
      <c r="UOB20" s="710"/>
      <c r="UOC20" s="710"/>
      <c r="UOD20" s="710"/>
      <c r="UOE20" s="710"/>
      <c r="UOF20" s="710"/>
      <c r="UOG20" s="710"/>
      <c r="UOH20" s="710"/>
      <c r="UOI20" s="710"/>
      <c r="UOJ20" s="710"/>
      <c r="UOK20" s="710"/>
      <c r="UOL20" s="710"/>
      <c r="UOM20" s="710"/>
      <c r="UON20" s="710"/>
      <c r="UOO20" s="710"/>
      <c r="UOP20" s="710"/>
      <c r="UOQ20" s="710"/>
      <c r="UOR20" s="710"/>
      <c r="UOS20" s="710"/>
      <c r="UOT20" s="710"/>
      <c r="UOU20" s="710"/>
      <c r="UOV20" s="710"/>
      <c r="UOW20" s="710"/>
      <c r="UOX20" s="710"/>
      <c r="UOY20" s="710"/>
      <c r="UOZ20" s="710"/>
      <c r="UPA20" s="710"/>
      <c r="UPB20" s="710"/>
      <c r="UPC20" s="710"/>
      <c r="UPD20" s="710"/>
      <c r="UPE20" s="710"/>
      <c r="UPF20" s="710"/>
      <c r="UPG20" s="710"/>
      <c r="UPH20" s="710"/>
      <c r="UPI20" s="710"/>
      <c r="UPJ20" s="710"/>
      <c r="UPK20" s="710"/>
      <c r="UPL20" s="710"/>
      <c r="UPM20" s="710"/>
      <c r="UPN20" s="710"/>
      <c r="UPO20" s="710"/>
      <c r="UPP20" s="710"/>
      <c r="UPQ20" s="710"/>
      <c r="UPR20" s="710"/>
      <c r="UPS20" s="710"/>
      <c r="UPT20" s="710"/>
      <c r="UPU20" s="710"/>
      <c r="UPV20" s="710"/>
      <c r="UPW20" s="710"/>
      <c r="UPX20" s="710"/>
      <c r="UPY20" s="710"/>
      <c r="UPZ20" s="710"/>
      <c r="UQA20" s="710"/>
      <c r="UQB20" s="710"/>
      <c r="UQC20" s="710"/>
      <c r="UQD20" s="710"/>
      <c r="UQE20" s="710"/>
      <c r="UQF20" s="710"/>
      <c r="UQG20" s="710"/>
      <c r="UQH20" s="710"/>
      <c r="UQI20" s="710"/>
      <c r="UQJ20" s="710"/>
      <c r="UQK20" s="710"/>
      <c r="UQL20" s="710"/>
      <c r="UQM20" s="710"/>
      <c r="UQN20" s="710"/>
      <c r="UQO20" s="710"/>
      <c r="UQP20" s="710"/>
      <c r="UQQ20" s="710"/>
      <c r="UQR20" s="710"/>
      <c r="UQS20" s="710"/>
      <c r="UQT20" s="710"/>
      <c r="UQU20" s="710"/>
      <c r="UQV20" s="710"/>
      <c r="UQW20" s="710"/>
      <c r="UQX20" s="710"/>
      <c r="UQY20" s="710"/>
      <c r="UQZ20" s="710"/>
      <c r="URA20" s="710"/>
      <c r="URB20" s="710"/>
      <c r="URC20" s="710"/>
      <c r="URD20" s="710"/>
      <c r="URE20" s="710"/>
      <c r="URF20" s="710"/>
      <c r="URG20" s="710"/>
      <c r="URH20" s="710"/>
      <c r="URI20" s="710"/>
      <c r="URJ20" s="710"/>
      <c r="URK20" s="710"/>
      <c r="URL20" s="710"/>
      <c r="URM20" s="710"/>
      <c r="URN20" s="710"/>
      <c r="URO20" s="710"/>
      <c r="URP20" s="710"/>
      <c r="URQ20" s="710"/>
      <c r="URR20" s="710"/>
      <c r="URS20" s="710"/>
      <c r="URT20" s="710"/>
      <c r="URU20" s="710"/>
      <c r="URV20" s="710"/>
      <c r="URW20" s="710"/>
      <c r="URX20" s="710"/>
      <c r="URY20" s="710"/>
      <c r="URZ20" s="710"/>
      <c r="USA20" s="710"/>
      <c r="USB20" s="710"/>
      <c r="USC20" s="710"/>
      <c r="USD20" s="710"/>
      <c r="USE20" s="710"/>
      <c r="USF20" s="710"/>
      <c r="USG20" s="710"/>
      <c r="USH20" s="710"/>
      <c r="USI20" s="710"/>
      <c r="USJ20" s="710"/>
      <c r="USK20" s="710"/>
      <c r="USL20" s="710"/>
      <c r="USM20" s="710"/>
      <c r="USN20" s="710"/>
      <c r="USO20" s="710"/>
      <c r="USP20" s="710"/>
      <c r="USQ20" s="710"/>
      <c r="USR20" s="710"/>
      <c r="USS20" s="710"/>
      <c r="UST20" s="710"/>
      <c r="USU20" s="710"/>
      <c r="USV20" s="710"/>
      <c r="USW20" s="710"/>
      <c r="USX20" s="710"/>
      <c r="USY20" s="710"/>
      <c r="USZ20" s="710"/>
      <c r="UTA20" s="710"/>
      <c r="UTB20" s="710"/>
      <c r="UTC20" s="710"/>
      <c r="UTD20" s="710"/>
      <c r="UTE20" s="710"/>
      <c r="UTF20" s="710"/>
      <c r="UTG20" s="710"/>
      <c r="UTH20" s="710"/>
      <c r="UTI20" s="710"/>
      <c r="UTJ20" s="710"/>
      <c r="UTK20" s="710"/>
      <c r="UTL20" s="710"/>
      <c r="UTM20" s="710"/>
      <c r="UTN20" s="710"/>
      <c r="UTO20" s="710"/>
      <c r="UTP20" s="710"/>
      <c r="UTQ20" s="710"/>
      <c r="UTR20" s="710"/>
      <c r="UTS20" s="710"/>
      <c r="UTT20" s="710"/>
      <c r="UTU20" s="710"/>
      <c r="UTV20" s="710"/>
      <c r="UTW20" s="710"/>
      <c r="UTX20" s="710"/>
      <c r="UTY20" s="710"/>
      <c r="UTZ20" s="710"/>
      <c r="UUA20" s="710"/>
      <c r="UUB20" s="710"/>
      <c r="UUC20" s="710"/>
      <c r="UUD20" s="710"/>
      <c r="UUE20" s="710"/>
      <c r="UUF20" s="710"/>
      <c r="UUG20" s="710"/>
      <c r="UUH20" s="710"/>
      <c r="UUI20" s="710"/>
      <c r="UUJ20" s="710"/>
      <c r="UUK20" s="710"/>
      <c r="UUL20" s="710"/>
      <c r="UUM20" s="710"/>
      <c r="UUN20" s="710"/>
      <c r="UUO20" s="710"/>
      <c r="UUP20" s="710"/>
      <c r="UUQ20" s="710"/>
      <c r="UUR20" s="710"/>
      <c r="UUS20" s="710"/>
      <c r="UUT20" s="710"/>
      <c r="UUU20" s="710"/>
      <c r="UUV20" s="710"/>
      <c r="UUW20" s="710"/>
      <c r="UUX20" s="710"/>
      <c r="UUY20" s="710"/>
      <c r="UUZ20" s="710"/>
      <c r="UVA20" s="710"/>
      <c r="UVB20" s="710"/>
      <c r="UVC20" s="710"/>
      <c r="UVD20" s="710"/>
      <c r="UVE20" s="710"/>
      <c r="UVF20" s="710"/>
      <c r="UVG20" s="710"/>
      <c r="UVH20" s="710"/>
      <c r="UVI20" s="710"/>
      <c r="UVJ20" s="710"/>
      <c r="UVK20" s="710"/>
      <c r="UVL20" s="710"/>
      <c r="UVM20" s="710"/>
      <c r="UVN20" s="710"/>
      <c r="UVO20" s="710"/>
      <c r="UVP20" s="710"/>
      <c r="UVQ20" s="710"/>
      <c r="UVR20" s="710"/>
      <c r="UVS20" s="710"/>
      <c r="UVT20" s="710"/>
      <c r="UVU20" s="710"/>
      <c r="UVV20" s="710"/>
      <c r="UVW20" s="710"/>
      <c r="UVX20" s="710"/>
      <c r="UVY20" s="710"/>
      <c r="UVZ20" s="710"/>
      <c r="UWA20" s="710"/>
      <c r="UWB20" s="710"/>
      <c r="UWC20" s="710"/>
      <c r="UWD20" s="710"/>
      <c r="UWE20" s="710"/>
      <c r="UWF20" s="710"/>
      <c r="UWG20" s="710"/>
      <c r="UWH20" s="710"/>
      <c r="UWI20" s="710"/>
      <c r="UWJ20" s="710"/>
      <c r="UWK20" s="710"/>
      <c r="UWL20" s="710"/>
      <c r="UWM20" s="710"/>
      <c r="UWN20" s="710"/>
      <c r="UWO20" s="710"/>
      <c r="UWP20" s="710"/>
      <c r="UWQ20" s="710"/>
      <c r="UWR20" s="710"/>
      <c r="UWS20" s="710"/>
      <c r="UWT20" s="710"/>
      <c r="UWU20" s="710"/>
      <c r="UWV20" s="710"/>
      <c r="UWW20" s="710"/>
      <c r="UWX20" s="710"/>
      <c r="UWY20" s="710"/>
      <c r="UWZ20" s="710"/>
      <c r="UXA20" s="710"/>
      <c r="UXB20" s="710"/>
      <c r="UXC20" s="710"/>
      <c r="UXD20" s="710"/>
      <c r="UXE20" s="710"/>
      <c r="UXF20" s="710"/>
      <c r="UXG20" s="710"/>
      <c r="UXH20" s="710"/>
      <c r="UXI20" s="710"/>
      <c r="UXJ20" s="710"/>
      <c r="UXK20" s="710"/>
      <c r="UXL20" s="710"/>
      <c r="UXM20" s="710"/>
      <c r="UXN20" s="710"/>
      <c r="UXO20" s="710"/>
      <c r="UXP20" s="710"/>
      <c r="UXQ20" s="710"/>
      <c r="UXR20" s="710"/>
      <c r="UXS20" s="710"/>
      <c r="UXT20" s="710"/>
      <c r="UXU20" s="710"/>
      <c r="UXV20" s="710"/>
      <c r="UXW20" s="710"/>
      <c r="UXX20" s="710"/>
      <c r="UXY20" s="710"/>
      <c r="UXZ20" s="710"/>
      <c r="UYA20" s="710"/>
      <c r="UYB20" s="710"/>
      <c r="UYC20" s="710"/>
      <c r="UYD20" s="710"/>
      <c r="UYE20" s="710"/>
      <c r="UYF20" s="710"/>
      <c r="UYG20" s="710"/>
      <c r="UYH20" s="710"/>
      <c r="UYI20" s="710"/>
      <c r="UYJ20" s="710"/>
      <c r="UYK20" s="710"/>
      <c r="UYL20" s="710"/>
      <c r="UYM20" s="710"/>
      <c r="UYN20" s="710"/>
      <c r="UYO20" s="710"/>
      <c r="UYP20" s="710"/>
      <c r="UYQ20" s="710"/>
      <c r="UYR20" s="710"/>
      <c r="UYS20" s="710"/>
      <c r="UYT20" s="710"/>
      <c r="UYU20" s="710"/>
      <c r="UYV20" s="710"/>
      <c r="UYW20" s="710"/>
      <c r="UYX20" s="710"/>
      <c r="UYY20" s="710"/>
      <c r="UYZ20" s="710"/>
      <c r="UZA20" s="710"/>
      <c r="UZB20" s="710"/>
      <c r="UZC20" s="710"/>
      <c r="UZD20" s="710"/>
      <c r="UZE20" s="710"/>
      <c r="UZF20" s="710"/>
      <c r="UZG20" s="710"/>
      <c r="UZH20" s="710"/>
      <c r="UZI20" s="710"/>
      <c r="UZJ20" s="710"/>
      <c r="UZK20" s="710"/>
      <c r="UZL20" s="710"/>
      <c r="UZM20" s="710"/>
      <c r="UZN20" s="710"/>
      <c r="UZO20" s="710"/>
      <c r="UZP20" s="710"/>
      <c r="UZQ20" s="710"/>
      <c r="UZR20" s="710"/>
      <c r="UZS20" s="710"/>
      <c r="UZT20" s="710"/>
      <c r="UZU20" s="710"/>
      <c r="UZV20" s="710"/>
      <c r="UZW20" s="710"/>
      <c r="UZX20" s="710"/>
      <c r="UZY20" s="710"/>
      <c r="UZZ20" s="710"/>
      <c r="VAA20" s="710"/>
      <c r="VAB20" s="710"/>
      <c r="VAC20" s="710"/>
      <c r="VAD20" s="710"/>
      <c r="VAE20" s="710"/>
      <c r="VAF20" s="710"/>
      <c r="VAG20" s="710"/>
      <c r="VAH20" s="710"/>
      <c r="VAI20" s="710"/>
      <c r="VAJ20" s="710"/>
      <c r="VAK20" s="710"/>
      <c r="VAL20" s="710"/>
      <c r="VAM20" s="710"/>
      <c r="VAN20" s="710"/>
      <c r="VAO20" s="710"/>
      <c r="VAP20" s="710"/>
      <c r="VAQ20" s="710"/>
      <c r="VAR20" s="710"/>
      <c r="VAS20" s="710"/>
      <c r="VAT20" s="710"/>
      <c r="VAU20" s="710"/>
      <c r="VAV20" s="710"/>
      <c r="VAW20" s="710"/>
      <c r="VAX20" s="710"/>
      <c r="VAY20" s="710"/>
      <c r="VAZ20" s="710"/>
      <c r="VBA20" s="710"/>
      <c r="VBB20" s="710"/>
      <c r="VBC20" s="710"/>
      <c r="VBD20" s="710"/>
      <c r="VBE20" s="710"/>
      <c r="VBF20" s="710"/>
      <c r="VBG20" s="710"/>
      <c r="VBH20" s="710"/>
      <c r="VBI20" s="710"/>
      <c r="VBJ20" s="710"/>
      <c r="VBK20" s="710"/>
      <c r="VBL20" s="710"/>
      <c r="VBM20" s="710"/>
      <c r="VBN20" s="710"/>
      <c r="VBO20" s="710"/>
      <c r="VBP20" s="710"/>
      <c r="VBQ20" s="710"/>
      <c r="VBR20" s="710"/>
      <c r="VBS20" s="710"/>
      <c r="VBT20" s="710"/>
      <c r="VBU20" s="710"/>
      <c r="VBV20" s="710"/>
      <c r="VBW20" s="710"/>
      <c r="VBX20" s="710"/>
      <c r="VBY20" s="710"/>
      <c r="VBZ20" s="710"/>
      <c r="VCA20" s="710"/>
      <c r="VCB20" s="710"/>
      <c r="VCC20" s="710"/>
      <c r="VCD20" s="710"/>
      <c r="VCE20" s="710"/>
      <c r="VCF20" s="710"/>
      <c r="VCG20" s="710"/>
      <c r="VCH20" s="710"/>
      <c r="VCI20" s="710"/>
      <c r="VCJ20" s="710"/>
      <c r="VCK20" s="710"/>
      <c r="VCL20" s="710"/>
      <c r="VCM20" s="710"/>
      <c r="VCN20" s="710"/>
      <c r="VCO20" s="710"/>
      <c r="VCP20" s="710"/>
      <c r="VCQ20" s="710"/>
      <c r="VCR20" s="710"/>
      <c r="VCS20" s="710"/>
      <c r="VCT20" s="710"/>
      <c r="VCU20" s="710"/>
      <c r="VCV20" s="710"/>
      <c r="VCW20" s="710"/>
      <c r="VCX20" s="710"/>
      <c r="VCY20" s="710"/>
      <c r="VCZ20" s="710"/>
      <c r="VDA20" s="710"/>
      <c r="VDB20" s="710"/>
      <c r="VDC20" s="710"/>
      <c r="VDD20" s="710"/>
      <c r="VDE20" s="710"/>
      <c r="VDF20" s="710"/>
      <c r="VDG20" s="710"/>
      <c r="VDH20" s="710"/>
      <c r="VDI20" s="710"/>
      <c r="VDJ20" s="710"/>
      <c r="VDK20" s="710"/>
      <c r="VDL20" s="710"/>
      <c r="VDM20" s="710"/>
      <c r="VDN20" s="710"/>
      <c r="VDO20" s="710"/>
      <c r="VDP20" s="710"/>
      <c r="VDQ20" s="710"/>
      <c r="VDR20" s="710"/>
      <c r="VDS20" s="710"/>
      <c r="VDT20" s="710"/>
      <c r="VDU20" s="710"/>
      <c r="VDV20" s="710"/>
      <c r="VDW20" s="710"/>
      <c r="VDX20" s="710"/>
      <c r="VDY20" s="710"/>
      <c r="VDZ20" s="710"/>
      <c r="VEA20" s="710"/>
      <c r="VEB20" s="710"/>
      <c r="VEC20" s="710"/>
      <c r="VED20" s="710"/>
      <c r="VEE20" s="710"/>
      <c r="VEF20" s="710"/>
      <c r="VEG20" s="710"/>
      <c r="VEH20" s="710"/>
      <c r="VEI20" s="710"/>
      <c r="VEJ20" s="710"/>
      <c r="VEK20" s="710"/>
      <c r="VEL20" s="710"/>
      <c r="VEM20" s="710"/>
      <c r="VEN20" s="710"/>
      <c r="VEO20" s="710"/>
      <c r="VEP20" s="710"/>
      <c r="VEQ20" s="710"/>
      <c r="VER20" s="710"/>
      <c r="VES20" s="710"/>
      <c r="VET20" s="710"/>
      <c r="VEU20" s="710"/>
      <c r="VEV20" s="710"/>
      <c r="VEW20" s="710"/>
      <c r="VEX20" s="710"/>
      <c r="VEY20" s="710"/>
      <c r="VEZ20" s="710"/>
      <c r="VFA20" s="710"/>
      <c r="VFB20" s="710"/>
      <c r="VFC20" s="710"/>
      <c r="VFD20" s="710"/>
      <c r="VFE20" s="710"/>
      <c r="VFF20" s="710"/>
      <c r="VFG20" s="710"/>
      <c r="VFH20" s="710"/>
      <c r="VFI20" s="710"/>
      <c r="VFJ20" s="710"/>
      <c r="VFK20" s="710"/>
      <c r="VFL20" s="710"/>
      <c r="VFM20" s="710"/>
      <c r="VFN20" s="710"/>
      <c r="VFO20" s="710"/>
      <c r="VFP20" s="710"/>
      <c r="VFQ20" s="710"/>
      <c r="VFR20" s="710"/>
      <c r="VFS20" s="710"/>
      <c r="VFT20" s="710"/>
      <c r="VFU20" s="710"/>
      <c r="VFV20" s="710"/>
      <c r="VFW20" s="710"/>
      <c r="VFX20" s="710"/>
      <c r="VFY20" s="710"/>
      <c r="VFZ20" s="710"/>
      <c r="VGA20" s="710"/>
      <c r="VGB20" s="710"/>
      <c r="VGC20" s="710"/>
      <c r="VGD20" s="710"/>
      <c r="VGE20" s="710"/>
      <c r="VGF20" s="710"/>
      <c r="VGG20" s="710"/>
      <c r="VGH20" s="710"/>
      <c r="VGI20" s="710"/>
      <c r="VGJ20" s="710"/>
      <c r="VGK20" s="710"/>
      <c r="VGL20" s="710"/>
      <c r="VGM20" s="710"/>
      <c r="VGN20" s="710"/>
      <c r="VGO20" s="710"/>
      <c r="VGP20" s="710"/>
      <c r="VGQ20" s="710"/>
      <c r="VGR20" s="710"/>
      <c r="VGS20" s="710"/>
      <c r="VGT20" s="710"/>
      <c r="VGU20" s="710"/>
      <c r="VGV20" s="710"/>
      <c r="VGW20" s="710"/>
      <c r="VGX20" s="710"/>
      <c r="VGY20" s="710"/>
      <c r="VGZ20" s="710"/>
      <c r="VHA20" s="710"/>
      <c r="VHB20" s="710"/>
      <c r="VHC20" s="710"/>
      <c r="VHD20" s="710"/>
      <c r="VHE20" s="710"/>
      <c r="VHF20" s="710"/>
      <c r="VHG20" s="710"/>
      <c r="VHH20" s="710"/>
      <c r="VHI20" s="710"/>
      <c r="VHJ20" s="710"/>
      <c r="VHK20" s="710"/>
      <c r="VHL20" s="710"/>
      <c r="VHM20" s="710"/>
      <c r="VHN20" s="710"/>
      <c r="VHO20" s="710"/>
      <c r="VHP20" s="710"/>
      <c r="VHQ20" s="710"/>
      <c r="VHR20" s="710"/>
      <c r="VHS20" s="710"/>
      <c r="VHT20" s="710"/>
      <c r="VHU20" s="710"/>
      <c r="VHV20" s="710"/>
      <c r="VHW20" s="710"/>
      <c r="VHX20" s="710"/>
      <c r="VHY20" s="710"/>
      <c r="VHZ20" s="710"/>
      <c r="VIA20" s="710"/>
      <c r="VIB20" s="710"/>
      <c r="VIC20" s="710"/>
      <c r="VID20" s="710"/>
      <c r="VIE20" s="710"/>
      <c r="VIF20" s="710"/>
      <c r="VIG20" s="710"/>
      <c r="VIH20" s="710"/>
      <c r="VII20" s="710"/>
      <c r="VIJ20" s="710"/>
      <c r="VIK20" s="710"/>
      <c r="VIL20" s="710"/>
      <c r="VIM20" s="710"/>
      <c r="VIN20" s="710"/>
      <c r="VIO20" s="710"/>
      <c r="VIP20" s="710"/>
      <c r="VIQ20" s="710"/>
      <c r="VIR20" s="710"/>
      <c r="VIS20" s="710"/>
      <c r="VIT20" s="710"/>
      <c r="VIU20" s="710"/>
      <c r="VIV20" s="710"/>
      <c r="VIW20" s="710"/>
      <c r="VIX20" s="710"/>
      <c r="VIY20" s="710"/>
      <c r="VIZ20" s="710"/>
      <c r="VJA20" s="710"/>
      <c r="VJB20" s="710"/>
      <c r="VJC20" s="710"/>
      <c r="VJD20" s="710"/>
      <c r="VJE20" s="710"/>
      <c r="VJF20" s="710"/>
      <c r="VJG20" s="710"/>
      <c r="VJH20" s="710"/>
      <c r="VJI20" s="710"/>
      <c r="VJJ20" s="710"/>
      <c r="VJK20" s="710"/>
      <c r="VJL20" s="710"/>
      <c r="VJM20" s="710"/>
      <c r="VJN20" s="710"/>
      <c r="VJO20" s="710"/>
      <c r="VJP20" s="710"/>
      <c r="VJQ20" s="710"/>
      <c r="VJR20" s="710"/>
      <c r="VJS20" s="710"/>
      <c r="VJT20" s="710"/>
      <c r="VJU20" s="710"/>
      <c r="VJV20" s="710"/>
      <c r="VJW20" s="710"/>
      <c r="VJX20" s="710"/>
      <c r="VJY20" s="710"/>
      <c r="VJZ20" s="710"/>
      <c r="VKA20" s="710"/>
      <c r="VKB20" s="710"/>
      <c r="VKC20" s="710"/>
      <c r="VKD20" s="710"/>
      <c r="VKE20" s="710"/>
      <c r="VKF20" s="710"/>
      <c r="VKG20" s="710"/>
      <c r="VKH20" s="710"/>
      <c r="VKI20" s="710"/>
      <c r="VKJ20" s="710"/>
      <c r="VKK20" s="710"/>
      <c r="VKL20" s="710"/>
      <c r="VKM20" s="710"/>
      <c r="VKN20" s="710"/>
      <c r="VKO20" s="710"/>
      <c r="VKP20" s="710"/>
      <c r="VKQ20" s="710"/>
      <c r="VKR20" s="710"/>
      <c r="VKS20" s="710"/>
      <c r="VKT20" s="710"/>
      <c r="VKU20" s="710"/>
      <c r="VKV20" s="710"/>
      <c r="VKW20" s="710"/>
      <c r="VKX20" s="710"/>
      <c r="VKY20" s="710"/>
      <c r="VKZ20" s="710"/>
      <c r="VLA20" s="710"/>
      <c r="VLB20" s="710"/>
      <c r="VLC20" s="710"/>
      <c r="VLD20" s="710"/>
      <c r="VLE20" s="710"/>
      <c r="VLF20" s="710"/>
      <c r="VLG20" s="710"/>
      <c r="VLH20" s="710"/>
      <c r="VLI20" s="710"/>
      <c r="VLJ20" s="710"/>
      <c r="VLK20" s="710"/>
      <c r="VLL20" s="710"/>
      <c r="VLM20" s="710"/>
      <c r="VLN20" s="710"/>
      <c r="VLO20" s="710"/>
      <c r="VLP20" s="710"/>
      <c r="VLQ20" s="710"/>
      <c r="VLR20" s="710"/>
      <c r="VLS20" s="710"/>
      <c r="VLT20" s="710"/>
      <c r="VLU20" s="710"/>
      <c r="VLV20" s="710"/>
      <c r="VLW20" s="710"/>
      <c r="VLX20" s="710"/>
      <c r="VLY20" s="710"/>
      <c r="VLZ20" s="710"/>
      <c r="VMA20" s="710"/>
      <c r="VMB20" s="710"/>
      <c r="VMC20" s="710"/>
      <c r="VMD20" s="710"/>
      <c r="VME20" s="710"/>
      <c r="VMF20" s="710"/>
      <c r="VMG20" s="710"/>
      <c r="VMH20" s="710"/>
      <c r="VMI20" s="710"/>
      <c r="VMJ20" s="710"/>
      <c r="VMK20" s="710"/>
      <c r="VML20" s="710"/>
      <c r="VMM20" s="710"/>
      <c r="VMN20" s="710"/>
      <c r="VMO20" s="710"/>
      <c r="VMP20" s="710"/>
      <c r="VMQ20" s="710"/>
      <c r="VMR20" s="710"/>
      <c r="VMS20" s="710"/>
      <c r="VMT20" s="710"/>
      <c r="VMU20" s="710"/>
      <c r="VMV20" s="710"/>
      <c r="VMW20" s="710"/>
      <c r="VMX20" s="710"/>
      <c r="VMY20" s="710"/>
      <c r="VMZ20" s="710"/>
      <c r="VNA20" s="710"/>
      <c r="VNB20" s="710"/>
      <c r="VNC20" s="710"/>
      <c r="VND20" s="710"/>
      <c r="VNE20" s="710"/>
      <c r="VNF20" s="710"/>
      <c r="VNG20" s="710"/>
      <c r="VNH20" s="710"/>
      <c r="VNI20" s="710"/>
      <c r="VNJ20" s="710"/>
      <c r="VNK20" s="710"/>
      <c r="VNL20" s="710"/>
      <c r="VNM20" s="710"/>
      <c r="VNN20" s="710"/>
      <c r="VNO20" s="710"/>
      <c r="VNP20" s="710"/>
      <c r="VNQ20" s="710"/>
      <c r="VNR20" s="710"/>
      <c r="VNS20" s="710"/>
      <c r="VNT20" s="710"/>
      <c r="VNU20" s="710"/>
      <c r="VNV20" s="710"/>
      <c r="VNW20" s="710"/>
      <c r="VNX20" s="710"/>
      <c r="VNY20" s="710"/>
      <c r="VNZ20" s="710"/>
      <c r="VOA20" s="710"/>
      <c r="VOB20" s="710"/>
      <c r="VOC20" s="710"/>
      <c r="VOD20" s="710"/>
      <c r="VOE20" s="710"/>
      <c r="VOF20" s="710"/>
      <c r="VOG20" s="710"/>
      <c r="VOH20" s="710"/>
      <c r="VOI20" s="710"/>
      <c r="VOJ20" s="710"/>
      <c r="VOK20" s="710"/>
      <c r="VOL20" s="710"/>
      <c r="VOM20" s="710"/>
      <c r="VON20" s="710"/>
      <c r="VOO20" s="710"/>
      <c r="VOP20" s="710"/>
      <c r="VOQ20" s="710"/>
      <c r="VOR20" s="710"/>
      <c r="VOS20" s="710"/>
      <c r="VOT20" s="710"/>
      <c r="VOU20" s="710"/>
      <c r="VOV20" s="710"/>
      <c r="VOW20" s="710"/>
      <c r="VOX20" s="710"/>
      <c r="VOY20" s="710"/>
      <c r="VOZ20" s="710"/>
      <c r="VPA20" s="710"/>
      <c r="VPB20" s="710"/>
      <c r="VPC20" s="710"/>
      <c r="VPD20" s="710"/>
      <c r="VPE20" s="710"/>
      <c r="VPF20" s="710"/>
      <c r="VPG20" s="710"/>
      <c r="VPH20" s="710"/>
      <c r="VPI20" s="710"/>
      <c r="VPJ20" s="710"/>
      <c r="VPK20" s="710"/>
      <c r="VPL20" s="710"/>
      <c r="VPM20" s="710"/>
      <c r="VPN20" s="710"/>
      <c r="VPO20" s="710"/>
      <c r="VPP20" s="710"/>
      <c r="VPQ20" s="710"/>
      <c r="VPR20" s="710"/>
      <c r="VPS20" s="710"/>
      <c r="VPT20" s="710"/>
      <c r="VPU20" s="710"/>
      <c r="VPV20" s="710"/>
      <c r="VPW20" s="710"/>
      <c r="VPX20" s="710"/>
      <c r="VPY20" s="710"/>
      <c r="VPZ20" s="710"/>
      <c r="VQA20" s="710"/>
      <c r="VQB20" s="710"/>
      <c r="VQC20" s="710"/>
      <c r="VQD20" s="710"/>
      <c r="VQE20" s="710"/>
      <c r="VQF20" s="710"/>
      <c r="VQG20" s="710"/>
      <c r="VQH20" s="710"/>
      <c r="VQI20" s="710"/>
      <c r="VQJ20" s="710"/>
      <c r="VQK20" s="710"/>
      <c r="VQL20" s="710"/>
      <c r="VQM20" s="710"/>
      <c r="VQN20" s="710"/>
      <c r="VQO20" s="710"/>
      <c r="VQP20" s="710"/>
      <c r="VQQ20" s="710"/>
      <c r="VQR20" s="710"/>
      <c r="VQS20" s="710"/>
      <c r="VQT20" s="710"/>
      <c r="VQU20" s="710"/>
      <c r="VQV20" s="710"/>
      <c r="VQW20" s="710"/>
      <c r="VQX20" s="710"/>
      <c r="VQY20" s="710"/>
      <c r="VQZ20" s="710"/>
      <c r="VRA20" s="710"/>
      <c r="VRB20" s="710"/>
      <c r="VRC20" s="710"/>
      <c r="VRD20" s="710"/>
      <c r="VRE20" s="710"/>
      <c r="VRF20" s="710"/>
      <c r="VRG20" s="710"/>
      <c r="VRH20" s="710"/>
      <c r="VRI20" s="710"/>
      <c r="VRJ20" s="710"/>
      <c r="VRK20" s="710"/>
      <c r="VRL20" s="710"/>
      <c r="VRM20" s="710"/>
      <c r="VRN20" s="710"/>
      <c r="VRO20" s="710"/>
      <c r="VRP20" s="710"/>
      <c r="VRQ20" s="710"/>
      <c r="VRR20" s="710"/>
      <c r="VRS20" s="710"/>
      <c r="VRT20" s="710"/>
      <c r="VRU20" s="710"/>
      <c r="VRV20" s="710"/>
      <c r="VRW20" s="710"/>
      <c r="VRX20" s="710"/>
      <c r="VRY20" s="710"/>
      <c r="VRZ20" s="710"/>
      <c r="VSA20" s="710"/>
      <c r="VSB20" s="710"/>
      <c r="VSC20" s="710"/>
      <c r="VSD20" s="710"/>
      <c r="VSE20" s="710"/>
      <c r="VSF20" s="710"/>
      <c r="VSG20" s="710"/>
      <c r="VSH20" s="710"/>
      <c r="VSI20" s="710"/>
      <c r="VSJ20" s="710"/>
      <c r="VSK20" s="710"/>
      <c r="VSL20" s="710"/>
      <c r="VSM20" s="710"/>
      <c r="VSN20" s="710"/>
      <c r="VSO20" s="710"/>
      <c r="VSP20" s="710"/>
      <c r="VSQ20" s="710"/>
      <c r="VSR20" s="710"/>
      <c r="VSS20" s="710"/>
      <c r="VST20" s="710"/>
      <c r="VSU20" s="710"/>
      <c r="VSV20" s="710"/>
      <c r="VSW20" s="710"/>
      <c r="VSX20" s="710"/>
      <c r="VSY20" s="710"/>
      <c r="VSZ20" s="710"/>
      <c r="VTA20" s="710"/>
      <c r="VTB20" s="710"/>
      <c r="VTC20" s="710"/>
      <c r="VTD20" s="710"/>
      <c r="VTE20" s="710"/>
      <c r="VTF20" s="710"/>
      <c r="VTG20" s="710"/>
      <c r="VTH20" s="710"/>
      <c r="VTI20" s="710"/>
      <c r="VTJ20" s="710"/>
      <c r="VTK20" s="710"/>
      <c r="VTL20" s="710"/>
      <c r="VTM20" s="710"/>
      <c r="VTN20" s="710"/>
      <c r="VTO20" s="710"/>
      <c r="VTP20" s="710"/>
      <c r="VTQ20" s="710"/>
      <c r="VTR20" s="710"/>
      <c r="VTS20" s="710"/>
      <c r="VTT20" s="710"/>
      <c r="VTU20" s="710"/>
      <c r="VTV20" s="710"/>
      <c r="VTW20" s="710"/>
      <c r="VTX20" s="710"/>
      <c r="VTY20" s="710"/>
      <c r="VTZ20" s="710"/>
      <c r="VUA20" s="710"/>
      <c r="VUB20" s="710"/>
      <c r="VUC20" s="710"/>
      <c r="VUD20" s="710"/>
      <c r="VUE20" s="710"/>
      <c r="VUF20" s="710"/>
      <c r="VUG20" s="710"/>
      <c r="VUH20" s="710"/>
      <c r="VUI20" s="710"/>
      <c r="VUJ20" s="710"/>
      <c r="VUK20" s="710"/>
      <c r="VUL20" s="710"/>
      <c r="VUM20" s="710"/>
      <c r="VUN20" s="710"/>
      <c r="VUO20" s="710"/>
      <c r="VUP20" s="710"/>
      <c r="VUQ20" s="710"/>
      <c r="VUR20" s="710"/>
      <c r="VUS20" s="710"/>
      <c r="VUT20" s="710"/>
      <c r="VUU20" s="710"/>
      <c r="VUV20" s="710"/>
      <c r="VUW20" s="710"/>
      <c r="VUX20" s="710"/>
      <c r="VUY20" s="710"/>
      <c r="VUZ20" s="710"/>
      <c r="VVA20" s="710"/>
      <c r="VVB20" s="710"/>
      <c r="VVC20" s="710"/>
      <c r="VVD20" s="710"/>
      <c r="VVE20" s="710"/>
      <c r="VVF20" s="710"/>
      <c r="VVG20" s="710"/>
      <c r="VVH20" s="710"/>
      <c r="VVI20" s="710"/>
      <c r="VVJ20" s="710"/>
      <c r="VVK20" s="710"/>
      <c r="VVL20" s="710"/>
      <c r="VVM20" s="710"/>
      <c r="VVN20" s="710"/>
      <c r="VVO20" s="710"/>
      <c r="VVP20" s="710"/>
      <c r="VVQ20" s="710"/>
      <c r="VVR20" s="710"/>
      <c r="VVS20" s="710"/>
      <c r="VVT20" s="710"/>
      <c r="VVU20" s="710"/>
      <c r="VVV20" s="710"/>
      <c r="VVW20" s="710"/>
      <c r="VVX20" s="710"/>
      <c r="VVY20" s="710"/>
      <c r="VVZ20" s="710"/>
      <c r="VWA20" s="710"/>
      <c r="VWB20" s="710"/>
      <c r="VWC20" s="710"/>
      <c r="VWD20" s="710"/>
      <c r="VWE20" s="710"/>
      <c r="VWF20" s="710"/>
      <c r="VWG20" s="710"/>
      <c r="VWH20" s="710"/>
      <c r="VWI20" s="710"/>
      <c r="VWJ20" s="710"/>
      <c r="VWK20" s="710"/>
      <c r="VWL20" s="710"/>
      <c r="VWM20" s="710"/>
      <c r="VWN20" s="710"/>
      <c r="VWO20" s="710"/>
      <c r="VWP20" s="710"/>
      <c r="VWQ20" s="710"/>
      <c r="VWR20" s="710"/>
      <c r="VWS20" s="710"/>
      <c r="VWT20" s="710"/>
      <c r="VWU20" s="710"/>
      <c r="VWV20" s="710"/>
      <c r="VWW20" s="710"/>
      <c r="VWX20" s="710"/>
      <c r="VWY20" s="710"/>
      <c r="VWZ20" s="710"/>
      <c r="VXA20" s="710"/>
      <c r="VXB20" s="710"/>
      <c r="VXC20" s="710"/>
      <c r="VXD20" s="710"/>
      <c r="VXE20" s="710"/>
      <c r="VXF20" s="710"/>
      <c r="VXG20" s="710"/>
      <c r="VXH20" s="710"/>
      <c r="VXI20" s="710"/>
      <c r="VXJ20" s="710"/>
      <c r="VXK20" s="710"/>
      <c r="VXL20" s="710"/>
      <c r="VXM20" s="710"/>
      <c r="VXN20" s="710"/>
      <c r="VXO20" s="710"/>
      <c r="VXP20" s="710"/>
      <c r="VXQ20" s="710"/>
      <c r="VXR20" s="710"/>
      <c r="VXS20" s="710"/>
      <c r="VXT20" s="710"/>
      <c r="VXU20" s="710"/>
      <c r="VXV20" s="710"/>
      <c r="VXW20" s="710"/>
      <c r="VXX20" s="710"/>
      <c r="VXY20" s="710"/>
      <c r="VXZ20" s="710"/>
      <c r="VYA20" s="710"/>
      <c r="VYB20" s="710"/>
      <c r="VYC20" s="710"/>
      <c r="VYD20" s="710"/>
      <c r="VYE20" s="710"/>
      <c r="VYF20" s="710"/>
      <c r="VYG20" s="710"/>
      <c r="VYH20" s="710"/>
      <c r="VYI20" s="710"/>
      <c r="VYJ20" s="710"/>
      <c r="VYK20" s="710"/>
      <c r="VYL20" s="710"/>
      <c r="VYM20" s="710"/>
      <c r="VYN20" s="710"/>
      <c r="VYO20" s="710"/>
      <c r="VYP20" s="710"/>
      <c r="VYQ20" s="710"/>
      <c r="VYR20" s="710"/>
      <c r="VYS20" s="710"/>
      <c r="VYT20" s="710"/>
      <c r="VYU20" s="710"/>
      <c r="VYV20" s="710"/>
      <c r="VYW20" s="710"/>
      <c r="VYX20" s="710"/>
      <c r="VYY20" s="710"/>
      <c r="VYZ20" s="710"/>
      <c r="VZA20" s="710"/>
      <c r="VZB20" s="710"/>
      <c r="VZC20" s="710"/>
      <c r="VZD20" s="710"/>
      <c r="VZE20" s="710"/>
      <c r="VZF20" s="710"/>
      <c r="VZG20" s="710"/>
      <c r="VZH20" s="710"/>
      <c r="VZI20" s="710"/>
      <c r="VZJ20" s="710"/>
      <c r="VZK20" s="710"/>
      <c r="VZL20" s="710"/>
      <c r="VZM20" s="710"/>
      <c r="VZN20" s="710"/>
      <c r="VZO20" s="710"/>
      <c r="VZP20" s="710"/>
      <c r="VZQ20" s="710"/>
      <c r="VZR20" s="710"/>
      <c r="VZS20" s="710"/>
      <c r="VZT20" s="710"/>
      <c r="VZU20" s="710"/>
      <c r="VZV20" s="710"/>
      <c r="VZW20" s="710"/>
      <c r="VZX20" s="710"/>
      <c r="VZY20" s="710"/>
      <c r="VZZ20" s="710"/>
      <c r="WAA20" s="710"/>
      <c r="WAB20" s="710"/>
      <c r="WAC20" s="710"/>
      <c r="WAD20" s="710"/>
      <c r="WAE20" s="710"/>
      <c r="WAF20" s="710"/>
      <c r="WAG20" s="710"/>
      <c r="WAH20" s="710"/>
      <c r="WAI20" s="710"/>
      <c r="WAJ20" s="710"/>
      <c r="WAK20" s="710"/>
      <c r="WAL20" s="710"/>
      <c r="WAM20" s="710"/>
      <c r="WAN20" s="710"/>
      <c r="WAO20" s="710"/>
      <c r="WAP20" s="710"/>
      <c r="WAQ20" s="710"/>
      <c r="WAR20" s="710"/>
      <c r="WAS20" s="710"/>
      <c r="WAT20" s="710"/>
      <c r="WAU20" s="710"/>
      <c r="WAV20" s="710"/>
      <c r="WAW20" s="710"/>
      <c r="WAX20" s="710"/>
      <c r="WAY20" s="710"/>
      <c r="WAZ20" s="710"/>
      <c r="WBA20" s="710"/>
      <c r="WBB20" s="710"/>
      <c r="WBC20" s="710"/>
      <c r="WBD20" s="710"/>
      <c r="WBE20" s="710"/>
      <c r="WBF20" s="710"/>
      <c r="WBG20" s="710"/>
      <c r="WBH20" s="710"/>
      <c r="WBI20" s="710"/>
      <c r="WBJ20" s="710"/>
      <c r="WBK20" s="710"/>
      <c r="WBL20" s="710"/>
      <c r="WBM20" s="710"/>
      <c r="WBN20" s="710"/>
      <c r="WBO20" s="710"/>
      <c r="WBP20" s="710"/>
      <c r="WBQ20" s="710"/>
      <c r="WBR20" s="710"/>
      <c r="WBS20" s="710"/>
      <c r="WBT20" s="710"/>
      <c r="WBU20" s="710"/>
      <c r="WBV20" s="710"/>
      <c r="WBW20" s="710"/>
      <c r="WBX20" s="710"/>
      <c r="WBY20" s="710"/>
      <c r="WBZ20" s="710"/>
      <c r="WCA20" s="710"/>
      <c r="WCB20" s="710"/>
      <c r="WCC20" s="710"/>
      <c r="WCD20" s="710"/>
      <c r="WCE20" s="710"/>
      <c r="WCF20" s="710"/>
      <c r="WCG20" s="710"/>
      <c r="WCH20" s="710"/>
      <c r="WCI20" s="710"/>
      <c r="WCJ20" s="710"/>
      <c r="WCK20" s="710"/>
      <c r="WCL20" s="710"/>
      <c r="WCM20" s="710"/>
      <c r="WCN20" s="710"/>
      <c r="WCO20" s="710"/>
      <c r="WCP20" s="710"/>
      <c r="WCQ20" s="710"/>
      <c r="WCR20" s="710"/>
      <c r="WCS20" s="710"/>
      <c r="WCT20" s="710"/>
      <c r="WCU20" s="710"/>
      <c r="WCV20" s="710"/>
      <c r="WCW20" s="710"/>
      <c r="WCX20" s="710"/>
      <c r="WCY20" s="710"/>
      <c r="WCZ20" s="710"/>
      <c r="WDA20" s="710"/>
      <c r="WDB20" s="710"/>
      <c r="WDC20" s="710"/>
      <c r="WDD20" s="710"/>
      <c r="WDE20" s="710"/>
      <c r="WDF20" s="710"/>
      <c r="WDG20" s="710"/>
      <c r="WDH20" s="710"/>
      <c r="WDI20" s="710"/>
      <c r="WDJ20" s="710"/>
      <c r="WDK20" s="710"/>
      <c r="WDL20" s="710"/>
      <c r="WDM20" s="710"/>
      <c r="WDN20" s="710"/>
      <c r="WDO20" s="710"/>
      <c r="WDP20" s="710"/>
      <c r="WDQ20" s="710"/>
      <c r="WDR20" s="710"/>
      <c r="WDS20" s="710"/>
      <c r="WDT20" s="710"/>
      <c r="WDU20" s="710"/>
      <c r="WDV20" s="710"/>
      <c r="WDW20" s="710"/>
      <c r="WDX20" s="710"/>
      <c r="WDY20" s="710"/>
      <c r="WDZ20" s="710"/>
      <c r="WEA20" s="710"/>
      <c r="WEB20" s="710"/>
      <c r="WEC20" s="710"/>
      <c r="WED20" s="710"/>
      <c r="WEE20" s="710"/>
      <c r="WEF20" s="710"/>
      <c r="WEG20" s="710"/>
      <c r="WEH20" s="710"/>
      <c r="WEI20" s="710"/>
      <c r="WEJ20" s="710"/>
      <c r="WEK20" s="710"/>
      <c r="WEL20" s="710"/>
      <c r="WEM20" s="710"/>
      <c r="WEN20" s="710"/>
      <c r="WEO20" s="710"/>
      <c r="WEP20" s="710"/>
      <c r="WEQ20" s="710"/>
      <c r="WER20" s="710"/>
      <c r="WES20" s="710"/>
      <c r="WET20" s="710"/>
      <c r="WEU20" s="710"/>
      <c r="WEV20" s="710"/>
      <c r="WEW20" s="710"/>
      <c r="WEX20" s="710"/>
      <c r="WEY20" s="710"/>
      <c r="WEZ20" s="710"/>
      <c r="WFA20" s="710"/>
      <c r="WFB20" s="710"/>
      <c r="WFC20" s="710"/>
      <c r="WFD20" s="710"/>
      <c r="WFE20" s="710"/>
      <c r="WFF20" s="710"/>
      <c r="WFG20" s="710"/>
      <c r="WFH20" s="710"/>
      <c r="WFI20" s="710"/>
      <c r="WFJ20" s="710"/>
      <c r="WFK20" s="710"/>
      <c r="WFL20" s="710"/>
      <c r="WFM20" s="710"/>
      <c r="WFN20" s="710"/>
      <c r="WFO20" s="710"/>
      <c r="WFP20" s="710"/>
      <c r="WFQ20" s="710"/>
      <c r="WFR20" s="710"/>
      <c r="WFS20" s="710"/>
      <c r="WFT20" s="710"/>
      <c r="WFU20" s="710"/>
      <c r="WFV20" s="710"/>
      <c r="WFW20" s="710"/>
      <c r="WFX20" s="710"/>
      <c r="WFY20" s="710"/>
      <c r="WFZ20" s="710"/>
      <c r="WGA20" s="710"/>
      <c r="WGB20" s="710"/>
      <c r="WGC20" s="710"/>
      <c r="WGD20" s="710"/>
      <c r="WGE20" s="710"/>
      <c r="WGF20" s="710"/>
      <c r="WGG20" s="710"/>
      <c r="WGH20" s="710"/>
      <c r="WGI20" s="710"/>
      <c r="WGJ20" s="710"/>
      <c r="WGK20" s="710"/>
      <c r="WGL20" s="710"/>
      <c r="WGM20" s="710"/>
      <c r="WGN20" s="710"/>
      <c r="WGO20" s="710"/>
      <c r="WGP20" s="710"/>
      <c r="WGQ20" s="710"/>
      <c r="WGR20" s="710"/>
      <c r="WGS20" s="710"/>
      <c r="WGT20" s="710"/>
      <c r="WGU20" s="710"/>
      <c r="WGV20" s="710"/>
      <c r="WGW20" s="710"/>
      <c r="WGX20" s="710"/>
      <c r="WGY20" s="710"/>
      <c r="WGZ20" s="710"/>
      <c r="WHA20" s="710"/>
      <c r="WHB20" s="710"/>
      <c r="WHC20" s="710"/>
      <c r="WHD20" s="710"/>
      <c r="WHE20" s="710"/>
      <c r="WHF20" s="710"/>
      <c r="WHG20" s="710"/>
      <c r="WHH20" s="710"/>
      <c r="WHI20" s="710"/>
      <c r="WHJ20" s="710"/>
      <c r="WHK20" s="710"/>
      <c r="WHL20" s="710"/>
      <c r="WHM20" s="710"/>
      <c r="WHN20" s="710"/>
      <c r="WHO20" s="710"/>
      <c r="WHP20" s="710"/>
      <c r="WHQ20" s="710"/>
      <c r="WHR20" s="710"/>
      <c r="WHS20" s="710"/>
      <c r="WHT20" s="710"/>
      <c r="WHU20" s="710"/>
      <c r="WHV20" s="710"/>
      <c r="WHW20" s="710"/>
      <c r="WHX20" s="710"/>
      <c r="WHY20" s="710"/>
      <c r="WHZ20" s="710"/>
      <c r="WIA20" s="710"/>
      <c r="WIB20" s="710"/>
      <c r="WIC20" s="710"/>
      <c r="WID20" s="710"/>
      <c r="WIE20" s="710"/>
      <c r="WIF20" s="710"/>
      <c r="WIG20" s="710"/>
      <c r="WIH20" s="710"/>
      <c r="WII20" s="710"/>
      <c r="WIJ20" s="710"/>
      <c r="WIK20" s="710"/>
      <c r="WIL20" s="710"/>
      <c r="WIM20" s="710"/>
      <c r="WIN20" s="710"/>
      <c r="WIO20" s="710"/>
      <c r="WIP20" s="710"/>
      <c r="WIQ20" s="710"/>
      <c r="WIR20" s="710"/>
      <c r="WIS20" s="710"/>
      <c r="WIT20" s="710"/>
      <c r="WIU20" s="710"/>
      <c r="WIV20" s="710"/>
      <c r="WIW20" s="710"/>
      <c r="WIX20" s="710"/>
      <c r="WIY20" s="710"/>
      <c r="WIZ20" s="710"/>
      <c r="WJA20" s="710"/>
      <c r="WJB20" s="710"/>
      <c r="WJC20" s="710"/>
      <c r="WJD20" s="710"/>
      <c r="WJE20" s="710"/>
      <c r="WJF20" s="710"/>
      <c r="WJG20" s="710"/>
      <c r="WJH20" s="710"/>
      <c r="WJI20" s="710"/>
      <c r="WJJ20" s="710"/>
      <c r="WJK20" s="710"/>
      <c r="WJL20" s="710"/>
      <c r="WJM20" s="710"/>
      <c r="WJN20" s="710"/>
      <c r="WJO20" s="710"/>
      <c r="WJP20" s="710"/>
      <c r="WJQ20" s="710"/>
      <c r="WJR20" s="710"/>
      <c r="WJS20" s="710"/>
      <c r="WJT20" s="710"/>
      <c r="WJU20" s="710"/>
      <c r="WJV20" s="710"/>
      <c r="WJW20" s="710"/>
      <c r="WJX20" s="710"/>
      <c r="WJY20" s="710"/>
      <c r="WJZ20" s="710"/>
      <c r="WKA20" s="710"/>
      <c r="WKB20" s="710"/>
      <c r="WKC20" s="710"/>
      <c r="WKD20" s="710"/>
      <c r="WKE20" s="710"/>
      <c r="WKF20" s="710"/>
      <c r="WKG20" s="710"/>
      <c r="WKH20" s="710"/>
      <c r="WKI20" s="710"/>
      <c r="WKJ20" s="710"/>
      <c r="WKK20" s="710"/>
      <c r="WKL20" s="710"/>
      <c r="WKM20" s="710"/>
      <c r="WKN20" s="710"/>
      <c r="WKO20" s="710"/>
      <c r="WKP20" s="710"/>
      <c r="WKQ20" s="710"/>
      <c r="WKR20" s="710"/>
      <c r="WKS20" s="710"/>
      <c r="WKT20" s="710"/>
      <c r="WKU20" s="710"/>
      <c r="WKV20" s="710"/>
      <c r="WKW20" s="710"/>
      <c r="WKX20" s="710"/>
      <c r="WKY20" s="710"/>
      <c r="WKZ20" s="710"/>
      <c r="WLA20" s="710"/>
      <c r="WLB20" s="710"/>
      <c r="WLC20" s="710"/>
      <c r="WLD20" s="710"/>
      <c r="WLE20" s="710"/>
      <c r="WLF20" s="710"/>
      <c r="WLG20" s="710"/>
      <c r="WLH20" s="710"/>
      <c r="WLI20" s="710"/>
      <c r="WLJ20" s="710"/>
      <c r="WLK20" s="710"/>
      <c r="WLL20" s="710"/>
      <c r="WLM20" s="710"/>
      <c r="WLN20" s="710"/>
      <c r="WLO20" s="710"/>
      <c r="WLP20" s="710"/>
      <c r="WLQ20" s="710"/>
      <c r="WLR20" s="710"/>
      <c r="WLS20" s="710"/>
      <c r="WLT20" s="710"/>
      <c r="WLU20" s="710"/>
      <c r="WLV20" s="710"/>
      <c r="WLW20" s="710"/>
      <c r="WLX20" s="710"/>
      <c r="WLY20" s="710"/>
      <c r="WLZ20" s="710"/>
      <c r="WMA20" s="710"/>
      <c r="WMB20" s="710"/>
      <c r="WMC20" s="710"/>
      <c r="WMD20" s="710"/>
      <c r="WME20" s="710"/>
      <c r="WMF20" s="710"/>
      <c r="WMG20" s="710"/>
      <c r="WMH20" s="710"/>
      <c r="WMI20" s="710"/>
      <c r="WMJ20" s="710"/>
      <c r="WMK20" s="710"/>
      <c r="WML20" s="710"/>
      <c r="WMM20" s="710"/>
      <c r="WMN20" s="710"/>
      <c r="WMO20" s="710"/>
      <c r="WMP20" s="710"/>
      <c r="WMQ20" s="710"/>
      <c r="WMR20" s="710"/>
      <c r="WMS20" s="710"/>
      <c r="WMT20" s="710"/>
      <c r="WMU20" s="710"/>
      <c r="WMV20" s="710"/>
      <c r="WMW20" s="710"/>
      <c r="WMX20" s="710"/>
      <c r="WMY20" s="710"/>
      <c r="WMZ20" s="710"/>
      <c r="WNA20" s="710"/>
      <c r="WNB20" s="710"/>
      <c r="WNC20" s="710"/>
      <c r="WND20" s="710"/>
      <c r="WNE20" s="710"/>
      <c r="WNF20" s="710"/>
      <c r="WNG20" s="710"/>
      <c r="WNH20" s="710"/>
      <c r="WNI20" s="710"/>
      <c r="WNJ20" s="710"/>
      <c r="WNK20" s="710"/>
      <c r="WNL20" s="710"/>
      <c r="WNM20" s="710"/>
      <c r="WNN20" s="710"/>
      <c r="WNO20" s="710"/>
      <c r="WNP20" s="710"/>
      <c r="WNQ20" s="710"/>
      <c r="WNR20" s="710"/>
      <c r="WNS20" s="710"/>
      <c r="WNT20" s="710"/>
      <c r="WNU20" s="710"/>
      <c r="WNV20" s="710"/>
      <c r="WNW20" s="710"/>
      <c r="WNX20" s="710"/>
      <c r="WNY20" s="710"/>
      <c r="WNZ20" s="710"/>
      <c r="WOA20" s="710"/>
      <c r="WOB20" s="710"/>
      <c r="WOC20" s="710"/>
      <c r="WOD20" s="710"/>
      <c r="WOE20" s="710"/>
      <c r="WOF20" s="710"/>
      <c r="WOG20" s="710"/>
      <c r="WOH20" s="710"/>
      <c r="WOI20" s="710"/>
      <c r="WOJ20" s="710"/>
      <c r="WOK20" s="710"/>
      <c r="WOL20" s="710"/>
      <c r="WOM20" s="710"/>
      <c r="WON20" s="710"/>
      <c r="WOO20" s="710"/>
      <c r="WOP20" s="710"/>
      <c r="WOQ20" s="710"/>
      <c r="WOR20" s="710"/>
      <c r="WOS20" s="710"/>
      <c r="WOT20" s="710"/>
      <c r="WOU20" s="710"/>
      <c r="WOV20" s="710"/>
      <c r="WOW20" s="710"/>
      <c r="WOX20" s="710"/>
      <c r="WOY20" s="710"/>
      <c r="WOZ20" s="710"/>
      <c r="WPA20" s="710"/>
      <c r="WPB20" s="710"/>
      <c r="WPC20" s="710"/>
      <c r="WPD20" s="710"/>
      <c r="WPE20" s="710"/>
      <c r="WPF20" s="710"/>
      <c r="WPG20" s="710"/>
      <c r="WPH20" s="710"/>
      <c r="WPI20" s="710"/>
      <c r="WPJ20" s="710"/>
      <c r="WPK20" s="710"/>
      <c r="WPL20" s="710"/>
      <c r="WPM20" s="710"/>
      <c r="WPN20" s="710"/>
      <c r="WPO20" s="710"/>
      <c r="WPP20" s="710"/>
      <c r="WPQ20" s="710"/>
      <c r="WPR20" s="710"/>
      <c r="WPS20" s="710"/>
      <c r="WPT20" s="710"/>
      <c r="WPU20" s="710"/>
      <c r="WPV20" s="710"/>
      <c r="WPW20" s="710"/>
      <c r="WPX20" s="710"/>
      <c r="WPY20" s="710"/>
      <c r="WPZ20" s="710"/>
      <c r="WQA20" s="710"/>
      <c r="WQB20" s="710"/>
      <c r="WQC20" s="710"/>
      <c r="WQD20" s="710"/>
      <c r="WQE20" s="710"/>
      <c r="WQF20" s="710"/>
      <c r="WQG20" s="710"/>
      <c r="WQH20" s="710"/>
      <c r="WQI20" s="710"/>
      <c r="WQJ20" s="710"/>
      <c r="WQK20" s="710"/>
      <c r="WQL20" s="710"/>
      <c r="WQM20" s="710"/>
      <c r="WQN20" s="710"/>
      <c r="WQO20" s="710"/>
      <c r="WQP20" s="710"/>
      <c r="WQQ20" s="710"/>
      <c r="WQR20" s="710"/>
      <c r="WQS20" s="710"/>
      <c r="WQT20" s="710"/>
      <c r="WQU20" s="710"/>
      <c r="WQV20" s="710"/>
      <c r="WQW20" s="710"/>
      <c r="WQX20" s="710"/>
      <c r="WQY20" s="710"/>
      <c r="WQZ20" s="710"/>
      <c r="WRA20" s="710"/>
      <c r="WRB20" s="710"/>
      <c r="WRC20" s="710"/>
      <c r="WRD20" s="710"/>
      <c r="WRE20" s="710"/>
      <c r="WRF20" s="710"/>
      <c r="WRG20" s="710"/>
      <c r="WRH20" s="710"/>
      <c r="WRI20" s="710"/>
      <c r="WRJ20" s="710"/>
      <c r="WRK20" s="710"/>
      <c r="WRL20" s="710"/>
      <c r="WRM20" s="710"/>
      <c r="WRN20" s="710"/>
      <c r="WRO20" s="710"/>
      <c r="WRP20" s="710"/>
      <c r="WRQ20" s="710"/>
      <c r="WRR20" s="710"/>
      <c r="WRS20" s="710"/>
      <c r="WRT20" s="710"/>
      <c r="WRU20" s="710"/>
      <c r="WRV20" s="710"/>
      <c r="WRW20" s="710"/>
      <c r="WRX20" s="710"/>
      <c r="WRY20" s="710"/>
      <c r="WRZ20" s="710"/>
      <c r="WSA20" s="710"/>
      <c r="WSB20" s="710"/>
      <c r="WSC20" s="710"/>
      <c r="WSD20" s="710"/>
      <c r="WSE20" s="710"/>
      <c r="WSF20" s="710"/>
      <c r="WSG20" s="710"/>
      <c r="WSH20" s="710"/>
      <c r="WSI20" s="710"/>
      <c r="WSJ20" s="710"/>
      <c r="WSK20" s="710"/>
      <c r="WSL20" s="710"/>
      <c r="WSM20" s="710"/>
      <c r="WSN20" s="710"/>
      <c r="WSO20" s="710"/>
      <c r="WSP20" s="710"/>
      <c r="WSQ20" s="710"/>
      <c r="WSR20" s="710"/>
      <c r="WSS20" s="710"/>
      <c r="WST20" s="710"/>
      <c r="WSU20" s="710"/>
      <c r="WSV20" s="710"/>
      <c r="WSW20" s="710"/>
      <c r="WSX20" s="710"/>
      <c r="WSY20" s="710"/>
      <c r="WSZ20" s="710"/>
      <c r="WTA20" s="710"/>
      <c r="WTB20" s="710"/>
      <c r="WTC20" s="710"/>
      <c r="WTD20" s="710"/>
      <c r="WTE20" s="710"/>
      <c r="WTF20" s="710"/>
      <c r="WTG20" s="710"/>
      <c r="WTH20" s="710"/>
      <c r="WTI20" s="710"/>
      <c r="WTJ20" s="710"/>
      <c r="WTK20" s="710"/>
      <c r="WTL20" s="710"/>
      <c r="WTM20" s="710"/>
      <c r="WTN20" s="710"/>
      <c r="WTO20" s="710"/>
      <c r="WTP20" s="710"/>
      <c r="WTQ20" s="710"/>
      <c r="WTR20" s="710"/>
      <c r="WTS20" s="710"/>
      <c r="WTT20" s="710"/>
      <c r="WTU20" s="710"/>
      <c r="WTV20" s="710"/>
      <c r="WTW20" s="710"/>
      <c r="WTX20" s="710"/>
      <c r="WTY20" s="710"/>
      <c r="WTZ20" s="710"/>
      <c r="WUA20" s="710"/>
      <c r="WUB20" s="710"/>
      <c r="WUC20" s="710"/>
      <c r="WUD20" s="710"/>
      <c r="WUE20" s="710"/>
      <c r="WUF20" s="710"/>
      <c r="WUG20" s="710"/>
      <c r="WUH20" s="710"/>
      <c r="WUI20" s="710"/>
      <c r="WUJ20" s="710"/>
      <c r="WUK20" s="710"/>
      <c r="WUL20" s="710"/>
      <c r="WUM20" s="710"/>
      <c r="WUN20" s="710"/>
      <c r="WUO20" s="710"/>
      <c r="WUP20" s="710"/>
      <c r="WUQ20" s="710"/>
      <c r="WUR20" s="710"/>
      <c r="WUS20" s="710"/>
      <c r="WUT20" s="710"/>
      <c r="WUU20" s="710"/>
      <c r="WUV20" s="710"/>
      <c r="WUW20" s="710"/>
      <c r="WUX20" s="710"/>
      <c r="WUY20" s="710"/>
      <c r="WUZ20" s="710"/>
      <c r="WVA20" s="710"/>
      <c r="WVB20" s="710"/>
      <c r="WVC20" s="710"/>
      <c r="WVD20" s="710"/>
      <c r="WVE20" s="710"/>
      <c r="WVF20" s="710"/>
      <c r="WVG20" s="710"/>
      <c r="WVH20" s="710"/>
      <c r="WVI20" s="710"/>
      <c r="WVJ20" s="710"/>
      <c r="WVK20" s="710"/>
      <c r="WVL20" s="710"/>
      <c r="WVM20" s="710"/>
      <c r="WVN20" s="710"/>
      <c r="WVO20" s="710"/>
      <c r="WVP20" s="710"/>
      <c r="WVQ20" s="710"/>
      <c r="WVR20" s="710"/>
      <c r="WVS20" s="710"/>
      <c r="WVT20" s="710"/>
      <c r="WVU20" s="710"/>
      <c r="WVV20" s="710"/>
      <c r="WVW20" s="710"/>
      <c r="WVX20" s="710"/>
      <c r="WVY20" s="710"/>
      <c r="WVZ20" s="710"/>
      <c r="WWA20" s="710"/>
      <c r="WWB20" s="710"/>
      <c r="WWC20" s="710"/>
      <c r="WWD20" s="710"/>
      <c r="WWE20" s="710"/>
      <c r="WWF20" s="710"/>
      <c r="WWG20" s="710"/>
      <c r="WWH20" s="710"/>
      <c r="WWI20" s="710"/>
      <c r="WWJ20" s="710"/>
      <c r="WWK20" s="710"/>
      <c r="WWL20" s="710"/>
      <c r="WWM20" s="710"/>
      <c r="WWN20" s="710"/>
      <c r="WWO20" s="710"/>
      <c r="WWP20" s="710"/>
      <c r="WWQ20" s="710"/>
      <c r="WWR20" s="710"/>
      <c r="WWS20" s="710"/>
      <c r="WWT20" s="710"/>
      <c r="WWU20" s="710"/>
      <c r="WWV20" s="710"/>
      <c r="WWW20" s="710"/>
      <c r="WWX20" s="710"/>
      <c r="WWY20" s="710"/>
      <c r="WWZ20" s="710"/>
      <c r="WXA20" s="710"/>
      <c r="WXB20" s="710"/>
      <c r="WXC20" s="710"/>
      <c r="WXD20" s="710"/>
      <c r="WXE20" s="710"/>
      <c r="WXF20" s="710"/>
      <c r="WXG20" s="710"/>
      <c r="WXH20" s="710"/>
    </row>
    <row r="21" spans="1:16180" s="711" customFormat="1" ht="13.8" thickBot="1">
      <c r="A21" s="1262"/>
      <c r="B21" s="737" t="s">
        <v>560</v>
      </c>
      <c r="C21" s="739">
        <f>(SUM(C14:C14,C16,C19:C20))*(C20/100)</f>
        <v>9.0400000000000009</v>
      </c>
      <c r="G21" s="710"/>
      <c r="H21" s="710"/>
      <c r="I21" s="710"/>
      <c r="L21" s="712"/>
      <c r="M21" s="712"/>
      <c r="N21" s="712"/>
      <c r="AL21" s="710"/>
      <c r="AM21" s="710"/>
      <c r="AS21" s="710"/>
      <c r="AT21" s="710"/>
      <c r="AU21" s="710"/>
      <c r="AV21" s="710"/>
      <c r="AW21" s="710"/>
      <c r="AX21" s="710"/>
      <c r="AY21" s="710"/>
      <c r="AZ21" s="710"/>
      <c r="BA21" s="710"/>
      <c r="BB21" s="710"/>
      <c r="BC21" s="710"/>
      <c r="BD21" s="710"/>
      <c r="BE21" s="710"/>
      <c r="BF21" s="710"/>
      <c r="BG21" s="710"/>
      <c r="BH21" s="710"/>
      <c r="BI21" s="710"/>
      <c r="BJ21" s="710"/>
      <c r="BK21" s="710"/>
      <c r="BL21" s="710"/>
      <c r="BM21" s="710"/>
      <c r="BN21" s="710"/>
      <c r="BO21" s="710"/>
      <c r="BP21" s="710"/>
      <c r="BQ21" s="710"/>
      <c r="BR21" s="710"/>
      <c r="BS21" s="710"/>
      <c r="BT21" s="710"/>
      <c r="BU21" s="710"/>
      <c r="BV21" s="710"/>
      <c r="BW21" s="710"/>
      <c r="BX21" s="710"/>
      <c r="BY21" s="710"/>
      <c r="BZ21" s="710"/>
      <c r="CA21" s="710"/>
      <c r="CB21" s="710"/>
      <c r="CC21" s="710"/>
      <c r="CD21" s="710"/>
      <c r="CE21" s="710"/>
      <c r="CF21" s="710"/>
      <c r="CG21" s="710"/>
      <c r="CH21" s="710"/>
      <c r="CI21" s="710"/>
      <c r="CJ21" s="710"/>
      <c r="CK21" s="710"/>
      <c r="CL21" s="710"/>
      <c r="CM21" s="710"/>
      <c r="CN21" s="710"/>
      <c r="CO21" s="710"/>
      <c r="CP21" s="710"/>
      <c r="CQ21" s="710"/>
      <c r="CR21" s="710"/>
      <c r="CS21" s="710"/>
      <c r="CT21" s="710"/>
      <c r="CU21" s="710"/>
      <c r="CV21" s="710"/>
      <c r="CW21" s="710"/>
      <c r="CX21" s="710"/>
      <c r="CY21" s="710"/>
      <c r="CZ21" s="710"/>
      <c r="DA21" s="710"/>
      <c r="DB21" s="710"/>
      <c r="DC21" s="710"/>
      <c r="DD21" s="710"/>
      <c r="DE21" s="710"/>
      <c r="DF21" s="710"/>
      <c r="DG21" s="710"/>
      <c r="DH21" s="710"/>
      <c r="DI21" s="710"/>
      <c r="DJ21" s="710"/>
      <c r="DK21" s="710"/>
      <c r="DL21" s="710"/>
      <c r="DM21" s="710"/>
      <c r="DN21" s="710"/>
      <c r="DO21" s="710"/>
      <c r="DP21" s="710"/>
      <c r="DQ21" s="710"/>
      <c r="DR21" s="710"/>
      <c r="DS21" s="710"/>
      <c r="DT21" s="710"/>
      <c r="DU21" s="710"/>
      <c r="DV21" s="710"/>
      <c r="DW21" s="710"/>
      <c r="DX21" s="710"/>
      <c r="DY21" s="710"/>
      <c r="DZ21" s="710"/>
      <c r="EA21" s="710"/>
      <c r="EB21" s="710"/>
      <c r="EC21" s="710"/>
      <c r="ED21" s="710"/>
      <c r="EE21" s="710"/>
      <c r="EF21" s="710"/>
      <c r="EG21" s="710"/>
      <c r="EH21" s="710"/>
      <c r="EI21" s="710"/>
      <c r="EJ21" s="710"/>
      <c r="EK21" s="710"/>
      <c r="EL21" s="710"/>
      <c r="EM21" s="710"/>
      <c r="EN21" s="710"/>
      <c r="EO21" s="710"/>
      <c r="EP21" s="710"/>
      <c r="EQ21" s="710"/>
      <c r="ER21" s="710"/>
      <c r="ES21" s="710"/>
      <c r="ET21" s="710"/>
      <c r="EU21" s="710"/>
      <c r="EV21" s="710"/>
      <c r="EW21" s="710"/>
      <c r="EX21" s="710"/>
      <c r="EY21" s="710"/>
      <c r="EZ21" s="710"/>
      <c r="FA21" s="710"/>
      <c r="FB21" s="710"/>
      <c r="FC21" s="710"/>
      <c r="FD21" s="710"/>
      <c r="FE21" s="710"/>
      <c r="FF21" s="710"/>
      <c r="FG21" s="710"/>
      <c r="FH21" s="710"/>
      <c r="FI21" s="710"/>
      <c r="FJ21" s="710"/>
      <c r="FK21" s="710"/>
      <c r="FL21" s="710"/>
      <c r="FM21" s="710"/>
      <c r="FN21" s="710"/>
      <c r="FO21" s="710"/>
      <c r="FP21" s="710"/>
      <c r="FQ21" s="710"/>
      <c r="FR21" s="710"/>
      <c r="FS21" s="710"/>
      <c r="FT21" s="710"/>
      <c r="FU21" s="710"/>
      <c r="FV21" s="710"/>
      <c r="FW21" s="710"/>
      <c r="FX21" s="710"/>
      <c r="FY21" s="710"/>
      <c r="FZ21" s="710"/>
      <c r="GA21" s="710"/>
      <c r="GB21" s="710"/>
      <c r="GC21" s="710"/>
      <c r="GD21" s="710"/>
      <c r="GE21" s="710"/>
      <c r="GF21" s="710"/>
      <c r="GG21" s="710"/>
      <c r="GH21" s="710"/>
      <c r="GI21" s="710"/>
      <c r="GJ21" s="710"/>
      <c r="GK21" s="710"/>
      <c r="GL21" s="710"/>
      <c r="GM21" s="710"/>
      <c r="GN21" s="710"/>
      <c r="GO21" s="710"/>
      <c r="GP21" s="710"/>
      <c r="GQ21" s="710"/>
      <c r="GR21" s="710"/>
      <c r="GS21" s="710"/>
      <c r="GT21" s="710"/>
      <c r="GU21" s="710"/>
      <c r="GV21" s="710"/>
      <c r="GW21" s="710"/>
      <c r="GX21" s="710"/>
      <c r="GY21" s="710"/>
      <c r="GZ21" s="710"/>
      <c r="HA21" s="710"/>
      <c r="HB21" s="710"/>
      <c r="HC21" s="710"/>
      <c r="HD21" s="710"/>
      <c r="HE21" s="710"/>
      <c r="HF21" s="710"/>
      <c r="HG21" s="710"/>
      <c r="HH21" s="710"/>
      <c r="HI21" s="710"/>
      <c r="HJ21" s="710"/>
      <c r="HK21" s="710"/>
      <c r="HL21" s="710"/>
      <c r="HM21" s="710"/>
      <c r="HN21" s="710"/>
      <c r="HO21" s="710"/>
      <c r="HP21" s="710"/>
      <c r="HQ21" s="710"/>
      <c r="HR21" s="710"/>
      <c r="HS21" s="710"/>
      <c r="HT21" s="710"/>
      <c r="HU21" s="710"/>
      <c r="HV21" s="710"/>
      <c r="HW21" s="710"/>
      <c r="HX21" s="710"/>
      <c r="HY21" s="710"/>
      <c r="HZ21" s="710"/>
      <c r="IA21" s="710"/>
      <c r="IB21" s="710"/>
      <c r="IC21" s="710"/>
      <c r="ID21" s="710"/>
      <c r="IE21" s="710"/>
      <c r="IF21" s="710"/>
      <c r="IG21" s="710"/>
      <c r="IH21" s="710"/>
      <c r="II21" s="710"/>
      <c r="IJ21" s="710"/>
      <c r="IK21" s="710"/>
      <c r="IL21" s="710"/>
      <c r="IM21" s="710"/>
      <c r="IN21" s="710"/>
      <c r="IO21" s="710"/>
      <c r="IP21" s="710"/>
      <c r="IQ21" s="710"/>
      <c r="IR21" s="710"/>
      <c r="IS21" s="710"/>
      <c r="IT21" s="710"/>
      <c r="IU21" s="710"/>
      <c r="IV21" s="710"/>
      <c r="IW21" s="710"/>
      <c r="IX21" s="710"/>
      <c r="IY21" s="710"/>
      <c r="IZ21" s="710"/>
      <c r="JA21" s="710"/>
      <c r="JB21" s="710"/>
      <c r="JC21" s="710"/>
      <c r="JD21" s="710"/>
      <c r="JE21" s="710"/>
      <c r="JF21" s="710"/>
      <c r="JG21" s="710"/>
      <c r="JH21" s="710"/>
      <c r="JI21" s="710"/>
      <c r="JJ21" s="710"/>
      <c r="JK21" s="710"/>
      <c r="JL21" s="710"/>
      <c r="JM21" s="710"/>
      <c r="JN21" s="710"/>
      <c r="JO21" s="710"/>
      <c r="JP21" s="710"/>
      <c r="JQ21" s="710"/>
      <c r="JR21" s="710"/>
      <c r="JS21" s="710"/>
      <c r="JT21" s="710"/>
      <c r="JU21" s="710"/>
      <c r="JV21" s="710"/>
      <c r="JW21" s="710"/>
      <c r="JX21" s="710"/>
      <c r="JY21" s="710"/>
      <c r="JZ21" s="710"/>
      <c r="KA21" s="710"/>
      <c r="KB21" s="710"/>
      <c r="KC21" s="710"/>
      <c r="KD21" s="710"/>
      <c r="KE21" s="710"/>
      <c r="KF21" s="710"/>
      <c r="KG21" s="710"/>
      <c r="KH21" s="710"/>
      <c r="KI21" s="710"/>
      <c r="KJ21" s="710"/>
      <c r="KK21" s="710"/>
      <c r="KL21" s="710"/>
      <c r="KM21" s="710"/>
      <c r="KN21" s="710"/>
      <c r="KO21" s="710"/>
      <c r="KP21" s="710"/>
      <c r="KQ21" s="710"/>
      <c r="KR21" s="710"/>
      <c r="KS21" s="710"/>
      <c r="KT21" s="710"/>
      <c r="KU21" s="710"/>
      <c r="KV21" s="710"/>
      <c r="KW21" s="710"/>
      <c r="KX21" s="710"/>
      <c r="KY21" s="710"/>
      <c r="KZ21" s="710"/>
      <c r="LA21" s="710"/>
      <c r="LB21" s="710"/>
      <c r="LC21" s="710"/>
      <c r="LD21" s="710"/>
      <c r="LE21" s="710"/>
      <c r="LF21" s="710"/>
      <c r="LG21" s="710"/>
      <c r="LH21" s="710"/>
      <c r="LI21" s="710"/>
      <c r="LJ21" s="710"/>
      <c r="LK21" s="710"/>
      <c r="LL21" s="710"/>
      <c r="LM21" s="710"/>
      <c r="LN21" s="710"/>
      <c r="LO21" s="710"/>
      <c r="LP21" s="710"/>
      <c r="LQ21" s="710"/>
      <c r="LR21" s="710"/>
      <c r="LS21" s="710"/>
      <c r="LT21" s="710"/>
      <c r="LU21" s="710"/>
      <c r="LV21" s="710"/>
      <c r="LW21" s="710"/>
      <c r="LX21" s="710"/>
      <c r="LY21" s="710"/>
      <c r="LZ21" s="710"/>
      <c r="MA21" s="710"/>
      <c r="MB21" s="710"/>
      <c r="MC21" s="710"/>
      <c r="MD21" s="710"/>
      <c r="ME21" s="710"/>
      <c r="MF21" s="710"/>
      <c r="MG21" s="710"/>
      <c r="MH21" s="710"/>
      <c r="MI21" s="710"/>
      <c r="MJ21" s="710"/>
      <c r="MK21" s="710"/>
      <c r="ML21" s="710"/>
      <c r="MM21" s="710"/>
      <c r="MN21" s="710"/>
      <c r="MO21" s="710"/>
      <c r="MP21" s="710"/>
      <c r="MQ21" s="710"/>
      <c r="MR21" s="710"/>
      <c r="MS21" s="710"/>
      <c r="MT21" s="710"/>
      <c r="MU21" s="710"/>
      <c r="MV21" s="710"/>
      <c r="MW21" s="710"/>
      <c r="MX21" s="710"/>
      <c r="MY21" s="710"/>
      <c r="MZ21" s="710"/>
      <c r="NA21" s="710"/>
      <c r="NB21" s="710"/>
      <c r="NC21" s="710"/>
      <c r="ND21" s="710"/>
      <c r="NE21" s="710"/>
      <c r="NF21" s="710"/>
      <c r="NG21" s="710"/>
      <c r="NH21" s="710"/>
      <c r="NI21" s="710"/>
      <c r="NJ21" s="710"/>
      <c r="NK21" s="710"/>
      <c r="NL21" s="710"/>
      <c r="NM21" s="710"/>
      <c r="NN21" s="710"/>
      <c r="NO21" s="710"/>
      <c r="NP21" s="710"/>
      <c r="NQ21" s="710"/>
      <c r="NR21" s="710"/>
      <c r="NS21" s="710"/>
      <c r="NT21" s="710"/>
      <c r="NU21" s="710"/>
      <c r="NV21" s="710"/>
      <c r="NW21" s="710"/>
      <c r="NX21" s="710"/>
      <c r="NY21" s="710"/>
      <c r="NZ21" s="710"/>
      <c r="OA21" s="710"/>
      <c r="OB21" s="710"/>
      <c r="OC21" s="710"/>
      <c r="OD21" s="710"/>
      <c r="OE21" s="710"/>
      <c r="OF21" s="710"/>
      <c r="OG21" s="710"/>
      <c r="OH21" s="710"/>
      <c r="OI21" s="710"/>
      <c r="OJ21" s="710"/>
      <c r="OK21" s="710"/>
      <c r="OL21" s="710"/>
      <c r="OM21" s="710"/>
      <c r="ON21" s="710"/>
      <c r="OO21" s="710"/>
      <c r="OP21" s="710"/>
      <c r="OQ21" s="710"/>
      <c r="OR21" s="710"/>
      <c r="OS21" s="710"/>
      <c r="OT21" s="710"/>
      <c r="OU21" s="710"/>
      <c r="OV21" s="710"/>
      <c r="OW21" s="710"/>
      <c r="OX21" s="710"/>
      <c r="OY21" s="710"/>
      <c r="OZ21" s="710"/>
      <c r="PA21" s="710"/>
      <c r="PB21" s="710"/>
      <c r="PC21" s="710"/>
      <c r="PD21" s="710"/>
      <c r="PE21" s="710"/>
      <c r="PF21" s="710"/>
      <c r="PG21" s="710"/>
      <c r="PH21" s="710"/>
      <c r="PI21" s="710"/>
      <c r="PJ21" s="710"/>
      <c r="PK21" s="710"/>
      <c r="PL21" s="710"/>
      <c r="PM21" s="710"/>
      <c r="PN21" s="710"/>
      <c r="PO21" s="710"/>
      <c r="PP21" s="710"/>
      <c r="PQ21" s="710"/>
      <c r="PR21" s="710"/>
      <c r="PS21" s="710"/>
      <c r="PT21" s="710"/>
      <c r="PU21" s="710"/>
      <c r="PV21" s="710"/>
      <c r="PW21" s="710"/>
      <c r="PX21" s="710"/>
      <c r="PY21" s="710"/>
      <c r="PZ21" s="710"/>
      <c r="QA21" s="710"/>
      <c r="QB21" s="710"/>
      <c r="QC21" s="710"/>
      <c r="QD21" s="710"/>
      <c r="QE21" s="710"/>
      <c r="QF21" s="710"/>
      <c r="QG21" s="710"/>
      <c r="QH21" s="710"/>
      <c r="QI21" s="710"/>
      <c r="QJ21" s="710"/>
      <c r="QK21" s="710"/>
      <c r="QL21" s="710"/>
      <c r="QM21" s="710"/>
      <c r="QN21" s="710"/>
      <c r="QO21" s="710"/>
      <c r="QP21" s="710"/>
      <c r="QQ21" s="710"/>
      <c r="QR21" s="710"/>
      <c r="QS21" s="710"/>
      <c r="QT21" s="710"/>
      <c r="QU21" s="710"/>
      <c r="QV21" s="710"/>
      <c r="QW21" s="710"/>
      <c r="QX21" s="710"/>
      <c r="QY21" s="710"/>
      <c r="QZ21" s="710"/>
      <c r="RA21" s="710"/>
      <c r="RB21" s="710"/>
      <c r="RC21" s="710"/>
      <c r="RD21" s="710"/>
      <c r="RE21" s="710"/>
      <c r="RF21" s="710"/>
      <c r="RG21" s="710"/>
      <c r="RH21" s="710"/>
      <c r="RI21" s="710"/>
      <c r="RJ21" s="710"/>
      <c r="RK21" s="710"/>
      <c r="RL21" s="710"/>
      <c r="RM21" s="710"/>
      <c r="RN21" s="710"/>
      <c r="RO21" s="710"/>
      <c r="RP21" s="710"/>
      <c r="RQ21" s="710"/>
      <c r="RR21" s="710"/>
      <c r="RS21" s="710"/>
      <c r="RT21" s="710"/>
      <c r="RU21" s="710"/>
      <c r="RV21" s="710"/>
      <c r="RW21" s="710"/>
      <c r="RX21" s="710"/>
      <c r="RY21" s="710"/>
      <c r="RZ21" s="710"/>
      <c r="SA21" s="710"/>
      <c r="SB21" s="710"/>
      <c r="SC21" s="710"/>
      <c r="SD21" s="710"/>
      <c r="SE21" s="710"/>
      <c r="SF21" s="710"/>
      <c r="SG21" s="710"/>
      <c r="SH21" s="710"/>
      <c r="SI21" s="710"/>
      <c r="SJ21" s="710"/>
      <c r="SK21" s="710"/>
      <c r="SL21" s="710"/>
      <c r="SM21" s="710"/>
      <c r="SN21" s="710"/>
      <c r="SO21" s="710"/>
      <c r="SP21" s="710"/>
      <c r="SQ21" s="710"/>
      <c r="SR21" s="710"/>
      <c r="SS21" s="710"/>
      <c r="ST21" s="710"/>
      <c r="SU21" s="710"/>
      <c r="SV21" s="710"/>
      <c r="SW21" s="710"/>
      <c r="SX21" s="710"/>
      <c r="SY21" s="710"/>
      <c r="SZ21" s="710"/>
      <c r="TA21" s="710"/>
      <c r="TB21" s="710"/>
      <c r="TC21" s="710"/>
      <c r="TD21" s="710"/>
      <c r="TE21" s="710"/>
      <c r="TF21" s="710"/>
      <c r="TG21" s="710"/>
      <c r="TH21" s="710"/>
      <c r="TI21" s="710"/>
      <c r="TJ21" s="710"/>
      <c r="TK21" s="710"/>
      <c r="TL21" s="710"/>
      <c r="TM21" s="710"/>
      <c r="TN21" s="710"/>
      <c r="TO21" s="710"/>
      <c r="TP21" s="710"/>
      <c r="TQ21" s="710"/>
      <c r="TR21" s="710"/>
      <c r="TS21" s="710"/>
      <c r="TT21" s="710"/>
      <c r="TU21" s="710"/>
      <c r="TV21" s="710"/>
      <c r="TW21" s="710"/>
      <c r="TX21" s="710"/>
      <c r="TY21" s="710"/>
      <c r="TZ21" s="710"/>
      <c r="UA21" s="710"/>
      <c r="UB21" s="710"/>
      <c r="UC21" s="710"/>
      <c r="UD21" s="710"/>
      <c r="UE21" s="710"/>
      <c r="UF21" s="710"/>
      <c r="UG21" s="710"/>
      <c r="UH21" s="710"/>
      <c r="UI21" s="710"/>
      <c r="UJ21" s="710"/>
      <c r="UK21" s="710"/>
      <c r="UL21" s="710"/>
      <c r="UM21" s="710"/>
      <c r="UN21" s="710"/>
      <c r="UO21" s="710"/>
      <c r="UP21" s="710"/>
      <c r="UQ21" s="710"/>
      <c r="UR21" s="710"/>
      <c r="US21" s="710"/>
      <c r="UT21" s="710"/>
      <c r="UU21" s="710"/>
      <c r="UV21" s="710"/>
      <c r="UW21" s="710"/>
      <c r="UX21" s="710"/>
      <c r="UY21" s="710"/>
      <c r="UZ21" s="710"/>
      <c r="VA21" s="710"/>
      <c r="VB21" s="710"/>
      <c r="VC21" s="710"/>
      <c r="VD21" s="710"/>
      <c r="VE21" s="710"/>
      <c r="VF21" s="710"/>
      <c r="VG21" s="710"/>
      <c r="VH21" s="710"/>
      <c r="VI21" s="710"/>
      <c r="VJ21" s="710"/>
      <c r="VK21" s="710"/>
      <c r="VL21" s="710"/>
      <c r="VM21" s="710"/>
      <c r="VN21" s="710"/>
      <c r="VO21" s="710"/>
      <c r="VP21" s="710"/>
      <c r="VQ21" s="710"/>
      <c r="VR21" s="710"/>
      <c r="VS21" s="710"/>
      <c r="VT21" s="710"/>
      <c r="VU21" s="710"/>
      <c r="VV21" s="710"/>
      <c r="VW21" s="710"/>
      <c r="VX21" s="710"/>
      <c r="VY21" s="710"/>
      <c r="VZ21" s="710"/>
      <c r="WA21" s="710"/>
      <c r="WB21" s="710"/>
      <c r="WC21" s="710"/>
      <c r="WD21" s="710"/>
      <c r="WE21" s="710"/>
      <c r="WF21" s="710"/>
      <c r="WG21" s="710"/>
      <c r="WH21" s="710"/>
      <c r="WI21" s="710"/>
      <c r="WJ21" s="710"/>
      <c r="WK21" s="710"/>
      <c r="WL21" s="710"/>
      <c r="WM21" s="710"/>
      <c r="WN21" s="710"/>
      <c r="WO21" s="710"/>
      <c r="WP21" s="710"/>
      <c r="WQ21" s="710"/>
      <c r="WR21" s="710"/>
      <c r="WS21" s="710"/>
      <c r="WT21" s="710"/>
      <c r="WU21" s="710"/>
      <c r="WV21" s="710"/>
      <c r="WW21" s="710"/>
      <c r="WX21" s="710"/>
      <c r="WY21" s="710"/>
      <c r="WZ21" s="710"/>
      <c r="XA21" s="710"/>
      <c r="XB21" s="710"/>
      <c r="XC21" s="710"/>
      <c r="XD21" s="710"/>
      <c r="XE21" s="710"/>
      <c r="XF21" s="710"/>
      <c r="XG21" s="710"/>
      <c r="XH21" s="710"/>
      <c r="XI21" s="710"/>
      <c r="XJ21" s="710"/>
      <c r="XK21" s="710"/>
      <c r="XL21" s="710"/>
      <c r="XM21" s="710"/>
      <c r="XN21" s="710"/>
      <c r="XO21" s="710"/>
      <c r="XP21" s="710"/>
      <c r="XQ21" s="710"/>
      <c r="XR21" s="710"/>
      <c r="XS21" s="710"/>
      <c r="XT21" s="710"/>
      <c r="XU21" s="710"/>
      <c r="XV21" s="710"/>
      <c r="XW21" s="710"/>
      <c r="XX21" s="710"/>
      <c r="XY21" s="710"/>
      <c r="XZ21" s="710"/>
      <c r="YA21" s="710"/>
      <c r="YB21" s="710"/>
      <c r="YC21" s="710"/>
      <c r="YD21" s="710"/>
      <c r="YE21" s="710"/>
      <c r="YF21" s="710"/>
      <c r="YG21" s="710"/>
      <c r="YH21" s="710"/>
      <c r="YI21" s="710"/>
      <c r="YJ21" s="710"/>
      <c r="YK21" s="710"/>
      <c r="YL21" s="710"/>
      <c r="YM21" s="710"/>
      <c r="YN21" s="710"/>
      <c r="YO21" s="710"/>
      <c r="YP21" s="710"/>
      <c r="YQ21" s="710"/>
      <c r="YR21" s="710"/>
      <c r="YS21" s="710"/>
      <c r="YT21" s="710"/>
      <c r="YU21" s="710"/>
      <c r="YV21" s="710"/>
      <c r="YW21" s="710"/>
      <c r="YX21" s="710"/>
      <c r="YY21" s="710"/>
      <c r="YZ21" s="710"/>
      <c r="ZA21" s="710"/>
      <c r="ZB21" s="710"/>
      <c r="ZC21" s="710"/>
      <c r="ZD21" s="710"/>
      <c r="ZE21" s="710"/>
      <c r="ZF21" s="710"/>
      <c r="ZG21" s="710"/>
      <c r="ZH21" s="710"/>
      <c r="ZI21" s="710"/>
      <c r="ZJ21" s="710"/>
      <c r="ZK21" s="710"/>
      <c r="ZL21" s="710"/>
      <c r="ZM21" s="710"/>
      <c r="ZN21" s="710"/>
      <c r="ZO21" s="710"/>
      <c r="ZP21" s="710"/>
      <c r="ZQ21" s="710"/>
      <c r="ZR21" s="710"/>
      <c r="ZS21" s="710"/>
      <c r="ZT21" s="710"/>
      <c r="ZU21" s="710"/>
      <c r="ZV21" s="710"/>
      <c r="ZW21" s="710"/>
      <c r="ZX21" s="710"/>
      <c r="ZY21" s="710"/>
      <c r="ZZ21" s="710"/>
      <c r="AAA21" s="710"/>
      <c r="AAB21" s="710"/>
      <c r="AAC21" s="710"/>
      <c r="AAD21" s="710"/>
      <c r="AAE21" s="710"/>
      <c r="AAF21" s="710"/>
      <c r="AAG21" s="710"/>
      <c r="AAH21" s="710"/>
      <c r="AAI21" s="710"/>
      <c r="AAJ21" s="710"/>
      <c r="AAK21" s="710"/>
      <c r="AAL21" s="710"/>
      <c r="AAM21" s="710"/>
      <c r="AAN21" s="710"/>
      <c r="AAO21" s="710"/>
      <c r="AAP21" s="710"/>
      <c r="AAQ21" s="710"/>
      <c r="AAR21" s="710"/>
      <c r="AAS21" s="710"/>
      <c r="AAT21" s="710"/>
      <c r="AAU21" s="710"/>
      <c r="AAV21" s="710"/>
      <c r="AAW21" s="710"/>
      <c r="AAX21" s="710"/>
      <c r="AAY21" s="710"/>
      <c r="AAZ21" s="710"/>
      <c r="ABA21" s="710"/>
      <c r="ABB21" s="710"/>
      <c r="ABC21" s="710"/>
      <c r="ABD21" s="710"/>
      <c r="ABE21" s="710"/>
      <c r="ABF21" s="710"/>
      <c r="ABG21" s="710"/>
      <c r="ABH21" s="710"/>
      <c r="ABI21" s="710"/>
      <c r="ABJ21" s="710"/>
      <c r="ABK21" s="710"/>
      <c r="ABL21" s="710"/>
      <c r="ABM21" s="710"/>
      <c r="ABN21" s="710"/>
      <c r="ABO21" s="710"/>
      <c r="ABP21" s="710"/>
      <c r="ABQ21" s="710"/>
      <c r="ABR21" s="710"/>
      <c r="ABS21" s="710"/>
      <c r="ABT21" s="710"/>
      <c r="ABU21" s="710"/>
      <c r="ABV21" s="710"/>
      <c r="ABW21" s="710"/>
      <c r="ABX21" s="710"/>
      <c r="ABY21" s="710"/>
      <c r="ABZ21" s="710"/>
      <c r="ACA21" s="710"/>
      <c r="ACB21" s="710"/>
      <c r="ACC21" s="710"/>
      <c r="ACD21" s="710"/>
      <c r="ACE21" s="710"/>
      <c r="ACF21" s="710"/>
      <c r="ACG21" s="710"/>
      <c r="ACH21" s="710"/>
      <c r="ACI21" s="710"/>
      <c r="ACJ21" s="710"/>
      <c r="ACK21" s="710"/>
      <c r="ACL21" s="710"/>
      <c r="ACM21" s="710"/>
      <c r="ACN21" s="710"/>
      <c r="ACO21" s="710"/>
      <c r="ACP21" s="710"/>
      <c r="ACQ21" s="710"/>
      <c r="ACR21" s="710"/>
      <c r="ACS21" s="710"/>
      <c r="ACT21" s="710"/>
      <c r="ACU21" s="710"/>
      <c r="ACV21" s="710"/>
      <c r="ACW21" s="710"/>
      <c r="ACX21" s="710"/>
      <c r="ACY21" s="710"/>
      <c r="ACZ21" s="710"/>
      <c r="ADA21" s="710"/>
      <c r="ADB21" s="710"/>
      <c r="ADC21" s="710"/>
      <c r="ADD21" s="710"/>
      <c r="ADE21" s="710"/>
      <c r="ADF21" s="710"/>
      <c r="ADG21" s="710"/>
      <c r="ADH21" s="710"/>
      <c r="ADI21" s="710"/>
      <c r="ADJ21" s="710"/>
      <c r="ADK21" s="710"/>
      <c r="ADL21" s="710"/>
      <c r="ADM21" s="710"/>
      <c r="ADN21" s="710"/>
      <c r="ADO21" s="710"/>
      <c r="ADP21" s="710"/>
      <c r="ADQ21" s="710"/>
      <c r="ADR21" s="710"/>
      <c r="ADS21" s="710"/>
      <c r="ADT21" s="710"/>
      <c r="ADU21" s="710"/>
      <c r="ADV21" s="710"/>
      <c r="ADW21" s="710"/>
      <c r="ADX21" s="710"/>
      <c r="ADY21" s="710"/>
      <c r="ADZ21" s="710"/>
      <c r="AEA21" s="710"/>
      <c r="AEB21" s="710"/>
      <c r="AEC21" s="710"/>
      <c r="AED21" s="710"/>
      <c r="AEE21" s="710"/>
      <c r="AEF21" s="710"/>
      <c r="AEG21" s="710"/>
      <c r="AEH21" s="710"/>
      <c r="AEI21" s="710"/>
      <c r="AEJ21" s="710"/>
      <c r="AEK21" s="710"/>
      <c r="AEL21" s="710"/>
      <c r="AEM21" s="710"/>
      <c r="AEN21" s="710"/>
      <c r="AEO21" s="710"/>
      <c r="AEP21" s="710"/>
      <c r="AEQ21" s="710"/>
      <c r="AER21" s="710"/>
      <c r="AES21" s="710"/>
      <c r="AET21" s="710"/>
      <c r="AEU21" s="710"/>
      <c r="AEV21" s="710"/>
      <c r="AEW21" s="710"/>
      <c r="AEX21" s="710"/>
      <c r="AEY21" s="710"/>
      <c r="AEZ21" s="710"/>
      <c r="AFA21" s="710"/>
      <c r="AFB21" s="710"/>
      <c r="AFC21" s="710"/>
      <c r="AFD21" s="710"/>
      <c r="AFE21" s="710"/>
      <c r="AFF21" s="710"/>
      <c r="AFG21" s="710"/>
      <c r="AFH21" s="710"/>
      <c r="AFI21" s="710"/>
      <c r="AFJ21" s="710"/>
      <c r="AFK21" s="710"/>
      <c r="AFL21" s="710"/>
      <c r="AFM21" s="710"/>
      <c r="AFN21" s="710"/>
      <c r="AFO21" s="710"/>
      <c r="AFP21" s="710"/>
      <c r="AFQ21" s="710"/>
      <c r="AFR21" s="710"/>
      <c r="AFS21" s="710"/>
      <c r="AFT21" s="710"/>
      <c r="AFU21" s="710"/>
      <c r="AFV21" s="710"/>
      <c r="AFW21" s="710"/>
      <c r="AFX21" s="710"/>
      <c r="AFY21" s="710"/>
      <c r="AFZ21" s="710"/>
      <c r="AGA21" s="710"/>
      <c r="AGB21" s="710"/>
      <c r="AGC21" s="710"/>
      <c r="AGD21" s="710"/>
      <c r="AGE21" s="710"/>
      <c r="AGF21" s="710"/>
      <c r="AGG21" s="710"/>
      <c r="AGH21" s="710"/>
      <c r="AGI21" s="710"/>
      <c r="AGJ21" s="710"/>
      <c r="AGK21" s="710"/>
      <c r="AGL21" s="710"/>
      <c r="AGM21" s="710"/>
      <c r="AGN21" s="710"/>
      <c r="AGO21" s="710"/>
      <c r="AGP21" s="710"/>
      <c r="AGQ21" s="710"/>
      <c r="AGR21" s="710"/>
      <c r="AGS21" s="710"/>
      <c r="AGT21" s="710"/>
      <c r="AGU21" s="710"/>
      <c r="AGV21" s="710"/>
      <c r="AGW21" s="710"/>
      <c r="AGX21" s="710"/>
      <c r="AGY21" s="710"/>
      <c r="AGZ21" s="710"/>
      <c r="AHA21" s="710"/>
      <c r="AHB21" s="710"/>
      <c r="AHC21" s="710"/>
      <c r="AHD21" s="710"/>
      <c r="AHE21" s="710"/>
      <c r="AHF21" s="710"/>
      <c r="AHG21" s="710"/>
      <c r="AHH21" s="710"/>
      <c r="AHI21" s="710"/>
      <c r="AHJ21" s="710"/>
      <c r="AHK21" s="710"/>
      <c r="AHL21" s="710"/>
      <c r="AHM21" s="710"/>
      <c r="AHN21" s="710"/>
      <c r="AHO21" s="710"/>
      <c r="AHP21" s="710"/>
      <c r="AHQ21" s="710"/>
      <c r="AHR21" s="710"/>
      <c r="AHS21" s="710"/>
      <c r="AHT21" s="710"/>
      <c r="AHU21" s="710"/>
      <c r="AHV21" s="710"/>
      <c r="AHW21" s="710"/>
      <c r="AHX21" s="710"/>
      <c r="AHY21" s="710"/>
      <c r="AHZ21" s="710"/>
      <c r="AIA21" s="710"/>
      <c r="AIB21" s="710"/>
      <c r="AIC21" s="710"/>
      <c r="AID21" s="710"/>
      <c r="AIE21" s="710"/>
      <c r="AIF21" s="710"/>
      <c r="AIG21" s="710"/>
      <c r="AIH21" s="710"/>
      <c r="AII21" s="710"/>
      <c r="AIJ21" s="710"/>
      <c r="AIK21" s="710"/>
      <c r="AIL21" s="710"/>
      <c r="AIM21" s="710"/>
      <c r="AIN21" s="710"/>
      <c r="AIO21" s="710"/>
      <c r="AIP21" s="710"/>
      <c r="AIQ21" s="710"/>
      <c r="AIR21" s="710"/>
      <c r="AIS21" s="710"/>
      <c r="AIT21" s="710"/>
      <c r="AIU21" s="710"/>
      <c r="AIV21" s="710"/>
      <c r="AIW21" s="710"/>
      <c r="AIX21" s="710"/>
      <c r="AIY21" s="710"/>
      <c r="AIZ21" s="710"/>
      <c r="AJA21" s="710"/>
      <c r="AJB21" s="710"/>
      <c r="AJC21" s="710"/>
      <c r="AJD21" s="710"/>
      <c r="AJE21" s="710"/>
      <c r="AJF21" s="710"/>
      <c r="AJG21" s="710"/>
      <c r="AJH21" s="710"/>
      <c r="AJI21" s="710"/>
      <c r="AJJ21" s="710"/>
      <c r="AJK21" s="710"/>
      <c r="AJL21" s="710"/>
      <c r="AJM21" s="710"/>
      <c r="AJN21" s="710"/>
      <c r="AJO21" s="710"/>
      <c r="AJP21" s="710"/>
      <c r="AJQ21" s="710"/>
      <c r="AJR21" s="710"/>
      <c r="AJS21" s="710"/>
      <c r="AJT21" s="710"/>
      <c r="AJU21" s="710"/>
      <c r="AJV21" s="710"/>
      <c r="AJW21" s="710"/>
      <c r="AJX21" s="710"/>
      <c r="AJY21" s="710"/>
      <c r="AJZ21" s="710"/>
      <c r="AKA21" s="710"/>
      <c r="AKB21" s="710"/>
      <c r="AKC21" s="710"/>
      <c r="AKD21" s="710"/>
      <c r="AKE21" s="710"/>
      <c r="AKF21" s="710"/>
      <c r="AKG21" s="710"/>
      <c r="AKH21" s="710"/>
      <c r="AKI21" s="710"/>
      <c r="AKJ21" s="710"/>
      <c r="AKK21" s="710"/>
      <c r="AKL21" s="710"/>
      <c r="AKM21" s="710"/>
      <c r="AKN21" s="710"/>
      <c r="AKO21" s="710"/>
      <c r="AKP21" s="710"/>
      <c r="AKQ21" s="710"/>
      <c r="AKR21" s="710"/>
      <c r="AKS21" s="710"/>
      <c r="AKT21" s="710"/>
      <c r="AKU21" s="710"/>
      <c r="AKV21" s="710"/>
      <c r="AKW21" s="710"/>
      <c r="AKX21" s="710"/>
      <c r="AKY21" s="710"/>
      <c r="AKZ21" s="710"/>
      <c r="ALA21" s="710"/>
      <c r="ALB21" s="710"/>
      <c r="ALC21" s="710"/>
      <c r="ALD21" s="710"/>
      <c r="ALE21" s="710"/>
      <c r="ALF21" s="710"/>
      <c r="ALG21" s="710"/>
      <c r="ALH21" s="710"/>
      <c r="ALI21" s="710"/>
      <c r="ALJ21" s="710"/>
      <c r="ALK21" s="710"/>
      <c r="ALL21" s="710"/>
      <c r="ALM21" s="710"/>
      <c r="ALN21" s="710"/>
      <c r="ALO21" s="710"/>
      <c r="ALP21" s="710"/>
      <c r="ALQ21" s="710"/>
      <c r="ALR21" s="710"/>
      <c r="ALS21" s="710"/>
      <c r="ALT21" s="710"/>
      <c r="ALU21" s="710"/>
      <c r="ALV21" s="710"/>
      <c r="ALW21" s="710"/>
      <c r="ALX21" s="710"/>
      <c r="ALY21" s="710"/>
      <c r="ALZ21" s="710"/>
      <c r="AMA21" s="710"/>
      <c r="AMB21" s="710"/>
      <c r="AMC21" s="710"/>
      <c r="AMD21" s="710"/>
      <c r="AME21" s="710"/>
      <c r="AMF21" s="710"/>
      <c r="AMG21" s="710"/>
      <c r="AMH21" s="710"/>
      <c r="AMI21" s="710"/>
      <c r="AMJ21" s="710"/>
      <c r="AMK21" s="710"/>
      <c r="AML21" s="710"/>
      <c r="AMM21" s="710"/>
      <c r="AMN21" s="710"/>
      <c r="AMO21" s="710"/>
      <c r="AMP21" s="710"/>
      <c r="AMQ21" s="710"/>
      <c r="AMR21" s="710"/>
      <c r="AMS21" s="710"/>
      <c r="AMT21" s="710"/>
      <c r="AMU21" s="710"/>
      <c r="AMV21" s="710"/>
      <c r="AMW21" s="710"/>
      <c r="AMX21" s="710"/>
      <c r="AMY21" s="710"/>
      <c r="AMZ21" s="710"/>
      <c r="ANA21" s="710"/>
      <c r="ANB21" s="710"/>
      <c r="ANC21" s="710"/>
      <c r="AND21" s="710"/>
      <c r="ANE21" s="710"/>
      <c r="ANF21" s="710"/>
      <c r="ANG21" s="710"/>
      <c r="ANH21" s="710"/>
      <c r="ANI21" s="710"/>
      <c r="ANJ21" s="710"/>
      <c r="ANK21" s="710"/>
      <c r="ANL21" s="710"/>
      <c r="ANM21" s="710"/>
      <c r="ANN21" s="710"/>
      <c r="ANO21" s="710"/>
      <c r="ANP21" s="710"/>
      <c r="ANQ21" s="710"/>
      <c r="ANR21" s="710"/>
      <c r="ANS21" s="710"/>
      <c r="ANT21" s="710"/>
      <c r="ANU21" s="710"/>
      <c r="ANV21" s="710"/>
      <c r="ANW21" s="710"/>
      <c r="ANX21" s="710"/>
      <c r="ANY21" s="710"/>
      <c r="ANZ21" s="710"/>
      <c r="AOA21" s="710"/>
      <c r="AOB21" s="710"/>
      <c r="AOC21" s="710"/>
      <c r="AOD21" s="710"/>
      <c r="AOE21" s="710"/>
      <c r="AOF21" s="710"/>
      <c r="AOG21" s="710"/>
      <c r="AOH21" s="710"/>
      <c r="AOI21" s="710"/>
      <c r="AOJ21" s="710"/>
      <c r="AOK21" s="710"/>
      <c r="AOL21" s="710"/>
      <c r="AOM21" s="710"/>
      <c r="AON21" s="710"/>
      <c r="AOO21" s="710"/>
      <c r="AOP21" s="710"/>
      <c r="AOQ21" s="710"/>
      <c r="AOR21" s="710"/>
      <c r="AOS21" s="710"/>
      <c r="AOT21" s="710"/>
      <c r="AOU21" s="710"/>
      <c r="AOV21" s="710"/>
      <c r="AOW21" s="710"/>
      <c r="AOX21" s="710"/>
      <c r="AOY21" s="710"/>
      <c r="AOZ21" s="710"/>
      <c r="APA21" s="710"/>
      <c r="APB21" s="710"/>
      <c r="APC21" s="710"/>
      <c r="APD21" s="710"/>
      <c r="APE21" s="710"/>
      <c r="APF21" s="710"/>
      <c r="APG21" s="710"/>
      <c r="APH21" s="710"/>
      <c r="API21" s="710"/>
      <c r="APJ21" s="710"/>
      <c r="APK21" s="710"/>
      <c r="APL21" s="710"/>
      <c r="APM21" s="710"/>
      <c r="APN21" s="710"/>
      <c r="APO21" s="710"/>
      <c r="APP21" s="710"/>
      <c r="APQ21" s="710"/>
      <c r="APR21" s="710"/>
      <c r="APS21" s="710"/>
      <c r="APT21" s="710"/>
      <c r="APU21" s="710"/>
      <c r="APV21" s="710"/>
      <c r="APW21" s="710"/>
      <c r="APX21" s="710"/>
      <c r="APY21" s="710"/>
      <c r="APZ21" s="710"/>
      <c r="AQA21" s="710"/>
      <c r="AQB21" s="710"/>
      <c r="AQC21" s="710"/>
      <c r="AQD21" s="710"/>
      <c r="AQE21" s="710"/>
      <c r="AQF21" s="710"/>
      <c r="AQG21" s="710"/>
      <c r="AQH21" s="710"/>
      <c r="AQI21" s="710"/>
      <c r="AQJ21" s="710"/>
      <c r="AQK21" s="710"/>
      <c r="AQL21" s="710"/>
      <c r="AQM21" s="710"/>
      <c r="AQN21" s="710"/>
      <c r="AQO21" s="710"/>
      <c r="AQP21" s="710"/>
      <c r="AQQ21" s="710"/>
      <c r="AQR21" s="710"/>
      <c r="AQS21" s="710"/>
      <c r="AQT21" s="710"/>
      <c r="AQU21" s="710"/>
      <c r="AQV21" s="710"/>
      <c r="AQW21" s="710"/>
      <c r="AQX21" s="710"/>
      <c r="AQY21" s="710"/>
      <c r="AQZ21" s="710"/>
      <c r="ARA21" s="710"/>
      <c r="ARB21" s="710"/>
      <c r="ARC21" s="710"/>
      <c r="ARD21" s="710"/>
      <c r="ARE21" s="710"/>
      <c r="ARF21" s="710"/>
      <c r="ARG21" s="710"/>
      <c r="ARH21" s="710"/>
      <c r="ARI21" s="710"/>
      <c r="ARJ21" s="710"/>
      <c r="ARK21" s="710"/>
      <c r="ARL21" s="710"/>
      <c r="ARM21" s="710"/>
      <c r="ARN21" s="710"/>
      <c r="ARO21" s="710"/>
      <c r="ARP21" s="710"/>
      <c r="ARQ21" s="710"/>
      <c r="ARR21" s="710"/>
      <c r="ARS21" s="710"/>
      <c r="ART21" s="710"/>
      <c r="ARU21" s="710"/>
      <c r="ARV21" s="710"/>
      <c r="ARW21" s="710"/>
      <c r="ARX21" s="710"/>
      <c r="ARY21" s="710"/>
      <c r="ARZ21" s="710"/>
      <c r="ASA21" s="710"/>
      <c r="ASB21" s="710"/>
      <c r="ASC21" s="710"/>
      <c r="ASD21" s="710"/>
      <c r="ASE21" s="710"/>
      <c r="ASF21" s="710"/>
      <c r="ASG21" s="710"/>
      <c r="ASH21" s="710"/>
      <c r="ASI21" s="710"/>
      <c r="ASJ21" s="710"/>
      <c r="ASK21" s="710"/>
      <c r="ASL21" s="710"/>
      <c r="ASM21" s="710"/>
      <c r="ASN21" s="710"/>
      <c r="ASO21" s="710"/>
      <c r="ASP21" s="710"/>
      <c r="ASQ21" s="710"/>
      <c r="ASR21" s="710"/>
      <c r="ASS21" s="710"/>
      <c r="AST21" s="710"/>
      <c r="ASU21" s="710"/>
      <c r="ASV21" s="710"/>
      <c r="ASW21" s="710"/>
      <c r="ASX21" s="710"/>
      <c r="ASY21" s="710"/>
      <c r="ASZ21" s="710"/>
      <c r="ATA21" s="710"/>
      <c r="ATB21" s="710"/>
      <c r="ATC21" s="710"/>
      <c r="ATD21" s="710"/>
      <c r="ATE21" s="710"/>
      <c r="ATF21" s="710"/>
      <c r="ATG21" s="710"/>
      <c r="ATH21" s="710"/>
      <c r="ATI21" s="710"/>
      <c r="ATJ21" s="710"/>
      <c r="ATK21" s="710"/>
      <c r="ATL21" s="710"/>
      <c r="ATM21" s="710"/>
      <c r="ATN21" s="710"/>
      <c r="ATO21" s="710"/>
      <c r="ATP21" s="710"/>
      <c r="ATQ21" s="710"/>
      <c r="ATR21" s="710"/>
      <c r="ATS21" s="710"/>
      <c r="ATT21" s="710"/>
      <c r="ATU21" s="710"/>
      <c r="ATV21" s="710"/>
      <c r="ATW21" s="710"/>
      <c r="ATX21" s="710"/>
      <c r="ATY21" s="710"/>
      <c r="ATZ21" s="710"/>
      <c r="AUA21" s="710"/>
      <c r="AUB21" s="710"/>
      <c r="AUC21" s="710"/>
      <c r="AUD21" s="710"/>
      <c r="AUE21" s="710"/>
      <c r="AUF21" s="710"/>
      <c r="AUG21" s="710"/>
      <c r="AUH21" s="710"/>
      <c r="AUI21" s="710"/>
      <c r="AUJ21" s="710"/>
      <c r="AUK21" s="710"/>
      <c r="AUL21" s="710"/>
      <c r="AUM21" s="710"/>
      <c r="AUN21" s="710"/>
      <c r="AUO21" s="710"/>
      <c r="AUP21" s="710"/>
      <c r="AUQ21" s="710"/>
      <c r="AUR21" s="710"/>
      <c r="AUS21" s="710"/>
      <c r="AUT21" s="710"/>
      <c r="AUU21" s="710"/>
      <c r="AUV21" s="710"/>
      <c r="AUW21" s="710"/>
      <c r="AUX21" s="710"/>
      <c r="AUY21" s="710"/>
      <c r="AUZ21" s="710"/>
      <c r="AVA21" s="710"/>
      <c r="AVB21" s="710"/>
      <c r="AVC21" s="710"/>
      <c r="AVD21" s="710"/>
      <c r="AVE21" s="710"/>
      <c r="AVF21" s="710"/>
      <c r="AVG21" s="710"/>
      <c r="AVH21" s="710"/>
      <c r="AVI21" s="710"/>
      <c r="AVJ21" s="710"/>
      <c r="AVK21" s="710"/>
      <c r="AVL21" s="710"/>
      <c r="AVM21" s="710"/>
      <c r="AVN21" s="710"/>
      <c r="AVO21" s="710"/>
      <c r="AVP21" s="710"/>
      <c r="AVQ21" s="710"/>
      <c r="AVR21" s="710"/>
      <c r="AVS21" s="710"/>
      <c r="AVT21" s="710"/>
      <c r="AVU21" s="710"/>
      <c r="AVV21" s="710"/>
      <c r="AVW21" s="710"/>
      <c r="AVX21" s="710"/>
      <c r="AVY21" s="710"/>
      <c r="AVZ21" s="710"/>
      <c r="AWA21" s="710"/>
      <c r="AWB21" s="710"/>
      <c r="AWC21" s="710"/>
      <c r="AWD21" s="710"/>
      <c r="AWE21" s="710"/>
      <c r="AWF21" s="710"/>
      <c r="AWG21" s="710"/>
      <c r="AWH21" s="710"/>
      <c r="AWI21" s="710"/>
      <c r="AWJ21" s="710"/>
      <c r="AWK21" s="710"/>
      <c r="AWL21" s="710"/>
      <c r="AWM21" s="710"/>
      <c r="AWN21" s="710"/>
      <c r="AWO21" s="710"/>
      <c r="AWP21" s="710"/>
      <c r="AWQ21" s="710"/>
      <c r="AWR21" s="710"/>
      <c r="AWS21" s="710"/>
      <c r="AWT21" s="710"/>
      <c r="AWU21" s="710"/>
      <c r="AWV21" s="710"/>
      <c r="AWW21" s="710"/>
      <c r="AWX21" s="710"/>
      <c r="AWY21" s="710"/>
      <c r="AWZ21" s="710"/>
      <c r="AXA21" s="710"/>
      <c r="AXB21" s="710"/>
      <c r="AXC21" s="710"/>
      <c r="AXD21" s="710"/>
      <c r="AXE21" s="710"/>
      <c r="AXF21" s="710"/>
      <c r="AXG21" s="710"/>
      <c r="AXH21" s="710"/>
      <c r="AXI21" s="710"/>
      <c r="AXJ21" s="710"/>
      <c r="AXK21" s="710"/>
      <c r="AXL21" s="710"/>
      <c r="AXM21" s="710"/>
      <c r="AXN21" s="710"/>
      <c r="AXO21" s="710"/>
      <c r="AXP21" s="710"/>
      <c r="AXQ21" s="710"/>
      <c r="AXR21" s="710"/>
      <c r="AXS21" s="710"/>
      <c r="AXT21" s="710"/>
      <c r="AXU21" s="710"/>
      <c r="AXV21" s="710"/>
      <c r="AXW21" s="710"/>
      <c r="AXX21" s="710"/>
      <c r="AXY21" s="710"/>
      <c r="AXZ21" s="710"/>
      <c r="AYA21" s="710"/>
      <c r="AYB21" s="710"/>
      <c r="AYC21" s="710"/>
      <c r="AYD21" s="710"/>
      <c r="AYE21" s="710"/>
      <c r="AYF21" s="710"/>
      <c r="AYG21" s="710"/>
      <c r="AYH21" s="710"/>
      <c r="AYI21" s="710"/>
      <c r="AYJ21" s="710"/>
      <c r="AYK21" s="710"/>
      <c r="AYL21" s="710"/>
      <c r="AYM21" s="710"/>
      <c r="AYN21" s="710"/>
      <c r="AYO21" s="710"/>
      <c r="AYP21" s="710"/>
      <c r="AYQ21" s="710"/>
      <c r="AYR21" s="710"/>
      <c r="AYS21" s="710"/>
      <c r="AYT21" s="710"/>
      <c r="AYU21" s="710"/>
      <c r="AYV21" s="710"/>
      <c r="AYW21" s="710"/>
      <c r="AYX21" s="710"/>
      <c r="AYY21" s="710"/>
      <c r="AYZ21" s="710"/>
      <c r="AZA21" s="710"/>
      <c r="AZB21" s="710"/>
      <c r="AZC21" s="710"/>
      <c r="AZD21" s="710"/>
      <c r="AZE21" s="710"/>
      <c r="AZF21" s="710"/>
      <c r="AZG21" s="710"/>
      <c r="AZH21" s="710"/>
      <c r="AZI21" s="710"/>
      <c r="AZJ21" s="710"/>
      <c r="AZK21" s="710"/>
      <c r="AZL21" s="710"/>
      <c r="AZM21" s="710"/>
      <c r="AZN21" s="710"/>
      <c r="AZO21" s="710"/>
      <c r="AZP21" s="710"/>
      <c r="AZQ21" s="710"/>
      <c r="AZR21" s="710"/>
      <c r="AZS21" s="710"/>
      <c r="AZT21" s="710"/>
      <c r="AZU21" s="710"/>
      <c r="AZV21" s="710"/>
      <c r="AZW21" s="710"/>
      <c r="AZX21" s="710"/>
      <c r="AZY21" s="710"/>
      <c r="AZZ21" s="710"/>
      <c r="BAA21" s="710"/>
      <c r="BAB21" s="710"/>
      <c r="BAC21" s="710"/>
      <c r="BAD21" s="710"/>
      <c r="BAE21" s="710"/>
      <c r="BAF21" s="710"/>
      <c r="BAG21" s="710"/>
      <c r="BAH21" s="710"/>
      <c r="BAI21" s="710"/>
      <c r="BAJ21" s="710"/>
      <c r="BAK21" s="710"/>
      <c r="BAL21" s="710"/>
      <c r="BAM21" s="710"/>
      <c r="BAN21" s="710"/>
      <c r="BAO21" s="710"/>
      <c r="BAP21" s="710"/>
      <c r="BAQ21" s="710"/>
      <c r="BAR21" s="710"/>
      <c r="BAS21" s="710"/>
      <c r="BAT21" s="710"/>
      <c r="BAU21" s="710"/>
      <c r="BAV21" s="710"/>
      <c r="BAW21" s="710"/>
      <c r="BAX21" s="710"/>
      <c r="BAY21" s="710"/>
      <c r="BAZ21" s="710"/>
      <c r="BBA21" s="710"/>
      <c r="BBB21" s="710"/>
      <c r="BBC21" s="710"/>
      <c r="BBD21" s="710"/>
      <c r="BBE21" s="710"/>
      <c r="BBF21" s="710"/>
      <c r="BBG21" s="710"/>
      <c r="BBH21" s="710"/>
      <c r="BBI21" s="710"/>
      <c r="BBJ21" s="710"/>
      <c r="BBK21" s="710"/>
      <c r="BBL21" s="710"/>
      <c r="BBM21" s="710"/>
      <c r="BBN21" s="710"/>
      <c r="BBO21" s="710"/>
      <c r="BBP21" s="710"/>
      <c r="BBQ21" s="710"/>
      <c r="BBR21" s="710"/>
      <c r="BBS21" s="710"/>
      <c r="BBT21" s="710"/>
      <c r="BBU21" s="710"/>
      <c r="BBV21" s="710"/>
      <c r="BBW21" s="710"/>
      <c r="BBX21" s="710"/>
      <c r="BBY21" s="710"/>
      <c r="BBZ21" s="710"/>
      <c r="BCA21" s="710"/>
      <c r="BCB21" s="710"/>
      <c r="BCC21" s="710"/>
      <c r="BCD21" s="710"/>
      <c r="BCE21" s="710"/>
      <c r="BCF21" s="710"/>
      <c r="BCG21" s="710"/>
      <c r="BCH21" s="710"/>
      <c r="BCI21" s="710"/>
      <c r="BCJ21" s="710"/>
      <c r="BCK21" s="710"/>
      <c r="BCL21" s="710"/>
      <c r="BCM21" s="710"/>
      <c r="BCN21" s="710"/>
      <c r="BCO21" s="710"/>
      <c r="BCP21" s="710"/>
      <c r="BCQ21" s="710"/>
      <c r="BCR21" s="710"/>
      <c r="BCS21" s="710"/>
      <c r="BCT21" s="710"/>
      <c r="BCU21" s="710"/>
      <c r="BCV21" s="710"/>
      <c r="BCW21" s="710"/>
      <c r="BCX21" s="710"/>
      <c r="BCY21" s="710"/>
      <c r="BCZ21" s="710"/>
      <c r="BDA21" s="710"/>
      <c r="BDB21" s="710"/>
      <c r="BDC21" s="710"/>
      <c r="BDD21" s="710"/>
      <c r="BDE21" s="710"/>
      <c r="BDF21" s="710"/>
      <c r="BDG21" s="710"/>
      <c r="BDH21" s="710"/>
      <c r="BDI21" s="710"/>
      <c r="BDJ21" s="710"/>
      <c r="BDK21" s="710"/>
      <c r="BDL21" s="710"/>
      <c r="BDM21" s="710"/>
      <c r="BDN21" s="710"/>
      <c r="BDO21" s="710"/>
      <c r="BDP21" s="710"/>
      <c r="BDQ21" s="710"/>
      <c r="BDR21" s="710"/>
      <c r="BDS21" s="710"/>
      <c r="BDT21" s="710"/>
      <c r="BDU21" s="710"/>
      <c r="BDV21" s="710"/>
      <c r="BDW21" s="710"/>
      <c r="BDX21" s="710"/>
      <c r="BDY21" s="710"/>
      <c r="BDZ21" s="710"/>
      <c r="BEA21" s="710"/>
      <c r="BEB21" s="710"/>
      <c r="BEC21" s="710"/>
      <c r="BED21" s="710"/>
      <c r="BEE21" s="710"/>
      <c r="BEF21" s="710"/>
      <c r="BEG21" s="710"/>
      <c r="BEH21" s="710"/>
      <c r="BEI21" s="710"/>
      <c r="BEJ21" s="710"/>
      <c r="BEK21" s="710"/>
      <c r="BEL21" s="710"/>
      <c r="BEM21" s="710"/>
      <c r="BEN21" s="710"/>
      <c r="BEO21" s="710"/>
      <c r="BEP21" s="710"/>
      <c r="BEQ21" s="710"/>
      <c r="BER21" s="710"/>
      <c r="BES21" s="710"/>
      <c r="BET21" s="710"/>
      <c r="BEU21" s="710"/>
      <c r="BEV21" s="710"/>
      <c r="BEW21" s="710"/>
      <c r="BEX21" s="710"/>
      <c r="BEY21" s="710"/>
      <c r="BEZ21" s="710"/>
      <c r="BFA21" s="710"/>
      <c r="BFB21" s="710"/>
      <c r="BFC21" s="710"/>
      <c r="BFD21" s="710"/>
      <c r="BFE21" s="710"/>
      <c r="BFF21" s="710"/>
      <c r="BFG21" s="710"/>
      <c r="BFH21" s="710"/>
      <c r="BFI21" s="710"/>
      <c r="BFJ21" s="710"/>
      <c r="BFK21" s="710"/>
      <c r="BFL21" s="710"/>
      <c r="BFM21" s="710"/>
      <c r="BFN21" s="710"/>
      <c r="BFO21" s="710"/>
      <c r="BFP21" s="710"/>
      <c r="BFQ21" s="710"/>
      <c r="BFR21" s="710"/>
      <c r="BFS21" s="710"/>
      <c r="BFT21" s="710"/>
      <c r="BFU21" s="710"/>
      <c r="BFV21" s="710"/>
      <c r="BFW21" s="710"/>
      <c r="BFX21" s="710"/>
      <c r="BFY21" s="710"/>
      <c r="BFZ21" s="710"/>
      <c r="BGA21" s="710"/>
      <c r="BGB21" s="710"/>
      <c r="BGC21" s="710"/>
      <c r="BGD21" s="710"/>
      <c r="BGE21" s="710"/>
      <c r="BGF21" s="710"/>
      <c r="BGG21" s="710"/>
      <c r="BGH21" s="710"/>
      <c r="BGI21" s="710"/>
      <c r="BGJ21" s="710"/>
      <c r="BGK21" s="710"/>
      <c r="BGL21" s="710"/>
      <c r="BGM21" s="710"/>
      <c r="BGN21" s="710"/>
      <c r="BGO21" s="710"/>
      <c r="BGP21" s="710"/>
      <c r="BGQ21" s="710"/>
      <c r="BGR21" s="710"/>
      <c r="BGS21" s="710"/>
      <c r="BGT21" s="710"/>
      <c r="BGU21" s="710"/>
      <c r="BGV21" s="710"/>
      <c r="BGW21" s="710"/>
      <c r="BGX21" s="710"/>
      <c r="BGY21" s="710"/>
      <c r="BGZ21" s="710"/>
      <c r="BHA21" s="710"/>
      <c r="BHB21" s="710"/>
      <c r="BHC21" s="710"/>
      <c r="BHD21" s="710"/>
      <c r="BHE21" s="710"/>
      <c r="BHF21" s="710"/>
      <c r="BHG21" s="710"/>
      <c r="BHH21" s="710"/>
      <c r="BHI21" s="710"/>
      <c r="BHJ21" s="710"/>
      <c r="BHK21" s="710"/>
      <c r="BHL21" s="710"/>
      <c r="BHM21" s="710"/>
      <c r="BHN21" s="710"/>
      <c r="BHO21" s="710"/>
      <c r="BHP21" s="710"/>
      <c r="BHQ21" s="710"/>
      <c r="BHR21" s="710"/>
      <c r="BHS21" s="710"/>
      <c r="BHT21" s="710"/>
      <c r="BHU21" s="710"/>
      <c r="BHV21" s="710"/>
      <c r="BHW21" s="710"/>
      <c r="BHX21" s="710"/>
      <c r="BHY21" s="710"/>
      <c r="BHZ21" s="710"/>
      <c r="BIA21" s="710"/>
      <c r="BIB21" s="710"/>
      <c r="BIC21" s="710"/>
      <c r="BID21" s="710"/>
      <c r="BIE21" s="710"/>
      <c r="BIF21" s="710"/>
      <c r="BIG21" s="710"/>
      <c r="BIH21" s="710"/>
      <c r="BII21" s="710"/>
      <c r="BIJ21" s="710"/>
      <c r="BIK21" s="710"/>
      <c r="BIL21" s="710"/>
      <c r="BIM21" s="710"/>
      <c r="BIN21" s="710"/>
      <c r="BIO21" s="710"/>
      <c r="BIP21" s="710"/>
      <c r="BIQ21" s="710"/>
      <c r="BIR21" s="710"/>
      <c r="BIS21" s="710"/>
      <c r="BIT21" s="710"/>
      <c r="BIU21" s="710"/>
      <c r="BIV21" s="710"/>
      <c r="BIW21" s="710"/>
      <c r="BIX21" s="710"/>
      <c r="BIY21" s="710"/>
      <c r="BIZ21" s="710"/>
      <c r="BJA21" s="710"/>
      <c r="BJB21" s="710"/>
      <c r="BJC21" s="710"/>
      <c r="BJD21" s="710"/>
      <c r="BJE21" s="710"/>
      <c r="BJF21" s="710"/>
      <c r="BJG21" s="710"/>
      <c r="BJH21" s="710"/>
      <c r="BJI21" s="710"/>
      <c r="BJJ21" s="710"/>
      <c r="BJK21" s="710"/>
      <c r="BJL21" s="710"/>
      <c r="BJM21" s="710"/>
      <c r="BJN21" s="710"/>
      <c r="BJO21" s="710"/>
      <c r="BJP21" s="710"/>
      <c r="BJQ21" s="710"/>
      <c r="BJR21" s="710"/>
      <c r="BJS21" s="710"/>
      <c r="BJT21" s="710"/>
      <c r="BJU21" s="710"/>
      <c r="BJV21" s="710"/>
      <c r="BJW21" s="710"/>
      <c r="BJX21" s="710"/>
      <c r="BJY21" s="710"/>
      <c r="BJZ21" s="710"/>
      <c r="BKA21" s="710"/>
      <c r="BKB21" s="710"/>
      <c r="BKC21" s="710"/>
      <c r="BKD21" s="710"/>
      <c r="BKE21" s="710"/>
      <c r="BKF21" s="710"/>
      <c r="BKG21" s="710"/>
      <c r="BKH21" s="710"/>
      <c r="BKI21" s="710"/>
      <c r="BKJ21" s="710"/>
      <c r="BKK21" s="710"/>
      <c r="BKL21" s="710"/>
      <c r="BKM21" s="710"/>
      <c r="BKN21" s="710"/>
      <c r="BKO21" s="710"/>
      <c r="BKP21" s="710"/>
      <c r="BKQ21" s="710"/>
      <c r="BKR21" s="710"/>
      <c r="BKS21" s="710"/>
      <c r="BKT21" s="710"/>
      <c r="BKU21" s="710"/>
      <c r="BKV21" s="710"/>
      <c r="BKW21" s="710"/>
      <c r="BKX21" s="710"/>
      <c r="BKY21" s="710"/>
      <c r="BKZ21" s="710"/>
      <c r="BLA21" s="710"/>
      <c r="BLB21" s="710"/>
      <c r="BLC21" s="710"/>
      <c r="BLD21" s="710"/>
      <c r="BLE21" s="710"/>
      <c r="BLF21" s="710"/>
      <c r="BLG21" s="710"/>
      <c r="BLH21" s="710"/>
      <c r="BLI21" s="710"/>
      <c r="BLJ21" s="710"/>
      <c r="BLK21" s="710"/>
      <c r="BLL21" s="710"/>
      <c r="BLM21" s="710"/>
      <c r="BLN21" s="710"/>
      <c r="BLO21" s="710"/>
      <c r="BLP21" s="710"/>
      <c r="BLQ21" s="710"/>
      <c r="BLR21" s="710"/>
      <c r="BLS21" s="710"/>
      <c r="BLT21" s="710"/>
      <c r="BLU21" s="710"/>
      <c r="BLV21" s="710"/>
      <c r="BLW21" s="710"/>
      <c r="BLX21" s="710"/>
      <c r="BLY21" s="710"/>
      <c r="BLZ21" s="710"/>
      <c r="BMA21" s="710"/>
      <c r="BMB21" s="710"/>
      <c r="BMC21" s="710"/>
      <c r="BMD21" s="710"/>
      <c r="BME21" s="710"/>
      <c r="BMF21" s="710"/>
      <c r="BMG21" s="710"/>
      <c r="BMH21" s="710"/>
      <c r="BMI21" s="710"/>
      <c r="BMJ21" s="710"/>
      <c r="BMK21" s="710"/>
      <c r="BML21" s="710"/>
      <c r="BMM21" s="710"/>
      <c r="BMN21" s="710"/>
      <c r="BMO21" s="710"/>
      <c r="BMP21" s="710"/>
      <c r="BMQ21" s="710"/>
      <c r="BMR21" s="710"/>
      <c r="BMS21" s="710"/>
      <c r="BMT21" s="710"/>
      <c r="BMU21" s="710"/>
      <c r="BMV21" s="710"/>
      <c r="BMW21" s="710"/>
      <c r="BMX21" s="710"/>
      <c r="BMY21" s="710"/>
      <c r="BMZ21" s="710"/>
      <c r="BNA21" s="710"/>
      <c r="BNB21" s="710"/>
      <c r="BNC21" s="710"/>
      <c r="BND21" s="710"/>
      <c r="BNE21" s="710"/>
      <c r="BNF21" s="710"/>
      <c r="BNG21" s="710"/>
      <c r="BNH21" s="710"/>
      <c r="BNI21" s="710"/>
      <c r="BNJ21" s="710"/>
      <c r="BNK21" s="710"/>
      <c r="BNL21" s="710"/>
      <c r="BNM21" s="710"/>
      <c r="BNN21" s="710"/>
      <c r="BNO21" s="710"/>
      <c r="BNP21" s="710"/>
      <c r="BNQ21" s="710"/>
      <c r="BNR21" s="710"/>
      <c r="BNS21" s="710"/>
      <c r="BNT21" s="710"/>
      <c r="BNU21" s="710"/>
      <c r="BNV21" s="710"/>
      <c r="BNW21" s="710"/>
      <c r="BNX21" s="710"/>
      <c r="BNY21" s="710"/>
      <c r="BNZ21" s="710"/>
      <c r="BOA21" s="710"/>
      <c r="BOB21" s="710"/>
      <c r="BOC21" s="710"/>
      <c r="BOD21" s="710"/>
      <c r="BOE21" s="710"/>
      <c r="BOF21" s="710"/>
      <c r="BOG21" s="710"/>
      <c r="BOH21" s="710"/>
      <c r="BOI21" s="710"/>
      <c r="BOJ21" s="710"/>
      <c r="BOK21" s="710"/>
      <c r="BOL21" s="710"/>
      <c r="BOM21" s="710"/>
      <c r="BON21" s="710"/>
      <c r="BOO21" s="710"/>
      <c r="BOP21" s="710"/>
      <c r="BOQ21" s="710"/>
      <c r="BOR21" s="710"/>
      <c r="BOS21" s="710"/>
      <c r="BOT21" s="710"/>
      <c r="BOU21" s="710"/>
      <c r="BOV21" s="710"/>
      <c r="BOW21" s="710"/>
      <c r="BOX21" s="710"/>
      <c r="BOY21" s="710"/>
      <c r="BOZ21" s="710"/>
      <c r="BPA21" s="710"/>
      <c r="BPB21" s="710"/>
      <c r="BPC21" s="710"/>
      <c r="BPD21" s="710"/>
      <c r="BPE21" s="710"/>
      <c r="BPF21" s="710"/>
      <c r="BPG21" s="710"/>
      <c r="BPH21" s="710"/>
      <c r="BPI21" s="710"/>
      <c r="BPJ21" s="710"/>
      <c r="BPK21" s="710"/>
      <c r="BPL21" s="710"/>
      <c r="BPM21" s="710"/>
      <c r="BPN21" s="710"/>
      <c r="BPO21" s="710"/>
      <c r="BPP21" s="710"/>
      <c r="BPQ21" s="710"/>
      <c r="BPR21" s="710"/>
      <c r="BPS21" s="710"/>
      <c r="BPT21" s="710"/>
      <c r="BPU21" s="710"/>
      <c r="BPV21" s="710"/>
      <c r="BPW21" s="710"/>
      <c r="BPX21" s="710"/>
      <c r="BPY21" s="710"/>
      <c r="BPZ21" s="710"/>
      <c r="BQA21" s="710"/>
      <c r="BQB21" s="710"/>
      <c r="BQC21" s="710"/>
      <c r="BQD21" s="710"/>
      <c r="BQE21" s="710"/>
      <c r="BQF21" s="710"/>
      <c r="BQG21" s="710"/>
      <c r="BQH21" s="710"/>
      <c r="BQI21" s="710"/>
      <c r="BQJ21" s="710"/>
      <c r="BQK21" s="710"/>
      <c r="BQL21" s="710"/>
      <c r="BQM21" s="710"/>
      <c r="BQN21" s="710"/>
      <c r="BQO21" s="710"/>
      <c r="BQP21" s="710"/>
      <c r="BQQ21" s="710"/>
      <c r="BQR21" s="710"/>
      <c r="BQS21" s="710"/>
      <c r="BQT21" s="710"/>
      <c r="BQU21" s="710"/>
      <c r="BQV21" s="710"/>
      <c r="BQW21" s="710"/>
      <c r="BQX21" s="710"/>
      <c r="BQY21" s="710"/>
      <c r="BQZ21" s="710"/>
      <c r="BRA21" s="710"/>
      <c r="BRB21" s="710"/>
      <c r="BRC21" s="710"/>
      <c r="BRD21" s="710"/>
      <c r="BRE21" s="710"/>
      <c r="BRF21" s="710"/>
      <c r="BRG21" s="710"/>
      <c r="BRH21" s="710"/>
      <c r="BRI21" s="710"/>
      <c r="BRJ21" s="710"/>
      <c r="BRK21" s="710"/>
      <c r="BRL21" s="710"/>
      <c r="BRM21" s="710"/>
      <c r="BRN21" s="710"/>
      <c r="BRO21" s="710"/>
      <c r="BRP21" s="710"/>
      <c r="BRQ21" s="710"/>
      <c r="BRR21" s="710"/>
      <c r="BRS21" s="710"/>
      <c r="BRT21" s="710"/>
      <c r="BRU21" s="710"/>
      <c r="BRV21" s="710"/>
      <c r="BRW21" s="710"/>
      <c r="BRX21" s="710"/>
      <c r="BRY21" s="710"/>
      <c r="BRZ21" s="710"/>
      <c r="BSA21" s="710"/>
      <c r="BSB21" s="710"/>
      <c r="BSC21" s="710"/>
      <c r="BSD21" s="710"/>
      <c r="BSE21" s="710"/>
      <c r="BSF21" s="710"/>
      <c r="BSG21" s="710"/>
      <c r="BSH21" s="710"/>
      <c r="BSI21" s="710"/>
      <c r="BSJ21" s="710"/>
      <c r="BSK21" s="710"/>
      <c r="BSL21" s="710"/>
      <c r="BSM21" s="710"/>
      <c r="BSN21" s="710"/>
      <c r="BSO21" s="710"/>
      <c r="BSP21" s="710"/>
      <c r="BSQ21" s="710"/>
      <c r="BSR21" s="710"/>
      <c r="BSS21" s="710"/>
      <c r="BST21" s="710"/>
      <c r="BSU21" s="710"/>
      <c r="BSV21" s="710"/>
      <c r="BSW21" s="710"/>
      <c r="BSX21" s="710"/>
      <c r="BSY21" s="710"/>
      <c r="BSZ21" s="710"/>
      <c r="BTA21" s="710"/>
      <c r="BTB21" s="710"/>
      <c r="BTC21" s="710"/>
      <c r="BTD21" s="710"/>
      <c r="BTE21" s="710"/>
      <c r="BTF21" s="710"/>
      <c r="BTG21" s="710"/>
      <c r="BTH21" s="710"/>
      <c r="BTI21" s="710"/>
      <c r="BTJ21" s="710"/>
      <c r="BTK21" s="710"/>
      <c r="BTL21" s="710"/>
      <c r="BTM21" s="710"/>
      <c r="BTN21" s="710"/>
      <c r="BTO21" s="710"/>
      <c r="BTP21" s="710"/>
      <c r="BTQ21" s="710"/>
      <c r="BTR21" s="710"/>
      <c r="BTS21" s="710"/>
      <c r="BTT21" s="710"/>
      <c r="BTU21" s="710"/>
      <c r="BTV21" s="710"/>
      <c r="BTW21" s="710"/>
      <c r="BTX21" s="710"/>
      <c r="BTY21" s="710"/>
      <c r="BTZ21" s="710"/>
      <c r="BUA21" s="710"/>
      <c r="BUB21" s="710"/>
      <c r="BUC21" s="710"/>
      <c r="BUD21" s="710"/>
      <c r="BUE21" s="710"/>
      <c r="BUF21" s="710"/>
      <c r="BUG21" s="710"/>
      <c r="BUH21" s="710"/>
      <c r="BUI21" s="710"/>
      <c r="BUJ21" s="710"/>
      <c r="BUK21" s="710"/>
      <c r="BUL21" s="710"/>
      <c r="BUM21" s="710"/>
      <c r="BUN21" s="710"/>
      <c r="BUO21" s="710"/>
      <c r="BUP21" s="710"/>
      <c r="BUQ21" s="710"/>
      <c r="BUR21" s="710"/>
      <c r="BUS21" s="710"/>
      <c r="BUT21" s="710"/>
      <c r="BUU21" s="710"/>
      <c r="BUV21" s="710"/>
      <c r="BUW21" s="710"/>
      <c r="BUX21" s="710"/>
      <c r="BUY21" s="710"/>
      <c r="BUZ21" s="710"/>
      <c r="BVA21" s="710"/>
      <c r="BVB21" s="710"/>
      <c r="BVC21" s="710"/>
      <c r="BVD21" s="710"/>
      <c r="BVE21" s="710"/>
      <c r="BVF21" s="710"/>
      <c r="BVG21" s="710"/>
      <c r="BVH21" s="710"/>
      <c r="BVI21" s="710"/>
      <c r="BVJ21" s="710"/>
      <c r="BVK21" s="710"/>
      <c r="BVL21" s="710"/>
      <c r="BVM21" s="710"/>
      <c r="BVN21" s="710"/>
      <c r="BVO21" s="710"/>
      <c r="BVP21" s="710"/>
      <c r="BVQ21" s="710"/>
      <c r="BVR21" s="710"/>
      <c r="BVS21" s="710"/>
      <c r="BVT21" s="710"/>
      <c r="BVU21" s="710"/>
      <c r="BVV21" s="710"/>
      <c r="BVW21" s="710"/>
      <c r="BVX21" s="710"/>
      <c r="BVY21" s="710"/>
      <c r="BVZ21" s="710"/>
      <c r="BWA21" s="710"/>
      <c r="BWB21" s="710"/>
      <c r="BWC21" s="710"/>
      <c r="BWD21" s="710"/>
      <c r="BWE21" s="710"/>
      <c r="BWF21" s="710"/>
      <c r="BWG21" s="710"/>
      <c r="BWH21" s="710"/>
      <c r="BWI21" s="710"/>
      <c r="BWJ21" s="710"/>
      <c r="BWK21" s="710"/>
      <c r="BWL21" s="710"/>
      <c r="BWM21" s="710"/>
      <c r="BWN21" s="710"/>
      <c r="BWO21" s="710"/>
      <c r="BWP21" s="710"/>
      <c r="BWQ21" s="710"/>
      <c r="BWR21" s="710"/>
      <c r="BWS21" s="710"/>
      <c r="BWT21" s="710"/>
      <c r="BWU21" s="710"/>
      <c r="BWV21" s="710"/>
      <c r="BWW21" s="710"/>
      <c r="BWX21" s="710"/>
      <c r="BWY21" s="710"/>
      <c r="BWZ21" s="710"/>
      <c r="BXA21" s="710"/>
      <c r="BXB21" s="710"/>
      <c r="BXC21" s="710"/>
      <c r="BXD21" s="710"/>
      <c r="BXE21" s="710"/>
      <c r="BXF21" s="710"/>
      <c r="BXG21" s="710"/>
      <c r="BXH21" s="710"/>
      <c r="BXI21" s="710"/>
      <c r="BXJ21" s="710"/>
      <c r="BXK21" s="710"/>
      <c r="BXL21" s="710"/>
      <c r="BXM21" s="710"/>
      <c r="BXN21" s="710"/>
      <c r="BXO21" s="710"/>
      <c r="BXP21" s="710"/>
      <c r="BXQ21" s="710"/>
      <c r="BXR21" s="710"/>
      <c r="BXS21" s="710"/>
      <c r="BXT21" s="710"/>
      <c r="BXU21" s="710"/>
      <c r="BXV21" s="710"/>
      <c r="BXW21" s="710"/>
      <c r="BXX21" s="710"/>
      <c r="BXY21" s="710"/>
      <c r="BXZ21" s="710"/>
      <c r="BYA21" s="710"/>
      <c r="BYB21" s="710"/>
      <c r="BYC21" s="710"/>
      <c r="BYD21" s="710"/>
      <c r="BYE21" s="710"/>
      <c r="BYF21" s="710"/>
      <c r="BYG21" s="710"/>
      <c r="BYH21" s="710"/>
      <c r="BYI21" s="710"/>
      <c r="BYJ21" s="710"/>
      <c r="BYK21" s="710"/>
      <c r="BYL21" s="710"/>
      <c r="BYM21" s="710"/>
      <c r="BYN21" s="710"/>
      <c r="BYO21" s="710"/>
      <c r="BYP21" s="710"/>
      <c r="BYQ21" s="710"/>
      <c r="BYR21" s="710"/>
      <c r="BYS21" s="710"/>
      <c r="BYT21" s="710"/>
      <c r="BYU21" s="710"/>
      <c r="BYV21" s="710"/>
      <c r="BYW21" s="710"/>
      <c r="BYX21" s="710"/>
      <c r="BYY21" s="710"/>
      <c r="BYZ21" s="710"/>
      <c r="BZA21" s="710"/>
      <c r="BZB21" s="710"/>
      <c r="BZC21" s="710"/>
      <c r="BZD21" s="710"/>
      <c r="BZE21" s="710"/>
      <c r="BZF21" s="710"/>
      <c r="BZG21" s="710"/>
      <c r="BZH21" s="710"/>
      <c r="BZI21" s="710"/>
      <c r="BZJ21" s="710"/>
      <c r="BZK21" s="710"/>
      <c r="BZL21" s="710"/>
      <c r="BZM21" s="710"/>
      <c r="BZN21" s="710"/>
      <c r="BZO21" s="710"/>
      <c r="BZP21" s="710"/>
      <c r="BZQ21" s="710"/>
      <c r="BZR21" s="710"/>
      <c r="BZS21" s="710"/>
      <c r="BZT21" s="710"/>
      <c r="BZU21" s="710"/>
      <c r="BZV21" s="710"/>
      <c r="BZW21" s="710"/>
      <c r="BZX21" s="710"/>
      <c r="BZY21" s="710"/>
      <c r="BZZ21" s="710"/>
      <c r="CAA21" s="710"/>
      <c r="CAB21" s="710"/>
      <c r="CAC21" s="710"/>
      <c r="CAD21" s="710"/>
      <c r="CAE21" s="710"/>
      <c r="CAF21" s="710"/>
      <c r="CAG21" s="710"/>
      <c r="CAH21" s="710"/>
      <c r="CAI21" s="710"/>
      <c r="CAJ21" s="710"/>
      <c r="CAK21" s="710"/>
      <c r="CAL21" s="710"/>
      <c r="CAM21" s="710"/>
      <c r="CAN21" s="710"/>
      <c r="CAO21" s="710"/>
      <c r="CAP21" s="710"/>
      <c r="CAQ21" s="710"/>
      <c r="CAR21" s="710"/>
      <c r="CAS21" s="710"/>
      <c r="CAT21" s="710"/>
      <c r="CAU21" s="710"/>
      <c r="CAV21" s="710"/>
      <c r="CAW21" s="710"/>
      <c r="CAX21" s="710"/>
      <c r="CAY21" s="710"/>
      <c r="CAZ21" s="710"/>
      <c r="CBA21" s="710"/>
      <c r="CBB21" s="710"/>
      <c r="CBC21" s="710"/>
      <c r="CBD21" s="710"/>
      <c r="CBE21" s="710"/>
      <c r="CBF21" s="710"/>
      <c r="CBG21" s="710"/>
      <c r="CBH21" s="710"/>
      <c r="CBI21" s="710"/>
      <c r="CBJ21" s="710"/>
      <c r="CBK21" s="710"/>
      <c r="CBL21" s="710"/>
      <c r="CBM21" s="710"/>
      <c r="CBN21" s="710"/>
      <c r="CBO21" s="710"/>
      <c r="CBP21" s="710"/>
      <c r="CBQ21" s="710"/>
      <c r="CBR21" s="710"/>
      <c r="CBS21" s="710"/>
      <c r="CBT21" s="710"/>
      <c r="CBU21" s="710"/>
      <c r="CBV21" s="710"/>
      <c r="CBW21" s="710"/>
      <c r="CBX21" s="710"/>
      <c r="CBY21" s="710"/>
      <c r="CBZ21" s="710"/>
      <c r="CCA21" s="710"/>
      <c r="CCB21" s="710"/>
      <c r="CCC21" s="710"/>
      <c r="CCD21" s="710"/>
      <c r="CCE21" s="710"/>
      <c r="CCF21" s="710"/>
      <c r="CCG21" s="710"/>
      <c r="CCH21" s="710"/>
      <c r="CCI21" s="710"/>
      <c r="CCJ21" s="710"/>
      <c r="CCK21" s="710"/>
      <c r="CCL21" s="710"/>
      <c r="CCM21" s="710"/>
      <c r="CCN21" s="710"/>
      <c r="CCO21" s="710"/>
      <c r="CCP21" s="710"/>
      <c r="CCQ21" s="710"/>
      <c r="CCR21" s="710"/>
      <c r="CCS21" s="710"/>
      <c r="CCT21" s="710"/>
      <c r="CCU21" s="710"/>
      <c r="CCV21" s="710"/>
      <c r="CCW21" s="710"/>
      <c r="CCX21" s="710"/>
      <c r="CCY21" s="710"/>
      <c r="CCZ21" s="710"/>
      <c r="CDA21" s="710"/>
      <c r="CDB21" s="710"/>
      <c r="CDC21" s="710"/>
      <c r="CDD21" s="710"/>
      <c r="CDE21" s="710"/>
      <c r="CDF21" s="710"/>
      <c r="CDG21" s="710"/>
      <c r="CDH21" s="710"/>
      <c r="CDI21" s="710"/>
      <c r="CDJ21" s="710"/>
      <c r="CDK21" s="710"/>
      <c r="CDL21" s="710"/>
      <c r="CDM21" s="710"/>
      <c r="CDN21" s="710"/>
      <c r="CDO21" s="710"/>
      <c r="CDP21" s="710"/>
      <c r="CDQ21" s="710"/>
      <c r="CDR21" s="710"/>
      <c r="CDS21" s="710"/>
      <c r="CDT21" s="710"/>
      <c r="CDU21" s="710"/>
      <c r="CDV21" s="710"/>
      <c r="CDW21" s="710"/>
      <c r="CDX21" s="710"/>
      <c r="CDY21" s="710"/>
      <c r="CDZ21" s="710"/>
      <c r="CEA21" s="710"/>
      <c r="CEB21" s="710"/>
      <c r="CEC21" s="710"/>
      <c r="CED21" s="710"/>
      <c r="CEE21" s="710"/>
      <c r="CEF21" s="710"/>
      <c r="CEG21" s="710"/>
      <c r="CEH21" s="710"/>
      <c r="CEI21" s="710"/>
      <c r="CEJ21" s="710"/>
      <c r="CEK21" s="710"/>
      <c r="CEL21" s="710"/>
      <c r="CEM21" s="710"/>
      <c r="CEN21" s="710"/>
      <c r="CEO21" s="710"/>
      <c r="CEP21" s="710"/>
      <c r="CEQ21" s="710"/>
      <c r="CER21" s="710"/>
      <c r="CES21" s="710"/>
      <c r="CET21" s="710"/>
      <c r="CEU21" s="710"/>
      <c r="CEV21" s="710"/>
      <c r="CEW21" s="710"/>
      <c r="CEX21" s="710"/>
      <c r="CEY21" s="710"/>
      <c r="CEZ21" s="710"/>
      <c r="CFA21" s="710"/>
      <c r="CFB21" s="710"/>
      <c r="CFC21" s="710"/>
      <c r="CFD21" s="710"/>
      <c r="CFE21" s="710"/>
      <c r="CFF21" s="710"/>
      <c r="CFG21" s="710"/>
      <c r="CFH21" s="710"/>
      <c r="CFI21" s="710"/>
      <c r="CFJ21" s="710"/>
      <c r="CFK21" s="710"/>
      <c r="CFL21" s="710"/>
      <c r="CFM21" s="710"/>
      <c r="CFN21" s="710"/>
      <c r="CFO21" s="710"/>
      <c r="CFP21" s="710"/>
      <c r="CFQ21" s="710"/>
      <c r="CFR21" s="710"/>
      <c r="CFS21" s="710"/>
      <c r="CFT21" s="710"/>
      <c r="CFU21" s="710"/>
      <c r="CFV21" s="710"/>
      <c r="CFW21" s="710"/>
      <c r="CFX21" s="710"/>
      <c r="CFY21" s="710"/>
      <c r="CFZ21" s="710"/>
      <c r="CGA21" s="710"/>
      <c r="CGB21" s="710"/>
      <c r="CGC21" s="710"/>
      <c r="CGD21" s="710"/>
      <c r="CGE21" s="710"/>
      <c r="CGF21" s="710"/>
      <c r="CGG21" s="710"/>
      <c r="CGH21" s="710"/>
      <c r="CGI21" s="710"/>
      <c r="CGJ21" s="710"/>
      <c r="CGK21" s="710"/>
      <c r="CGL21" s="710"/>
      <c r="CGM21" s="710"/>
      <c r="CGN21" s="710"/>
      <c r="CGO21" s="710"/>
      <c r="CGP21" s="710"/>
      <c r="CGQ21" s="710"/>
      <c r="CGR21" s="710"/>
      <c r="CGS21" s="710"/>
      <c r="CGT21" s="710"/>
      <c r="CGU21" s="710"/>
      <c r="CGV21" s="710"/>
      <c r="CGW21" s="710"/>
      <c r="CGX21" s="710"/>
      <c r="CGY21" s="710"/>
      <c r="CGZ21" s="710"/>
      <c r="CHA21" s="710"/>
      <c r="CHB21" s="710"/>
      <c r="CHC21" s="710"/>
      <c r="CHD21" s="710"/>
      <c r="CHE21" s="710"/>
      <c r="CHF21" s="710"/>
      <c r="CHG21" s="710"/>
      <c r="CHH21" s="710"/>
      <c r="CHI21" s="710"/>
      <c r="CHJ21" s="710"/>
      <c r="CHK21" s="710"/>
      <c r="CHL21" s="710"/>
      <c r="CHM21" s="710"/>
      <c r="CHN21" s="710"/>
      <c r="CHO21" s="710"/>
      <c r="CHP21" s="710"/>
      <c r="CHQ21" s="710"/>
      <c r="CHR21" s="710"/>
      <c r="CHS21" s="710"/>
      <c r="CHT21" s="710"/>
      <c r="CHU21" s="710"/>
      <c r="CHV21" s="710"/>
      <c r="CHW21" s="710"/>
      <c r="CHX21" s="710"/>
      <c r="CHY21" s="710"/>
      <c r="CHZ21" s="710"/>
      <c r="CIA21" s="710"/>
      <c r="CIB21" s="710"/>
      <c r="CIC21" s="710"/>
      <c r="CID21" s="710"/>
      <c r="CIE21" s="710"/>
      <c r="CIF21" s="710"/>
      <c r="CIG21" s="710"/>
      <c r="CIH21" s="710"/>
      <c r="CII21" s="710"/>
      <c r="CIJ21" s="710"/>
      <c r="CIK21" s="710"/>
      <c r="CIL21" s="710"/>
      <c r="CIM21" s="710"/>
      <c r="CIN21" s="710"/>
      <c r="CIO21" s="710"/>
      <c r="CIP21" s="710"/>
      <c r="CIQ21" s="710"/>
      <c r="CIR21" s="710"/>
      <c r="CIS21" s="710"/>
      <c r="CIT21" s="710"/>
      <c r="CIU21" s="710"/>
      <c r="CIV21" s="710"/>
      <c r="CIW21" s="710"/>
      <c r="CIX21" s="710"/>
      <c r="CIY21" s="710"/>
      <c r="CIZ21" s="710"/>
      <c r="CJA21" s="710"/>
      <c r="CJB21" s="710"/>
      <c r="CJC21" s="710"/>
      <c r="CJD21" s="710"/>
      <c r="CJE21" s="710"/>
      <c r="CJF21" s="710"/>
      <c r="CJG21" s="710"/>
      <c r="CJH21" s="710"/>
      <c r="CJI21" s="710"/>
      <c r="CJJ21" s="710"/>
      <c r="CJK21" s="710"/>
      <c r="CJL21" s="710"/>
      <c r="CJM21" s="710"/>
      <c r="CJN21" s="710"/>
      <c r="CJO21" s="710"/>
      <c r="CJP21" s="710"/>
      <c r="CJQ21" s="710"/>
      <c r="CJR21" s="710"/>
      <c r="CJS21" s="710"/>
      <c r="CJT21" s="710"/>
      <c r="CJU21" s="710"/>
      <c r="CJV21" s="710"/>
      <c r="CJW21" s="710"/>
      <c r="CJX21" s="710"/>
      <c r="CJY21" s="710"/>
      <c r="CJZ21" s="710"/>
      <c r="CKA21" s="710"/>
      <c r="CKB21" s="710"/>
      <c r="CKC21" s="710"/>
      <c r="CKD21" s="710"/>
      <c r="CKE21" s="710"/>
      <c r="CKF21" s="710"/>
      <c r="CKG21" s="710"/>
      <c r="CKH21" s="710"/>
      <c r="CKI21" s="710"/>
      <c r="CKJ21" s="710"/>
      <c r="CKK21" s="710"/>
      <c r="CKL21" s="710"/>
      <c r="CKM21" s="710"/>
      <c r="CKN21" s="710"/>
      <c r="CKO21" s="710"/>
      <c r="CKP21" s="710"/>
      <c r="CKQ21" s="710"/>
      <c r="CKR21" s="710"/>
      <c r="CKS21" s="710"/>
      <c r="CKT21" s="710"/>
      <c r="CKU21" s="710"/>
      <c r="CKV21" s="710"/>
      <c r="CKW21" s="710"/>
      <c r="CKX21" s="710"/>
      <c r="CKY21" s="710"/>
      <c r="CKZ21" s="710"/>
      <c r="CLA21" s="710"/>
      <c r="CLB21" s="710"/>
      <c r="CLC21" s="710"/>
      <c r="CLD21" s="710"/>
      <c r="CLE21" s="710"/>
      <c r="CLF21" s="710"/>
      <c r="CLG21" s="710"/>
      <c r="CLH21" s="710"/>
      <c r="CLI21" s="710"/>
      <c r="CLJ21" s="710"/>
      <c r="CLK21" s="710"/>
      <c r="CLL21" s="710"/>
      <c r="CLM21" s="710"/>
      <c r="CLN21" s="710"/>
      <c r="CLO21" s="710"/>
      <c r="CLP21" s="710"/>
      <c r="CLQ21" s="710"/>
      <c r="CLR21" s="710"/>
      <c r="CLS21" s="710"/>
      <c r="CLT21" s="710"/>
      <c r="CLU21" s="710"/>
      <c r="CLV21" s="710"/>
      <c r="CLW21" s="710"/>
      <c r="CLX21" s="710"/>
      <c r="CLY21" s="710"/>
      <c r="CLZ21" s="710"/>
      <c r="CMA21" s="710"/>
      <c r="CMB21" s="710"/>
      <c r="CMC21" s="710"/>
      <c r="CMD21" s="710"/>
      <c r="CME21" s="710"/>
      <c r="CMF21" s="710"/>
      <c r="CMG21" s="710"/>
      <c r="CMH21" s="710"/>
      <c r="CMI21" s="710"/>
      <c r="CMJ21" s="710"/>
      <c r="CMK21" s="710"/>
      <c r="CML21" s="710"/>
      <c r="CMM21" s="710"/>
      <c r="CMN21" s="710"/>
      <c r="CMO21" s="710"/>
      <c r="CMP21" s="710"/>
      <c r="CMQ21" s="710"/>
      <c r="CMR21" s="710"/>
      <c r="CMS21" s="710"/>
      <c r="CMT21" s="710"/>
      <c r="CMU21" s="710"/>
      <c r="CMV21" s="710"/>
      <c r="CMW21" s="710"/>
      <c r="CMX21" s="710"/>
      <c r="CMY21" s="710"/>
      <c r="CMZ21" s="710"/>
      <c r="CNA21" s="710"/>
      <c r="CNB21" s="710"/>
      <c r="CNC21" s="710"/>
      <c r="CND21" s="710"/>
      <c r="CNE21" s="710"/>
      <c r="CNF21" s="710"/>
      <c r="CNG21" s="710"/>
      <c r="CNH21" s="710"/>
      <c r="CNI21" s="710"/>
      <c r="CNJ21" s="710"/>
      <c r="CNK21" s="710"/>
      <c r="CNL21" s="710"/>
      <c r="CNM21" s="710"/>
      <c r="CNN21" s="710"/>
      <c r="CNO21" s="710"/>
      <c r="CNP21" s="710"/>
      <c r="CNQ21" s="710"/>
      <c r="CNR21" s="710"/>
      <c r="CNS21" s="710"/>
      <c r="CNT21" s="710"/>
      <c r="CNU21" s="710"/>
      <c r="CNV21" s="710"/>
      <c r="CNW21" s="710"/>
      <c r="CNX21" s="710"/>
      <c r="CNY21" s="710"/>
      <c r="CNZ21" s="710"/>
      <c r="COA21" s="710"/>
      <c r="COB21" s="710"/>
      <c r="COC21" s="710"/>
      <c r="COD21" s="710"/>
      <c r="COE21" s="710"/>
      <c r="COF21" s="710"/>
      <c r="COG21" s="710"/>
      <c r="COH21" s="710"/>
      <c r="COI21" s="710"/>
      <c r="COJ21" s="710"/>
      <c r="COK21" s="710"/>
      <c r="COL21" s="710"/>
      <c r="COM21" s="710"/>
      <c r="CON21" s="710"/>
      <c r="COO21" s="710"/>
      <c r="COP21" s="710"/>
      <c r="COQ21" s="710"/>
      <c r="COR21" s="710"/>
      <c r="COS21" s="710"/>
      <c r="COT21" s="710"/>
      <c r="COU21" s="710"/>
      <c r="COV21" s="710"/>
      <c r="COW21" s="710"/>
      <c r="COX21" s="710"/>
      <c r="COY21" s="710"/>
      <c r="COZ21" s="710"/>
      <c r="CPA21" s="710"/>
      <c r="CPB21" s="710"/>
      <c r="CPC21" s="710"/>
      <c r="CPD21" s="710"/>
      <c r="CPE21" s="710"/>
      <c r="CPF21" s="710"/>
      <c r="CPG21" s="710"/>
      <c r="CPH21" s="710"/>
      <c r="CPI21" s="710"/>
      <c r="CPJ21" s="710"/>
      <c r="CPK21" s="710"/>
      <c r="CPL21" s="710"/>
      <c r="CPM21" s="710"/>
      <c r="CPN21" s="710"/>
      <c r="CPO21" s="710"/>
      <c r="CPP21" s="710"/>
      <c r="CPQ21" s="710"/>
      <c r="CPR21" s="710"/>
      <c r="CPS21" s="710"/>
      <c r="CPT21" s="710"/>
      <c r="CPU21" s="710"/>
      <c r="CPV21" s="710"/>
      <c r="CPW21" s="710"/>
      <c r="CPX21" s="710"/>
      <c r="CPY21" s="710"/>
      <c r="CPZ21" s="710"/>
      <c r="CQA21" s="710"/>
      <c r="CQB21" s="710"/>
      <c r="CQC21" s="710"/>
      <c r="CQD21" s="710"/>
      <c r="CQE21" s="710"/>
      <c r="CQF21" s="710"/>
      <c r="CQG21" s="710"/>
      <c r="CQH21" s="710"/>
      <c r="CQI21" s="710"/>
      <c r="CQJ21" s="710"/>
      <c r="CQK21" s="710"/>
      <c r="CQL21" s="710"/>
      <c r="CQM21" s="710"/>
      <c r="CQN21" s="710"/>
      <c r="CQO21" s="710"/>
      <c r="CQP21" s="710"/>
      <c r="CQQ21" s="710"/>
      <c r="CQR21" s="710"/>
      <c r="CQS21" s="710"/>
      <c r="CQT21" s="710"/>
      <c r="CQU21" s="710"/>
      <c r="CQV21" s="710"/>
      <c r="CQW21" s="710"/>
      <c r="CQX21" s="710"/>
      <c r="CQY21" s="710"/>
      <c r="CQZ21" s="710"/>
      <c r="CRA21" s="710"/>
      <c r="CRB21" s="710"/>
      <c r="CRC21" s="710"/>
      <c r="CRD21" s="710"/>
      <c r="CRE21" s="710"/>
      <c r="CRF21" s="710"/>
      <c r="CRG21" s="710"/>
      <c r="CRH21" s="710"/>
      <c r="CRI21" s="710"/>
      <c r="CRJ21" s="710"/>
      <c r="CRK21" s="710"/>
      <c r="CRL21" s="710"/>
      <c r="CRM21" s="710"/>
      <c r="CRN21" s="710"/>
      <c r="CRO21" s="710"/>
      <c r="CRP21" s="710"/>
      <c r="CRQ21" s="710"/>
      <c r="CRR21" s="710"/>
      <c r="CRS21" s="710"/>
      <c r="CRT21" s="710"/>
      <c r="CRU21" s="710"/>
      <c r="CRV21" s="710"/>
      <c r="CRW21" s="710"/>
      <c r="CRX21" s="710"/>
      <c r="CRY21" s="710"/>
      <c r="CRZ21" s="710"/>
      <c r="CSA21" s="710"/>
      <c r="CSB21" s="710"/>
      <c r="CSC21" s="710"/>
      <c r="CSD21" s="710"/>
      <c r="CSE21" s="710"/>
      <c r="CSF21" s="710"/>
      <c r="CSG21" s="710"/>
      <c r="CSH21" s="710"/>
      <c r="CSI21" s="710"/>
      <c r="CSJ21" s="710"/>
      <c r="CSK21" s="710"/>
      <c r="CSL21" s="710"/>
      <c r="CSM21" s="710"/>
      <c r="CSN21" s="710"/>
      <c r="CSO21" s="710"/>
      <c r="CSP21" s="710"/>
      <c r="CSQ21" s="710"/>
      <c r="CSR21" s="710"/>
      <c r="CSS21" s="710"/>
      <c r="CST21" s="710"/>
      <c r="CSU21" s="710"/>
      <c r="CSV21" s="710"/>
      <c r="CSW21" s="710"/>
      <c r="CSX21" s="710"/>
      <c r="CSY21" s="710"/>
      <c r="CSZ21" s="710"/>
      <c r="CTA21" s="710"/>
      <c r="CTB21" s="710"/>
      <c r="CTC21" s="710"/>
      <c r="CTD21" s="710"/>
      <c r="CTE21" s="710"/>
      <c r="CTF21" s="710"/>
      <c r="CTG21" s="710"/>
      <c r="CTH21" s="710"/>
      <c r="CTI21" s="710"/>
      <c r="CTJ21" s="710"/>
      <c r="CTK21" s="710"/>
      <c r="CTL21" s="710"/>
      <c r="CTM21" s="710"/>
      <c r="CTN21" s="710"/>
      <c r="CTO21" s="710"/>
      <c r="CTP21" s="710"/>
      <c r="CTQ21" s="710"/>
      <c r="CTR21" s="710"/>
      <c r="CTS21" s="710"/>
      <c r="CTT21" s="710"/>
      <c r="CTU21" s="710"/>
      <c r="CTV21" s="710"/>
      <c r="CTW21" s="710"/>
      <c r="CTX21" s="710"/>
      <c r="CTY21" s="710"/>
      <c r="CTZ21" s="710"/>
      <c r="CUA21" s="710"/>
      <c r="CUB21" s="710"/>
      <c r="CUC21" s="710"/>
      <c r="CUD21" s="710"/>
      <c r="CUE21" s="710"/>
      <c r="CUF21" s="710"/>
      <c r="CUG21" s="710"/>
      <c r="CUH21" s="710"/>
      <c r="CUI21" s="710"/>
      <c r="CUJ21" s="710"/>
      <c r="CUK21" s="710"/>
      <c r="CUL21" s="710"/>
      <c r="CUM21" s="710"/>
      <c r="CUN21" s="710"/>
      <c r="CUO21" s="710"/>
      <c r="CUP21" s="710"/>
      <c r="CUQ21" s="710"/>
      <c r="CUR21" s="710"/>
      <c r="CUS21" s="710"/>
      <c r="CUT21" s="710"/>
      <c r="CUU21" s="710"/>
      <c r="CUV21" s="710"/>
      <c r="CUW21" s="710"/>
      <c r="CUX21" s="710"/>
      <c r="CUY21" s="710"/>
      <c r="CUZ21" s="710"/>
      <c r="CVA21" s="710"/>
      <c r="CVB21" s="710"/>
      <c r="CVC21" s="710"/>
      <c r="CVD21" s="710"/>
      <c r="CVE21" s="710"/>
      <c r="CVF21" s="710"/>
      <c r="CVG21" s="710"/>
      <c r="CVH21" s="710"/>
      <c r="CVI21" s="710"/>
      <c r="CVJ21" s="710"/>
      <c r="CVK21" s="710"/>
      <c r="CVL21" s="710"/>
      <c r="CVM21" s="710"/>
      <c r="CVN21" s="710"/>
      <c r="CVO21" s="710"/>
      <c r="CVP21" s="710"/>
      <c r="CVQ21" s="710"/>
      <c r="CVR21" s="710"/>
      <c r="CVS21" s="710"/>
      <c r="CVT21" s="710"/>
      <c r="CVU21" s="710"/>
      <c r="CVV21" s="710"/>
      <c r="CVW21" s="710"/>
      <c r="CVX21" s="710"/>
      <c r="CVY21" s="710"/>
      <c r="CVZ21" s="710"/>
      <c r="CWA21" s="710"/>
      <c r="CWB21" s="710"/>
      <c r="CWC21" s="710"/>
      <c r="CWD21" s="710"/>
      <c r="CWE21" s="710"/>
      <c r="CWF21" s="710"/>
      <c r="CWG21" s="710"/>
      <c r="CWH21" s="710"/>
      <c r="CWI21" s="710"/>
      <c r="CWJ21" s="710"/>
      <c r="CWK21" s="710"/>
      <c r="CWL21" s="710"/>
      <c r="CWM21" s="710"/>
      <c r="CWN21" s="710"/>
      <c r="CWO21" s="710"/>
      <c r="CWP21" s="710"/>
      <c r="CWQ21" s="710"/>
      <c r="CWR21" s="710"/>
      <c r="CWS21" s="710"/>
      <c r="CWT21" s="710"/>
      <c r="CWU21" s="710"/>
      <c r="CWV21" s="710"/>
      <c r="CWW21" s="710"/>
      <c r="CWX21" s="710"/>
      <c r="CWY21" s="710"/>
      <c r="CWZ21" s="710"/>
      <c r="CXA21" s="710"/>
      <c r="CXB21" s="710"/>
      <c r="CXC21" s="710"/>
      <c r="CXD21" s="710"/>
      <c r="CXE21" s="710"/>
      <c r="CXF21" s="710"/>
      <c r="CXG21" s="710"/>
      <c r="CXH21" s="710"/>
      <c r="CXI21" s="710"/>
      <c r="CXJ21" s="710"/>
      <c r="CXK21" s="710"/>
      <c r="CXL21" s="710"/>
      <c r="CXM21" s="710"/>
      <c r="CXN21" s="710"/>
      <c r="CXO21" s="710"/>
      <c r="CXP21" s="710"/>
      <c r="CXQ21" s="710"/>
      <c r="CXR21" s="710"/>
      <c r="CXS21" s="710"/>
      <c r="CXT21" s="710"/>
      <c r="CXU21" s="710"/>
      <c r="CXV21" s="710"/>
      <c r="CXW21" s="710"/>
      <c r="CXX21" s="710"/>
      <c r="CXY21" s="710"/>
      <c r="CXZ21" s="710"/>
      <c r="CYA21" s="710"/>
      <c r="CYB21" s="710"/>
      <c r="CYC21" s="710"/>
      <c r="CYD21" s="710"/>
      <c r="CYE21" s="710"/>
      <c r="CYF21" s="710"/>
      <c r="CYG21" s="710"/>
      <c r="CYH21" s="710"/>
      <c r="CYI21" s="710"/>
      <c r="CYJ21" s="710"/>
      <c r="CYK21" s="710"/>
      <c r="CYL21" s="710"/>
      <c r="CYM21" s="710"/>
      <c r="CYN21" s="710"/>
      <c r="CYO21" s="710"/>
      <c r="CYP21" s="710"/>
      <c r="CYQ21" s="710"/>
      <c r="CYR21" s="710"/>
      <c r="CYS21" s="710"/>
      <c r="CYT21" s="710"/>
      <c r="CYU21" s="710"/>
      <c r="CYV21" s="710"/>
      <c r="CYW21" s="710"/>
      <c r="CYX21" s="710"/>
      <c r="CYY21" s="710"/>
      <c r="CYZ21" s="710"/>
      <c r="CZA21" s="710"/>
      <c r="CZB21" s="710"/>
      <c r="CZC21" s="710"/>
      <c r="CZD21" s="710"/>
      <c r="CZE21" s="710"/>
      <c r="CZF21" s="710"/>
      <c r="CZG21" s="710"/>
      <c r="CZH21" s="710"/>
      <c r="CZI21" s="710"/>
      <c r="CZJ21" s="710"/>
      <c r="CZK21" s="710"/>
      <c r="CZL21" s="710"/>
      <c r="CZM21" s="710"/>
      <c r="CZN21" s="710"/>
      <c r="CZO21" s="710"/>
      <c r="CZP21" s="710"/>
      <c r="CZQ21" s="710"/>
      <c r="CZR21" s="710"/>
      <c r="CZS21" s="710"/>
      <c r="CZT21" s="710"/>
      <c r="CZU21" s="710"/>
      <c r="CZV21" s="710"/>
      <c r="CZW21" s="710"/>
      <c r="CZX21" s="710"/>
      <c r="CZY21" s="710"/>
      <c r="CZZ21" s="710"/>
      <c r="DAA21" s="710"/>
      <c r="DAB21" s="710"/>
      <c r="DAC21" s="710"/>
      <c r="DAD21" s="710"/>
      <c r="DAE21" s="710"/>
      <c r="DAF21" s="710"/>
      <c r="DAG21" s="710"/>
      <c r="DAH21" s="710"/>
      <c r="DAI21" s="710"/>
      <c r="DAJ21" s="710"/>
      <c r="DAK21" s="710"/>
      <c r="DAL21" s="710"/>
      <c r="DAM21" s="710"/>
      <c r="DAN21" s="710"/>
      <c r="DAO21" s="710"/>
      <c r="DAP21" s="710"/>
      <c r="DAQ21" s="710"/>
      <c r="DAR21" s="710"/>
      <c r="DAS21" s="710"/>
      <c r="DAT21" s="710"/>
      <c r="DAU21" s="710"/>
      <c r="DAV21" s="710"/>
      <c r="DAW21" s="710"/>
      <c r="DAX21" s="710"/>
      <c r="DAY21" s="710"/>
      <c r="DAZ21" s="710"/>
      <c r="DBA21" s="710"/>
      <c r="DBB21" s="710"/>
      <c r="DBC21" s="710"/>
      <c r="DBD21" s="710"/>
      <c r="DBE21" s="710"/>
      <c r="DBF21" s="710"/>
      <c r="DBG21" s="710"/>
      <c r="DBH21" s="710"/>
      <c r="DBI21" s="710"/>
      <c r="DBJ21" s="710"/>
      <c r="DBK21" s="710"/>
      <c r="DBL21" s="710"/>
      <c r="DBM21" s="710"/>
      <c r="DBN21" s="710"/>
      <c r="DBO21" s="710"/>
      <c r="DBP21" s="710"/>
      <c r="DBQ21" s="710"/>
      <c r="DBR21" s="710"/>
      <c r="DBS21" s="710"/>
      <c r="DBT21" s="710"/>
      <c r="DBU21" s="710"/>
      <c r="DBV21" s="710"/>
      <c r="DBW21" s="710"/>
      <c r="DBX21" s="710"/>
      <c r="DBY21" s="710"/>
      <c r="DBZ21" s="710"/>
      <c r="DCA21" s="710"/>
      <c r="DCB21" s="710"/>
      <c r="DCC21" s="710"/>
      <c r="DCD21" s="710"/>
      <c r="DCE21" s="710"/>
      <c r="DCF21" s="710"/>
      <c r="DCG21" s="710"/>
      <c r="DCH21" s="710"/>
      <c r="DCI21" s="710"/>
      <c r="DCJ21" s="710"/>
      <c r="DCK21" s="710"/>
      <c r="DCL21" s="710"/>
      <c r="DCM21" s="710"/>
      <c r="DCN21" s="710"/>
      <c r="DCO21" s="710"/>
      <c r="DCP21" s="710"/>
      <c r="DCQ21" s="710"/>
      <c r="DCR21" s="710"/>
      <c r="DCS21" s="710"/>
      <c r="DCT21" s="710"/>
      <c r="DCU21" s="710"/>
      <c r="DCV21" s="710"/>
      <c r="DCW21" s="710"/>
      <c r="DCX21" s="710"/>
      <c r="DCY21" s="710"/>
      <c r="DCZ21" s="710"/>
      <c r="DDA21" s="710"/>
      <c r="DDB21" s="710"/>
      <c r="DDC21" s="710"/>
      <c r="DDD21" s="710"/>
      <c r="DDE21" s="710"/>
      <c r="DDF21" s="710"/>
      <c r="DDG21" s="710"/>
      <c r="DDH21" s="710"/>
      <c r="DDI21" s="710"/>
      <c r="DDJ21" s="710"/>
      <c r="DDK21" s="710"/>
      <c r="DDL21" s="710"/>
      <c r="DDM21" s="710"/>
      <c r="DDN21" s="710"/>
      <c r="DDO21" s="710"/>
      <c r="DDP21" s="710"/>
      <c r="DDQ21" s="710"/>
      <c r="DDR21" s="710"/>
      <c r="DDS21" s="710"/>
      <c r="DDT21" s="710"/>
      <c r="DDU21" s="710"/>
      <c r="DDV21" s="710"/>
      <c r="DDW21" s="710"/>
      <c r="DDX21" s="710"/>
      <c r="DDY21" s="710"/>
      <c r="DDZ21" s="710"/>
      <c r="DEA21" s="710"/>
      <c r="DEB21" s="710"/>
      <c r="DEC21" s="710"/>
      <c r="DED21" s="710"/>
      <c r="DEE21" s="710"/>
      <c r="DEF21" s="710"/>
      <c r="DEG21" s="710"/>
      <c r="DEH21" s="710"/>
      <c r="DEI21" s="710"/>
      <c r="DEJ21" s="710"/>
      <c r="DEK21" s="710"/>
      <c r="DEL21" s="710"/>
      <c r="DEM21" s="710"/>
      <c r="DEN21" s="710"/>
      <c r="DEO21" s="710"/>
      <c r="DEP21" s="710"/>
      <c r="DEQ21" s="710"/>
      <c r="DER21" s="710"/>
      <c r="DES21" s="710"/>
      <c r="DET21" s="710"/>
      <c r="DEU21" s="710"/>
      <c r="DEV21" s="710"/>
      <c r="DEW21" s="710"/>
      <c r="DEX21" s="710"/>
      <c r="DEY21" s="710"/>
      <c r="DEZ21" s="710"/>
      <c r="DFA21" s="710"/>
      <c r="DFB21" s="710"/>
      <c r="DFC21" s="710"/>
      <c r="DFD21" s="710"/>
      <c r="DFE21" s="710"/>
      <c r="DFF21" s="710"/>
      <c r="DFG21" s="710"/>
      <c r="DFH21" s="710"/>
      <c r="DFI21" s="710"/>
      <c r="DFJ21" s="710"/>
      <c r="DFK21" s="710"/>
      <c r="DFL21" s="710"/>
      <c r="DFM21" s="710"/>
      <c r="DFN21" s="710"/>
      <c r="DFO21" s="710"/>
      <c r="DFP21" s="710"/>
      <c r="DFQ21" s="710"/>
      <c r="DFR21" s="710"/>
      <c r="DFS21" s="710"/>
      <c r="DFT21" s="710"/>
      <c r="DFU21" s="710"/>
      <c r="DFV21" s="710"/>
      <c r="DFW21" s="710"/>
      <c r="DFX21" s="710"/>
      <c r="DFY21" s="710"/>
      <c r="DFZ21" s="710"/>
      <c r="DGA21" s="710"/>
      <c r="DGB21" s="710"/>
      <c r="DGC21" s="710"/>
      <c r="DGD21" s="710"/>
      <c r="DGE21" s="710"/>
      <c r="DGF21" s="710"/>
      <c r="DGG21" s="710"/>
      <c r="DGH21" s="710"/>
      <c r="DGI21" s="710"/>
      <c r="DGJ21" s="710"/>
      <c r="DGK21" s="710"/>
      <c r="DGL21" s="710"/>
      <c r="DGM21" s="710"/>
      <c r="DGN21" s="710"/>
      <c r="DGO21" s="710"/>
      <c r="DGP21" s="710"/>
      <c r="DGQ21" s="710"/>
      <c r="DGR21" s="710"/>
      <c r="DGS21" s="710"/>
      <c r="DGT21" s="710"/>
      <c r="DGU21" s="710"/>
      <c r="DGV21" s="710"/>
      <c r="DGW21" s="710"/>
      <c r="DGX21" s="710"/>
      <c r="DGY21" s="710"/>
      <c r="DGZ21" s="710"/>
      <c r="DHA21" s="710"/>
      <c r="DHB21" s="710"/>
      <c r="DHC21" s="710"/>
      <c r="DHD21" s="710"/>
      <c r="DHE21" s="710"/>
      <c r="DHF21" s="710"/>
      <c r="DHG21" s="710"/>
      <c r="DHH21" s="710"/>
      <c r="DHI21" s="710"/>
      <c r="DHJ21" s="710"/>
      <c r="DHK21" s="710"/>
      <c r="DHL21" s="710"/>
      <c r="DHM21" s="710"/>
      <c r="DHN21" s="710"/>
      <c r="DHO21" s="710"/>
      <c r="DHP21" s="710"/>
      <c r="DHQ21" s="710"/>
      <c r="DHR21" s="710"/>
      <c r="DHS21" s="710"/>
      <c r="DHT21" s="710"/>
      <c r="DHU21" s="710"/>
      <c r="DHV21" s="710"/>
      <c r="DHW21" s="710"/>
      <c r="DHX21" s="710"/>
      <c r="DHY21" s="710"/>
      <c r="DHZ21" s="710"/>
      <c r="DIA21" s="710"/>
      <c r="DIB21" s="710"/>
      <c r="DIC21" s="710"/>
      <c r="DID21" s="710"/>
      <c r="DIE21" s="710"/>
      <c r="DIF21" s="710"/>
      <c r="DIG21" s="710"/>
      <c r="DIH21" s="710"/>
      <c r="DII21" s="710"/>
      <c r="DIJ21" s="710"/>
      <c r="DIK21" s="710"/>
      <c r="DIL21" s="710"/>
      <c r="DIM21" s="710"/>
      <c r="DIN21" s="710"/>
      <c r="DIO21" s="710"/>
      <c r="DIP21" s="710"/>
      <c r="DIQ21" s="710"/>
      <c r="DIR21" s="710"/>
      <c r="DIS21" s="710"/>
      <c r="DIT21" s="710"/>
      <c r="DIU21" s="710"/>
      <c r="DIV21" s="710"/>
      <c r="DIW21" s="710"/>
      <c r="DIX21" s="710"/>
      <c r="DIY21" s="710"/>
      <c r="DIZ21" s="710"/>
      <c r="DJA21" s="710"/>
      <c r="DJB21" s="710"/>
      <c r="DJC21" s="710"/>
      <c r="DJD21" s="710"/>
      <c r="DJE21" s="710"/>
      <c r="DJF21" s="710"/>
      <c r="DJG21" s="710"/>
      <c r="DJH21" s="710"/>
      <c r="DJI21" s="710"/>
      <c r="DJJ21" s="710"/>
      <c r="DJK21" s="710"/>
      <c r="DJL21" s="710"/>
      <c r="DJM21" s="710"/>
      <c r="DJN21" s="710"/>
      <c r="DJO21" s="710"/>
      <c r="DJP21" s="710"/>
      <c r="DJQ21" s="710"/>
      <c r="DJR21" s="710"/>
      <c r="DJS21" s="710"/>
      <c r="DJT21" s="710"/>
      <c r="DJU21" s="710"/>
      <c r="DJV21" s="710"/>
      <c r="DJW21" s="710"/>
      <c r="DJX21" s="710"/>
      <c r="DJY21" s="710"/>
      <c r="DJZ21" s="710"/>
      <c r="DKA21" s="710"/>
      <c r="DKB21" s="710"/>
      <c r="DKC21" s="710"/>
      <c r="DKD21" s="710"/>
      <c r="DKE21" s="710"/>
      <c r="DKF21" s="710"/>
      <c r="DKG21" s="710"/>
      <c r="DKH21" s="710"/>
      <c r="DKI21" s="710"/>
      <c r="DKJ21" s="710"/>
      <c r="DKK21" s="710"/>
      <c r="DKL21" s="710"/>
      <c r="DKM21" s="710"/>
      <c r="DKN21" s="710"/>
      <c r="DKO21" s="710"/>
      <c r="DKP21" s="710"/>
      <c r="DKQ21" s="710"/>
      <c r="DKR21" s="710"/>
      <c r="DKS21" s="710"/>
      <c r="DKT21" s="710"/>
      <c r="DKU21" s="710"/>
      <c r="DKV21" s="710"/>
      <c r="DKW21" s="710"/>
      <c r="DKX21" s="710"/>
      <c r="DKY21" s="710"/>
      <c r="DKZ21" s="710"/>
      <c r="DLA21" s="710"/>
      <c r="DLB21" s="710"/>
      <c r="DLC21" s="710"/>
      <c r="DLD21" s="710"/>
      <c r="DLE21" s="710"/>
      <c r="DLF21" s="710"/>
      <c r="DLG21" s="710"/>
      <c r="DLH21" s="710"/>
      <c r="DLI21" s="710"/>
      <c r="DLJ21" s="710"/>
      <c r="DLK21" s="710"/>
      <c r="DLL21" s="710"/>
      <c r="DLM21" s="710"/>
      <c r="DLN21" s="710"/>
      <c r="DLO21" s="710"/>
      <c r="DLP21" s="710"/>
      <c r="DLQ21" s="710"/>
      <c r="DLR21" s="710"/>
      <c r="DLS21" s="710"/>
      <c r="DLT21" s="710"/>
      <c r="DLU21" s="710"/>
      <c r="DLV21" s="710"/>
      <c r="DLW21" s="710"/>
      <c r="DLX21" s="710"/>
      <c r="DLY21" s="710"/>
      <c r="DLZ21" s="710"/>
      <c r="DMA21" s="710"/>
      <c r="DMB21" s="710"/>
      <c r="DMC21" s="710"/>
      <c r="DMD21" s="710"/>
      <c r="DME21" s="710"/>
      <c r="DMF21" s="710"/>
      <c r="DMG21" s="710"/>
      <c r="DMH21" s="710"/>
      <c r="DMI21" s="710"/>
      <c r="DMJ21" s="710"/>
      <c r="DMK21" s="710"/>
      <c r="DML21" s="710"/>
      <c r="DMM21" s="710"/>
      <c r="DMN21" s="710"/>
      <c r="DMO21" s="710"/>
      <c r="DMP21" s="710"/>
      <c r="DMQ21" s="710"/>
      <c r="DMR21" s="710"/>
      <c r="DMS21" s="710"/>
      <c r="DMT21" s="710"/>
      <c r="DMU21" s="710"/>
      <c r="DMV21" s="710"/>
      <c r="DMW21" s="710"/>
      <c r="DMX21" s="710"/>
      <c r="DMY21" s="710"/>
      <c r="DMZ21" s="710"/>
      <c r="DNA21" s="710"/>
      <c r="DNB21" s="710"/>
      <c r="DNC21" s="710"/>
      <c r="DND21" s="710"/>
      <c r="DNE21" s="710"/>
      <c r="DNF21" s="710"/>
      <c r="DNG21" s="710"/>
      <c r="DNH21" s="710"/>
      <c r="DNI21" s="710"/>
      <c r="DNJ21" s="710"/>
      <c r="DNK21" s="710"/>
      <c r="DNL21" s="710"/>
      <c r="DNM21" s="710"/>
      <c r="DNN21" s="710"/>
      <c r="DNO21" s="710"/>
      <c r="DNP21" s="710"/>
      <c r="DNQ21" s="710"/>
      <c r="DNR21" s="710"/>
      <c r="DNS21" s="710"/>
      <c r="DNT21" s="710"/>
      <c r="DNU21" s="710"/>
      <c r="DNV21" s="710"/>
      <c r="DNW21" s="710"/>
      <c r="DNX21" s="710"/>
      <c r="DNY21" s="710"/>
      <c r="DNZ21" s="710"/>
      <c r="DOA21" s="710"/>
      <c r="DOB21" s="710"/>
      <c r="DOC21" s="710"/>
      <c r="DOD21" s="710"/>
      <c r="DOE21" s="710"/>
      <c r="DOF21" s="710"/>
      <c r="DOG21" s="710"/>
      <c r="DOH21" s="710"/>
      <c r="DOI21" s="710"/>
      <c r="DOJ21" s="710"/>
      <c r="DOK21" s="710"/>
      <c r="DOL21" s="710"/>
      <c r="DOM21" s="710"/>
      <c r="DON21" s="710"/>
      <c r="DOO21" s="710"/>
      <c r="DOP21" s="710"/>
      <c r="DOQ21" s="710"/>
      <c r="DOR21" s="710"/>
      <c r="DOS21" s="710"/>
      <c r="DOT21" s="710"/>
      <c r="DOU21" s="710"/>
      <c r="DOV21" s="710"/>
      <c r="DOW21" s="710"/>
      <c r="DOX21" s="710"/>
      <c r="DOY21" s="710"/>
      <c r="DOZ21" s="710"/>
      <c r="DPA21" s="710"/>
      <c r="DPB21" s="710"/>
      <c r="DPC21" s="710"/>
      <c r="DPD21" s="710"/>
      <c r="DPE21" s="710"/>
      <c r="DPF21" s="710"/>
      <c r="DPG21" s="710"/>
      <c r="DPH21" s="710"/>
      <c r="DPI21" s="710"/>
      <c r="DPJ21" s="710"/>
      <c r="DPK21" s="710"/>
      <c r="DPL21" s="710"/>
      <c r="DPM21" s="710"/>
      <c r="DPN21" s="710"/>
      <c r="DPO21" s="710"/>
      <c r="DPP21" s="710"/>
      <c r="DPQ21" s="710"/>
      <c r="DPR21" s="710"/>
      <c r="DPS21" s="710"/>
      <c r="DPT21" s="710"/>
      <c r="DPU21" s="710"/>
      <c r="DPV21" s="710"/>
      <c r="DPW21" s="710"/>
      <c r="DPX21" s="710"/>
      <c r="DPY21" s="710"/>
      <c r="DPZ21" s="710"/>
      <c r="DQA21" s="710"/>
      <c r="DQB21" s="710"/>
      <c r="DQC21" s="710"/>
      <c r="DQD21" s="710"/>
      <c r="DQE21" s="710"/>
      <c r="DQF21" s="710"/>
      <c r="DQG21" s="710"/>
      <c r="DQH21" s="710"/>
      <c r="DQI21" s="710"/>
      <c r="DQJ21" s="710"/>
      <c r="DQK21" s="710"/>
      <c r="DQL21" s="710"/>
      <c r="DQM21" s="710"/>
      <c r="DQN21" s="710"/>
      <c r="DQO21" s="710"/>
      <c r="DQP21" s="710"/>
      <c r="DQQ21" s="710"/>
      <c r="DQR21" s="710"/>
      <c r="DQS21" s="710"/>
      <c r="DQT21" s="710"/>
      <c r="DQU21" s="710"/>
      <c r="DQV21" s="710"/>
      <c r="DQW21" s="710"/>
      <c r="DQX21" s="710"/>
      <c r="DQY21" s="710"/>
      <c r="DQZ21" s="710"/>
      <c r="DRA21" s="710"/>
      <c r="DRB21" s="710"/>
      <c r="DRC21" s="710"/>
      <c r="DRD21" s="710"/>
      <c r="DRE21" s="710"/>
      <c r="DRF21" s="710"/>
      <c r="DRG21" s="710"/>
      <c r="DRH21" s="710"/>
      <c r="DRI21" s="710"/>
      <c r="DRJ21" s="710"/>
      <c r="DRK21" s="710"/>
      <c r="DRL21" s="710"/>
      <c r="DRM21" s="710"/>
      <c r="DRN21" s="710"/>
      <c r="DRO21" s="710"/>
      <c r="DRP21" s="710"/>
      <c r="DRQ21" s="710"/>
      <c r="DRR21" s="710"/>
      <c r="DRS21" s="710"/>
      <c r="DRT21" s="710"/>
      <c r="DRU21" s="710"/>
      <c r="DRV21" s="710"/>
      <c r="DRW21" s="710"/>
      <c r="DRX21" s="710"/>
      <c r="DRY21" s="710"/>
      <c r="DRZ21" s="710"/>
      <c r="DSA21" s="710"/>
      <c r="DSB21" s="710"/>
      <c r="DSC21" s="710"/>
      <c r="DSD21" s="710"/>
      <c r="DSE21" s="710"/>
      <c r="DSF21" s="710"/>
      <c r="DSG21" s="710"/>
      <c r="DSH21" s="710"/>
      <c r="DSI21" s="710"/>
      <c r="DSJ21" s="710"/>
      <c r="DSK21" s="710"/>
      <c r="DSL21" s="710"/>
      <c r="DSM21" s="710"/>
      <c r="DSN21" s="710"/>
      <c r="DSO21" s="710"/>
      <c r="DSP21" s="710"/>
      <c r="DSQ21" s="710"/>
      <c r="DSR21" s="710"/>
      <c r="DSS21" s="710"/>
      <c r="DST21" s="710"/>
      <c r="DSU21" s="710"/>
      <c r="DSV21" s="710"/>
      <c r="DSW21" s="710"/>
      <c r="DSX21" s="710"/>
      <c r="DSY21" s="710"/>
      <c r="DSZ21" s="710"/>
      <c r="DTA21" s="710"/>
      <c r="DTB21" s="710"/>
      <c r="DTC21" s="710"/>
      <c r="DTD21" s="710"/>
      <c r="DTE21" s="710"/>
      <c r="DTF21" s="710"/>
      <c r="DTG21" s="710"/>
      <c r="DTH21" s="710"/>
      <c r="DTI21" s="710"/>
      <c r="DTJ21" s="710"/>
      <c r="DTK21" s="710"/>
      <c r="DTL21" s="710"/>
      <c r="DTM21" s="710"/>
      <c r="DTN21" s="710"/>
      <c r="DTO21" s="710"/>
      <c r="DTP21" s="710"/>
      <c r="DTQ21" s="710"/>
      <c r="DTR21" s="710"/>
      <c r="DTS21" s="710"/>
      <c r="DTT21" s="710"/>
      <c r="DTU21" s="710"/>
      <c r="DTV21" s="710"/>
      <c r="DTW21" s="710"/>
      <c r="DTX21" s="710"/>
      <c r="DTY21" s="710"/>
      <c r="DTZ21" s="710"/>
      <c r="DUA21" s="710"/>
      <c r="DUB21" s="710"/>
      <c r="DUC21" s="710"/>
      <c r="DUD21" s="710"/>
      <c r="DUE21" s="710"/>
      <c r="DUF21" s="710"/>
      <c r="DUG21" s="710"/>
      <c r="DUH21" s="710"/>
      <c r="DUI21" s="710"/>
      <c r="DUJ21" s="710"/>
      <c r="DUK21" s="710"/>
      <c r="DUL21" s="710"/>
      <c r="DUM21" s="710"/>
      <c r="DUN21" s="710"/>
      <c r="DUO21" s="710"/>
      <c r="DUP21" s="710"/>
      <c r="DUQ21" s="710"/>
      <c r="DUR21" s="710"/>
      <c r="DUS21" s="710"/>
      <c r="DUT21" s="710"/>
      <c r="DUU21" s="710"/>
      <c r="DUV21" s="710"/>
      <c r="DUW21" s="710"/>
      <c r="DUX21" s="710"/>
      <c r="DUY21" s="710"/>
      <c r="DUZ21" s="710"/>
      <c r="DVA21" s="710"/>
      <c r="DVB21" s="710"/>
      <c r="DVC21" s="710"/>
      <c r="DVD21" s="710"/>
      <c r="DVE21" s="710"/>
      <c r="DVF21" s="710"/>
      <c r="DVG21" s="710"/>
      <c r="DVH21" s="710"/>
      <c r="DVI21" s="710"/>
      <c r="DVJ21" s="710"/>
      <c r="DVK21" s="710"/>
      <c r="DVL21" s="710"/>
      <c r="DVM21" s="710"/>
      <c r="DVN21" s="710"/>
      <c r="DVO21" s="710"/>
      <c r="DVP21" s="710"/>
      <c r="DVQ21" s="710"/>
      <c r="DVR21" s="710"/>
      <c r="DVS21" s="710"/>
      <c r="DVT21" s="710"/>
      <c r="DVU21" s="710"/>
      <c r="DVV21" s="710"/>
      <c r="DVW21" s="710"/>
      <c r="DVX21" s="710"/>
      <c r="DVY21" s="710"/>
      <c r="DVZ21" s="710"/>
      <c r="DWA21" s="710"/>
      <c r="DWB21" s="710"/>
      <c r="DWC21" s="710"/>
      <c r="DWD21" s="710"/>
      <c r="DWE21" s="710"/>
      <c r="DWF21" s="710"/>
      <c r="DWG21" s="710"/>
      <c r="DWH21" s="710"/>
      <c r="DWI21" s="710"/>
      <c r="DWJ21" s="710"/>
      <c r="DWK21" s="710"/>
      <c r="DWL21" s="710"/>
      <c r="DWM21" s="710"/>
      <c r="DWN21" s="710"/>
      <c r="DWO21" s="710"/>
      <c r="DWP21" s="710"/>
      <c r="DWQ21" s="710"/>
      <c r="DWR21" s="710"/>
      <c r="DWS21" s="710"/>
      <c r="DWT21" s="710"/>
      <c r="DWU21" s="710"/>
      <c r="DWV21" s="710"/>
      <c r="DWW21" s="710"/>
      <c r="DWX21" s="710"/>
      <c r="DWY21" s="710"/>
      <c r="DWZ21" s="710"/>
      <c r="DXA21" s="710"/>
      <c r="DXB21" s="710"/>
      <c r="DXC21" s="710"/>
      <c r="DXD21" s="710"/>
      <c r="DXE21" s="710"/>
      <c r="DXF21" s="710"/>
      <c r="DXG21" s="710"/>
      <c r="DXH21" s="710"/>
      <c r="DXI21" s="710"/>
      <c r="DXJ21" s="710"/>
      <c r="DXK21" s="710"/>
      <c r="DXL21" s="710"/>
      <c r="DXM21" s="710"/>
      <c r="DXN21" s="710"/>
      <c r="DXO21" s="710"/>
      <c r="DXP21" s="710"/>
      <c r="DXQ21" s="710"/>
      <c r="DXR21" s="710"/>
      <c r="DXS21" s="710"/>
      <c r="DXT21" s="710"/>
      <c r="DXU21" s="710"/>
      <c r="DXV21" s="710"/>
      <c r="DXW21" s="710"/>
      <c r="DXX21" s="710"/>
      <c r="DXY21" s="710"/>
      <c r="DXZ21" s="710"/>
      <c r="DYA21" s="710"/>
      <c r="DYB21" s="710"/>
      <c r="DYC21" s="710"/>
      <c r="DYD21" s="710"/>
      <c r="DYE21" s="710"/>
      <c r="DYF21" s="710"/>
      <c r="DYG21" s="710"/>
      <c r="DYH21" s="710"/>
      <c r="DYI21" s="710"/>
      <c r="DYJ21" s="710"/>
      <c r="DYK21" s="710"/>
      <c r="DYL21" s="710"/>
      <c r="DYM21" s="710"/>
      <c r="DYN21" s="710"/>
      <c r="DYO21" s="710"/>
      <c r="DYP21" s="710"/>
      <c r="DYQ21" s="710"/>
      <c r="DYR21" s="710"/>
      <c r="DYS21" s="710"/>
      <c r="DYT21" s="710"/>
      <c r="DYU21" s="710"/>
      <c r="DYV21" s="710"/>
      <c r="DYW21" s="710"/>
      <c r="DYX21" s="710"/>
      <c r="DYY21" s="710"/>
      <c r="DYZ21" s="710"/>
      <c r="DZA21" s="710"/>
      <c r="DZB21" s="710"/>
      <c r="DZC21" s="710"/>
      <c r="DZD21" s="710"/>
      <c r="DZE21" s="710"/>
      <c r="DZF21" s="710"/>
      <c r="DZG21" s="710"/>
      <c r="DZH21" s="710"/>
      <c r="DZI21" s="710"/>
      <c r="DZJ21" s="710"/>
      <c r="DZK21" s="710"/>
      <c r="DZL21" s="710"/>
      <c r="DZM21" s="710"/>
      <c r="DZN21" s="710"/>
      <c r="DZO21" s="710"/>
      <c r="DZP21" s="710"/>
      <c r="DZQ21" s="710"/>
      <c r="DZR21" s="710"/>
      <c r="DZS21" s="710"/>
      <c r="DZT21" s="710"/>
      <c r="DZU21" s="710"/>
      <c r="DZV21" s="710"/>
      <c r="DZW21" s="710"/>
      <c r="DZX21" s="710"/>
      <c r="DZY21" s="710"/>
      <c r="DZZ21" s="710"/>
      <c r="EAA21" s="710"/>
      <c r="EAB21" s="710"/>
      <c r="EAC21" s="710"/>
      <c r="EAD21" s="710"/>
      <c r="EAE21" s="710"/>
      <c r="EAF21" s="710"/>
      <c r="EAG21" s="710"/>
      <c r="EAH21" s="710"/>
      <c r="EAI21" s="710"/>
      <c r="EAJ21" s="710"/>
      <c r="EAK21" s="710"/>
      <c r="EAL21" s="710"/>
      <c r="EAM21" s="710"/>
      <c r="EAN21" s="710"/>
      <c r="EAO21" s="710"/>
      <c r="EAP21" s="710"/>
      <c r="EAQ21" s="710"/>
      <c r="EAR21" s="710"/>
      <c r="EAS21" s="710"/>
      <c r="EAT21" s="710"/>
      <c r="EAU21" s="710"/>
      <c r="EAV21" s="710"/>
      <c r="EAW21" s="710"/>
      <c r="EAX21" s="710"/>
      <c r="EAY21" s="710"/>
      <c r="EAZ21" s="710"/>
      <c r="EBA21" s="710"/>
      <c r="EBB21" s="710"/>
      <c r="EBC21" s="710"/>
      <c r="EBD21" s="710"/>
      <c r="EBE21" s="710"/>
      <c r="EBF21" s="710"/>
      <c r="EBG21" s="710"/>
      <c r="EBH21" s="710"/>
      <c r="EBI21" s="710"/>
      <c r="EBJ21" s="710"/>
      <c r="EBK21" s="710"/>
      <c r="EBL21" s="710"/>
      <c r="EBM21" s="710"/>
      <c r="EBN21" s="710"/>
      <c r="EBO21" s="710"/>
      <c r="EBP21" s="710"/>
      <c r="EBQ21" s="710"/>
      <c r="EBR21" s="710"/>
      <c r="EBS21" s="710"/>
      <c r="EBT21" s="710"/>
      <c r="EBU21" s="710"/>
      <c r="EBV21" s="710"/>
      <c r="EBW21" s="710"/>
      <c r="EBX21" s="710"/>
      <c r="EBY21" s="710"/>
      <c r="EBZ21" s="710"/>
      <c r="ECA21" s="710"/>
      <c r="ECB21" s="710"/>
      <c r="ECC21" s="710"/>
      <c r="ECD21" s="710"/>
      <c r="ECE21" s="710"/>
      <c r="ECF21" s="710"/>
      <c r="ECG21" s="710"/>
      <c r="ECH21" s="710"/>
      <c r="ECI21" s="710"/>
      <c r="ECJ21" s="710"/>
      <c r="ECK21" s="710"/>
      <c r="ECL21" s="710"/>
      <c r="ECM21" s="710"/>
      <c r="ECN21" s="710"/>
      <c r="ECO21" s="710"/>
      <c r="ECP21" s="710"/>
      <c r="ECQ21" s="710"/>
      <c r="ECR21" s="710"/>
      <c r="ECS21" s="710"/>
      <c r="ECT21" s="710"/>
      <c r="ECU21" s="710"/>
      <c r="ECV21" s="710"/>
      <c r="ECW21" s="710"/>
      <c r="ECX21" s="710"/>
      <c r="ECY21" s="710"/>
      <c r="ECZ21" s="710"/>
      <c r="EDA21" s="710"/>
      <c r="EDB21" s="710"/>
      <c r="EDC21" s="710"/>
      <c r="EDD21" s="710"/>
      <c r="EDE21" s="710"/>
      <c r="EDF21" s="710"/>
      <c r="EDG21" s="710"/>
      <c r="EDH21" s="710"/>
      <c r="EDI21" s="710"/>
      <c r="EDJ21" s="710"/>
      <c r="EDK21" s="710"/>
      <c r="EDL21" s="710"/>
      <c r="EDM21" s="710"/>
      <c r="EDN21" s="710"/>
      <c r="EDO21" s="710"/>
      <c r="EDP21" s="710"/>
      <c r="EDQ21" s="710"/>
      <c r="EDR21" s="710"/>
      <c r="EDS21" s="710"/>
      <c r="EDT21" s="710"/>
      <c r="EDU21" s="710"/>
      <c r="EDV21" s="710"/>
      <c r="EDW21" s="710"/>
      <c r="EDX21" s="710"/>
      <c r="EDY21" s="710"/>
      <c r="EDZ21" s="710"/>
      <c r="EEA21" s="710"/>
      <c r="EEB21" s="710"/>
      <c r="EEC21" s="710"/>
      <c r="EED21" s="710"/>
      <c r="EEE21" s="710"/>
      <c r="EEF21" s="710"/>
      <c r="EEG21" s="710"/>
      <c r="EEH21" s="710"/>
      <c r="EEI21" s="710"/>
      <c r="EEJ21" s="710"/>
      <c r="EEK21" s="710"/>
      <c r="EEL21" s="710"/>
      <c r="EEM21" s="710"/>
      <c r="EEN21" s="710"/>
      <c r="EEO21" s="710"/>
      <c r="EEP21" s="710"/>
      <c r="EEQ21" s="710"/>
      <c r="EER21" s="710"/>
      <c r="EES21" s="710"/>
      <c r="EET21" s="710"/>
      <c r="EEU21" s="710"/>
      <c r="EEV21" s="710"/>
      <c r="EEW21" s="710"/>
      <c r="EEX21" s="710"/>
      <c r="EEY21" s="710"/>
      <c r="EEZ21" s="710"/>
      <c r="EFA21" s="710"/>
      <c r="EFB21" s="710"/>
      <c r="EFC21" s="710"/>
      <c r="EFD21" s="710"/>
      <c r="EFE21" s="710"/>
      <c r="EFF21" s="710"/>
      <c r="EFG21" s="710"/>
      <c r="EFH21" s="710"/>
      <c r="EFI21" s="710"/>
      <c r="EFJ21" s="710"/>
      <c r="EFK21" s="710"/>
      <c r="EFL21" s="710"/>
      <c r="EFM21" s="710"/>
      <c r="EFN21" s="710"/>
      <c r="EFO21" s="710"/>
      <c r="EFP21" s="710"/>
      <c r="EFQ21" s="710"/>
      <c r="EFR21" s="710"/>
      <c r="EFS21" s="710"/>
      <c r="EFT21" s="710"/>
      <c r="EFU21" s="710"/>
      <c r="EFV21" s="710"/>
      <c r="EFW21" s="710"/>
      <c r="EFX21" s="710"/>
      <c r="EFY21" s="710"/>
      <c r="EFZ21" s="710"/>
      <c r="EGA21" s="710"/>
      <c r="EGB21" s="710"/>
      <c r="EGC21" s="710"/>
      <c r="EGD21" s="710"/>
      <c r="EGE21" s="710"/>
      <c r="EGF21" s="710"/>
      <c r="EGG21" s="710"/>
      <c r="EGH21" s="710"/>
      <c r="EGI21" s="710"/>
      <c r="EGJ21" s="710"/>
      <c r="EGK21" s="710"/>
      <c r="EGL21" s="710"/>
      <c r="EGM21" s="710"/>
      <c r="EGN21" s="710"/>
      <c r="EGO21" s="710"/>
      <c r="EGP21" s="710"/>
      <c r="EGQ21" s="710"/>
      <c r="EGR21" s="710"/>
      <c r="EGS21" s="710"/>
      <c r="EGT21" s="710"/>
      <c r="EGU21" s="710"/>
      <c r="EGV21" s="710"/>
      <c r="EGW21" s="710"/>
      <c r="EGX21" s="710"/>
      <c r="EGY21" s="710"/>
      <c r="EGZ21" s="710"/>
      <c r="EHA21" s="710"/>
      <c r="EHB21" s="710"/>
      <c r="EHC21" s="710"/>
      <c r="EHD21" s="710"/>
      <c r="EHE21" s="710"/>
      <c r="EHF21" s="710"/>
      <c r="EHG21" s="710"/>
      <c r="EHH21" s="710"/>
      <c r="EHI21" s="710"/>
      <c r="EHJ21" s="710"/>
      <c r="EHK21" s="710"/>
      <c r="EHL21" s="710"/>
      <c r="EHM21" s="710"/>
      <c r="EHN21" s="710"/>
      <c r="EHO21" s="710"/>
      <c r="EHP21" s="710"/>
      <c r="EHQ21" s="710"/>
      <c r="EHR21" s="710"/>
      <c r="EHS21" s="710"/>
      <c r="EHT21" s="710"/>
      <c r="EHU21" s="710"/>
      <c r="EHV21" s="710"/>
      <c r="EHW21" s="710"/>
      <c r="EHX21" s="710"/>
      <c r="EHY21" s="710"/>
      <c r="EHZ21" s="710"/>
      <c r="EIA21" s="710"/>
      <c r="EIB21" s="710"/>
      <c r="EIC21" s="710"/>
      <c r="EID21" s="710"/>
      <c r="EIE21" s="710"/>
      <c r="EIF21" s="710"/>
      <c r="EIG21" s="710"/>
      <c r="EIH21" s="710"/>
      <c r="EII21" s="710"/>
      <c r="EIJ21" s="710"/>
      <c r="EIK21" s="710"/>
      <c r="EIL21" s="710"/>
      <c r="EIM21" s="710"/>
      <c r="EIN21" s="710"/>
      <c r="EIO21" s="710"/>
      <c r="EIP21" s="710"/>
      <c r="EIQ21" s="710"/>
      <c r="EIR21" s="710"/>
      <c r="EIS21" s="710"/>
      <c r="EIT21" s="710"/>
      <c r="EIU21" s="710"/>
      <c r="EIV21" s="710"/>
      <c r="EIW21" s="710"/>
      <c r="EIX21" s="710"/>
      <c r="EIY21" s="710"/>
      <c r="EIZ21" s="710"/>
      <c r="EJA21" s="710"/>
      <c r="EJB21" s="710"/>
      <c r="EJC21" s="710"/>
      <c r="EJD21" s="710"/>
      <c r="EJE21" s="710"/>
      <c r="EJF21" s="710"/>
      <c r="EJG21" s="710"/>
      <c r="EJH21" s="710"/>
      <c r="EJI21" s="710"/>
      <c r="EJJ21" s="710"/>
      <c r="EJK21" s="710"/>
      <c r="EJL21" s="710"/>
      <c r="EJM21" s="710"/>
      <c r="EJN21" s="710"/>
      <c r="EJO21" s="710"/>
      <c r="EJP21" s="710"/>
      <c r="EJQ21" s="710"/>
      <c r="EJR21" s="710"/>
      <c r="EJS21" s="710"/>
      <c r="EJT21" s="710"/>
      <c r="EJU21" s="710"/>
      <c r="EJV21" s="710"/>
      <c r="EJW21" s="710"/>
      <c r="EJX21" s="710"/>
      <c r="EJY21" s="710"/>
      <c r="EJZ21" s="710"/>
      <c r="EKA21" s="710"/>
      <c r="EKB21" s="710"/>
      <c r="EKC21" s="710"/>
      <c r="EKD21" s="710"/>
      <c r="EKE21" s="710"/>
      <c r="EKF21" s="710"/>
      <c r="EKG21" s="710"/>
      <c r="EKH21" s="710"/>
      <c r="EKI21" s="710"/>
      <c r="EKJ21" s="710"/>
      <c r="EKK21" s="710"/>
      <c r="EKL21" s="710"/>
      <c r="EKM21" s="710"/>
      <c r="EKN21" s="710"/>
      <c r="EKO21" s="710"/>
      <c r="EKP21" s="710"/>
      <c r="EKQ21" s="710"/>
      <c r="EKR21" s="710"/>
      <c r="EKS21" s="710"/>
      <c r="EKT21" s="710"/>
      <c r="EKU21" s="710"/>
      <c r="EKV21" s="710"/>
      <c r="EKW21" s="710"/>
      <c r="EKX21" s="710"/>
      <c r="EKY21" s="710"/>
      <c r="EKZ21" s="710"/>
      <c r="ELA21" s="710"/>
      <c r="ELB21" s="710"/>
      <c r="ELC21" s="710"/>
      <c r="ELD21" s="710"/>
      <c r="ELE21" s="710"/>
      <c r="ELF21" s="710"/>
      <c r="ELG21" s="710"/>
      <c r="ELH21" s="710"/>
      <c r="ELI21" s="710"/>
      <c r="ELJ21" s="710"/>
      <c r="ELK21" s="710"/>
      <c r="ELL21" s="710"/>
      <c r="ELM21" s="710"/>
      <c r="ELN21" s="710"/>
      <c r="ELO21" s="710"/>
      <c r="ELP21" s="710"/>
      <c r="ELQ21" s="710"/>
      <c r="ELR21" s="710"/>
      <c r="ELS21" s="710"/>
      <c r="ELT21" s="710"/>
      <c r="ELU21" s="710"/>
      <c r="ELV21" s="710"/>
      <c r="ELW21" s="710"/>
      <c r="ELX21" s="710"/>
      <c r="ELY21" s="710"/>
      <c r="ELZ21" s="710"/>
      <c r="EMA21" s="710"/>
      <c r="EMB21" s="710"/>
      <c r="EMC21" s="710"/>
      <c r="EMD21" s="710"/>
      <c r="EME21" s="710"/>
      <c r="EMF21" s="710"/>
      <c r="EMG21" s="710"/>
      <c r="EMH21" s="710"/>
      <c r="EMI21" s="710"/>
      <c r="EMJ21" s="710"/>
      <c r="EMK21" s="710"/>
      <c r="EML21" s="710"/>
      <c r="EMM21" s="710"/>
      <c r="EMN21" s="710"/>
      <c r="EMO21" s="710"/>
      <c r="EMP21" s="710"/>
      <c r="EMQ21" s="710"/>
      <c r="EMR21" s="710"/>
      <c r="EMS21" s="710"/>
      <c r="EMT21" s="710"/>
      <c r="EMU21" s="710"/>
      <c r="EMV21" s="710"/>
      <c r="EMW21" s="710"/>
      <c r="EMX21" s="710"/>
      <c r="EMY21" s="710"/>
      <c r="EMZ21" s="710"/>
      <c r="ENA21" s="710"/>
      <c r="ENB21" s="710"/>
      <c r="ENC21" s="710"/>
      <c r="END21" s="710"/>
      <c r="ENE21" s="710"/>
      <c r="ENF21" s="710"/>
      <c r="ENG21" s="710"/>
      <c r="ENH21" s="710"/>
      <c r="ENI21" s="710"/>
      <c r="ENJ21" s="710"/>
      <c r="ENK21" s="710"/>
      <c r="ENL21" s="710"/>
      <c r="ENM21" s="710"/>
      <c r="ENN21" s="710"/>
      <c r="ENO21" s="710"/>
      <c r="ENP21" s="710"/>
      <c r="ENQ21" s="710"/>
      <c r="ENR21" s="710"/>
      <c r="ENS21" s="710"/>
      <c r="ENT21" s="710"/>
      <c r="ENU21" s="710"/>
      <c r="ENV21" s="710"/>
      <c r="ENW21" s="710"/>
      <c r="ENX21" s="710"/>
      <c r="ENY21" s="710"/>
      <c r="ENZ21" s="710"/>
      <c r="EOA21" s="710"/>
      <c r="EOB21" s="710"/>
      <c r="EOC21" s="710"/>
      <c r="EOD21" s="710"/>
      <c r="EOE21" s="710"/>
      <c r="EOF21" s="710"/>
      <c r="EOG21" s="710"/>
      <c r="EOH21" s="710"/>
      <c r="EOI21" s="710"/>
      <c r="EOJ21" s="710"/>
      <c r="EOK21" s="710"/>
      <c r="EOL21" s="710"/>
      <c r="EOM21" s="710"/>
      <c r="EON21" s="710"/>
      <c r="EOO21" s="710"/>
      <c r="EOP21" s="710"/>
      <c r="EOQ21" s="710"/>
      <c r="EOR21" s="710"/>
      <c r="EOS21" s="710"/>
      <c r="EOT21" s="710"/>
      <c r="EOU21" s="710"/>
      <c r="EOV21" s="710"/>
      <c r="EOW21" s="710"/>
      <c r="EOX21" s="710"/>
      <c r="EOY21" s="710"/>
      <c r="EOZ21" s="710"/>
      <c r="EPA21" s="710"/>
      <c r="EPB21" s="710"/>
      <c r="EPC21" s="710"/>
      <c r="EPD21" s="710"/>
      <c r="EPE21" s="710"/>
      <c r="EPF21" s="710"/>
      <c r="EPG21" s="710"/>
      <c r="EPH21" s="710"/>
      <c r="EPI21" s="710"/>
      <c r="EPJ21" s="710"/>
      <c r="EPK21" s="710"/>
      <c r="EPL21" s="710"/>
      <c r="EPM21" s="710"/>
      <c r="EPN21" s="710"/>
      <c r="EPO21" s="710"/>
      <c r="EPP21" s="710"/>
      <c r="EPQ21" s="710"/>
      <c r="EPR21" s="710"/>
      <c r="EPS21" s="710"/>
      <c r="EPT21" s="710"/>
      <c r="EPU21" s="710"/>
      <c r="EPV21" s="710"/>
      <c r="EPW21" s="710"/>
      <c r="EPX21" s="710"/>
      <c r="EPY21" s="710"/>
      <c r="EPZ21" s="710"/>
      <c r="EQA21" s="710"/>
      <c r="EQB21" s="710"/>
      <c r="EQC21" s="710"/>
      <c r="EQD21" s="710"/>
      <c r="EQE21" s="710"/>
      <c r="EQF21" s="710"/>
      <c r="EQG21" s="710"/>
      <c r="EQH21" s="710"/>
      <c r="EQI21" s="710"/>
      <c r="EQJ21" s="710"/>
      <c r="EQK21" s="710"/>
      <c r="EQL21" s="710"/>
      <c r="EQM21" s="710"/>
      <c r="EQN21" s="710"/>
      <c r="EQO21" s="710"/>
      <c r="EQP21" s="710"/>
      <c r="EQQ21" s="710"/>
      <c r="EQR21" s="710"/>
      <c r="EQS21" s="710"/>
      <c r="EQT21" s="710"/>
      <c r="EQU21" s="710"/>
      <c r="EQV21" s="710"/>
      <c r="EQW21" s="710"/>
      <c r="EQX21" s="710"/>
      <c r="EQY21" s="710"/>
      <c r="EQZ21" s="710"/>
      <c r="ERA21" s="710"/>
      <c r="ERB21" s="710"/>
      <c r="ERC21" s="710"/>
      <c r="ERD21" s="710"/>
      <c r="ERE21" s="710"/>
      <c r="ERF21" s="710"/>
      <c r="ERG21" s="710"/>
      <c r="ERH21" s="710"/>
      <c r="ERI21" s="710"/>
      <c r="ERJ21" s="710"/>
      <c r="ERK21" s="710"/>
      <c r="ERL21" s="710"/>
      <c r="ERM21" s="710"/>
      <c r="ERN21" s="710"/>
      <c r="ERO21" s="710"/>
      <c r="ERP21" s="710"/>
      <c r="ERQ21" s="710"/>
      <c r="ERR21" s="710"/>
      <c r="ERS21" s="710"/>
      <c r="ERT21" s="710"/>
      <c r="ERU21" s="710"/>
      <c r="ERV21" s="710"/>
      <c r="ERW21" s="710"/>
      <c r="ERX21" s="710"/>
      <c r="ERY21" s="710"/>
      <c r="ERZ21" s="710"/>
      <c r="ESA21" s="710"/>
      <c r="ESB21" s="710"/>
      <c r="ESC21" s="710"/>
      <c r="ESD21" s="710"/>
      <c r="ESE21" s="710"/>
      <c r="ESF21" s="710"/>
      <c r="ESG21" s="710"/>
      <c r="ESH21" s="710"/>
      <c r="ESI21" s="710"/>
      <c r="ESJ21" s="710"/>
      <c r="ESK21" s="710"/>
      <c r="ESL21" s="710"/>
      <c r="ESM21" s="710"/>
      <c r="ESN21" s="710"/>
      <c r="ESO21" s="710"/>
      <c r="ESP21" s="710"/>
      <c r="ESQ21" s="710"/>
      <c r="ESR21" s="710"/>
      <c r="ESS21" s="710"/>
      <c r="EST21" s="710"/>
      <c r="ESU21" s="710"/>
      <c r="ESV21" s="710"/>
      <c r="ESW21" s="710"/>
      <c r="ESX21" s="710"/>
      <c r="ESY21" s="710"/>
      <c r="ESZ21" s="710"/>
      <c r="ETA21" s="710"/>
      <c r="ETB21" s="710"/>
      <c r="ETC21" s="710"/>
      <c r="ETD21" s="710"/>
      <c r="ETE21" s="710"/>
      <c r="ETF21" s="710"/>
      <c r="ETG21" s="710"/>
      <c r="ETH21" s="710"/>
      <c r="ETI21" s="710"/>
      <c r="ETJ21" s="710"/>
      <c r="ETK21" s="710"/>
      <c r="ETL21" s="710"/>
      <c r="ETM21" s="710"/>
      <c r="ETN21" s="710"/>
      <c r="ETO21" s="710"/>
      <c r="ETP21" s="710"/>
      <c r="ETQ21" s="710"/>
      <c r="ETR21" s="710"/>
      <c r="ETS21" s="710"/>
      <c r="ETT21" s="710"/>
      <c r="ETU21" s="710"/>
      <c r="ETV21" s="710"/>
      <c r="ETW21" s="710"/>
      <c r="ETX21" s="710"/>
      <c r="ETY21" s="710"/>
      <c r="ETZ21" s="710"/>
      <c r="EUA21" s="710"/>
      <c r="EUB21" s="710"/>
      <c r="EUC21" s="710"/>
      <c r="EUD21" s="710"/>
      <c r="EUE21" s="710"/>
      <c r="EUF21" s="710"/>
      <c r="EUG21" s="710"/>
      <c r="EUH21" s="710"/>
      <c r="EUI21" s="710"/>
      <c r="EUJ21" s="710"/>
      <c r="EUK21" s="710"/>
      <c r="EUL21" s="710"/>
      <c r="EUM21" s="710"/>
      <c r="EUN21" s="710"/>
      <c r="EUO21" s="710"/>
      <c r="EUP21" s="710"/>
      <c r="EUQ21" s="710"/>
      <c r="EUR21" s="710"/>
      <c r="EUS21" s="710"/>
      <c r="EUT21" s="710"/>
      <c r="EUU21" s="710"/>
      <c r="EUV21" s="710"/>
      <c r="EUW21" s="710"/>
      <c r="EUX21" s="710"/>
      <c r="EUY21" s="710"/>
      <c r="EUZ21" s="710"/>
      <c r="EVA21" s="710"/>
      <c r="EVB21" s="710"/>
      <c r="EVC21" s="710"/>
      <c r="EVD21" s="710"/>
      <c r="EVE21" s="710"/>
      <c r="EVF21" s="710"/>
      <c r="EVG21" s="710"/>
      <c r="EVH21" s="710"/>
      <c r="EVI21" s="710"/>
      <c r="EVJ21" s="710"/>
      <c r="EVK21" s="710"/>
      <c r="EVL21" s="710"/>
      <c r="EVM21" s="710"/>
      <c r="EVN21" s="710"/>
      <c r="EVO21" s="710"/>
      <c r="EVP21" s="710"/>
      <c r="EVQ21" s="710"/>
      <c r="EVR21" s="710"/>
      <c r="EVS21" s="710"/>
      <c r="EVT21" s="710"/>
      <c r="EVU21" s="710"/>
      <c r="EVV21" s="710"/>
      <c r="EVW21" s="710"/>
      <c r="EVX21" s="710"/>
      <c r="EVY21" s="710"/>
      <c r="EVZ21" s="710"/>
      <c r="EWA21" s="710"/>
      <c r="EWB21" s="710"/>
      <c r="EWC21" s="710"/>
      <c r="EWD21" s="710"/>
      <c r="EWE21" s="710"/>
      <c r="EWF21" s="710"/>
      <c r="EWG21" s="710"/>
      <c r="EWH21" s="710"/>
      <c r="EWI21" s="710"/>
      <c r="EWJ21" s="710"/>
      <c r="EWK21" s="710"/>
      <c r="EWL21" s="710"/>
      <c r="EWM21" s="710"/>
      <c r="EWN21" s="710"/>
      <c r="EWO21" s="710"/>
      <c r="EWP21" s="710"/>
      <c r="EWQ21" s="710"/>
      <c r="EWR21" s="710"/>
      <c r="EWS21" s="710"/>
      <c r="EWT21" s="710"/>
      <c r="EWU21" s="710"/>
      <c r="EWV21" s="710"/>
      <c r="EWW21" s="710"/>
      <c r="EWX21" s="710"/>
      <c r="EWY21" s="710"/>
      <c r="EWZ21" s="710"/>
      <c r="EXA21" s="710"/>
      <c r="EXB21" s="710"/>
      <c r="EXC21" s="710"/>
      <c r="EXD21" s="710"/>
      <c r="EXE21" s="710"/>
      <c r="EXF21" s="710"/>
      <c r="EXG21" s="710"/>
      <c r="EXH21" s="710"/>
      <c r="EXI21" s="710"/>
      <c r="EXJ21" s="710"/>
      <c r="EXK21" s="710"/>
      <c r="EXL21" s="710"/>
      <c r="EXM21" s="710"/>
      <c r="EXN21" s="710"/>
      <c r="EXO21" s="710"/>
      <c r="EXP21" s="710"/>
      <c r="EXQ21" s="710"/>
      <c r="EXR21" s="710"/>
      <c r="EXS21" s="710"/>
      <c r="EXT21" s="710"/>
      <c r="EXU21" s="710"/>
      <c r="EXV21" s="710"/>
      <c r="EXW21" s="710"/>
      <c r="EXX21" s="710"/>
      <c r="EXY21" s="710"/>
      <c r="EXZ21" s="710"/>
      <c r="EYA21" s="710"/>
      <c r="EYB21" s="710"/>
      <c r="EYC21" s="710"/>
      <c r="EYD21" s="710"/>
      <c r="EYE21" s="710"/>
      <c r="EYF21" s="710"/>
      <c r="EYG21" s="710"/>
      <c r="EYH21" s="710"/>
      <c r="EYI21" s="710"/>
      <c r="EYJ21" s="710"/>
      <c r="EYK21" s="710"/>
      <c r="EYL21" s="710"/>
      <c r="EYM21" s="710"/>
      <c r="EYN21" s="710"/>
      <c r="EYO21" s="710"/>
      <c r="EYP21" s="710"/>
      <c r="EYQ21" s="710"/>
      <c r="EYR21" s="710"/>
      <c r="EYS21" s="710"/>
      <c r="EYT21" s="710"/>
      <c r="EYU21" s="710"/>
      <c r="EYV21" s="710"/>
      <c r="EYW21" s="710"/>
      <c r="EYX21" s="710"/>
      <c r="EYY21" s="710"/>
      <c r="EYZ21" s="710"/>
      <c r="EZA21" s="710"/>
      <c r="EZB21" s="710"/>
      <c r="EZC21" s="710"/>
      <c r="EZD21" s="710"/>
      <c r="EZE21" s="710"/>
      <c r="EZF21" s="710"/>
      <c r="EZG21" s="710"/>
      <c r="EZH21" s="710"/>
      <c r="EZI21" s="710"/>
      <c r="EZJ21" s="710"/>
      <c r="EZK21" s="710"/>
      <c r="EZL21" s="710"/>
      <c r="EZM21" s="710"/>
      <c r="EZN21" s="710"/>
      <c r="EZO21" s="710"/>
      <c r="EZP21" s="710"/>
      <c r="EZQ21" s="710"/>
      <c r="EZR21" s="710"/>
      <c r="EZS21" s="710"/>
      <c r="EZT21" s="710"/>
      <c r="EZU21" s="710"/>
      <c r="EZV21" s="710"/>
      <c r="EZW21" s="710"/>
      <c r="EZX21" s="710"/>
      <c r="EZY21" s="710"/>
      <c r="EZZ21" s="710"/>
      <c r="FAA21" s="710"/>
      <c r="FAB21" s="710"/>
      <c r="FAC21" s="710"/>
      <c r="FAD21" s="710"/>
      <c r="FAE21" s="710"/>
      <c r="FAF21" s="710"/>
      <c r="FAG21" s="710"/>
      <c r="FAH21" s="710"/>
      <c r="FAI21" s="710"/>
      <c r="FAJ21" s="710"/>
      <c r="FAK21" s="710"/>
      <c r="FAL21" s="710"/>
      <c r="FAM21" s="710"/>
      <c r="FAN21" s="710"/>
      <c r="FAO21" s="710"/>
      <c r="FAP21" s="710"/>
      <c r="FAQ21" s="710"/>
      <c r="FAR21" s="710"/>
      <c r="FAS21" s="710"/>
      <c r="FAT21" s="710"/>
      <c r="FAU21" s="710"/>
      <c r="FAV21" s="710"/>
      <c r="FAW21" s="710"/>
      <c r="FAX21" s="710"/>
      <c r="FAY21" s="710"/>
      <c r="FAZ21" s="710"/>
      <c r="FBA21" s="710"/>
      <c r="FBB21" s="710"/>
      <c r="FBC21" s="710"/>
      <c r="FBD21" s="710"/>
      <c r="FBE21" s="710"/>
      <c r="FBF21" s="710"/>
      <c r="FBG21" s="710"/>
      <c r="FBH21" s="710"/>
      <c r="FBI21" s="710"/>
      <c r="FBJ21" s="710"/>
      <c r="FBK21" s="710"/>
      <c r="FBL21" s="710"/>
      <c r="FBM21" s="710"/>
      <c r="FBN21" s="710"/>
      <c r="FBO21" s="710"/>
      <c r="FBP21" s="710"/>
      <c r="FBQ21" s="710"/>
      <c r="FBR21" s="710"/>
      <c r="FBS21" s="710"/>
      <c r="FBT21" s="710"/>
      <c r="FBU21" s="710"/>
      <c r="FBV21" s="710"/>
      <c r="FBW21" s="710"/>
      <c r="FBX21" s="710"/>
      <c r="FBY21" s="710"/>
      <c r="FBZ21" s="710"/>
      <c r="FCA21" s="710"/>
      <c r="FCB21" s="710"/>
      <c r="FCC21" s="710"/>
      <c r="FCD21" s="710"/>
      <c r="FCE21" s="710"/>
      <c r="FCF21" s="710"/>
      <c r="FCG21" s="710"/>
      <c r="FCH21" s="710"/>
      <c r="FCI21" s="710"/>
      <c r="FCJ21" s="710"/>
      <c r="FCK21" s="710"/>
      <c r="FCL21" s="710"/>
      <c r="FCM21" s="710"/>
      <c r="FCN21" s="710"/>
      <c r="FCO21" s="710"/>
      <c r="FCP21" s="710"/>
      <c r="FCQ21" s="710"/>
      <c r="FCR21" s="710"/>
      <c r="FCS21" s="710"/>
      <c r="FCT21" s="710"/>
      <c r="FCU21" s="710"/>
      <c r="FCV21" s="710"/>
      <c r="FCW21" s="710"/>
      <c r="FCX21" s="710"/>
      <c r="FCY21" s="710"/>
      <c r="FCZ21" s="710"/>
      <c r="FDA21" s="710"/>
      <c r="FDB21" s="710"/>
      <c r="FDC21" s="710"/>
      <c r="FDD21" s="710"/>
      <c r="FDE21" s="710"/>
      <c r="FDF21" s="710"/>
      <c r="FDG21" s="710"/>
      <c r="FDH21" s="710"/>
      <c r="FDI21" s="710"/>
      <c r="FDJ21" s="710"/>
      <c r="FDK21" s="710"/>
      <c r="FDL21" s="710"/>
      <c r="FDM21" s="710"/>
      <c r="FDN21" s="710"/>
      <c r="FDO21" s="710"/>
      <c r="FDP21" s="710"/>
      <c r="FDQ21" s="710"/>
      <c r="FDR21" s="710"/>
      <c r="FDS21" s="710"/>
      <c r="FDT21" s="710"/>
      <c r="FDU21" s="710"/>
      <c r="FDV21" s="710"/>
      <c r="FDW21" s="710"/>
      <c r="FDX21" s="710"/>
      <c r="FDY21" s="710"/>
      <c r="FDZ21" s="710"/>
      <c r="FEA21" s="710"/>
      <c r="FEB21" s="710"/>
      <c r="FEC21" s="710"/>
      <c r="FED21" s="710"/>
      <c r="FEE21" s="710"/>
      <c r="FEF21" s="710"/>
      <c r="FEG21" s="710"/>
      <c r="FEH21" s="710"/>
      <c r="FEI21" s="710"/>
      <c r="FEJ21" s="710"/>
      <c r="FEK21" s="710"/>
      <c r="FEL21" s="710"/>
      <c r="FEM21" s="710"/>
      <c r="FEN21" s="710"/>
      <c r="FEO21" s="710"/>
      <c r="FEP21" s="710"/>
      <c r="FEQ21" s="710"/>
      <c r="FER21" s="710"/>
      <c r="FES21" s="710"/>
      <c r="FET21" s="710"/>
      <c r="FEU21" s="710"/>
      <c r="FEV21" s="710"/>
      <c r="FEW21" s="710"/>
      <c r="FEX21" s="710"/>
      <c r="FEY21" s="710"/>
      <c r="FEZ21" s="710"/>
      <c r="FFA21" s="710"/>
      <c r="FFB21" s="710"/>
      <c r="FFC21" s="710"/>
      <c r="FFD21" s="710"/>
      <c r="FFE21" s="710"/>
      <c r="FFF21" s="710"/>
      <c r="FFG21" s="710"/>
      <c r="FFH21" s="710"/>
      <c r="FFI21" s="710"/>
      <c r="FFJ21" s="710"/>
      <c r="FFK21" s="710"/>
      <c r="FFL21" s="710"/>
      <c r="FFM21" s="710"/>
      <c r="FFN21" s="710"/>
      <c r="FFO21" s="710"/>
      <c r="FFP21" s="710"/>
      <c r="FFQ21" s="710"/>
      <c r="FFR21" s="710"/>
      <c r="FFS21" s="710"/>
      <c r="FFT21" s="710"/>
      <c r="FFU21" s="710"/>
      <c r="FFV21" s="710"/>
      <c r="FFW21" s="710"/>
      <c r="FFX21" s="710"/>
      <c r="FFY21" s="710"/>
      <c r="FFZ21" s="710"/>
      <c r="FGA21" s="710"/>
      <c r="FGB21" s="710"/>
      <c r="FGC21" s="710"/>
      <c r="FGD21" s="710"/>
      <c r="FGE21" s="710"/>
      <c r="FGF21" s="710"/>
      <c r="FGG21" s="710"/>
      <c r="FGH21" s="710"/>
      <c r="FGI21" s="710"/>
      <c r="FGJ21" s="710"/>
      <c r="FGK21" s="710"/>
      <c r="FGL21" s="710"/>
      <c r="FGM21" s="710"/>
      <c r="FGN21" s="710"/>
      <c r="FGO21" s="710"/>
      <c r="FGP21" s="710"/>
      <c r="FGQ21" s="710"/>
      <c r="FGR21" s="710"/>
      <c r="FGS21" s="710"/>
      <c r="FGT21" s="710"/>
      <c r="FGU21" s="710"/>
      <c r="FGV21" s="710"/>
      <c r="FGW21" s="710"/>
      <c r="FGX21" s="710"/>
      <c r="FGY21" s="710"/>
      <c r="FGZ21" s="710"/>
      <c r="FHA21" s="710"/>
      <c r="FHB21" s="710"/>
      <c r="FHC21" s="710"/>
      <c r="FHD21" s="710"/>
      <c r="FHE21" s="710"/>
      <c r="FHF21" s="710"/>
      <c r="FHG21" s="710"/>
      <c r="FHH21" s="710"/>
      <c r="FHI21" s="710"/>
      <c r="FHJ21" s="710"/>
      <c r="FHK21" s="710"/>
      <c r="FHL21" s="710"/>
      <c r="FHM21" s="710"/>
      <c r="FHN21" s="710"/>
      <c r="FHO21" s="710"/>
      <c r="FHP21" s="710"/>
      <c r="FHQ21" s="710"/>
      <c r="FHR21" s="710"/>
      <c r="FHS21" s="710"/>
      <c r="FHT21" s="710"/>
      <c r="FHU21" s="710"/>
      <c r="FHV21" s="710"/>
      <c r="FHW21" s="710"/>
      <c r="FHX21" s="710"/>
      <c r="FHY21" s="710"/>
      <c r="FHZ21" s="710"/>
      <c r="FIA21" s="710"/>
      <c r="FIB21" s="710"/>
      <c r="FIC21" s="710"/>
      <c r="FID21" s="710"/>
      <c r="FIE21" s="710"/>
      <c r="FIF21" s="710"/>
      <c r="FIG21" s="710"/>
      <c r="FIH21" s="710"/>
      <c r="FII21" s="710"/>
      <c r="FIJ21" s="710"/>
      <c r="FIK21" s="710"/>
      <c r="FIL21" s="710"/>
      <c r="FIM21" s="710"/>
      <c r="FIN21" s="710"/>
      <c r="FIO21" s="710"/>
      <c r="FIP21" s="710"/>
      <c r="FIQ21" s="710"/>
      <c r="FIR21" s="710"/>
      <c r="FIS21" s="710"/>
      <c r="FIT21" s="710"/>
      <c r="FIU21" s="710"/>
      <c r="FIV21" s="710"/>
      <c r="FIW21" s="710"/>
      <c r="FIX21" s="710"/>
      <c r="FIY21" s="710"/>
      <c r="FIZ21" s="710"/>
      <c r="FJA21" s="710"/>
      <c r="FJB21" s="710"/>
      <c r="FJC21" s="710"/>
      <c r="FJD21" s="710"/>
      <c r="FJE21" s="710"/>
      <c r="FJF21" s="710"/>
      <c r="FJG21" s="710"/>
      <c r="FJH21" s="710"/>
      <c r="FJI21" s="710"/>
      <c r="FJJ21" s="710"/>
      <c r="FJK21" s="710"/>
      <c r="FJL21" s="710"/>
      <c r="FJM21" s="710"/>
      <c r="FJN21" s="710"/>
      <c r="FJO21" s="710"/>
      <c r="FJP21" s="710"/>
      <c r="FJQ21" s="710"/>
      <c r="FJR21" s="710"/>
      <c r="FJS21" s="710"/>
      <c r="FJT21" s="710"/>
      <c r="FJU21" s="710"/>
      <c r="FJV21" s="710"/>
      <c r="FJW21" s="710"/>
      <c r="FJX21" s="710"/>
      <c r="FJY21" s="710"/>
      <c r="FJZ21" s="710"/>
      <c r="FKA21" s="710"/>
      <c r="FKB21" s="710"/>
      <c r="FKC21" s="710"/>
      <c r="FKD21" s="710"/>
      <c r="FKE21" s="710"/>
      <c r="FKF21" s="710"/>
      <c r="FKG21" s="710"/>
      <c r="FKH21" s="710"/>
      <c r="FKI21" s="710"/>
      <c r="FKJ21" s="710"/>
      <c r="FKK21" s="710"/>
      <c r="FKL21" s="710"/>
      <c r="FKM21" s="710"/>
      <c r="FKN21" s="710"/>
      <c r="FKO21" s="710"/>
      <c r="FKP21" s="710"/>
      <c r="FKQ21" s="710"/>
      <c r="FKR21" s="710"/>
      <c r="FKS21" s="710"/>
      <c r="FKT21" s="710"/>
      <c r="FKU21" s="710"/>
      <c r="FKV21" s="710"/>
      <c r="FKW21" s="710"/>
      <c r="FKX21" s="710"/>
      <c r="FKY21" s="710"/>
      <c r="FKZ21" s="710"/>
      <c r="FLA21" s="710"/>
      <c r="FLB21" s="710"/>
      <c r="FLC21" s="710"/>
      <c r="FLD21" s="710"/>
      <c r="FLE21" s="710"/>
      <c r="FLF21" s="710"/>
      <c r="FLG21" s="710"/>
      <c r="FLH21" s="710"/>
      <c r="FLI21" s="710"/>
      <c r="FLJ21" s="710"/>
      <c r="FLK21" s="710"/>
      <c r="FLL21" s="710"/>
      <c r="FLM21" s="710"/>
      <c r="FLN21" s="710"/>
      <c r="FLO21" s="710"/>
      <c r="FLP21" s="710"/>
      <c r="FLQ21" s="710"/>
      <c r="FLR21" s="710"/>
      <c r="FLS21" s="710"/>
      <c r="FLT21" s="710"/>
      <c r="FLU21" s="710"/>
      <c r="FLV21" s="710"/>
      <c r="FLW21" s="710"/>
      <c r="FLX21" s="710"/>
      <c r="FLY21" s="710"/>
      <c r="FLZ21" s="710"/>
      <c r="FMA21" s="710"/>
      <c r="FMB21" s="710"/>
      <c r="FMC21" s="710"/>
      <c r="FMD21" s="710"/>
      <c r="FME21" s="710"/>
      <c r="FMF21" s="710"/>
      <c r="FMG21" s="710"/>
      <c r="FMH21" s="710"/>
      <c r="FMI21" s="710"/>
      <c r="FMJ21" s="710"/>
      <c r="FMK21" s="710"/>
      <c r="FML21" s="710"/>
      <c r="FMM21" s="710"/>
      <c r="FMN21" s="710"/>
      <c r="FMO21" s="710"/>
      <c r="FMP21" s="710"/>
      <c r="FMQ21" s="710"/>
      <c r="FMR21" s="710"/>
      <c r="FMS21" s="710"/>
      <c r="FMT21" s="710"/>
      <c r="FMU21" s="710"/>
      <c r="FMV21" s="710"/>
      <c r="FMW21" s="710"/>
      <c r="FMX21" s="710"/>
      <c r="FMY21" s="710"/>
      <c r="FMZ21" s="710"/>
      <c r="FNA21" s="710"/>
      <c r="FNB21" s="710"/>
      <c r="FNC21" s="710"/>
      <c r="FND21" s="710"/>
      <c r="FNE21" s="710"/>
      <c r="FNF21" s="710"/>
      <c r="FNG21" s="710"/>
      <c r="FNH21" s="710"/>
      <c r="FNI21" s="710"/>
      <c r="FNJ21" s="710"/>
      <c r="FNK21" s="710"/>
      <c r="FNL21" s="710"/>
      <c r="FNM21" s="710"/>
      <c r="FNN21" s="710"/>
      <c r="FNO21" s="710"/>
      <c r="FNP21" s="710"/>
      <c r="FNQ21" s="710"/>
      <c r="FNR21" s="710"/>
      <c r="FNS21" s="710"/>
      <c r="FNT21" s="710"/>
      <c r="FNU21" s="710"/>
      <c r="FNV21" s="710"/>
      <c r="FNW21" s="710"/>
      <c r="FNX21" s="710"/>
      <c r="FNY21" s="710"/>
      <c r="FNZ21" s="710"/>
      <c r="FOA21" s="710"/>
      <c r="FOB21" s="710"/>
      <c r="FOC21" s="710"/>
      <c r="FOD21" s="710"/>
      <c r="FOE21" s="710"/>
      <c r="FOF21" s="710"/>
      <c r="FOG21" s="710"/>
      <c r="FOH21" s="710"/>
      <c r="FOI21" s="710"/>
      <c r="FOJ21" s="710"/>
      <c r="FOK21" s="710"/>
      <c r="FOL21" s="710"/>
      <c r="FOM21" s="710"/>
      <c r="FON21" s="710"/>
      <c r="FOO21" s="710"/>
      <c r="FOP21" s="710"/>
      <c r="FOQ21" s="710"/>
      <c r="FOR21" s="710"/>
      <c r="FOS21" s="710"/>
      <c r="FOT21" s="710"/>
      <c r="FOU21" s="710"/>
      <c r="FOV21" s="710"/>
      <c r="FOW21" s="710"/>
      <c r="FOX21" s="710"/>
      <c r="FOY21" s="710"/>
      <c r="FOZ21" s="710"/>
      <c r="FPA21" s="710"/>
      <c r="FPB21" s="710"/>
      <c r="FPC21" s="710"/>
      <c r="FPD21" s="710"/>
      <c r="FPE21" s="710"/>
      <c r="FPF21" s="710"/>
      <c r="FPG21" s="710"/>
      <c r="FPH21" s="710"/>
      <c r="FPI21" s="710"/>
      <c r="FPJ21" s="710"/>
      <c r="FPK21" s="710"/>
      <c r="FPL21" s="710"/>
      <c r="FPM21" s="710"/>
      <c r="FPN21" s="710"/>
      <c r="FPO21" s="710"/>
      <c r="FPP21" s="710"/>
      <c r="FPQ21" s="710"/>
      <c r="FPR21" s="710"/>
      <c r="FPS21" s="710"/>
      <c r="FPT21" s="710"/>
      <c r="FPU21" s="710"/>
      <c r="FPV21" s="710"/>
      <c r="FPW21" s="710"/>
      <c r="FPX21" s="710"/>
      <c r="FPY21" s="710"/>
      <c r="FPZ21" s="710"/>
      <c r="FQA21" s="710"/>
      <c r="FQB21" s="710"/>
      <c r="FQC21" s="710"/>
      <c r="FQD21" s="710"/>
      <c r="FQE21" s="710"/>
      <c r="FQF21" s="710"/>
      <c r="FQG21" s="710"/>
      <c r="FQH21" s="710"/>
      <c r="FQI21" s="710"/>
      <c r="FQJ21" s="710"/>
      <c r="FQK21" s="710"/>
      <c r="FQL21" s="710"/>
      <c r="FQM21" s="710"/>
      <c r="FQN21" s="710"/>
      <c r="FQO21" s="710"/>
      <c r="FQP21" s="710"/>
      <c r="FQQ21" s="710"/>
      <c r="FQR21" s="710"/>
      <c r="FQS21" s="710"/>
      <c r="FQT21" s="710"/>
      <c r="FQU21" s="710"/>
      <c r="FQV21" s="710"/>
      <c r="FQW21" s="710"/>
      <c r="FQX21" s="710"/>
      <c r="FQY21" s="710"/>
      <c r="FQZ21" s="710"/>
      <c r="FRA21" s="710"/>
      <c r="FRB21" s="710"/>
      <c r="FRC21" s="710"/>
      <c r="FRD21" s="710"/>
      <c r="FRE21" s="710"/>
      <c r="FRF21" s="710"/>
      <c r="FRG21" s="710"/>
      <c r="FRH21" s="710"/>
      <c r="FRI21" s="710"/>
      <c r="FRJ21" s="710"/>
      <c r="FRK21" s="710"/>
      <c r="FRL21" s="710"/>
      <c r="FRM21" s="710"/>
      <c r="FRN21" s="710"/>
      <c r="FRO21" s="710"/>
      <c r="FRP21" s="710"/>
      <c r="FRQ21" s="710"/>
      <c r="FRR21" s="710"/>
      <c r="FRS21" s="710"/>
      <c r="FRT21" s="710"/>
      <c r="FRU21" s="710"/>
      <c r="FRV21" s="710"/>
      <c r="FRW21" s="710"/>
      <c r="FRX21" s="710"/>
      <c r="FRY21" s="710"/>
      <c r="FRZ21" s="710"/>
      <c r="FSA21" s="710"/>
      <c r="FSB21" s="710"/>
      <c r="FSC21" s="710"/>
      <c r="FSD21" s="710"/>
      <c r="FSE21" s="710"/>
      <c r="FSF21" s="710"/>
      <c r="FSG21" s="710"/>
      <c r="FSH21" s="710"/>
      <c r="FSI21" s="710"/>
      <c r="FSJ21" s="710"/>
      <c r="FSK21" s="710"/>
      <c r="FSL21" s="710"/>
      <c r="FSM21" s="710"/>
      <c r="FSN21" s="710"/>
      <c r="FSO21" s="710"/>
      <c r="FSP21" s="710"/>
      <c r="FSQ21" s="710"/>
      <c r="FSR21" s="710"/>
      <c r="FSS21" s="710"/>
      <c r="FST21" s="710"/>
      <c r="FSU21" s="710"/>
      <c r="FSV21" s="710"/>
      <c r="FSW21" s="710"/>
      <c r="FSX21" s="710"/>
      <c r="FSY21" s="710"/>
      <c r="FSZ21" s="710"/>
      <c r="FTA21" s="710"/>
      <c r="FTB21" s="710"/>
      <c r="FTC21" s="710"/>
      <c r="FTD21" s="710"/>
      <c r="FTE21" s="710"/>
      <c r="FTF21" s="710"/>
      <c r="FTG21" s="710"/>
      <c r="FTH21" s="710"/>
      <c r="FTI21" s="710"/>
      <c r="FTJ21" s="710"/>
      <c r="FTK21" s="710"/>
      <c r="FTL21" s="710"/>
      <c r="FTM21" s="710"/>
      <c r="FTN21" s="710"/>
      <c r="FTO21" s="710"/>
      <c r="FTP21" s="710"/>
      <c r="FTQ21" s="710"/>
      <c r="FTR21" s="710"/>
      <c r="FTS21" s="710"/>
      <c r="FTT21" s="710"/>
      <c r="FTU21" s="710"/>
      <c r="FTV21" s="710"/>
      <c r="FTW21" s="710"/>
      <c r="FTX21" s="710"/>
      <c r="FTY21" s="710"/>
      <c r="FTZ21" s="710"/>
      <c r="FUA21" s="710"/>
      <c r="FUB21" s="710"/>
      <c r="FUC21" s="710"/>
      <c r="FUD21" s="710"/>
      <c r="FUE21" s="710"/>
      <c r="FUF21" s="710"/>
      <c r="FUG21" s="710"/>
      <c r="FUH21" s="710"/>
      <c r="FUI21" s="710"/>
      <c r="FUJ21" s="710"/>
      <c r="FUK21" s="710"/>
      <c r="FUL21" s="710"/>
      <c r="FUM21" s="710"/>
      <c r="FUN21" s="710"/>
      <c r="FUO21" s="710"/>
      <c r="FUP21" s="710"/>
      <c r="FUQ21" s="710"/>
      <c r="FUR21" s="710"/>
      <c r="FUS21" s="710"/>
      <c r="FUT21" s="710"/>
      <c r="FUU21" s="710"/>
      <c r="FUV21" s="710"/>
      <c r="FUW21" s="710"/>
      <c r="FUX21" s="710"/>
      <c r="FUY21" s="710"/>
      <c r="FUZ21" s="710"/>
      <c r="FVA21" s="710"/>
      <c r="FVB21" s="710"/>
      <c r="FVC21" s="710"/>
      <c r="FVD21" s="710"/>
      <c r="FVE21" s="710"/>
      <c r="FVF21" s="710"/>
      <c r="FVG21" s="710"/>
      <c r="FVH21" s="710"/>
      <c r="FVI21" s="710"/>
      <c r="FVJ21" s="710"/>
      <c r="FVK21" s="710"/>
      <c r="FVL21" s="710"/>
      <c r="FVM21" s="710"/>
      <c r="FVN21" s="710"/>
      <c r="FVO21" s="710"/>
      <c r="FVP21" s="710"/>
      <c r="FVQ21" s="710"/>
      <c r="FVR21" s="710"/>
      <c r="FVS21" s="710"/>
      <c r="FVT21" s="710"/>
      <c r="FVU21" s="710"/>
      <c r="FVV21" s="710"/>
      <c r="FVW21" s="710"/>
      <c r="FVX21" s="710"/>
      <c r="FVY21" s="710"/>
      <c r="FVZ21" s="710"/>
      <c r="FWA21" s="710"/>
      <c r="FWB21" s="710"/>
      <c r="FWC21" s="710"/>
      <c r="FWD21" s="710"/>
      <c r="FWE21" s="710"/>
      <c r="FWF21" s="710"/>
      <c r="FWG21" s="710"/>
      <c r="FWH21" s="710"/>
      <c r="FWI21" s="710"/>
      <c r="FWJ21" s="710"/>
      <c r="FWK21" s="710"/>
      <c r="FWL21" s="710"/>
      <c r="FWM21" s="710"/>
      <c r="FWN21" s="710"/>
      <c r="FWO21" s="710"/>
      <c r="FWP21" s="710"/>
      <c r="FWQ21" s="710"/>
      <c r="FWR21" s="710"/>
      <c r="FWS21" s="710"/>
      <c r="FWT21" s="710"/>
      <c r="FWU21" s="710"/>
      <c r="FWV21" s="710"/>
      <c r="FWW21" s="710"/>
      <c r="FWX21" s="710"/>
      <c r="FWY21" s="710"/>
      <c r="FWZ21" s="710"/>
      <c r="FXA21" s="710"/>
      <c r="FXB21" s="710"/>
      <c r="FXC21" s="710"/>
      <c r="FXD21" s="710"/>
      <c r="FXE21" s="710"/>
      <c r="FXF21" s="710"/>
      <c r="FXG21" s="710"/>
      <c r="FXH21" s="710"/>
      <c r="FXI21" s="710"/>
      <c r="FXJ21" s="710"/>
      <c r="FXK21" s="710"/>
      <c r="FXL21" s="710"/>
      <c r="FXM21" s="710"/>
      <c r="FXN21" s="710"/>
      <c r="FXO21" s="710"/>
      <c r="FXP21" s="710"/>
      <c r="FXQ21" s="710"/>
      <c r="FXR21" s="710"/>
      <c r="FXS21" s="710"/>
      <c r="FXT21" s="710"/>
      <c r="FXU21" s="710"/>
      <c r="FXV21" s="710"/>
      <c r="FXW21" s="710"/>
      <c r="FXX21" s="710"/>
      <c r="FXY21" s="710"/>
      <c r="FXZ21" s="710"/>
      <c r="FYA21" s="710"/>
      <c r="FYB21" s="710"/>
      <c r="FYC21" s="710"/>
      <c r="FYD21" s="710"/>
      <c r="FYE21" s="710"/>
      <c r="FYF21" s="710"/>
      <c r="FYG21" s="710"/>
      <c r="FYH21" s="710"/>
      <c r="FYI21" s="710"/>
      <c r="FYJ21" s="710"/>
      <c r="FYK21" s="710"/>
      <c r="FYL21" s="710"/>
      <c r="FYM21" s="710"/>
      <c r="FYN21" s="710"/>
      <c r="FYO21" s="710"/>
      <c r="FYP21" s="710"/>
      <c r="FYQ21" s="710"/>
      <c r="FYR21" s="710"/>
      <c r="FYS21" s="710"/>
      <c r="FYT21" s="710"/>
      <c r="FYU21" s="710"/>
      <c r="FYV21" s="710"/>
      <c r="FYW21" s="710"/>
      <c r="FYX21" s="710"/>
      <c r="FYY21" s="710"/>
      <c r="FYZ21" s="710"/>
      <c r="FZA21" s="710"/>
      <c r="FZB21" s="710"/>
      <c r="FZC21" s="710"/>
      <c r="FZD21" s="710"/>
      <c r="FZE21" s="710"/>
      <c r="FZF21" s="710"/>
      <c r="FZG21" s="710"/>
      <c r="FZH21" s="710"/>
      <c r="FZI21" s="710"/>
      <c r="FZJ21" s="710"/>
      <c r="FZK21" s="710"/>
      <c r="FZL21" s="710"/>
      <c r="FZM21" s="710"/>
      <c r="FZN21" s="710"/>
      <c r="FZO21" s="710"/>
      <c r="FZP21" s="710"/>
      <c r="FZQ21" s="710"/>
      <c r="FZR21" s="710"/>
      <c r="FZS21" s="710"/>
      <c r="FZT21" s="710"/>
      <c r="FZU21" s="710"/>
      <c r="FZV21" s="710"/>
      <c r="FZW21" s="710"/>
      <c r="FZX21" s="710"/>
      <c r="FZY21" s="710"/>
      <c r="FZZ21" s="710"/>
      <c r="GAA21" s="710"/>
      <c r="GAB21" s="710"/>
      <c r="GAC21" s="710"/>
      <c r="GAD21" s="710"/>
      <c r="GAE21" s="710"/>
      <c r="GAF21" s="710"/>
      <c r="GAG21" s="710"/>
      <c r="GAH21" s="710"/>
      <c r="GAI21" s="710"/>
      <c r="GAJ21" s="710"/>
      <c r="GAK21" s="710"/>
      <c r="GAL21" s="710"/>
      <c r="GAM21" s="710"/>
      <c r="GAN21" s="710"/>
      <c r="GAO21" s="710"/>
      <c r="GAP21" s="710"/>
      <c r="GAQ21" s="710"/>
      <c r="GAR21" s="710"/>
      <c r="GAS21" s="710"/>
      <c r="GAT21" s="710"/>
      <c r="GAU21" s="710"/>
      <c r="GAV21" s="710"/>
      <c r="GAW21" s="710"/>
      <c r="GAX21" s="710"/>
      <c r="GAY21" s="710"/>
      <c r="GAZ21" s="710"/>
      <c r="GBA21" s="710"/>
      <c r="GBB21" s="710"/>
      <c r="GBC21" s="710"/>
      <c r="GBD21" s="710"/>
      <c r="GBE21" s="710"/>
      <c r="GBF21" s="710"/>
      <c r="GBG21" s="710"/>
      <c r="GBH21" s="710"/>
      <c r="GBI21" s="710"/>
      <c r="GBJ21" s="710"/>
      <c r="GBK21" s="710"/>
      <c r="GBL21" s="710"/>
      <c r="GBM21" s="710"/>
      <c r="GBN21" s="710"/>
      <c r="GBO21" s="710"/>
      <c r="GBP21" s="710"/>
      <c r="GBQ21" s="710"/>
      <c r="GBR21" s="710"/>
      <c r="GBS21" s="710"/>
      <c r="GBT21" s="710"/>
      <c r="GBU21" s="710"/>
      <c r="GBV21" s="710"/>
      <c r="GBW21" s="710"/>
      <c r="GBX21" s="710"/>
      <c r="GBY21" s="710"/>
      <c r="GBZ21" s="710"/>
      <c r="GCA21" s="710"/>
      <c r="GCB21" s="710"/>
      <c r="GCC21" s="710"/>
      <c r="GCD21" s="710"/>
      <c r="GCE21" s="710"/>
      <c r="GCF21" s="710"/>
      <c r="GCG21" s="710"/>
      <c r="GCH21" s="710"/>
      <c r="GCI21" s="710"/>
      <c r="GCJ21" s="710"/>
      <c r="GCK21" s="710"/>
      <c r="GCL21" s="710"/>
      <c r="GCM21" s="710"/>
      <c r="GCN21" s="710"/>
      <c r="GCO21" s="710"/>
      <c r="GCP21" s="710"/>
      <c r="GCQ21" s="710"/>
      <c r="GCR21" s="710"/>
      <c r="GCS21" s="710"/>
      <c r="GCT21" s="710"/>
      <c r="GCU21" s="710"/>
      <c r="GCV21" s="710"/>
      <c r="GCW21" s="710"/>
      <c r="GCX21" s="710"/>
      <c r="GCY21" s="710"/>
      <c r="GCZ21" s="710"/>
      <c r="GDA21" s="710"/>
      <c r="GDB21" s="710"/>
      <c r="GDC21" s="710"/>
      <c r="GDD21" s="710"/>
      <c r="GDE21" s="710"/>
      <c r="GDF21" s="710"/>
      <c r="GDG21" s="710"/>
      <c r="GDH21" s="710"/>
      <c r="GDI21" s="710"/>
      <c r="GDJ21" s="710"/>
      <c r="GDK21" s="710"/>
      <c r="GDL21" s="710"/>
      <c r="GDM21" s="710"/>
      <c r="GDN21" s="710"/>
      <c r="GDO21" s="710"/>
      <c r="GDP21" s="710"/>
      <c r="GDQ21" s="710"/>
      <c r="GDR21" s="710"/>
      <c r="GDS21" s="710"/>
      <c r="GDT21" s="710"/>
      <c r="GDU21" s="710"/>
      <c r="GDV21" s="710"/>
      <c r="GDW21" s="710"/>
      <c r="GDX21" s="710"/>
      <c r="GDY21" s="710"/>
      <c r="GDZ21" s="710"/>
      <c r="GEA21" s="710"/>
      <c r="GEB21" s="710"/>
      <c r="GEC21" s="710"/>
      <c r="GED21" s="710"/>
      <c r="GEE21" s="710"/>
      <c r="GEF21" s="710"/>
      <c r="GEG21" s="710"/>
      <c r="GEH21" s="710"/>
      <c r="GEI21" s="710"/>
      <c r="GEJ21" s="710"/>
      <c r="GEK21" s="710"/>
      <c r="GEL21" s="710"/>
      <c r="GEM21" s="710"/>
      <c r="GEN21" s="710"/>
      <c r="GEO21" s="710"/>
      <c r="GEP21" s="710"/>
      <c r="GEQ21" s="710"/>
      <c r="GER21" s="710"/>
      <c r="GES21" s="710"/>
      <c r="GET21" s="710"/>
      <c r="GEU21" s="710"/>
      <c r="GEV21" s="710"/>
      <c r="GEW21" s="710"/>
      <c r="GEX21" s="710"/>
      <c r="GEY21" s="710"/>
      <c r="GEZ21" s="710"/>
      <c r="GFA21" s="710"/>
      <c r="GFB21" s="710"/>
      <c r="GFC21" s="710"/>
      <c r="GFD21" s="710"/>
      <c r="GFE21" s="710"/>
      <c r="GFF21" s="710"/>
      <c r="GFG21" s="710"/>
      <c r="GFH21" s="710"/>
      <c r="GFI21" s="710"/>
      <c r="GFJ21" s="710"/>
      <c r="GFK21" s="710"/>
      <c r="GFL21" s="710"/>
      <c r="GFM21" s="710"/>
      <c r="GFN21" s="710"/>
      <c r="GFO21" s="710"/>
      <c r="GFP21" s="710"/>
      <c r="GFQ21" s="710"/>
      <c r="GFR21" s="710"/>
      <c r="GFS21" s="710"/>
      <c r="GFT21" s="710"/>
      <c r="GFU21" s="710"/>
      <c r="GFV21" s="710"/>
      <c r="GFW21" s="710"/>
      <c r="GFX21" s="710"/>
      <c r="GFY21" s="710"/>
      <c r="GFZ21" s="710"/>
      <c r="GGA21" s="710"/>
      <c r="GGB21" s="710"/>
      <c r="GGC21" s="710"/>
      <c r="GGD21" s="710"/>
      <c r="GGE21" s="710"/>
      <c r="GGF21" s="710"/>
      <c r="GGG21" s="710"/>
      <c r="GGH21" s="710"/>
      <c r="GGI21" s="710"/>
      <c r="GGJ21" s="710"/>
      <c r="GGK21" s="710"/>
      <c r="GGL21" s="710"/>
      <c r="GGM21" s="710"/>
      <c r="GGN21" s="710"/>
      <c r="GGO21" s="710"/>
      <c r="GGP21" s="710"/>
      <c r="GGQ21" s="710"/>
      <c r="GGR21" s="710"/>
      <c r="GGS21" s="710"/>
      <c r="GGT21" s="710"/>
      <c r="GGU21" s="710"/>
      <c r="GGV21" s="710"/>
      <c r="GGW21" s="710"/>
      <c r="GGX21" s="710"/>
      <c r="GGY21" s="710"/>
      <c r="GGZ21" s="710"/>
      <c r="GHA21" s="710"/>
      <c r="GHB21" s="710"/>
      <c r="GHC21" s="710"/>
      <c r="GHD21" s="710"/>
      <c r="GHE21" s="710"/>
      <c r="GHF21" s="710"/>
      <c r="GHG21" s="710"/>
      <c r="GHH21" s="710"/>
      <c r="GHI21" s="710"/>
      <c r="GHJ21" s="710"/>
      <c r="GHK21" s="710"/>
      <c r="GHL21" s="710"/>
      <c r="GHM21" s="710"/>
      <c r="GHN21" s="710"/>
      <c r="GHO21" s="710"/>
      <c r="GHP21" s="710"/>
      <c r="GHQ21" s="710"/>
      <c r="GHR21" s="710"/>
      <c r="GHS21" s="710"/>
      <c r="GHT21" s="710"/>
      <c r="GHU21" s="710"/>
      <c r="GHV21" s="710"/>
      <c r="GHW21" s="710"/>
      <c r="GHX21" s="710"/>
      <c r="GHY21" s="710"/>
      <c r="GHZ21" s="710"/>
      <c r="GIA21" s="710"/>
      <c r="GIB21" s="710"/>
      <c r="GIC21" s="710"/>
      <c r="GID21" s="710"/>
      <c r="GIE21" s="710"/>
      <c r="GIF21" s="710"/>
      <c r="GIG21" s="710"/>
      <c r="GIH21" s="710"/>
      <c r="GII21" s="710"/>
      <c r="GIJ21" s="710"/>
      <c r="GIK21" s="710"/>
      <c r="GIL21" s="710"/>
      <c r="GIM21" s="710"/>
      <c r="GIN21" s="710"/>
      <c r="GIO21" s="710"/>
      <c r="GIP21" s="710"/>
      <c r="GIQ21" s="710"/>
      <c r="GIR21" s="710"/>
      <c r="GIS21" s="710"/>
      <c r="GIT21" s="710"/>
      <c r="GIU21" s="710"/>
      <c r="GIV21" s="710"/>
      <c r="GIW21" s="710"/>
      <c r="GIX21" s="710"/>
      <c r="GIY21" s="710"/>
      <c r="GIZ21" s="710"/>
      <c r="GJA21" s="710"/>
      <c r="GJB21" s="710"/>
      <c r="GJC21" s="710"/>
      <c r="GJD21" s="710"/>
      <c r="GJE21" s="710"/>
      <c r="GJF21" s="710"/>
      <c r="GJG21" s="710"/>
      <c r="GJH21" s="710"/>
      <c r="GJI21" s="710"/>
      <c r="GJJ21" s="710"/>
      <c r="GJK21" s="710"/>
      <c r="GJL21" s="710"/>
      <c r="GJM21" s="710"/>
      <c r="GJN21" s="710"/>
      <c r="GJO21" s="710"/>
      <c r="GJP21" s="710"/>
      <c r="GJQ21" s="710"/>
      <c r="GJR21" s="710"/>
      <c r="GJS21" s="710"/>
      <c r="GJT21" s="710"/>
      <c r="GJU21" s="710"/>
      <c r="GJV21" s="710"/>
      <c r="GJW21" s="710"/>
      <c r="GJX21" s="710"/>
      <c r="GJY21" s="710"/>
      <c r="GJZ21" s="710"/>
      <c r="GKA21" s="710"/>
      <c r="GKB21" s="710"/>
      <c r="GKC21" s="710"/>
      <c r="GKD21" s="710"/>
      <c r="GKE21" s="710"/>
      <c r="GKF21" s="710"/>
      <c r="GKG21" s="710"/>
      <c r="GKH21" s="710"/>
      <c r="GKI21" s="710"/>
      <c r="GKJ21" s="710"/>
      <c r="GKK21" s="710"/>
      <c r="GKL21" s="710"/>
      <c r="GKM21" s="710"/>
      <c r="GKN21" s="710"/>
      <c r="GKO21" s="710"/>
      <c r="GKP21" s="710"/>
      <c r="GKQ21" s="710"/>
      <c r="GKR21" s="710"/>
      <c r="GKS21" s="710"/>
      <c r="GKT21" s="710"/>
      <c r="GKU21" s="710"/>
      <c r="GKV21" s="710"/>
      <c r="GKW21" s="710"/>
      <c r="GKX21" s="710"/>
      <c r="GKY21" s="710"/>
      <c r="GKZ21" s="710"/>
      <c r="GLA21" s="710"/>
      <c r="GLB21" s="710"/>
      <c r="GLC21" s="710"/>
      <c r="GLD21" s="710"/>
      <c r="GLE21" s="710"/>
      <c r="GLF21" s="710"/>
      <c r="GLG21" s="710"/>
      <c r="GLH21" s="710"/>
      <c r="GLI21" s="710"/>
      <c r="GLJ21" s="710"/>
      <c r="GLK21" s="710"/>
      <c r="GLL21" s="710"/>
      <c r="GLM21" s="710"/>
      <c r="GLN21" s="710"/>
      <c r="GLO21" s="710"/>
      <c r="GLP21" s="710"/>
      <c r="GLQ21" s="710"/>
      <c r="GLR21" s="710"/>
      <c r="GLS21" s="710"/>
      <c r="GLT21" s="710"/>
      <c r="GLU21" s="710"/>
      <c r="GLV21" s="710"/>
      <c r="GLW21" s="710"/>
      <c r="GLX21" s="710"/>
      <c r="GLY21" s="710"/>
      <c r="GLZ21" s="710"/>
      <c r="GMA21" s="710"/>
      <c r="GMB21" s="710"/>
      <c r="GMC21" s="710"/>
      <c r="GMD21" s="710"/>
      <c r="GME21" s="710"/>
      <c r="GMF21" s="710"/>
      <c r="GMG21" s="710"/>
      <c r="GMH21" s="710"/>
      <c r="GMI21" s="710"/>
      <c r="GMJ21" s="710"/>
      <c r="GMK21" s="710"/>
      <c r="GML21" s="710"/>
      <c r="GMM21" s="710"/>
      <c r="GMN21" s="710"/>
      <c r="GMO21" s="710"/>
      <c r="GMP21" s="710"/>
      <c r="GMQ21" s="710"/>
      <c r="GMR21" s="710"/>
      <c r="GMS21" s="710"/>
      <c r="GMT21" s="710"/>
      <c r="GMU21" s="710"/>
      <c r="GMV21" s="710"/>
      <c r="GMW21" s="710"/>
      <c r="GMX21" s="710"/>
      <c r="GMY21" s="710"/>
      <c r="GMZ21" s="710"/>
      <c r="GNA21" s="710"/>
      <c r="GNB21" s="710"/>
      <c r="GNC21" s="710"/>
      <c r="GND21" s="710"/>
      <c r="GNE21" s="710"/>
      <c r="GNF21" s="710"/>
      <c r="GNG21" s="710"/>
      <c r="GNH21" s="710"/>
      <c r="GNI21" s="710"/>
      <c r="GNJ21" s="710"/>
      <c r="GNK21" s="710"/>
      <c r="GNL21" s="710"/>
      <c r="GNM21" s="710"/>
      <c r="GNN21" s="710"/>
      <c r="GNO21" s="710"/>
      <c r="GNP21" s="710"/>
      <c r="GNQ21" s="710"/>
      <c r="GNR21" s="710"/>
      <c r="GNS21" s="710"/>
      <c r="GNT21" s="710"/>
      <c r="GNU21" s="710"/>
      <c r="GNV21" s="710"/>
      <c r="GNW21" s="710"/>
      <c r="GNX21" s="710"/>
      <c r="GNY21" s="710"/>
      <c r="GNZ21" s="710"/>
      <c r="GOA21" s="710"/>
      <c r="GOB21" s="710"/>
      <c r="GOC21" s="710"/>
      <c r="GOD21" s="710"/>
      <c r="GOE21" s="710"/>
      <c r="GOF21" s="710"/>
      <c r="GOG21" s="710"/>
      <c r="GOH21" s="710"/>
      <c r="GOI21" s="710"/>
      <c r="GOJ21" s="710"/>
      <c r="GOK21" s="710"/>
      <c r="GOL21" s="710"/>
      <c r="GOM21" s="710"/>
      <c r="GON21" s="710"/>
      <c r="GOO21" s="710"/>
      <c r="GOP21" s="710"/>
      <c r="GOQ21" s="710"/>
      <c r="GOR21" s="710"/>
      <c r="GOS21" s="710"/>
      <c r="GOT21" s="710"/>
      <c r="GOU21" s="710"/>
      <c r="GOV21" s="710"/>
      <c r="GOW21" s="710"/>
      <c r="GOX21" s="710"/>
      <c r="GOY21" s="710"/>
      <c r="GOZ21" s="710"/>
      <c r="GPA21" s="710"/>
      <c r="GPB21" s="710"/>
      <c r="GPC21" s="710"/>
      <c r="GPD21" s="710"/>
      <c r="GPE21" s="710"/>
      <c r="GPF21" s="710"/>
      <c r="GPG21" s="710"/>
      <c r="GPH21" s="710"/>
      <c r="GPI21" s="710"/>
      <c r="GPJ21" s="710"/>
      <c r="GPK21" s="710"/>
      <c r="GPL21" s="710"/>
      <c r="GPM21" s="710"/>
      <c r="GPN21" s="710"/>
      <c r="GPO21" s="710"/>
      <c r="GPP21" s="710"/>
      <c r="GPQ21" s="710"/>
      <c r="GPR21" s="710"/>
      <c r="GPS21" s="710"/>
      <c r="GPT21" s="710"/>
      <c r="GPU21" s="710"/>
      <c r="GPV21" s="710"/>
      <c r="GPW21" s="710"/>
      <c r="GPX21" s="710"/>
      <c r="GPY21" s="710"/>
      <c r="GPZ21" s="710"/>
      <c r="GQA21" s="710"/>
      <c r="GQB21" s="710"/>
      <c r="GQC21" s="710"/>
      <c r="GQD21" s="710"/>
      <c r="GQE21" s="710"/>
      <c r="GQF21" s="710"/>
      <c r="GQG21" s="710"/>
      <c r="GQH21" s="710"/>
      <c r="GQI21" s="710"/>
      <c r="GQJ21" s="710"/>
      <c r="GQK21" s="710"/>
      <c r="GQL21" s="710"/>
      <c r="GQM21" s="710"/>
      <c r="GQN21" s="710"/>
      <c r="GQO21" s="710"/>
      <c r="GQP21" s="710"/>
      <c r="GQQ21" s="710"/>
      <c r="GQR21" s="710"/>
      <c r="GQS21" s="710"/>
      <c r="GQT21" s="710"/>
      <c r="GQU21" s="710"/>
      <c r="GQV21" s="710"/>
      <c r="GQW21" s="710"/>
      <c r="GQX21" s="710"/>
      <c r="GQY21" s="710"/>
      <c r="GQZ21" s="710"/>
      <c r="GRA21" s="710"/>
      <c r="GRB21" s="710"/>
      <c r="GRC21" s="710"/>
      <c r="GRD21" s="710"/>
      <c r="GRE21" s="710"/>
      <c r="GRF21" s="710"/>
      <c r="GRG21" s="710"/>
      <c r="GRH21" s="710"/>
      <c r="GRI21" s="710"/>
      <c r="GRJ21" s="710"/>
      <c r="GRK21" s="710"/>
      <c r="GRL21" s="710"/>
      <c r="GRM21" s="710"/>
      <c r="GRN21" s="710"/>
      <c r="GRO21" s="710"/>
      <c r="GRP21" s="710"/>
      <c r="GRQ21" s="710"/>
      <c r="GRR21" s="710"/>
      <c r="GRS21" s="710"/>
      <c r="GRT21" s="710"/>
      <c r="GRU21" s="710"/>
      <c r="GRV21" s="710"/>
      <c r="GRW21" s="710"/>
      <c r="GRX21" s="710"/>
      <c r="GRY21" s="710"/>
      <c r="GRZ21" s="710"/>
      <c r="GSA21" s="710"/>
      <c r="GSB21" s="710"/>
      <c r="GSC21" s="710"/>
      <c r="GSD21" s="710"/>
      <c r="GSE21" s="710"/>
      <c r="GSF21" s="710"/>
      <c r="GSG21" s="710"/>
      <c r="GSH21" s="710"/>
      <c r="GSI21" s="710"/>
      <c r="GSJ21" s="710"/>
      <c r="GSK21" s="710"/>
      <c r="GSL21" s="710"/>
      <c r="GSM21" s="710"/>
      <c r="GSN21" s="710"/>
      <c r="GSO21" s="710"/>
      <c r="GSP21" s="710"/>
      <c r="GSQ21" s="710"/>
      <c r="GSR21" s="710"/>
      <c r="GSS21" s="710"/>
      <c r="GST21" s="710"/>
      <c r="GSU21" s="710"/>
      <c r="GSV21" s="710"/>
      <c r="GSW21" s="710"/>
      <c r="GSX21" s="710"/>
      <c r="GSY21" s="710"/>
      <c r="GSZ21" s="710"/>
      <c r="GTA21" s="710"/>
      <c r="GTB21" s="710"/>
      <c r="GTC21" s="710"/>
      <c r="GTD21" s="710"/>
      <c r="GTE21" s="710"/>
      <c r="GTF21" s="710"/>
      <c r="GTG21" s="710"/>
      <c r="GTH21" s="710"/>
      <c r="GTI21" s="710"/>
      <c r="GTJ21" s="710"/>
      <c r="GTK21" s="710"/>
      <c r="GTL21" s="710"/>
      <c r="GTM21" s="710"/>
      <c r="GTN21" s="710"/>
      <c r="GTO21" s="710"/>
      <c r="GTP21" s="710"/>
      <c r="GTQ21" s="710"/>
      <c r="GTR21" s="710"/>
      <c r="GTS21" s="710"/>
      <c r="GTT21" s="710"/>
      <c r="GTU21" s="710"/>
      <c r="GTV21" s="710"/>
      <c r="GTW21" s="710"/>
      <c r="GTX21" s="710"/>
      <c r="GTY21" s="710"/>
      <c r="GTZ21" s="710"/>
      <c r="GUA21" s="710"/>
      <c r="GUB21" s="710"/>
      <c r="GUC21" s="710"/>
      <c r="GUD21" s="710"/>
      <c r="GUE21" s="710"/>
      <c r="GUF21" s="710"/>
      <c r="GUG21" s="710"/>
      <c r="GUH21" s="710"/>
      <c r="GUI21" s="710"/>
      <c r="GUJ21" s="710"/>
      <c r="GUK21" s="710"/>
      <c r="GUL21" s="710"/>
      <c r="GUM21" s="710"/>
      <c r="GUN21" s="710"/>
      <c r="GUO21" s="710"/>
      <c r="GUP21" s="710"/>
      <c r="GUQ21" s="710"/>
      <c r="GUR21" s="710"/>
      <c r="GUS21" s="710"/>
      <c r="GUT21" s="710"/>
      <c r="GUU21" s="710"/>
      <c r="GUV21" s="710"/>
      <c r="GUW21" s="710"/>
      <c r="GUX21" s="710"/>
      <c r="GUY21" s="710"/>
      <c r="GUZ21" s="710"/>
      <c r="GVA21" s="710"/>
      <c r="GVB21" s="710"/>
      <c r="GVC21" s="710"/>
      <c r="GVD21" s="710"/>
      <c r="GVE21" s="710"/>
      <c r="GVF21" s="710"/>
      <c r="GVG21" s="710"/>
      <c r="GVH21" s="710"/>
      <c r="GVI21" s="710"/>
      <c r="GVJ21" s="710"/>
      <c r="GVK21" s="710"/>
      <c r="GVL21" s="710"/>
      <c r="GVM21" s="710"/>
      <c r="GVN21" s="710"/>
      <c r="GVO21" s="710"/>
      <c r="GVP21" s="710"/>
      <c r="GVQ21" s="710"/>
      <c r="GVR21" s="710"/>
      <c r="GVS21" s="710"/>
      <c r="GVT21" s="710"/>
      <c r="GVU21" s="710"/>
      <c r="GVV21" s="710"/>
      <c r="GVW21" s="710"/>
      <c r="GVX21" s="710"/>
      <c r="GVY21" s="710"/>
      <c r="GVZ21" s="710"/>
      <c r="GWA21" s="710"/>
      <c r="GWB21" s="710"/>
      <c r="GWC21" s="710"/>
      <c r="GWD21" s="710"/>
      <c r="GWE21" s="710"/>
      <c r="GWF21" s="710"/>
      <c r="GWG21" s="710"/>
      <c r="GWH21" s="710"/>
      <c r="GWI21" s="710"/>
      <c r="GWJ21" s="710"/>
      <c r="GWK21" s="710"/>
      <c r="GWL21" s="710"/>
      <c r="GWM21" s="710"/>
      <c r="GWN21" s="710"/>
      <c r="GWO21" s="710"/>
      <c r="GWP21" s="710"/>
      <c r="GWQ21" s="710"/>
      <c r="GWR21" s="710"/>
      <c r="GWS21" s="710"/>
      <c r="GWT21" s="710"/>
      <c r="GWU21" s="710"/>
      <c r="GWV21" s="710"/>
      <c r="GWW21" s="710"/>
      <c r="GWX21" s="710"/>
      <c r="GWY21" s="710"/>
      <c r="GWZ21" s="710"/>
      <c r="GXA21" s="710"/>
      <c r="GXB21" s="710"/>
      <c r="GXC21" s="710"/>
      <c r="GXD21" s="710"/>
      <c r="GXE21" s="710"/>
      <c r="GXF21" s="710"/>
      <c r="GXG21" s="710"/>
      <c r="GXH21" s="710"/>
      <c r="GXI21" s="710"/>
      <c r="GXJ21" s="710"/>
      <c r="GXK21" s="710"/>
      <c r="GXL21" s="710"/>
      <c r="GXM21" s="710"/>
      <c r="GXN21" s="710"/>
      <c r="GXO21" s="710"/>
      <c r="GXP21" s="710"/>
      <c r="GXQ21" s="710"/>
      <c r="GXR21" s="710"/>
      <c r="GXS21" s="710"/>
      <c r="GXT21" s="710"/>
      <c r="GXU21" s="710"/>
      <c r="GXV21" s="710"/>
      <c r="GXW21" s="710"/>
      <c r="GXX21" s="710"/>
      <c r="GXY21" s="710"/>
      <c r="GXZ21" s="710"/>
      <c r="GYA21" s="710"/>
      <c r="GYB21" s="710"/>
      <c r="GYC21" s="710"/>
      <c r="GYD21" s="710"/>
      <c r="GYE21" s="710"/>
      <c r="GYF21" s="710"/>
      <c r="GYG21" s="710"/>
      <c r="GYH21" s="710"/>
      <c r="GYI21" s="710"/>
      <c r="GYJ21" s="710"/>
      <c r="GYK21" s="710"/>
      <c r="GYL21" s="710"/>
      <c r="GYM21" s="710"/>
      <c r="GYN21" s="710"/>
      <c r="GYO21" s="710"/>
      <c r="GYP21" s="710"/>
      <c r="GYQ21" s="710"/>
      <c r="GYR21" s="710"/>
      <c r="GYS21" s="710"/>
      <c r="GYT21" s="710"/>
      <c r="GYU21" s="710"/>
      <c r="GYV21" s="710"/>
      <c r="GYW21" s="710"/>
      <c r="GYX21" s="710"/>
      <c r="GYY21" s="710"/>
      <c r="GYZ21" s="710"/>
      <c r="GZA21" s="710"/>
      <c r="GZB21" s="710"/>
      <c r="GZC21" s="710"/>
      <c r="GZD21" s="710"/>
      <c r="GZE21" s="710"/>
      <c r="GZF21" s="710"/>
      <c r="GZG21" s="710"/>
      <c r="GZH21" s="710"/>
      <c r="GZI21" s="710"/>
      <c r="GZJ21" s="710"/>
      <c r="GZK21" s="710"/>
      <c r="GZL21" s="710"/>
      <c r="GZM21" s="710"/>
      <c r="GZN21" s="710"/>
      <c r="GZO21" s="710"/>
      <c r="GZP21" s="710"/>
      <c r="GZQ21" s="710"/>
      <c r="GZR21" s="710"/>
      <c r="GZS21" s="710"/>
      <c r="GZT21" s="710"/>
      <c r="GZU21" s="710"/>
      <c r="GZV21" s="710"/>
      <c r="GZW21" s="710"/>
      <c r="GZX21" s="710"/>
      <c r="GZY21" s="710"/>
      <c r="GZZ21" s="710"/>
      <c r="HAA21" s="710"/>
      <c r="HAB21" s="710"/>
      <c r="HAC21" s="710"/>
      <c r="HAD21" s="710"/>
      <c r="HAE21" s="710"/>
      <c r="HAF21" s="710"/>
      <c r="HAG21" s="710"/>
      <c r="HAH21" s="710"/>
      <c r="HAI21" s="710"/>
      <c r="HAJ21" s="710"/>
      <c r="HAK21" s="710"/>
      <c r="HAL21" s="710"/>
      <c r="HAM21" s="710"/>
      <c r="HAN21" s="710"/>
      <c r="HAO21" s="710"/>
      <c r="HAP21" s="710"/>
      <c r="HAQ21" s="710"/>
      <c r="HAR21" s="710"/>
      <c r="HAS21" s="710"/>
      <c r="HAT21" s="710"/>
      <c r="HAU21" s="710"/>
      <c r="HAV21" s="710"/>
      <c r="HAW21" s="710"/>
      <c r="HAX21" s="710"/>
      <c r="HAY21" s="710"/>
      <c r="HAZ21" s="710"/>
      <c r="HBA21" s="710"/>
      <c r="HBB21" s="710"/>
      <c r="HBC21" s="710"/>
      <c r="HBD21" s="710"/>
      <c r="HBE21" s="710"/>
      <c r="HBF21" s="710"/>
      <c r="HBG21" s="710"/>
      <c r="HBH21" s="710"/>
      <c r="HBI21" s="710"/>
      <c r="HBJ21" s="710"/>
      <c r="HBK21" s="710"/>
      <c r="HBL21" s="710"/>
      <c r="HBM21" s="710"/>
      <c r="HBN21" s="710"/>
      <c r="HBO21" s="710"/>
      <c r="HBP21" s="710"/>
      <c r="HBQ21" s="710"/>
      <c r="HBR21" s="710"/>
      <c r="HBS21" s="710"/>
      <c r="HBT21" s="710"/>
      <c r="HBU21" s="710"/>
      <c r="HBV21" s="710"/>
      <c r="HBW21" s="710"/>
      <c r="HBX21" s="710"/>
      <c r="HBY21" s="710"/>
      <c r="HBZ21" s="710"/>
      <c r="HCA21" s="710"/>
      <c r="HCB21" s="710"/>
      <c r="HCC21" s="710"/>
      <c r="HCD21" s="710"/>
      <c r="HCE21" s="710"/>
      <c r="HCF21" s="710"/>
      <c r="HCG21" s="710"/>
      <c r="HCH21" s="710"/>
      <c r="HCI21" s="710"/>
      <c r="HCJ21" s="710"/>
      <c r="HCK21" s="710"/>
      <c r="HCL21" s="710"/>
      <c r="HCM21" s="710"/>
      <c r="HCN21" s="710"/>
      <c r="HCO21" s="710"/>
      <c r="HCP21" s="710"/>
      <c r="HCQ21" s="710"/>
      <c r="HCR21" s="710"/>
      <c r="HCS21" s="710"/>
      <c r="HCT21" s="710"/>
      <c r="HCU21" s="710"/>
      <c r="HCV21" s="710"/>
      <c r="HCW21" s="710"/>
      <c r="HCX21" s="710"/>
      <c r="HCY21" s="710"/>
      <c r="HCZ21" s="710"/>
      <c r="HDA21" s="710"/>
      <c r="HDB21" s="710"/>
      <c r="HDC21" s="710"/>
      <c r="HDD21" s="710"/>
      <c r="HDE21" s="710"/>
      <c r="HDF21" s="710"/>
      <c r="HDG21" s="710"/>
      <c r="HDH21" s="710"/>
      <c r="HDI21" s="710"/>
      <c r="HDJ21" s="710"/>
      <c r="HDK21" s="710"/>
      <c r="HDL21" s="710"/>
      <c r="HDM21" s="710"/>
      <c r="HDN21" s="710"/>
      <c r="HDO21" s="710"/>
      <c r="HDP21" s="710"/>
      <c r="HDQ21" s="710"/>
      <c r="HDR21" s="710"/>
      <c r="HDS21" s="710"/>
      <c r="HDT21" s="710"/>
      <c r="HDU21" s="710"/>
      <c r="HDV21" s="710"/>
      <c r="HDW21" s="710"/>
      <c r="HDX21" s="710"/>
      <c r="HDY21" s="710"/>
      <c r="HDZ21" s="710"/>
      <c r="HEA21" s="710"/>
      <c r="HEB21" s="710"/>
      <c r="HEC21" s="710"/>
      <c r="HED21" s="710"/>
      <c r="HEE21" s="710"/>
      <c r="HEF21" s="710"/>
      <c r="HEG21" s="710"/>
      <c r="HEH21" s="710"/>
      <c r="HEI21" s="710"/>
      <c r="HEJ21" s="710"/>
      <c r="HEK21" s="710"/>
      <c r="HEL21" s="710"/>
      <c r="HEM21" s="710"/>
      <c r="HEN21" s="710"/>
      <c r="HEO21" s="710"/>
      <c r="HEP21" s="710"/>
      <c r="HEQ21" s="710"/>
      <c r="HER21" s="710"/>
      <c r="HES21" s="710"/>
      <c r="HET21" s="710"/>
      <c r="HEU21" s="710"/>
      <c r="HEV21" s="710"/>
      <c r="HEW21" s="710"/>
      <c r="HEX21" s="710"/>
      <c r="HEY21" s="710"/>
      <c r="HEZ21" s="710"/>
      <c r="HFA21" s="710"/>
      <c r="HFB21" s="710"/>
      <c r="HFC21" s="710"/>
      <c r="HFD21" s="710"/>
      <c r="HFE21" s="710"/>
      <c r="HFF21" s="710"/>
      <c r="HFG21" s="710"/>
      <c r="HFH21" s="710"/>
      <c r="HFI21" s="710"/>
      <c r="HFJ21" s="710"/>
      <c r="HFK21" s="710"/>
      <c r="HFL21" s="710"/>
      <c r="HFM21" s="710"/>
      <c r="HFN21" s="710"/>
      <c r="HFO21" s="710"/>
      <c r="HFP21" s="710"/>
      <c r="HFQ21" s="710"/>
      <c r="HFR21" s="710"/>
      <c r="HFS21" s="710"/>
      <c r="HFT21" s="710"/>
      <c r="HFU21" s="710"/>
      <c r="HFV21" s="710"/>
      <c r="HFW21" s="710"/>
      <c r="HFX21" s="710"/>
      <c r="HFY21" s="710"/>
      <c r="HFZ21" s="710"/>
      <c r="HGA21" s="710"/>
      <c r="HGB21" s="710"/>
      <c r="HGC21" s="710"/>
      <c r="HGD21" s="710"/>
      <c r="HGE21" s="710"/>
      <c r="HGF21" s="710"/>
      <c r="HGG21" s="710"/>
      <c r="HGH21" s="710"/>
      <c r="HGI21" s="710"/>
      <c r="HGJ21" s="710"/>
      <c r="HGK21" s="710"/>
      <c r="HGL21" s="710"/>
      <c r="HGM21" s="710"/>
      <c r="HGN21" s="710"/>
      <c r="HGO21" s="710"/>
      <c r="HGP21" s="710"/>
      <c r="HGQ21" s="710"/>
      <c r="HGR21" s="710"/>
      <c r="HGS21" s="710"/>
      <c r="HGT21" s="710"/>
      <c r="HGU21" s="710"/>
      <c r="HGV21" s="710"/>
      <c r="HGW21" s="710"/>
      <c r="HGX21" s="710"/>
      <c r="HGY21" s="710"/>
      <c r="HGZ21" s="710"/>
      <c r="HHA21" s="710"/>
      <c r="HHB21" s="710"/>
      <c r="HHC21" s="710"/>
      <c r="HHD21" s="710"/>
      <c r="HHE21" s="710"/>
      <c r="HHF21" s="710"/>
      <c r="HHG21" s="710"/>
      <c r="HHH21" s="710"/>
      <c r="HHI21" s="710"/>
      <c r="HHJ21" s="710"/>
      <c r="HHK21" s="710"/>
      <c r="HHL21" s="710"/>
      <c r="HHM21" s="710"/>
      <c r="HHN21" s="710"/>
      <c r="HHO21" s="710"/>
      <c r="HHP21" s="710"/>
      <c r="HHQ21" s="710"/>
      <c r="HHR21" s="710"/>
      <c r="HHS21" s="710"/>
      <c r="HHT21" s="710"/>
      <c r="HHU21" s="710"/>
      <c r="HHV21" s="710"/>
      <c r="HHW21" s="710"/>
      <c r="HHX21" s="710"/>
      <c r="HHY21" s="710"/>
      <c r="HHZ21" s="710"/>
      <c r="HIA21" s="710"/>
      <c r="HIB21" s="710"/>
      <c r="HIC21" s="710"/>
      <c r="HID21" s="710"/>
      <c r="HIE21" s="710"/>
      <c r="HIF21" s="710"/>
      <c r="HIG21" s="710"/>
      <c r="HIH21" s="710"/>
      <c r="HII21" s="710"/>
      <c r="HIJ21" s="710"/>
      <c r="HIK21" s="710"/>
      <c r="HIL21" s="710"/>
      <c r="HIM21" s="710"/>
      <c r="HIN21" s="710"/>
      <c r="HIO21" s="710"/>
      <c r="HIP21" s="710"/>
      <c r="HIQ21" s="710"/>
      <c r="HIR21" s="710"/>
      <c r="HIS21" s="710"/>
      <c r="HIT21" s="710"/>
      <c r="HIU21" s="710"/>
      <c r="HIV21" s="710"/>
      <c r="HIW21" s="710"/>
      <c r="HIX21" s="710"/>
      <c r="HIY21" s="710"/>
      <c r="HIZ21" s="710"/>
      <c r="HJA21" s="710"/>
      <c r="HJB21" s="710"/>
      <c r="HJC21" s="710"/>
      <c r="HJD21" s="710"/>
      <c r="HJE21" s="710"/>
      <c r="HJF21" s="710"/>
      <c r="HJG21" s="710"/>
      <c r="HJH21" s="710"/>
      <c r="HJI21" s="710"/>
      <c r="HJJ21" s="710"/>
      <c r="HJK21" s="710"/>
      <c r="HJL21" s="710"/>
      <c r="HJM21" s="710"/>
      <c r="HJN21" s="710"/>
      <c r="HJO21" s="710"/>
      <c r="HJP21" s="710"/>
      <c r="HJQ21" s="710"/>
      <c r="HJR21" s="710"/>
      <c r="HJS21" s="710"/>
      <c r="HJT21" s="710"/>
      <c r="HJU21" s="710"/>
      <c r="HJV21" s="710"/>
      <c r="HJW21" s="710"/>
      <c r="HJX21" s="710"/>
      <c r="HJY21" s="710"/>
      <c r="HJZ21" s="710"/>
      <c r="HKA21" s="710"/>
      <c r="HKB21" s="710"/>
      <c r="HKC21" s="710"/>
      <c r="HKD21" s="710"/>
      <c r="HKE21" s="710"/>
      <c r="HKF21" s="710"/>
      <c r="HKG21" s="710"/>
      <c r="HKH21" s="710"/>
      <c r="HKI21" s="710"/>
      <c r="HKJ21" s="710"/>
      <c r="HKK21" s="710"/>
      <c r="HKL21" s="710"/>
      <c r="HKM21" s="710"/>
      <c r="HKN21" s="710"/>
      <c r="HKO21" s="710"/>
      <c r="HKP21" s="710"/>
      <c r="HKQ21" s="710"/>
      <c r="HKR21" s="710"/>
      <c r="HKS21" s="710"/>
      <c r="HKT21" s="710"/>
      <c r="HKU21" s="710"/>
      <c r="HKV21" s="710"/>
      <c r="HKW21" s="710"/>
      <c r="HKX21" s="710"/>
      <c r="HKY21" s="710"/>
      <c r="HKZ21" s="710"/>
      <c r="HLA21" s="710"/>
      <c r="HLB21" s="710"/>
      <c r="HLC21" s="710"/>
      <c r="HLD21" s="710"/>
      <c r="HLE21" s="710"/>
      <c r="HLF21" s="710"/>
      <c r="HLG21" s="710"/>
      <c r="HLH21" s="710"/>
      <c r="HLI21" s="710"/>
      <c r="HLJ21" s="710"/>
      <c r="HLK21" s="710"/>
      <c r="HLL21" s="710"/>
      <c r="HLM21" s="710"/>
      <c r="HLN21" s="710"/>
      <c r="HLO21" s="710"/>
      <c r="HLP21" s="710"/>
      <c r="HLQ21" s="710"/>
      <c r="HLR21" s="710"/>
      <c r="HLS21" s="710"/>
      <c r="HLT21" s="710"/>
      <c r="HLU21" s="710"/>
      <c r="HLV21" s="710"/>
      <c r="HLW21" s="710"/>
      <c r="HLX21" s="710"/>
      <c r="HLY21" s="710"/>
      <c r="HLZ21" s="710"/>
      <c r="HMA21" s="710"/>
      <c r="HMB21" s="710"/>
      <c r="HMC21" s="710"/>
      <c r="HMD21" s="710"/>
      <c r="HME21" s="710"/>
      <c r="HMF21" s="710"/>
      <c r="HMG21" s="710"/>
      <c r="HMH21" s="710"/>
      <c r="HMI21" s="710"/>
      <c r="HMJ21" s="710"/>
      <c r="HMK21" s="710"/>
      <c r="HML21" s="710"/>
      <c r="HMM21" s="710"/>
      <c r="HMN21" s="710"/>
      <c r="HMO21" s="710"/>
      <c r="HMP21" s="710"/>
      <c r="HMQ21" s="710"/>
      <c r="HMR21" s="710"/>
      <c r="HMS21" s="710"/>
      <c r="HMT21" s="710"/>
      <c r="HMU21" s="710"/>
      <c r="HMV21" s="710"/>
      <c r="HMW21" s="710"/>
      <c r="HMX21" s="710"/>
      <c r="HMY21" s="710"/>
      <c r="HMZ21" s="710"/>
      <c r="HNA21" s="710"/>
      <c r="HNB21" s="710"/>
      <c r="HNC21" s="710"/>
      <c r="HND21" s="710"/>
      <c r="HNE21" s="710"/>
      <c r="HNF21" s="710"/>
      <c r="HNG21" s="710"/>
      <c r="HNH21" s="710"/>
      <c r="HNI21" s="710"/>
      <c r="HNJ21" s="710"/>
      <c r="HNK21" s="710"/>
      <c r="HNL21" s="710"/>
      <c r="HNM21" s="710"/>
      <c r="HNN21" s="710"/>
      <c r="HNO21" s="710"/>
      <c r="HNP21" s="710"/>
      <c r="HNQ21" s="710"/>
      <c r="HNR21" s="710"/>
      <c r="HNS21" s="710"/>
      <c r="HNT21" s="710"/>
      <c r="HNU21" s="710"/>
      <c r="HNV21" s="710"/>
      <c r="HNW21" s="710"/>
      <c r="HNX21" s="710"/>
      <c r="HNY21" s="710"/>
      <c r="HNZ21" s="710"/>
      <c r="HOA21" s="710"/>
      <c r="HOB21" s="710"/>
      <c r="HOC21" s="710"/>
      <c r="HOD21" s="710"/>
      <c r="HOE21" s="710"/>
      <c r="HOF21" s="710"/>
      <c r="HOG21" s="710"/>
      <c r="HOH21" s="710"/>
      <c r="HOI21" s="710"/>
      <c r="HOJ21" s="710"/>
      <c r="HOK21" s="710"/>
      <c r="HOL21" s="710"/>
      <c r="HOM21" s="710"/>
      <c r="HON21" s="710"/>
      <c r="HOO21" s="710"/>
      <c r="HOP21" s="710"/>
      <c r="HOQ21" s="710"/>
      <c r="HOR21" s="710"/>
      <c r="HOS21" s="710"/>
      <c r="HOT21" s="710"/>
      <c r="HOU21" s="710"/>
      <c r="HOV21" s="710"/>
      <c r="HOW21" s="710"/>
      <c r="HOX21" s="710"/>
      <c r="HOY21" s="710"/>
      <c r="HOZ21" s="710"/>
      <c r="HPA21" s="710"/>
      <c r="HPB21" s="710"/>
      <c r="HPC21" s="710"/>
      <c r="HPD21" s="710"/>
      <c r="HPE21" s="710"/>
      <c r="HPF21" s="710"/>
      <c r="HPG21" s="710"/>
      <c r="HPH21" s="710"/>
      <c r="HPI21" s="710"/>
      <c r="HPJ21" s="710"/>
      <c r="HPK21" s="710"/>
      <c r="HPL21" s="710"/>
      <c r="HPM21" s="710"/>
      <c r="HPN21" s="710"/>
      <c r="HPO21" s="710"/>
      <c r="HPP21" s="710"/>
      <c r="HPQ21" s="710"/>
      <c r="HPR21" s="710"/>
      <c r="HPS21" s="710"/>
      <c r="HPT21" s="710"/>
      <c r="HPU21" s="710"/>
      <c r="HPV21" s="710"/>
      <c r="HPW21" s="710"/>
      <c r="HPX21" s="710"/>
      <c r="HPY21" s="710"/>
      <c r="HPZ21" s="710"/>
      <c r="HQA21" s="710"/>
      <c r="HQB21" s="710"/>
      <c r="HQC21" s="710"/>
      <c r="HQD21" s="710"/>
      <c r="HQE21" s="710"/>
      <c r="HQF21" s="710"/>
      <c r="HQG21" s="710"/>
      <c r="HQH21" s="710"/>
      <c r="HQI21" s="710"/>
      <c r="HQJ21" s="710"/>
      <c r="HQK21" s="710"/>
      <c r="HQL21" s="710"/>
      <c r="HQM21" s="710"/>
      <c r="HQN21" s="710"/>
      <c r="HQO21" s="710"/>
      <c r="HQP21" s="710"/>
      <c r="HQQ21" s="710"/>
      <c r="HQR21" s="710"/>
      <c r="HQS21" s="710"/>
      <c r="HQT21" s="710"/>
      <c r="HQU21" s="710"/>
      <c r="HQV21" s="710"/>
      <c r="HQW21" s="710"/>
      <c r="HQX21" s="710"/>
      <c r="HQY21" s="710"/>
      <c r="HQZ21" s="710"/>
      <c r="HRA21" s="710"/>
      <c r="HRB21" s="710"/>
      <c r="HRC21" s="710"/>
      <c r="HRD21" s="710"/>
      <c r="HRE21" s="710"/>
      <c r="HRF21" s="710"/>
      <c r="HRG21" s="710"/>
      <c r="HRH21" s="710"/>
      <c r="HRI21" s="710"/>
      <c r="HRJ21" s="710"/>
      <c r="HRK21" s="710"/>
      <c r="HRL21" s="710"/>
      <c r="HRM21" s="710"/>
      <c r="HRN21" s="710"/>
      <c r="HRO21" s="710"/>
      <c r="HRP21" s="710"/>
      <c r="HRQ21" s="710"/>
      <c r="HRR21" s="710"/>
      <c r="HRS21" s="710"/>
      <c r="HRT21" s="710"/>
      <c r="HRU21" s="710"/>
      <c r="HRV21" s="710"/>
      <c r="HRW21" s="710"/>
      <c r="HRX21" s="710"/>
      <c r="HRY21" s="710"/>
      <c r="HRZ21" s="710"/>
      <c r="HSA21" s="710"/>
      <c r="HSB21" s="710"/>
      <c r="HSC21" s="710"/>
      <c r="HSD21" s="710"/>
      <c r="HSE21" s="710"/>
      <c r="HSF21" s="710"/>
      <c r="HSG21" s="710"/>
      <c r="HSH21" s="710"/>
      <c r="HSI21" s="710"/>
      <c r="HSJ21" s="710"/>
      <c r="HSK21" s="710"/>
      <c r="HSL21" s="710"/>
      <c r="HSM21" s="710"/>
      <c r="HSN21" s="710"/>
      <c r="HSO21" s="710"/>
      <c r="HSP21" s="710"/>
      <c r="HSQ21" s="710"/>
      <c r="HSR21" s="710"/>
      <c r="HSS21" s="710"/>
      <c r="HST21" s="710"/>
      <c r="HSU21" s="710"/>
      <c r="HSV21" s="710"/>
      <c r="HSW21" s="710"/>
      <c r="HSX21" s="710"/>
      <c r="HSY21" s="710"/>
      <c r="HSZ21" s="710"/>
      <c r="HTA21" s="710"/>
      <c r="HTB21" s="710"/>
      <c r="HTC21" s="710"/>
      <c r="HTD21" s="710"/>
      <c r="HTE21" s="710"/>
      <c r="HTF21" s="710"/>
      <c r="HTG21" s="710"/>
      <c r="HTH21" s="710"/>
      <c r="HTI21" s="710"/>
      <c r="HTJ21" s="710"/>
      <c r="HTK21" s="710"/>
      <c r="HTL21" s="710"/>
      <c r="HTM21" s="710"/>
      <c r="HTN21" s="710"/>
      <c r="HTO21" s="710"/>
      <c r="HTP21" s="710"/>
      <c r="HTQ21" s="710"/>
      <c r="HTR21" s="710"/>
      <c r="HTS21" s="710"/>
      <c r="HTT21" s="710"/>
      <c r="HTU21" s="710"/>
      <c r="HTV21" s="710"/>
      <c r="HTW21" s="710"/>
      <c r="HTX21" s="710"/>
      <c r="HTY21" s="710"/>
      <c r="HTZ21" s="710"/>
      <c r="HUA21" s="710"/>
      <c r="HUB21" s="710"/>
      <c r="HUC21" s="710"/>
      <c r="HUD21" s="710"/>
      <c r="HUE21" s="710"/>
      <c r="HUF21" s="710"/>
      <c r="HUG21" s="710"/>
      <c r="HUH21" s="710"/>
      <c r="HUI21" s="710"/>
      <c r="HUJ21" s="710"/>
      <c r="HUK21" s="710"/>
      <c r="HUL21" s="710"/>
      <c r="HUM21" s="710"/>
      <c r="HUN21" s="710"/>
      <c r="HUO21" s="710"/>
      <c r="HUP21" s="710"/>
      <c r="HUQ21" s="710"/>
      <c r="HUR21" s="710"/>
      <c r="HUS21" s="710"/>
      <c r="HUT21" s="710"/>
      <c r="HUU21" s="710"/>
      <c r="HUV21" s="710"/>
      <c r="HUW21" s="710"/>
      <c r="HUX21" s="710"/>
      <c r="HUY21" s="710"/>
      <c r="HUZ21" s="710"/>
      <c r="HVA21" s="710"/>
      <c r="HVB21" s="710"/>
      <c r="HVC21" s="710"/>
      <c r="HVD21" s="710"/>
      <c r="HVE21" s="710"/>
      <c r="HVF21" s="710"/>
      <c r="HVG21" s="710"/>
      <c r="HVH21" s="710"/>
      <c r="HVI21" s="710"/>
      <c r="HVJ21" s="710"/>
      <c r="HVK21" s="710"/>
      <c r="HVL21" s="710"/>
      <c r="HVM21" s="710"/>
      <c r="HVN21" s="710"/>
      <c r="HVO21" s="710"/>
      <c r="HVP21" s="710"/>
      <c r="HVQ21" s="710"/>
      <c r="HVR21" s="710"/>
      <c r="HVS21" s="710"/>
      <c r="HVT21" s="710"/>
      <c r="HVU21" s="710"/>
      <c r="HVV21" s="710"/>
      <c r="HVW21" s="710"/>
      <c r="HVX21" s="710"/>
      <c r="HVY21" s="710"/>
      <c r="HVZ21" s="710"/>
      <c r="HWA21" s="710"/>
      <c r="HWB21" s="710"/>
      <c r="HWC21" s="710"/>
      <c r="HWD21" s="710"/>
      <c r="HWE21" s="710"/>
      <c r="HWF21" s="710"/>
      <c r="HWG21" s="710"/>
      <c r="HWH21" s="710"/>
      <c r="HWI21" s="710"/>
      <c r="HWJ21" s="710"/>
      <c r="HWK21" s="710"/>
      <c r="HWL21" s="710"/>
      <c r="HWM21" s="710"/>
      <c r="HWN21" s="710"/>
      <c r="HWO21" s="710"/>
      <c r="HWP21" s="710"/>
      <c r="HWQ21" s="710"/>
      <c r="HWR21" s="710"/>
      <c r="HWS21" s="710"/>
      <c r="HWT21" s="710"/>
      <c r="HWU21" s="710"/>
      <c r="HWV21" s="710"/>
      <c r="HWW21" s="710"/>
      <c r="HWX21" s="710"/>
      <c r="HWY21" s="710"/>
      <c r="HWZ21" s="710"/>
      <c r="HXA21" s="710"/>
      <c r="HXB21" s="710"/>
      <c r="HXC21" s="710"/>
      <c r="HXD21" s="710"/>
      <c r="HXE21" s="710"/>
      <c r="HXF21" s="710"/>
      <c r="HXG21" s="710"/>
      <c r="HXH21" s="710"/>
      <c r="HXI21" s="710"/>
      <c r="HXJ21" s="710"/>
      <c r="HXK21" s="710"/>
      <c r="HXL21" s="710"/>
      <c r="HXM21" s="710"/>
      <c r="HXN21" s="710"/>
      <c r="HXO21" s="710"/>
      <c r="HXP21" s="710"/>
      <c r="HXQ21" s="710"/>
      <c r="HXR21" s="710"/>
      <c r="HXS21" s="710"/>
      <c r="HXT21" s="710"/>
      <c r="HXU21" s="710"/>
      <c r="HXV21" s="710"/>
      <c r="HXW21" s="710"/>
      <c r="HXX21" s="710"/>
      <c r="HXY21" s="710"/>
      <c r="HXZ21" s="710"/>
      <c r="HYA21" s="710"/>
      <c r="HYB21" s="710"/>
      <c r="HYC21" s="710"/>
      <c r="HYD21" s="710"/>
      <c r="HYE21" s="710"/>
      <c r="HYF21" s="710"/>
      <c r="HYG21" s="710"/>
      <c r="HYH21" s="710"/>
      <c r="HYI21" s="710"/>
      <c r="HYJ21" s="710"/>
      <c r="HYK21" s="710"/>
      <c r="HYL21" s="710"/>
      <c r="HYM21" s="710"/>
      <c r="HYN21" s="710"/>
      <c r="HYO21" s="710"/>
      <c r="HYP21" s="710"/>
      <c r="HYQ21" s="710"/>
      <c r="HYR21" s="710"/>
      <c r="HYS21" s="710"/>
      <c r="HYT21" s="710"/>
      <c r="HYU21" s="710"/>
      <c r="HYV21" s="710"/>
      <c r="HYW21" s="710"/>
      <c r="HYX21" s="710"/>
      <c r="HYY21" s="710"/>
      <c r="HYZ21" s="710"/>
      <c r="HZA21" s="710"/>
      <c r="HZB21" s="710"/>
      <c r="HZC21" s="710"/>
      <c r="HZD21" s="710"/>
      <c r="HZE21" s="710"/>
      <c r="HZF21" s="710"/>
      <c r="HZG21" s="710"/>
      <c r="HZH21" s="710"/>
      <c r="HZI21" s="710"/>
      <c r="HZJ21" s="710"/>
      <c r="HZK21" s="710"/>
      <c r="HZL21" s="710"/>
      <c r="HZM21" s="710"/>
      <c r="HZN21" s="710"/>
      <c r="HZO21" s="710"/>
      <c r="HZP21" s="710"/>
      <c r="HZQ21" s="710"/>
      <c r="HZR21" s="710"/>
      <c r="HZS21" s="710"/>
      <c r="HZT21" s="710"/>
      <c r="HZU21" s="710"/>
      <c r="HZV21" s="710"/>
      <c r="HZW21" s="710"/>
      <c r="HZX21" s="710"/>
      <c r="HZY21" s="710"/>
      <c r="HZZ21" s="710"/>
      <c r="IAA21" s="710"/>
      <c r="IAB21" s="710"/>
      <c r="IAC21" s="710"/>
      <c r="IAD21" s="710"/>
      <c r="IAE21" s="710"/>
      <c r="IAF21" s="710"/>
      <c r="IAG21" s="710"/>
      <c r="IAH21" s="710"/>
      <c r="IAI21" s="710"/>
      <c r="IAJ21" s="710"/>
      <c r="IAK21" s="710"/>
      <c r="IAL21" s="710"/>
      <c r="IAM21" s="710"/>
      <c r="IAN21" s="710"/>
      <c r="IAO21" s="710"/>
      <c r="IAP21" s="710"/>
      <c r="IAQ21" s="710"/>
      <c r="IAR21" s="710"/>
      <c r="IAS21" s="710"/>
      <c r="IAT21" s="710"/>
      <c r="IAU21" s="710"/>
      <c r="IAV21" s="710"/>
      <c r="IAW21" s="710"/>
      <c r="IAX21" s="710"/>
      <c r="IAY21" s="710"/>
      <c r="IAZ21" s="710"/>
      <c r="IBA21" s="710"/>
      <c r="IBB21" s="710"/>
      <c r="IBC21" s="710"/>
      <c r="IBD21" s="710"/>
      <c r="IBE21" s="710"/>
      <c r="IBF21" s="710"/>
      <c r="IBG21" s="710"/>
      <c r="IBH21" s="710"/>
      <c r="IBI21" s="710"/>
      <c r="IBJ21" s="710"/>
      <c r="IBK21" s="710"/>
      <c r="IBL21" s="710"/>
      <c r="IBM21" s="710"/>
      <c r="IBN21" s="710"/>
      <c r="IBO21" s="710"/>
      <c r="IBP21" s="710"/>
      <c r="IBQ21" s="710"/>
      <c r="IBR21" s="710"/>
      <c r="IBS21" s="710"/>
      <c r="IBT21" s="710"/>
      <c r="IBU21" s="710"/>
      <c r="IBV21" s="710"/>
      <c r="IBW21" s="710"/>
      <c r="IBX21" s="710"/>
      <c r="IBY21" s="710"/>
      <c r="IBZ21" s="710"/>
      <c r="ICA21" s="710"/>
      <c r="ICB21" s="710"/>
      <c r="ICC21" s="710"/>
      <c r="ICD21" s="710"/>
      <c r="ICE21" s="710"/>
      <c r="ICF21" s="710"/>
      <c r="ICG21" s="710"/>
      <c r="ICH21" s="710"/>
      <c r="ICI21" s="710"/>
      <c r="ICJ21" s="710"/>
      <c r="ICK21" s="710"/>
      <c r="ICL21" s="710"/>
      <c r="ICM21" s="710"/>
      <c r="ICN21" s="710"/>
      <c r="ICO21" s="710"/>
      <c r="ICP21" s="710"/>
      <c r="ICQ21" s="710"/>
      <c r="ICR21" s="710"/>
      <c r="ICS21" s="710"/>
      <c r="ICT21" s="710"/>
      <c r="ICU21" s="710"/>
      <c r="ICV21" s="710"/>
      <c r="ICW21" s="710"/>
      <c r="ICX21" s="710"/>
      <c r="ICY21" s="710"/>
      <c r="ICZ21" s="710"/>
      <c r="IDA21" s="710"/>
      <c r="IDB21" s="710"/>
      <c r="IDC21" s="710"/>
      <c r="IDD21" s="710"/>
      <c r="IDE21" s="710"/>
      <c r="IDF21" s="710"/>
      <c r="IDG21" s="710"/>
      <c r="IDH21" s="710"/>
      <c r="IDI21" s="710"/>
      <c r="IDJ21" s="710"/>
      <c r="IDK21" s="710"/>
      <c r="IDL21" s="710"/>
      <c r="IDM21" s="710"/>
      <c r="IDN21" s="710"/>
      <c r="IDO21" s="710"/>
      <c r="IDP21" s="710"/>
      <c r="IDQ21" s="710"/>
      <c r="IDR21" s="710"/>
      <c r="IDS21" s="710"/>
      <c r="IDT21" s="710"/>
      <c r="IDU21" s="710"/>
      <c r="IDV21" s="710"/>
      <c r="IDW21" s="710"/>
      <c r="IDX21" s="710"/>
      <c r="IDY21" s="710"/>
      <c r="IDZ21" s="710"/>
      <c r="IEA21" s="710"/>
      <c r="IEB21" s="710"/>
      <c r="IEC21" s="710"/>
      <c r="IED21" s="710"/>
      <c r="IEE21" s="710"/>
      <c r="IEF21" s="710"/>
      <c r="IEG21" s="710"/>
      <c r="IEH21" s="710"/>
      <c r="IEI21" s="710"/>
      <c r="IEJ21" s="710"/>
      <c r="IEK21" s="710"/>
      <c r="IEL21" s="710"/>
      <c r="IEM21" s="710"/>
      <c r="IEN21" s="710"/>
      <c r="IEO21" s="710"/>
      <c r="IEP21" s="710"/>
      <c r="IEQ21" s="710"/>
      <c r="IER21" s="710"/>
      <c r="IES21" s="710"/>
      <c r="IET21" s="710"/>
      <c r="IEU21" s="710"/>
      <c r="IEV21" s="710"/>
      <c r="IEW21" s="710"/>
      <c r="IEX21" s="710"/>
      <c r="IEY21" s="710"/>
      <c r="IEZ21" s="710"/>
      <c r="IFA21" s="710"/>
      <c r="IFB21" s="710"/>
      <c r="IFC21" s="710"/>
      <c r="IFD21" s="710"/>
      <c r="IFE21" s="710"/>
      <c r="IFF21" s="710"/>
      <c r="IFG21" s="710"/>
      <c r="IFH21" s="710"/>
      <c r="IFI21" s="710"/>
      <c r="IFJ21" s="710"/>
      <c r="IFK21" s="710"/>
      <c r="IFL21" s="710"/>
      <c r="IFM21" s="710"/>
      <c r="IFN21" s="710"/>
      <c r="IFO21" s="710"/>
      <c r="IFP21" s="710"/>
      <c r="IFQ21" s="710"/>
      <c r="IFR21" s="710"/>
      <c r="IFS21" s="710"/>
      <c r="IFT21" s="710"/>
      <c r="IFU21" s="710"/>
      <c r="IFV21" s="710"/>
      <c r="IFW21" s="710"/>
      <c r="IFX21" s="710"/>
      <c r="IFY21" s="710"/>
      <c r="IFZ21" s="710"/>
      <c r="IGA21" s="710"/>
      <c r="IGB21" s="710"/>
      <c r="IGC21" s="710"/>
      <c r="IGD21" s="710"/>
      <c r="IGE21" s="710"/>
      <c r="IGF21" s="710"/>
      <c r="IGG21" s="710"/>
      <c r="IGH21" s="710"/>
      <c r="IGI21" s="710"/>
      <c r="IGJ21" s="710"/>
      <c r="IGK21" s="710"/>
      <c r="IGL21" s="710"/>
      <c r="IGM21" s="710"/>
      <c r="IGN21" s="710"/>
      <c r="IGO21" s="710"/>
      <c r="IGP21" s="710"/>
      <c r="IGQ21" s="710"/>
      <c r="IGR21" s="710"/>
      <c r="IGS21" s="710"/>
      <c r="IGT21" s="710"/>
      <c r="IGU21" s="710"/>
      <c r="IGV21" s="710"/>
      <c r="IGW21" s="710"/>
      <c r="IGX21" s="710"/>
      <c r="IGY21" s="710"/>
      <c r="IGZ21" s="710"/>
      <c r="IHA21" s="710"/>
      <c r="IHB21" s="710"/>
      <c r="IHC21" s="710"/>
      <c r="IHD21" s="710"/>
      <c r="IHE21" s="710"/>
      <c r="IHF21" s="710"/>
      <c r="IHG21" s="710"/>
      <c r="IHH21" s="710"/>
      <c r="IHI21" s="710"/>
      <c r="IHJ21" s="710"/>
      <c r="IHK21" s="710"/>
      <c r="IHL21" s="710"/>
      <c r="IHM21" s="710"/>
      <c r="IHN21" s="710"/>
      <c r="IHO21" s="710"/>
      <c r="IHP21" s="710"/>
      <c r="IHQ21" s="710"/>
      <c r="IHR21" s="710"/>
      <c r="IHS21" s="710"/>
      <c r="IHT21" s="710"/>
      <c r="IHU21" s="710"/>
      <c r="IHV21" s="710"/>
      <c r="IHW21" s="710"/>
      <c r="IHX21" s="710"/>
      <c r="IHY21" s="710"/>
      <c r="IHZ21" s="710"/>
      <c r="IIA21" s="710"/>
      <c r="IIB21" s="710"/>
      <c r="IIC21" s="710"/>
      <c r="IID21" s="710"/>
      <c r="IIE21" s="710"/>
      <c r="IIF21" s="710"/>
      <c r="IIG21" s="710"/>
      <c r="IIH21" s="710"/>
      <c r="III21" s="710"/>
      <c r="IIJ21" s="710"/>
      <c r="IIK21" s="710"/>
      <c r="IIL21" s="710"/>
      <c r="IIM21" s="710"/>
      <c r="IIN21" s="710"/>
      <c r="IIO21" s="710"/>
      <c r="IIP21" s="710"/>
      <c r="IIQ21" s="710"/>
      <c r="IIR21" s="710"/>
      <c r="IIS21" s="710"/>
      <c r="IIT21" s="710"/>
      <c r="IIU21" s="710"/>
      <c r="IIV21" s="710"/>
      <c r="IIW21" s="710"/>
      <c r="IIX21" s="710"/>
      <c r="IIY21" s="710"/>
      <c r="IIZ21" s="710"/>
      <c r="IJA21" s="710"/>
      <c r="IJB21" s="710"/>
      <c r="IJC21" s="710"/>
      <c r="IJD21" s="710"/>
      <c r="IJE21" s="710"/>
      <c r="IJF21" s="710"/>
      <c r="IJG21" s="710"/>
      <c r="IJH21" s="710"/>
      <c r="IJI21" s="710"/>
      <c r="IJJ21" s="710"/>
      <c r="IJK21" s="710"/>
      <c r="IJL21" s="710"/>
      <c r="IJM21" s="710"/>
      <c r="IJN21" s="710"/>
      <c r="IJO21" s="710"/>
      <c r="IJP21" s="710"/>
      <c r="IJQ21" s="710"/>
      <c r="IJR21" s="710"/>
      <c r="IJS21" s="710"/>
      <c r="IJT21" s="710"/>
      <c r="IJU21" s="710"/>
      <c r="IJV21" s="710"/>
      <c r="IJW21" s="710"/>
      <c r="IJX21" s="710"/>
      <c r="IJY21" s="710"/>
      <c r="IJZ21" s="710"/>
      <c r="IKA21" s="710"/>
      <c r="IKB21" s="710"/>
      <c r="IKC21" s="710"/>
      <c r="IKD21" s="710"/>
      <c r="IKE21" s="710"/>
      <c r="IKF21" s="710"/>
      <c r="IKG21" s="710"/>
      <c r="IKH21" s="710"/>
      <c r="IKI21" s="710"/>
      <c r="IKJ21" s="710"/>
      <c r="IKK21" s="710"/>
      <c r="IKL21" s="710"/>
      <c r="IKM21" s="710"/>
      <c r="IKN21" s="710"/>
      <c r="IKO21" s="710"/>
      <c r="IKP21" s="710"/>
      <c r="IKQ21" s="710"/>
      <c r="IKR21" s="710"/>
      <c r="IKS21" s="710"/>
      <c r="IKT21" s="710"/>
      <c r="IKU21" s="710"/>
      <c r="IKV21" s="710"/>
      <c r="IKW21" s="710"/>
      <c r="IKX21" s="710"/>
      <c r="IKY21" s="710"/>
      <c r="IKZ21" s="710"/>
      <c r="ILA21" s="710"/>
      <c r="ILB21" s="710"/>
      <c r="ILC21" s="710"/>
      <c r="ILD21" s="710"/>
      <c r="ILE21" s="710"/>
      <c r="ILF21" s="710"/>
      <c r="ILG21" s="710"/>
      <c r="ILH21" s="710"/>
      <c r="ILI21" s="710"/>
      <c r="ILJ21" s="710"/>
      <c r="ILK21" s="710"/>
      <c r="ILL21" s="710"/>
      <c r="ILM21" s="710"/>
      <c r="ILN21" s="710"/>
      <c r="ILO21" s="710"/>
      <c r="ILP21" s="710"/>
      <c r="ILQ21" s="710"/>
      <c r="ILR21" s="710"/>
      <c r="ILS21" s="710"/>
      <c r="ILT21" s="710"/>
      <c r="ILU21" s="710"/>
      <c r="ILV21" s="710"/>
      <c r="ILW21" s="710"/>
      <c r="ILX21" s="710"/>
      <c r="ILY21" s="710"/>
      <c r="ILZ21" s="710"/>
      <c r="IMA21" s="710"/>
      <c r="IMB21" s="710"/>
      <c r="IMC21" s="710"/>
      <c r="IMD21" s="710"/>
      <c r="IME21" s="710"/>
      <c r="IMF21" s="710"/>
      <c r="IMG21" s="710"/>
      <c r="IMH21" s="710"/>
      <c r="IMI21" s="710"/>
      <c r="IMJ21" s="710"/>
      <c r="IMK21" s="710"/>
      <c r="IML21" s="710"/>
      <c r="IMM21" s="710"/>
      <c r="IMN21" s="710"/>
      <c r="IMO21" s="710"/>
      <c r="IMP21" s="710"/>
      <c r="IMQ21" s="710"/>
      <c r="IMR21" s="710"/>
      <c r="IMS21" s="710"/>
      <c r="IMT21" s="710"/>
      <c r="IMU21" s="710"/>
      <c r="IMV21" s="710"/>
      <c r="IMW21" s="710"/>
      <c r="IMX21" s="710"/>
      <c r="IMY21" s="710"/>
      <c r="IMZ21" s="710"/>
      <c r="INA21" s="710"/>
      <c r="INB21" s="710"/>
      <c r="INC21" s="710"/>
      <c r="IND21" s="710"/>
      <c r="INE21" s="710"/>
      <c r="INF21" s="710"/>
      <c r="ING21" s="710"/>
      <c r="INH21" s="710"/>
      <c r="INI21" s="710"/>
      <c r="INJ21" s="710"/>
      <c r="INK21" s="710"/>
      <c r="INL21" s="710"/>
      <c r="INM21" s="710"/>
      <c r="INN21" s="710"/>
      <c r="INO21" s="710"/>
      <c r="INP21" s="710"/>
      <c r="INQ21" s="710"/>
      <c r="INR21" s="710"/>
      <c r="INS21" s="710"/>
      <c r="INT21" s="710"/>
      <c r="INU21" s="710"/>
      <c r="INV21" s="710"/>
      <c r="INW21" s="710"/>
      <c r="INX21" s="710"/>
      <c r="INY21" s="710"/>
      <c r="INZ21" s="710"/>
      <c r="IOA21" s="710"/>
      <c r="IOB21" s="710"/>
      <c r="IOC21" s="710"/>
      <c r="IOD21" s="710"/>
      <c r="IOE21" s="710"/>
      <c r="IOF21" s="710"/>
      <c r="IOG21" s="710"/>
      <c r="IOH21" s="710"/>
      <c r="IOI21" s="710"/>
      <c r="IOJ21" s="710"/>
      <c r="IOK21" s="710"/>
      <c r="IOL21" s="710"/>
      <c r="IOM21" s="710"/>
      <c r="ION21" s="710"/>
      <c r="IOO21" s="710"/>
      <c r="IOP21" s="710"/>
      <c r="IOQ21" s="710"/>
      <c r="IOR21" s="710"/>
      <c r="IOS21" s="710"/>
      <c r="IOT21" s="710"/>
      <c r="IOU21" s="710"/>
      <c r="IOV21" s="710"/>
      <c r="IOW21" s="710"/>
      <c r="IOX21" s="710"/>
      <c r="IOY21" s="710"/>
      <c r="IOZ21" s="710"/>
      <c r="IPA21" s="710"/>
      <c r="IPB21" s="710"/>
      <c r="IPC21" s="710"/>
      <c r="IPD21" s="710"/>
      <c r="IPE21" s="710"/>
      <c r="IPF21" s="710"/>
      <c r="IPG21" s="710"/>
      <c r="IPH21" s="710"/>
      <c r="IPI21" s="710"/>
      <c r="IPJ21" s="710"/>
      <c r="IPK21" s="710"/>
      <c r="IPL21" s="710"/>
      <c r="IPM21" s="710"/>
      <c r="IPN21" s="710"/>
      <c r="IPO21" s="710"/>
      <c r="IPP21" s="710"/>
      <c r="IPQ21" s="710"/>
      <c r="IPR21" s="710"/>
      <c r="IPS21" s="710"/>
      <c r="IPT21" s="710"/>
      <c r="IPU21" s="710"/>
      <c r="IPV21" s="710"/>
      <c r="IPW21" s="710"/>
      <c r="IPX21" s="710"/>
      <c r="IPY21" s="710"/>
      <c r="IPZ21" s="710"/>
      <c r="IQA21" s="710"/>
      <c r="IQB21" s="710"/>
      <c r="IQC21" s="710"/>
      <c r="IQD21" s="710"/>
      <c r="IQE21" s="710"/>
      <c r="IQF21" s="710"/>
      <c r="IQG21" s="710"/>
      <c r="IQH21" s="710"/>
      <c r="IQI21" s="710"/>
      <c r="IQJ21" s="710"/>
      <c r="IQK21" s="710"/>
      <c r="IQL21" s="710"/>
      <c r="IQM21" s="710"/>
      <c r="IQN21" s="710"/>
      <c r="IQO21" s="710"/>
      <c r="IQP21" s="710"/>
      <c r="IQQ21" s="710"/>
      <c r="IQR21" s="710"/>
      <c r="IQS21" s="710"/>
      <c r="IQT21" s="710"/>
      <c r="IQU21" s="710"/>
      <c r="IQV21" s="710"/>
      <c r="IQW21" s="710"/>
      <c r="IQX21" s="710"/>
      <c r="IQY21" s="710"/>
      <c r="IQZ21" s="710"/>
      <c r="IRA21" s="710"/>
      <c r="IRB21" s="710"/>
      <c r="IRC21" s="710"/>
      <c r="IRD21" s="710"/>
      <c r="IRE21" s="710"/>
      <c r="IRF21" s="710"/>
      <c r="IRG21" s="710"/>
      <c r="IRH21" s="710"/>
      <c r="IRI21" s="710"/>
      <c r="IRJ21" s="710"/>
      <c r="IRK21" s="710"/>
      <c r="IRL21" s="710"/>
      <c r="IRM21" s="710"/>
      <c r="IRN21" s="710"/>
      <c r="IRO21" s="710"/>
      <c r="IRP21" s="710"/>
      <c r="IRQ21" s="710"/>
      <c r="IRR21" s="710"/>
      <c r="IRS21" s="710"/>
      <c r="IRT21" s="710"/>
      <c r="IRU21" s="710"/>
      <c r="IRV21" s="710"/>
      <c r="IRW21" s="710"/>
      <c r="IRX21" s="710"/>
      <c r="IRY21" s="710"/>
      <c r="IRZ21" s="710"/>
      <c r="ISA21" s="710"/>
      <c r="ISB21" s="710"/>
      <c r="ISC21" s="710"/>
      <c r="ISD21" s="710"/>
      <c r="ISE21" s="710"/>
      <c r="ISF21" s="710"/>
      <c r="ISG21" s="710"/>
      <c r="ISH21" s="710"/>
      <c r="ISI21" s="710"/>
      <c r="ISJ21" s="710"/>
      <c r="ISK21" s="710"/>
      <c r="ISL21" s="710"/>
      <c r="ISM21" s="710"/>
      <c r="ISN21" s="710"/>
      <c r="ISO21" s="710"/>
      <c r="ISP21" s="710"/>
      <c r="ISQ21" s="710"/>
      <c r="ISR21" s="710"/>
      <c r="ISS21" s="710"/>
      <c r="IST21" s="710"/>
      <c r="ISU21" s="710"/>
      <c r="ISV21" s="710"/>
      <c r="ISW21" s="710"/>
      <c r="ISX21" s="710"/>
      <c r="ISY21" s="710"/>
      <c r="ISZ21" s="710"/>
      <c r="ITA21" s="710"/>
      <c r="ITB21" s="710"/>
      <c r="ITC21" s="710"/>
      <c r="ITD21" s="710"/>
      <c r="ITE21" s="710"/>
      <c r="ITF21" s="710"/>
      <c r="ITG21" s="710"/>
      <c r="ITH21" s="710"/>
      <c r="ITI21" s="710"/>
      <c r="ITJ21" s="710"/>
      <c r="ITK21" s="710"/>
      <c r="ITL21" s="710"/>
      <c r="ITM21" s="710"/>
      <c r="ITN21" s="710"/>
      <c r="ITO21" s="710"/>
      <c r="ITP21" s="710"/>
      <c r="ITQ21" s="710"/>
      <c r="ITR21" s="710"/>
      <c r="ITS21" s="710"/>
      <c r="ITT21" s="710"/>
      <c r="ITU21" s="710"/>
      <c r="ITV21" s="710"/>
      <c r="ITW21" s="710"/>
      <c r="ITX21" s="710"/>
      <c r="ITY21" s="710"/>
      <c r="ITZ21" s="710"/>
      <c r="IUA21" s="710"/>
      <c r="IUB21" s="710"/>
      <c r="IUC21" s="710"/>
      <c r="IUD21" s="710"/>
      <c r="IUE21" s="710"/>
      <c r="IUF21" s="710"/>
      <c r="IUG21" s="710"/>
      <c r="IUH21" s="710"/>
      <c r="IUI21" s="710"/>
      <c r="IUJ21" s="710"/>
      <c r="IUK21" s="710"/>
      <c r="IUL21" s="710"/>
      <c r="IUM21" s="710"/>
      <c r="IUN21" s="710"/>
      <c r="IUO21" s="710"/>
      <c r="IUP21" s="710"/>
      <c r="IUQ21" s="710"/>
      <c r="IUR21" s="710"/>
      <c r="IUS21" s="710"/>
      <c r="IUT21" s="710"/>
      <c r="IUU21" s="710"/>
      <c r="IUV21" s="710"/>
      <c r="IUW21" s="710"/>
      <c r="IUX21" s="710"/>
      <c r="IUY21" s="710"/>
      <c r="IUZ21" s="710"/>
      <c r="IVA21" s="710"/>
      <c r="IVB21" s="710"/>
      <c r="IVC21" s="710"/>
      <c r="IVD21" s="710"/>
      <c r="IVE21" s="710"/>
      <c r="IVF21" s="710"/>
      <c r="IVG21" s="710"/>
      <c r="IVH21" s="710"/>
      <c r="IVI21" s="710"/>
      <c r="IVJ21" s="710"/>
      <c r="IVK21" s="710"/>
      <c r="IVL21" s="710"/>
      <c r="IVM21" s="710"/>
      <c r="IVN21" s="710"/>
      <c r="IVO21" s="710"/>
      <c r="IVP21" s="710"/>
      <c r="IVQ21" s="710"/>
      <c r="IVR21" s="710"/>
      <c r="IVS21" s="710"/>
      <c r="IVT21" s="710"/>
      <c r="IVU21" s="710"/>
      <c r="IVV21" s="710"/>
      <c r="IVW21" s="710"/>
      <c r="IVX21" s="710"/>
      <c r="IVY21" s="710"/>
      <c r="IVZ21" s="710"/>
      <c r="IWA21" s="710"/>
      <c r="IWB21" s="710"/>
      <c r="IWC21" s="710"/>
      <c r="IWD21" s="710"/>
      <c r="IWE21" s="710"/>
      <c r="IWF21" s="710"/>
      <c r="IWG21" s="710"/>
      <c r="IWH21" s="710"/>
      <c r="IWI21" s="710"/>
      <c r="IWJ21" s="710"/>
      <c r="IWK21" s="710"/>
      <c r="IWL21" s="710"/>
      <c r="IWM21" s="710"/>
      <c r="IWN21" s="710"/>
      <c r="IWO21" s="710"/>
      <c r="IWP21" s="710"/>
      <c r="IWQ21" s="710"/>
      <c r="IWR21" s="710"/>
      <c r="IWS21" s="710"/>
      <c r="IWT21" s="710"/>
      <c r="IWU21" s="710"/>
      <c r="IWV21" s="710"/>
      <c r="IWW21" s="710"/>
      <c r="IWX21" s="710"/>
      <c r="IWY21" s="710"/>
      <c r="IWZ21" s="710"/>
      <c r="IXA21" s="710"/>
      <c r="IXB21" s="710"/>
      <c r="IXC21" s="710"/>
      <c r="IXD21" s="710"/>
      <c r="IXE21" s="710"/>
      <c r="IXF21" s="710"/>
      <c r="IXG21" s="710"/>
      <c r="IXH21" s="710"/>
      <c r="IXI21" s="710"/>
      <c r="IXJ21" s="710"/>
      <c r="IXK21" s="710"/>
      <c r="IXL21" s="710"/>
      <c r="IXM21" s="710"/>
      <c r="IXN21" s="710"/>
      <c r="IXO21" s="710"/>
      <c r="IXP21" s="710"/>
      <c r="IXQ21" s="710"/>
      <c r="IXR21" s="710"/>
      <c r="IXS21" s="710"/>
      <c r="IXT21" s="710"/>
      <c r="IXU21" s="710"/>
      <c r="IXV21" s="710"/>
      <c r="IXW21" s="710"/>
      <c r="IXX21" s="710"/>
      <c r="IXY21" s="710"/>
      <c r="IXZ21" s="710"/>
      <c r="IYA21" s="710"/>
      <c r="IYB21" s="710"/>
      <c r="IYC21" s="710"/>
      <c r="IYD21" s="710"/>
      <c r="IYE21" s="710"/>
      <c r="IYF21" s="710"/>
      <c r="IYG21" s="710"/>
      <c r="IYH21" s="710"/>
      <c r="IYI21" s="710"/>
      <c r="IYJ21" s="710"/>
      <c r="IYK21" s="710"/>
      <c r="IYL21" s="710"/>
      <c r="IYM21" s="710"/>
      <c r="IYN21" s="710"/>
      <c r="IYO21" s="710"/>
      <c r="IYP21" s="710"/>
      <c r="IYQ21" s="710"/>
      <c r="IYR21" s="710"/>
      <c r="IYS21" s="710"/>
      <c r="IYT21" s="710"/>
      <c r="IYU21" s="710"/>
      <c r="IYV21" s="710"/>
      <c r="IYW21" s="710"/>
      <c r="IYX21" s="710"/>
      <c r="IYY21" s="710"/>
      <c r="IYZ21" s="710"/>
      <c r="IZA21" s="710"/>
      <c r="IZB21" s="710"/>
      <c r="IZC21" s="710"/>
      <c r="IZD21" s="710"/>
      <c r="IZE21" s="710"/>
      <c r="IZF21" s="710"/>
      <c r="IZG21" s="710"/>
      <c r="IZH21" s="710"/>
      <c r="IZI21" s="710"/>
      <c r="IZJ21" s="710"/>
      <c r="IZK21" s="710"/>
      <c r="IZL21" s="710"/>
      <c r="IZM21" s="710"/>
      <c r="IZN21" s="710"/>
      <c r="IZO21" s="710"/>
      <c r="IZP21" s="710"/>
      <c r="IZQ21" s="710"/>
      <c r="IZR21" s="710"/>
      <c r="IZS21" s="710"/>
      <c r="IZT21" s="710"/>
      <c r="IZU21" s="710"/>
      <c r="IZV21" s="710"/>
      <c r="IZW21" s="710"/>
      <c r="IZX21" s="710"/>
      <c r="IZY21" s="710"/>
      <c r="IZZ21" s="710"/>
      <c r="JAA21" s="710"/>
      <c r="JAB21" s="710"/>
      <c r="JAC21" s="710"/>
      <c r="JAD21" s="710"/>
      <c r="JAE21" s="710"/>
      <c r="JAF21" s="710"/>
      <c r="JAG21" s="710"/>
      <c r="JAH21" s="710"/>
      <c r="JAI21" s="710"/>
      <c r="JAJ21" s="710"/>
      <c r="JAK21" s="710"/>
      <c r="JAL21" s="710"/>
      <c r="JAM21" s="710"/>
      <c r="JAN21" s="710"/>
      <c r="JAO21" s="710"/>
      <c r="JAP21" s="710"/>
      <c r="JAQ21" s="710"/>
      <c r="JAR21" s="710"/>
      <c r="JAS21" s="710"/>
      <c r="JAT21" s="710"/>
      <c r="JAU21" s="710"/>
      <c r="JAV21" s="710"/>
      <c r="JAW21" s="710"/>
      <c r="JAX21" s="710"/>
      <c r="JAY21" s="710"/>
      <c r="JAZ21" s="710"/>
      <c r="JBA21" s="710"/>
      <c r="JBB21" s="710"/>
      <c r="JBC21" s="710"/>
      <c r="JBD21" s="710"/>
      <c r="JBE21" s="710"/>
      <c r="JBF21" s="710"/>
      <c r="JBG21" s="710"/>
      <c r="JBH21" s="710"/>
      <c r="JBI21" s="710"/>
      <c r="JBJ21" s="710"/>
      <c r="JBK21" s="710"/>
      <c r="JBL21" s="710"/>
      <c r="JBM21" s="710"/>
      <c r="JBN21" s="710"/>
      <c r="JBO21" s="710"/>
      <c r="JBP21" s="710"/>
      <c r="JBQ21" s="710"/>
      <c r="JBR21" s="710"/>
      <c r="JBS21" s="710"/>
      <c r="JBT21" s="710"/>
      <c r="JBU21" s="710"/>
      <c r="JBV21" s="710"/>
      <c r="JBW21" s="710"/>
      <c r="JBX21" s="710"/>
      <c r="JBY21" s="710"/>
      <c r="JBZ21" s="710"/>
      <c r="JCA21" s="710"/>
      <c r="JCB21" s="710"/>
      <c r="JCC21" s="710"/>
      <c r="JCD21" s="710"/>
      <c r="JCE21" s="710"/>
      <c r="JCF21" s="710"/>
      <c r="JCG21" s="710"/>
      <c r="JCH21" s="710"/>
      <c r="JCI21" s="710"/>
      <c r="JCJ21" s="710"/>
      <c r="JCK21" s="710"/>
      <c r="JCL21" s="710"/>
      <c r="JCM21" s="710"/>
      <c r="JCN21" s="710"/>
      <c r="JCO21" s="710"/>
      <c r="JCP21" s="710"/>
      <c r="JCQ21" s="710"/>
      <c r="JCR21" s="710"/>
      <c r="JCS21" s="710"/>
      <c r="JCT21" s="710"/>
      <c r="JCU21" s="710"/>
      <c r="JCV21" s="710"/>
      <c r="JCW21" s="710"/>
      <c r="JCX21" s="710"/>
      <c r="JCY21" s="710"/>
      <c r="JCZ21" s="710"/>
      <c r="JDA21" s="710"/>
      <c r="JDB21" s="710"/>
      <c r="JDC21" s="710"/>
      <c r="JDD21" s="710"/>
      <c r="JDE21" s="710"/>
      <c r="JDF21" s="710"/>
      <c r="JDG21" s="710"/>
      <c r="JDH21" s="710"/>
      <c r="JDI21" s="710"/>
      <c r="JDJ21" s="710"/>
      <c r="JDK21" s="710"/>
      <c r="JDL21" s="710"/>
      <c r="JDM21" s="710"/>
      <c r="JDN21" s="710"/>
      <c r="JDO21" s="710"/>
      <c r="JDP21" s="710"/>
      <c r="JDQ21" s="710"/>
      <c r="JDR21" s="710"/>
      <c r="JDS21" s="710"/>
      <c r="JDT21" s="710"/>
      <c r="JDU21" s="710"/>
      <c r="JDV21" s="710"/>
      <c r="JDW21" s="710"/>
      <c r="JDX21" s="710"/>
      <c r="JDY21" s="710"/>
      <c r="JDZ21" s="710"/>
      <c r="JEA21" s="710"/>
      <c r="JEB21" s="710"/>
      <c r="JEC21" s="710"/>
      <c r="JED21" s="710"/>
      <c r="JEE21" s="710"/>
      <c r="JEF21" s="710"/>
      <c r="JEG21" s="710"/>
      <c r="JEH21" s="710"/>
      <c r="JEI21" s="710"/>
      <c r="JEJ21" s="710"/>
      <c r="JEK21" s="710"/>
      <c r="JEL21" s="710"/>
      <c r="JEM21" s="710"/>
      <c r="JEN21" s="710"/>
      <c r="JEO21" s="710"/>
      <c r="JEP21" s="710"/>
      <c r="JEQ21" s="710"/>
      <c r="JER21" s="710"/>
      <c r="JES21" s="710"/>
      <c r="JET21" s="710"/>
      <c r="JEU21" s="710"/>
      <c r="JEV21" s="710"/>
      <c r="JEW21" s="710"/>
      <c r="JEX21" s="710"/>
      <c r="JEY21" s="710"/>
      <c r="JEZ21" s="710"/>
      <c r="JFA21" s="710"/>
      <c r="JFB21" s="710"/>
      <c r="JFC21" s="710"/>
      <c r="JFD21" s="710"/>
      <c r="JFE21" s="710"/>
      <c r="JFF21" s="710"/>
      <c r="JFG21" s="710"/>
      <c r="JFH21" s="710"/>
      <c r="JFI21" s="710"/>
      <c r="JFJ21" s="710"/>
      <c r="JFK21" s="710"/>
      <c r="JFL21" s="710"/>
      <c r="JFM21" s="710"/>
      <c r="JFN21" s="710"/>
      <c r="JFO21" s="710"/>
      <c r="JFP21" s="710"/>
      <c r="JFQ21" s="710"/>
      <c r="JFR21" s="710"/>
      <c r="JFS21" s="710"/>
      <c r="JFT21" s="710"/>
      <c r="JFU21" s="710"/>
      <c r="JFV21" s="710"/>
      <c r="JFW21" s="710"/>
      <c r="JFX21" s="710"/>
      <c r="JFY21" s="710"/>
      <c r="JFZ21" s="710"/>
      <c r="JGA21" s="710"/>
      <c r="JGB21" s="710"/>
      <c r="JGC21" s="710"/>
      <c r="JGD21" s="710"/>
      <c r="JGE21" s="710"/>
      <c r="JGF21" s="710"/>
      <c r="JGG21" s="710"/>
      <c r="JGH21" s="710"/>
      <c r="JGI21" s="710"/>
      <c r="JGJ21" s="710"/>
      <c r="JGK21" s="710"/>
      <c r="JGL21" s="710"/>
      <c r="JGM21" s="710"/>
      <c r="JGN21" s="710"/>
      <c r="JGO21" s="710"/>
      <c r="JGP21" s="710"/>
      <c r="JGQ21" s="710"/>
      <c r="JGR21" s="710"/>
      <c r="JGS21" s="710"/>
      <c r="JGT21" s="710"/>
      <c r="JGU21" s="710"/>
      <c r="JGV21" s="710"/>
      <c r="JGW21" s="710"/>
      <c r="JGX21" s="710"/>
      <c r="JGY21" s="710"/>
      <c r="JGZ21" s="710"/>
      <c r="JHA21" s="710"/>
      <c r="JHB21" s="710"/>
      <c r="JHC21" s="710"/>
      <c r="JHD21" s="710"/>
      <c r="JHE21" s="710"/>
      <c r="JHF21" s="710"/>
      <c r="JHG21" s="710"/>
      <c r="JHH21" s="710"/>
      <c r="JHI21" s="710"/>
      <c r="JHJ21" s="710"/>
      <c r="JHK21" s="710"/>
      <c r="JHL21" s="710"/>
      <c r="JHM21" s="710"/>
      <c r="JHN21" s="710"/>
      <c r="JHO21" s="710"/>
      <c r="JHP21" s="710"/>
      <c r="JHQ21" s="710"/>
      <c r="JHR21" s="710"/>
      <c r="JHS21" s="710"/>
      <c r="JHT21" s="710"/>
      <c r="JHU21" s="710"/>
      <c r="JHV21" s="710"/>
      <c r="JHW21" s="710"/>
      <c r="JHX21" s="710"/>
      <c r="JHY21" s="710"/>
      <c r="JHZ21" s="710"/>
      <c r="JIA21" s="710"/>
      <c r="JIB21" s="710"/>
      <c r="JIC21" s="710"/>
      <c r="JID21" s="710"/>
      <c r="JIE21" s="710"/>
      <c r="JIF21" s="710"/>
      <c r="JIG21" s="710"/>
      <c r="JIH21" s="710"/>
      <c r="JII21" s="710"/>
      <c r="JIJ21" s="710"/>
      <c r="JIK21" s="710"/>
      <c r="JIL21" s="710"/>
      <c r="JIM21" s="710"/>
      <c r="JIN21" s="710"/>
      <c r="JIO21" s="710"/>
      <c r="JIP21" s="710"/>
      <c r="JIQ21" s="710"/>
      <c r="JIR21" s="710"/>
      <c r="JIS21" s="710"/>
      <c r="JIT21" s="710"/>
      <c r="JIU21" s="710"/>
      <c r="JIV21" s="710"/>
      <c r="JIW21" s="710"/>
      <c r="JIX21" s="710"/>
      <c r="JIY21" s="710"/>
      <c r="JIZ21" s="710"/>
      <c r="JJA21" s="710"/>
      <c r="JJB21" s="710"/>
      <c r="JJC21" s="710"/>
      <c r="JJD21" s="710"/>
      <c r="JJE21" s="710"/>
      <c r="JJF21" s="710"/>
      <c r="JJG21" s="710"/>
      <c r="JJH21" s="710"/>
      <c r="JJI21" s="710"/>
      <c r="JJJ21" s="710"/>
      <c r="JJK21" s="710"/>
      <c r="JJL21" s="710"/>
      <c r="JJM21" s="710"/>
      <c r="JJN21" s="710"/>
      <c r="JJO21" s="710"/>
      <c r="JJP21" s="710"/>
      <c r="JJQ21" s="710"/>
      <c r="JJR21" s="710"/>
      <c r="JJS21" s="710"/>
      <c r="JJT21" s="710"/>
      <c r="JJU21" s="710"/>
      <c r="JJV21" s="710"/>
      <c r="JJW21" s="710"/>
      <c r="JJX21" s="710"/>
      <c r="JJY21" s="710"/>
      <c r="JJZ21" s="710"/>
      <c r="JKA21" s="710"/>
      <c r="JKB21" s="710"/>
      <c r="JKC21" s="710"/>
      <c r="JKD21" s="710"/>
      <c r="JKE21" s="710"/>
      <c r="JKF21" s="710"/>
      <c r="JKG21" s="710"/>
      <c r="JKH21" s="710"/>
      <c r="JKI21" s="710"/>
      <c r="JKJ21" s="710"/>
      <c r="JKK21" s="710"/>
      <c r="JKL21" s="710"/>
      <c r="JKM21" s="710"/>
      <c r="JKN21" s="710"/>
      <c r="JKO21" s="710"/>
      <c r="JKP21" s="710"/>
      <c r="JKQ21" s="710"/>
      <c r="JKR21" s="710"/>
      <c r="JKS21" s="710"/>
      <c r="JKT21" s="710"/>
      <c r="JKU21" s="710"/>
      <c r="JKV21" s="710"/>
      <c r="JKW21" s="710"/>
      <c r="JKX21" s="710"/>
      <c r="JKY21" s="710"/>
      <c r="JKZ21" s="710"/>
      <c r="JLA21" s="710"/>
      <c r="JLB21" s="710"/>
      <c r="JLC21" s="710"/>
      <c r="JLD21" s="710"/>
      <c r="JLE21" s="710"/>
      <c r="JLF21" s="710"/>
      <c r="JLG21" s="710"/>
      <c r="JLH21" s="710"/>
      <c r="JLI21" s="710"/>
      <c r="JLJ21" s="710"/>
      <c r="JLK21" s="710"/>
      <c r="JLL21" s="710"/>
      <c r="JLM21" s="710"/>
      <c r="JLN21" s="710"/>
      <c r="JLO21" s="710"/>
      <c r="JLP21" s="710"/>
      <c r="JLQ21" s="710"/>
      <c r="JLR21" s="710"/>
      <c r="JLS21" s="710"/>
      <c r="JLT21" s="710"/>
      <c r="JLU21" s="710"/>
      <c r="JLV21" s="710"/>
      <c r="JLW21" s="710"/>
      <c r="JLX21" s="710"/>
      <c r="JLY21" s="710"/>
      <c r="JLZ21" s="710"/>
      <c r="JMA21" s="710"/>
      <c r="JMB21" s="710"/>
      <c r="JMC21" s="710"/>
      <c r="JMD21" s="710"/>
      <c r="JME21" s="710"/>
      <c r="JMF21" s="710"/>
      <c r="JMG21" s="710"/>
      <c r="JMH21" s="710"/>
      <c r="JMI21" s="710"/>
      <c r="JMJ21" s="710"/>
      <c r="JMK21" s="710"/>
      <c r="JML21" s="710"/>
      <c r="JMM21" s="710"/>
      <c r="JMN21" s="710"/>
      <c r="JMO21" s="710"/>
      <c r="JMP21" s="710"/>
      <c r="JMQ21" s="710"/>
      <c r="JMR21" s="710"/>
      <c r="JMS21" s="710"/>
      <c r="JMT21" s="710"/>
      <c r="JMU21" s="710"/>
      <c r="JMV21" s="710"/>
      <c r="JMW21" s="710"/>
      <c r="JMX21" s="710"/>
      <c r="JMY21" s="710"/>
      <c r="JMZ21" s="710"/>
      <c r="JNA21" s="710"/>
      <c r="JNB21" s="710"/>
      <c r="JNC21" s="710"/>
      <c r="JND21" s="710"/>
      <c r="JNE21" s="710"/>
      <c r="JNF21" s="710"/>
      <c r="JNG21" s="710"/>
      <c r="JNH21" s="710"/>
      <c r="JNI21" s="710"/>
      <c r="JNJ21" s="710"/>
      <c r="JNK21" s="710"/>
      <c r="JNL21" s="710"/>
      <c r="JNM21" s="710"/>
      <c r="JNN21" s="710"/>
      <c r="JNO21" s="710"/>
      <c r="JNP21" s="710"/>
      <c r="JNQ21" s="710"/>
      <c r="JNR21" s="710"/>
      <c r="JNS21" s="710"/>
      <c r="JNT21" s="710"/>
      <c r="JNU21" s="710"/>
      <c r="JNV21" s="710"/>
      <c r="JNW21" s="710"/>
      <c r="JNX21" s="710"/>
      <c r="JNY21" s="710"/>
      <c r="JNZ21" s="710"/>
      <c r="JOA21" s="710"/>
      <c r="JOB21" s="710"/>
      <c r="JOC21" s="710"/>
      <c r="JOD21" s="710"/>
      <c r="JOE21" s="710"/>
      <c r="JOF21" s="710"/>
      <c r="JOG21" s="710"/>
      <c r="JOH21" s="710"/>
      <c r="JOI21" s="710"/>
      <c r="JOJ21" s="710"/>
      <c r="JOK21" s="710"/>
      <c r="JOL21" s="710"/>
      <c r="JOM21" s="710"/>
      <c r="JON21" s="710"/>
      <c r="JOO21" s="710"/>
      <c r="JOP21" s="710"/>
      <c r="JOQ21" s="710"/>
      <c r="JOR21" s="710"/>
      <c r="JOS21" s="710"/>
      <c r="JOT21" s="710"/>
      <c r="JOU21" s="710"/>
      <c r="JOV21" s="710"/>
      <c r="JOW21" s="710"/>
      <c r="JOX21" s="710"/>
      <c r="JOY21" s="710"/>
      <c r="JOZ21" s="710"/>
      <c r="JPA21" s="710"/>
      <c r="JPB21" s="710"/>
      <c r="JPC21" s="710"/>
      <c r="JPD21" s="710"/>
      <c r="JPE21" s="710"/>
      <c r="JPF21" s="710"/>
      <c r="JPG21" s="710"/>
      <c r="JPH21" s="710"/>
      <c r="JPI21" s="710"/>
      <c r="JPJ21" s="710"/>
      <c r="JPK21" s="710"/>
      <c r="JPL21" s="710"/>
      <c r="JPM21" s="710"/>
      <c r="JPN21" s="710"/>
      <c r="JPO21" s="710"/>
      <c r="JPP21" s="710"/>
      <c r="JPQ21" s="710"/>
      <c r="JPR21" s="710"/>
      <c r="JPS21" s="710"/>
      <c r="JPT21" s="710"/>
      <c r="JPU21" s="710"/>
      <c r="JPV21" s="710"/>
      <c r="JPW21" s="710"/>
      <c r="JPX21" s="710"/>
      <c r="JPY21" s="710"/>
      <c r="JPZ21" s="710"/>
      <c r="JQA21" s="710"/>
      <c r="JQB21" s="710"/>
      <c r="JQC21" s="710"/>
      <c r="JQD21" s="710"/>
      <c r="JQE21" s="710"/>
      <c r="JQF21" s="710"/>
      <c r="JQG21" s="710"/>
      <c r="JQH21" s="710"/>
      <c r="JQI21" s="710"/>
      <c r="JQJ21" s="710"/>
      <c r="JQK21" s="710"/>
      <c r="JQL21" s="710"/>
      <c r="JQM21" s="710"/>
      <c r="JQN21" s="710"/>
      <c r="JQO21" s="710"/>
      <c r="JQP21" s="710"/>
      <c r="JQQ21" s="710"/>
      <c r="JQR21" s="710"/>
      <c r="JQS21" s="710"/>
      <c r="JQT21" s="710"/>
      <c r="JQU21" s="710"/>
      <c r="JQV21" s="710"/>
      <c r="JQW21" s="710"/>
      <c r="JQX21" s="710"/>
      <c r="JQY21" s="710"/>
      <c r="JQZ21" s="710"/>
      <c r="JRA21" s="710"/>
      <c r="JRB21" s="710"/>
      <c r="JRC21" s="710"/>
      <c r="JRD21" s="710"/>
      <c r="JRE21" s="710"/>
      <c r="JRF21" s="710"/>
      <c r="JRG21" s="710"/>
      <c r="JRH21" s="710"/>
      <c r="JRI21" s="710"/>
      <c r="JRJ21" s="710"/>
      <c r="JRK21" s="710"/>
      <c r="JRL21" s="710"/>
      <c r="JRM21" s="710"/>
      <c r="JRN21" s="710"/>
      <c r="JRO21" s="710"/>
      <c r="JRP21" s="710"/>
      <c r="JRQ21" s="710"/>
      <c r="JRR21" s="710"/>
      <c r="JRS21" s="710"/>
      <c r="JRT21" s="710"/>
      <c r="JRU21" s="710"/>
      <c r="JRV21" s="710"/>
      <c r="JRW21" s="710"/>
      <c r="JRX21" s="710"/>
      <c r="JRY21" s="710"/>
      <c r="JRZ21" s="710"/>
      <c r="JSA21" s="710"/>
      <c r="JSB21" s="710"/>
      <c r="JSC21" s="710"/>
      <c r="JSD21" s="710"/>
      <c r="JSE21" s="710"/>
      <c r="JSF21" s="710"/>
      <c r="JSG21" s="710"/>
      <c r="JSH21" s="710"/>
      <c r="JSI21" s="710"/>
      <c r="JSJ21" s="710"/>
      <c r="JSK21" s="710"/>
      <c r="JSL21" s="710"/>
      <c r="JSM21" s="710"/>
      <c r="JSN21" s="710"/>
      <c r="JSO21" s="710"/>
      <c r="JSP21" s="710"/>
      <c r="JSQ21" s="710"/>
      <c r="JSR21" s="710"/>
      <c r="JSS21" s="710"/>
      <c r="JST21" s="710"/>
      <c r="JSU21" s="710"/>
      <c r="JSV21" s="710"/>
      <c r="JSW21" s="710"/>
      <c r="JSX21" s="710"/>
      <c r="JSY21" s="710"/>
      <c r="JSZ21" s="710"/>
      <c r="JTA21" s="710"/>
      <c r="JTB21" s="710"/>
      <c r="JTC21" s="710"/>
      <c r="JTD21" s="710"/>
      <c r="JTE21" s="710"/>
      <c r="JTF21" s="710"/>
      <c r="JTG21" s="710"/>
      <c r="JTH21" s="710"/>
      <c r="JTI21" s="710"/>
      <c r="JTJ21" s="710"/>
      <c r="JTK21" s="710"/>
      <c r="JTL21" s="710"/>
      <c r="JTM21" s="710"/>
      <c r="JTN21" s="710"/>
      <c r="JTO21" s="710"/>
      <c r="JTP21" s="710"/>
      <c r="JTQ21" s="710"/>
      <c r="JTR21" s="710"/>
      <c r="JTS21" s="710"/>
      <c r="JTT21" s="710"/>
      <c r="JTU21" s="710"/>
      <c r="JTV21" s="710"/>
      <c r="JTW21" s="710"/>
      <c r="JTX21" s="710"/>
      <c r="JTY21" s="710"/>
      <c r="JTZ21" s="710"/>
      <c r="JUA21" s="710"/>
      <c r="JUB21" s="710"/>
      <c r="JUC21" s="710"/>
      <c r="JUD21" s="710"/>
      <c r="JUE21" s="710"/>
      <c r="JUF21" s="710"/>
      <c r="JUG21" s="710"/>
      <c r="JUH21" s="710"/>
      <c r="JUI21" s="710"/>
      <c r="JUJ21" s="710"/>
      <c r="JUK21" s="710"/>
      <c r="JUL21" s="710"/>
      <c r="JUM21" s="710"/>
      <c r="JUN21" s="710"/>
      <c r="JUO21" s="710"/>
      <c r="JUP21" s="710"/>
      <c r="JUQ21" s="710"/>
      <c r="JUR21" s="710"/>
      <c r="JUS21" s="710"/>
      <c r="JUT21" s="710"/>
      <c r="JUU21" s="710"/>
      <c r="JUV21" s="710"/>
      <c r="JUW21" s="710"/>
      <c r="JUX21" s="710"/>
      <c r="JUY21" s="710"/>
      <c r="JUZ21" s="710"/>
      <c r="JVA21" s="710"/>
      <c r="JVB21" s="710"/>
      <c r="JVC21" s="710"/>
      <c r="JVD21" s="710"/>
      <c r="JVE21" s="710"/>
      <c r="JVF21" s="710"/>
      <c r="JVG21" s="710"/>
      <c r="JVH21" s="710"/>
      <c r="JVI21" s="710"/>
      <c r="JVJ21" s="710"/>
      <c r="JVK21" s="710"/>
      <c r="JVL21" s="710"/>
      <c r="JVM21" s="710"/>
      <c r="JVN21" s="710"/>
      <c r="JVO21" s="710"/>
      <c r="JVP21" s="710"/>
      <c r="JVQ21" s="710"/>
      <c r="JVR21" s="710"/>
      <c r="JVS21" s="710"/>
      <c r="JVT21" s="710"/>
      <c r="JVU21" s="710"/>
      <c r="JVV21" s="710"/>
      <c r="JVW21" s="710"/>
      <c r="JVX21" s="710"/>
      <c r="JVY21" s="710"/>
      <c r="JVZ21" s="710"/>
      <c r="JWA21" s="710"/>
      <c r="JWB21" s="710"/>
      <c r="JWC21" s="710"/>
      <c r="JWD21" s="710"/>
      <c r="JWE21" s="710"/>
      <c r="JWF21" s="710"/>
      <c r="JWG21" s="710"/>
      <c r="JWH21" s="710"/>
      <c r="JWI21" s="710"/>
      <c r="JWJ21" s="710"/>
      <c r="JWK21" s="710"/>
      <c r="JWL21" s="710"/>
      <c r="JWM21" s="710"/>
      <c r="JWN21" s="710"/>
      <c r="JWO21" s="710"/>
      <c r="JWP21" s="710"/>
      <c r="JWQ21" s="710"/>
      <c r="JWR21" s="710"/>
      <c r="JWS21" s="710"/>
      <c r="JWT21" s="710"/>
      <c r="JWU21" s="710"/>
      <c r="JWV21" s="710"/>
      <c r="JWW21" s="710"/>
      <c r="JWX21" s="710"/>
      <c r="JWY21" s="710"/>
      <c r="JWZ21" s="710"/>
      <c r="JXA21" s="710"/>
      <c r="JXB21" s="710"/>
      <c r="JXC21" s="710"/>
      <c r="JXD21" s="710"/>
      <c r="JXE21" s="710"/>
      <c r="JXF21" s="710"/>
      <c r="JXG21" s="710"/>
      <c r="JXH21" s="710"/>
      <c r="JXI21" s="710"/>
      <c r="JXJ21" s="710"/>
      <c r="JXK21" s="710"/>
      <c r="JXL21" s="710"/>
      <c r="JXM21" s="710"/>
      <c r="JXN21" s="710"/>
      <c r="JXO21" s="710"/>
      <c r="JXP21" s="710"/>
      <c r="JXQ21" s="710"/>
      <c r="JXR21" s="710"/>
      <c r="JXS21" s="710"/>
      <c r="JXT21" s="710"/>
      <c r="JXU21" s="710"/>
      <c r="JXV21" s="710"/>
      <c r="JXW21" s="710"/>
      <c r="JXX21" s="710"/>
      <c r="JXY21" s="710"/>
      <c r="JXZ21" s="710"/>
      <c r="JYA21" s="710"/>
      <c r="JYB21" s="710"/>
      <c r="JYC21" s="710"/>
      <c r="JYD21" s="710"/>
      <c r="JYE21" s="710"/>
      <c r="JYF21" s="710"/>
      <c r="JYG21" s="710"/>
      <c r="JYH21" s="710"/>
      <c r="JYI21" s="710"/>
      <c r="JYJ21" s="710"/>
      <c r="JYK21" s="710"/>
      <c r="JYL21" s="710"/>
      <c r="JYM21" s="710"/>
      <c r="JYN21" s="710"/>
      <c r="JYO21" s="710"/>
      <c r="JYP21" s="710"/>
      <c r="JYQ21" s="710"/>
      <c r="JYR21" s="710"/>
      <c r="JYS21" s="710"/>
      <c r="JYT21" s="710"/>
      <c r="JYU21" s="710"/>
      <c r="JYV21" s="710"/>
      <c r="JYW21" s="710"/>
      <c r="JYX21" s="710"/>
      <c r="JYY21" s="710"/>
      <c r="JYZ21" s="710"/>
      <c r="JZA21" s="710"/>
      <c r="JZB21" s="710"/>
      <c r="JZC21" s="710"/>
      <c r="JZD21" s="710"/>
      <c r="JZE21" s="710"/>
      <c r="JZF21" s="710"/>
      <c r="JZG21" s="710"/>
      <c r="JZH21" s="710"/>
      <c r="JZI21" s="710"/>
      <c r="JZJ21" s="710"/>
      <c r="JZK21" s="710"/>
      <c r="JZL21" s="710"/>
      <c r="JZM21" s="710"/>
      <c r="JZN21" s="710"/>
      <c r="JZO21" s="710"/>
      <c r="JZP21" s="710"/>
      <c r="JZQ21" s="710"/>
      <c r="JZR21" s="710"/>
      <c r="JZS21" s="710"/>
      <c r="JZT21" s="710"/>
      <c r="JZU21" s="710"/>
      <c r="JZV21" s="710"/>
      <c r="JZW21" s="710"/>
      <c r="JZX21" s="710"/>
      <c r="JZY21" s="710"/>
      <c r="JZZ21" s="710"/>
      <c r="KAA21" s="710"/>
      <c r="KAB21" s="710"/>
      <c r="KAC21" s="710"/>
      <c r="KAD21" s="710"/>
      <c r="KAE21" s="710"/>
      <c r="KAF21" s="710"/>
      <c r="KAG21" s="710"/>
      <c r="KAH21" s="710"/>
      <c r="KAI21" s="710"/>
      <c r="KAJ21" s="710"/>
      <c r="KAK21" s="710"/>
      <c r="KAL21" s="710"/>
      <c r="KAM21" s="710"/>
      <c r="KAN21" s="710"/>
      <c r="KAO21" s="710"/>
      <c r="KAP21" s="710"/>
      <c r="KAQ21" s="710"/>
      <c r="KAR21" s="710"/>
      <c r="KAS21" s="710"/>
      <c r="KAT21" s="710"/>
      <c r="KAU21" s="710"/>
      <c r="KAV21" s="710"/>
      <c r="KAW21" s="710"/>
      <c r="KAX21" s="710"/>
      <c r="KAY21" s="710"/>
      <c r="KAZ21" s="710"/>
      <c r="KBA21" s="710"/>
      <c r="KBB21" s="710"/>
      <c r="KBC21" s="710"/>
      <c r="KBD21" s="710"/>
      <c r="KBE21" s="710"/>
      <c r="KBF21" s="710"/>
      <c r="KBG21" s="710"/>
      <c r="KBH21" s="710"/>
      <c r="KBI21" s="710"/>
      <c r="KBJ21" s="710"/>
      <c r="KBK21" s="710"/>
      <c r="KBL21" s="710"/>
      <c r="KBM21" s="710"/>
      <c r="KBN21" s="710"/>
      <c r="KBO21" s="710"/>
      <c r="KBP21" s="710"/>
      <c r="KBQ21" s="710"/>
      <c r="KBR21" s="710"/>
      <c r="KBS21" s="710"/>
      <c r="KBT21" s="710"/>
      <c r="KBU21" s="710"/>
      <c r="KBV21" s="710"/>
      <c r="KBW21" s="710"/>
      <c r="KBX21" s="710"/>
      <c r="KBY21" s="710"/>
      <c r="KBZ21" s="710"/>
      <c r="KCA21" s="710"/>
      <c r="KCB21" s="710"/>
      <c r="KCC21" s="710"/>
      <c r="KCD21" s="710"/>
      <c r="KCE21" s="710"/>
      <c r="KCF21" s="710"/>
      <c r="KCG21" s="710"/>
      <c r="KCH21" s="710"/>
      <c r="KCI21" s="710"/>
      <c r="KCJ21" s="710"/>
      <c r="KCK21" s="710"/>
      <c r="KCL21" s="710"/>
      <c r="KCM21" s="710"/>
      <c r="KCN21" s="710"/>
      <c r="KCO21" s="710"/>
      <c r="KCP21" s="710"/>
      <c r="KCQ21" s="710"/>
      <c r="KCR21" s="710"/>
      <c r="KCS21" s="710"/>
      <c r="KCT21" s="710"/>
      <c r="KCU21" s="710"/>
      <c r="KCV21" s="710"/>
      <c r="KCW21" s="710"/>
      <c r="KCX21" s="710"/>
      <c r="KCY21" s="710"/>
      <c r="KCZ21" s="710"/>
      <c r="KDA21" s="710"/>
      <c r="KDB21" s="710"/>
      <c r="KDC21" s="710"/>
      <c r="KDD21" s="710"/>
      <c r="KDE21" s="710"/>
      <c r="KDF21" s="710"/>
      <c r="KDG21" s="710"/>
      <c r="KDH21" s="710"/>
      <c r="KDI21" s="710"/>
      <c r="KDJ21" s="710"/>
      <c r="KDK21" s="710"/>
      <c r="KDL21" s="710"/>
      <c r="KDM21" s="710"/>
      <c r="KDN21" s="710"/>
      <c r="KDO21" s="710"/>
      <c r="KDP21" s="710"/>
      <c r="KDQ21" s="710"/>
      <c r="KDR21" s="710"/>
      <c r="KDS21" s="710"/>
      <c r="KDT21" s="710"/>
      <c r="KDU21" s="710"/>
      <c r="KDV21" s="710"/>
      <c r="KDW21" s="710"/>
      <c r="KDX21" s="710"/>
      <c r="KDY21" s="710"/>
      <c r="KDZ21" s="710"/>
      <c r="KEA21" s="710"/>
      <c r="KEB21" s="710"/>
      <c r="KEC21" s="710"/>
      <c r="KED21" s="710"/>
      <c r="KEE21" s="710"/>
      <c r="KEF21" s="710"/>
      <c r="KEG21" s="710"/>
      <c r="KEH21" s="710"/>
      <c r="KEI21" s="710"/>
      <c r="KEJ21" s="710"/>
      <c r="KEK21" s="710"/>
      <c r="KEL21" s="710"/>
      <c r="KEM21" s="710"/>
      <c r="KEN21" s="710"/>
      <c r="KEO21" s="710"/>
      <c r="KEP21" s="710"/>
      <c r="KEQ21" s="710"/>
      <c r="KER21" s="710"/>
      <c r="KES21" s="710"/>
      <c r="KET21" s="710"/>
      <c r="KEU21" s="710"/>
      <c r="KEV21" s="710"/>
      <c r="KEW21" s="710"/>
      <c r="KEX21" s="710"/>
      <c r="KEY21" s="710"/>
      <c r="KEZ21" s="710"/>
      <c r="KFA21" s="710"/>
      <c r="KFB21" s="710"/>
      <c r="KFC21" s="710"/>
      <c r="KFD21" s="710"/>
      <c r="KFE21" s="710"/>
      <c r="KFF21" s="710"/>
      <c r="KFG21" s="710"/>
      <c r="KFH21" s="710"/>
      <c r="KFI21" s="710"/>
      <c r="KFJ21" s="710"/>
      <c r="KFK21" s="710"/>
      <c r="KFL21" s="710"/>
      <c r="KFM21" s="710"/>
      <c r="KFN21" s="710"/>
      <c r="KFO21" s="710"/>
      <c r="KFP21" s="710"/>
      <c r="KFQ21" s="710"/>
      <c r="KFR21" s="710"/>
      <c r="KFS21" s="710"/>
      <c r="KFT21" s="710"/>
      <c r="KFU21" s="710"/>
      <c r="KFV21" s="710"/>
      <c r="KFW21" s="710"/>
      <c r="KFX21" s="710"/>
      <c r="KFY21" s="710"/>
      <c r="KFZ21" s="710"/>
      <c r="KGA21" s="710"/>
      <c r="KGB21" s="710"/>
      <c r="KGC21" s="710"/>
      <c r="KGD21" s="710"/>
      <c r="KGE21" s="710"/>
      <c r="KGF21" s="710"/>
      <c r="KGG21" s="710"/>
      <c r="KGH21" s="710"/>
      <c r="KGI21" s="710"/>
      <c r="KGJ21" s="710"/>
      <c r="KGK21" s="710"/>
      <c r="KGL21" s="710"/>
      <c r="KGM21" s="710"/>
      <c r="KGN21" s="710"/>
      <c r="KGO21" s="710"/>
      <c r="KGP21" s="710"/>
      <c r="KGQ21" s="710"/>
      <c r="KGR21" s="710"/>
      <c r="KGS21" s="710"/>
      <c r="KGT21" s="710"/>
      <c r="KGU21" s="710"/>
      <c r="KGV21" s="710"/>
      <c r="KGW21" s="710"/>
      <c r="KGX21" s="710"/>
      <c r="KGY21" s="710"/>
      <c r="KGZ21" s="710"/>
      <c r="KHA21" s="710"/>
      <c r="KHB21" s="710"/>
      <c r="KHC21" s="710"/>
      <c r="KHD21" s="710"/>
      <c r="KHE21" s="710"/>
      <c r="KHF21" s="710"/>
      <c r="KHG21" s="710"/>
      <c r="KHH21" s="710"/>
      <c r="KHI21" s="710"/>
      <c r="KHJ21" s="710"/>
      <c r="KHK21" s="710"/>
      <c r="KHL21" s="710"/>
      <c r="KHM21" s="710"/>
      <c r="KHN21" s="710"/>
      <c r="KHO21" s="710"/>
      <c r="KHP21" s="710"/>
      <c r="KHQ21" s="710"/>
      <c r="KHR21" s="710"/>
      <c r="KHS21" s="710"/>
      <c r="KHT21" s="710"/>
      <c r="KHU21" s="710"/>
      <c r="KHV21" s="710"/>
      <c r="KHW21" s="710"/>
      <c r="KHX21" s="710"/>
      <c r="KHY21" s="710"/>
      <c r="KHZ21" s="710"/>
      <c r="KIA21" s="710"/>
      <c r="KIB21" s="710"/>
      <c r="KIC21" s="710"/>
      <c r="KID21" s="710"/>
      <c r="KIE21" s="710"/>
      <c r="KIF21" s="710"/>
      <c r="KIG21" s="710"/>
      <c r="KIH21" s="710"/>
      <c r="KII21" s="710"/>
      <c r="KIJ21" s="710"/>
      <c r="KIK21" s="710"/>
      <c r="KIL21" s="710"/>
      <c r="KIM21" s="710"/>
      <c r="KIN21" s="710"/>
      <c r="KIO21" s="710"/>
      <c r="KIP21" s="710"/>
      <c r="KIQ21" s="710"/>
      <c r="KIR21" s="710"/>
      <c r="KIS21" s="710"/>
      <c r="KIT21" s="710"/>
      <c r="KIU21" s="710"/>
      <c r="KIV21" s="710"/>
      <c r="KIW21" s="710"/>
      <c r="KIX21" s="710"/>
      <c r="KIY21" s="710"/>
      <c r="KIZ21" s="710"/>
      <c r="KJA21" s="710"/>
      <c r="KJB21" s="710"/>
      <c r="KJC21" s="710"/>
      <c r="KJD21" s="710"/>
      <c r="KJE21" s="710"/>
      <c r="KJF21" s="710"/>
      <c r="KJG21" s="710"/>
      <c r="KJH21" s="710"/>
      <c r="KJI21" s="710"/>
      <c r="KJJ21" s="710"/>
      <c r="KJK21" s="710"/>
      <c r="KJL21" s="710"/>
      <c r="KJM21" s="710"/>
      <c r="KJN21" s="710"/>
      <c r="KJO21" s="710"/>
      <c r="KJP21" s="710"/>
      <c r="KJQ21" s="710"/>
      <c r="KJR21" s="710"/>
      <c r="KJS21" s="710"/>
      <c r="KJT21" s="710"/>
      <c r="KJU21" s="710"/>
      <c r="KJV21" s="710"/>
      <c r="KJW21" s="710"/>
      <c r="KJX21" s="710"/>
      <c r="KJY21" s="710"/>
      <c r="KJZ21" s="710"/>
      <c r="KKA21" s="710"/>
      <c r="KKB21" s="710"/>
      <c r="KKC21" s="710"/>
      <c r="KKD21" s="710"/>
      <c r="KKE21" s="710"/>
      <c r="KKF21" s="710"/>
      <c r="KKG21" s="710"/>
      <c r="KKH21" s="710"/>
      <c r="KKI21" s="710"/>
      <c r="KKJ21" s="710"/>
      <c r="KKK21" s="710"/>
      <c r="KKL21" s="710"/>
      <c r="KKM21" s="710"/>
      <c r="KKN21" s="710"/>
      <c r="KKO21" s="710"/>
      <c r="KKP21" s="710"/>
      <c r="KKQ21" s="710"/>
      <c r="KKR21" s="710"/>
      <c r="KKS21" s="710"/>
      <c r="KKT21" s="710"/>
      <c r="KKU21" s="710"/>
      <c r="KKV21" s="710"/>
      <c r="KKW21" s="710"/>
      <c r="KKX21" s="710"/>
      <c r="KKY21" s="710"/>
      <c r="KKZ21" s="710"/>
      <c r="KLA21" s="710"/>
      <c r="KLB21" s="710"/>
      <c r="KLC21" s="710"/>
      <c r="KLD21" s="710"/>
      <c r="KLE21" s="710"/>
      <c r="KLF21" s="710"/>
      <c r="KLG21" s="710"/>
      <c r="KLH21" s="710"/>
      <c r="KLI21" s="710"/>
      <c r="KLJ21" s="710"/>
      <c r="KLK21" s="710"/>
      <c r="KLL21" s="710"/>
      <c r="KLM21" s="710"/>
      <c r="KLN21" s="710"/>
      <c r="KLO21" s="710"/>
      <c r="KLP21" s="710"/>
      <c r="KLQ21" s="710"/>
      <c r="KLR21" s="710"/>
      <c r="KLS21" s="710"/>
      <c r="KLT21" s="710"/>
      <c r="KLU21" s="710"/>
      <c r="KLV21" s="710"/>
      <c r="KLW21" s="710"/>
      <c r="KLX21" s="710"/>
      <c r="KLY21" s="710"/>
      <c r="KLZ21" s="710"/>
      <c r="KMA21" s="710"/>
      <c r="KMB21" s="710"/>
      <c r="KMC21" s="710"/>
      <c r="KMD21" s="710"/>
      <c r="KME21" s="710"/>
      <c r="KMF21" s="710"/>
      <c r="KMG21" s="710"/>
      <c r="KMH21" s="710"/>
      <c r="KMI21" s="710"/>
      <c r="KMJ21" s="710"/>
      <c r="KMK21" s="710"/>
      <c r="KML21" s="710"/>
      <c r="KMM21" s="710"/>
      <c r="KMN21" s="710"/>
      <c r="KMO21" s="710"/>
      <c r="KMP21" s="710"/>
      <c r="KMQ21" s="710"/>
      <c r="KMR21" s="710"/>
      <c r="KMS21" s="710"/>
      <c r="KMT21" s="710"/>
      <c r="KMU21" s="710"/>
      <c r="KMV21" s="710"/>
      <c r="KMW21" s="710"/>
      <c r="KMX21" s="710"/>
      <c r="KMY21" s="710"/>
      <c r="KMZ21" s="710"/>
      <c r="KNA21" s="710"/>
      <c r="KNB21" s="710"/>
      <c r="KNC21" s="710"/>
      <c r="KND21" s="710"/>
      <c r="KNE21" s="710"/>
      <c r="KNF21" s="710"/>
      <c r="KNG21" s="710"/>
      <c r="KNH21" s="710"/>
      <c r="KNI21" s="710"/>
      <c r="KNJ21" s="710"/>
      <c r="KNK21" s="710"/>
      <c r="KNL21" s="710"/>
      <c r="KNM21" s="710"/>
      <c r="KNN21" s="710"/>
      <c r="KNO21" s="710"/>
      <c r="KNP21" s="710"/>
      <c r="KNQ21" s="710"/>
      <c r="KNR21" s="710"/>
      <c r="KNS21" s="710"/>
      <c r="KNT21" s="710"/>
      <c r="KNU21" s="710"/>
      <c r="KNV21" s="710"/>
      <c r="KNW21" s="710"/>
      <c r="KNX21" s="710"/>
      <c r="KNY21" s="710"/>
      <c r="KNZ21" s="710"/>
      <c r="KOA21" s="710"/>
      <c r="KOB21" s="710"/>
      <c r="KOC21" s="710"/>
      <c r="KOD21" s="710"/>
      <c r="KOE21" s="710"/>
      <c r="KOF21" s="710"/>
      <c r="KOG21" s="710"/>
      <c r="KOH21" s="710"/>
      <c r="KOI21" s="710"/>
      <c r="KOJ21" s="710"/>
      <c r="KOK21" s="710"/>
      <c r="KOL21" s="710"/>
      <c r="KOM21" s="710"/>
      <c r="KON21" s="710"/>
      <c r="KOO21" s="710"/>
      <c r="KOP21" s="710"/>
      <c r="KOQ21" s="710"/>
      <c r="KOR21" s="710"/>
      <c r="KOS21" s="710"/>
      <c r="KOT21" s="710"/>
      <c r="KOU21" s="710"/>
      <c r="KOV21" s="710"/>
      <c r="KOW21" s="710"/>
      <c r="KOX21" s="710"/>
      <c r="KOY21" s="710"/>
      <c r="KOZ21" s="710"/>
      <c r="KPA21" s="710"/>
      <c r="KPB21" s="710"/>
      <c r="KPC21" s="710"/>
      <c r="KPD21" s="710"/>
      <c r="KPE21" s="710"/>
      <c r="KPF21" s="710"/>
      <c r="KPG21" s="710"/>
      <c r="KPH21" s="710"/>
      <c r="KPI21" s="710"/>
      <c r="KPJ21" s="710"/>
      <c r="KPK21" s="710"/>
      <c r="KPL21" s="710"/>
      <c r="KPM21" s="710"/>
      <c r="KPN21" s="710"/>
      <c r="KPO21" s="710"/>
      <c r="KPP21" s="710"/>
      <c r="KPQ21" s="710"/>
      <c r="KPR21" s="710"/>
      <c r="KPS21" s="710"/>
      <c r="KPT21" s="710"/>
      <c r="KPU21" s="710"/>
      <c r="KPV21" s="710"/>
      <c r="KPW21" s="710"/>
      <c r="KPX21" s="710"/>
      <c r="KPY21" s="710"/>
      <c r="KPZ21" s="710"/>
      <c r="KQA21" s="710"/>
      <c r="KQB21" s="710"/>
      <c r="KQC21" s="710"/>
      <c r="KQD21" s="710"/>
      <c r="KQE21" s="710"/>
      <c r="KQF21" s="710"/>
      <c r="KQG21" s="710"/>
      <c r="KQH21" s="710"/>
      <c r="KQI21" s="710"/>
      <c r="KQJ21" s="710"/>
      <c r="KQK21" s="710"/>
      <c r="KQL21" s="710"/>
      <c r="KQM21" s="710"/>
      <c r="KQN21" s="710"/>
      <c r="KQO21" s="710"/>
      <c r="KQP21" s="710"/>
      <c r="KQQ21" s="710"/>
      <c r="KQR21" s="710"/>
      <c r="KQS21" s="710"/>
      <c r="KQT21" s="710"/>
      <c r="KQU21" s="710"/>
      <c r="KQV21" s="710"/>
      <c r="KQW21" s="710"/>
      <c r="KQX21" s="710"/>
      <c r="KQY21" s="710"/>
      <c r="KQZ21" s="710"/>
      <c r="KRA21" s="710"/>
      <c r="KRB21" s="710"/>
      <c r="KRC21" s="710"/>
      <c r="KRD21" s="710"/>
      <c r="KRE21" s="710"/>
      <c r="KRF21" s="710"/>
      <c r="KRG21" s="710"/>
      <c r="KRH21" s="710"/>
      <c r="KRI21" s="710"/>
      <c r="KRJ21" s="710"/>
      <c r="KRK21" s="710"/>
      <c r="KRL21" s="710"/>
      <c r="KRM21" s="710"/>
      <c r="KRN21" s="710"/>
      <c r="KRO21" s="710"/>
      <c r="KRP21" s="710"/>
      <c r="KRQ21" s="710"/>
      <c r="KRR21" s="710"/>
      <c r="KRS21" s="710"/>
      <c r="KRT21" s="710"/>
      <c r="KRU21" s="710"/>
      <c r="KRV21" s="710"/>
      <c r="KRW21" s="710"/>
      <c r="KRX21" s="710"/>
      <c r="KRY21" s="710"/>
      <c r="KRZ21" s="710"/>
      <c r="KSA21" s="710"/>
      <c r="KSB21" s="710"/>
      <c r="KSC21" s="710"/>
      <c r="KSD21" s="710"/>
      <c r="KSE21" s="710"/>
      <c r="KSF21" s="710"/>
      <c r="KSG21" s="710"/>
      <c r="KSH21" s="710"/>
      <c r="KSI21" s="710"/>
      <c r="KSJ21" s="710"/>
      <c r="KSK21" s="710"/>
      <c r="KSL21" s="710"/>
      <c r="KSM21" s="710"/>
      <c r="KSN21" s="710"/>
      <c r="KSO21" s="710"/>
      <c r="KSP21" s="710"/>
      <c r="KSQ21" s="710"/>
      <c r="KSR21" s="710"/>
      <c r="KSS21" s="710"/>
      <c r="KST21" s="710"/>
      <c r="KSU21" s="710"/>
      <c r="KSV21" s="710"/>
      <c r="KSW21" s="710"/>
      <c r="KSX21" s="710"/>
      <c r="KSY21" s="710"/>
      <c r="KSZ21" s="710"/>
      <c r="KTA21" s="710"/>
      <c r="KTB21" s="710"/>
      <c r="KTC21" s="710"/>
      <c r="KTD21" s="710"/>
      <c r="KTE21" s="710"/>
      <c r="KTF21" s="710"/>
      <c r="KTG21" s="710"/>
      <c r="KTH21" s="710"/>
      <c r="KTI21" s="710"/>
      <c r="KTJ21" s="710"/>
      <c r="KTK21" s="710"/>
      <c r="KTL21" s="710"/>
      <c r="KTM21" s="710"/>
      <c r="KTN21" s="710"/>
      <c r="KTO21" s="710"/>
      <c r="KTP21" s="710"/>
      <c r="KTQ21" s="710"/>
      <c r="KTR21" s="710"/>
      <c r="KTS21" s="710"/>
      <c r="KTT21" s="710"/>
      <c r="KTU21" s="710"/>
      <c r="KTV21" s="710"/>
      <c r="KTW21" s="710"/>
      <c r="KTX21" s="710"/>
      <c r="KTY21" s="710"/>
      <c r="KTZ21" s="710"/>
      <c r="KUA21" s="710"/>
      <c r="KUB21" s="710"/>
      <c r="KUC21" s="710"/>
      <c r="KUD21" s="710"/>
      <c r="KUE21" s="710"/>
      <c r="KUF21" s="710"/>
      <c r="KUG21" s="710"/>
      <c r="KUH21" s="710"/>
      <c r="KUI21" s="710"/>
      <c r="KUJ21" s="710"/>
      <c r="KUK21" s="710"/>
      <c r="KUL21" s="710"/>
      <c r="KUM21" s="710"/>
      <c r="KUN21" s="710"/>
      <c r="KUO21" s="710"/>
      <c r="KUP21" s="710"/>
      <c r="KUQ21" s="710"/>
      <c r="KUR21" s="710"/>
      <c r="KUS21" s="710"/>
      <c r="KUT21" s="710"/>
      <c r="KUU21" s="710"/>
      <c r="KUV21" s="710"/>
      <c r="KUW21" s="710"/>
      <c r="KUX21" s="710"/>
      <c r="KUY21" s="710"/>
      <c r="KUZ21" s="710"/>
      <c r="KVA21" s="710"/>
      <c r="KVB21" s="710"/>
      <c r="KVC21" s="710"/>
      <c r="KVD21" s="710"/>
      <c r="KVE21" s="710"/>
      <c r="KVF21" s="710"/>
      <c r="KVG21" s="710"/>
      <c r="KVH21" s="710"/>
      <c r="KVI21" s="710"/>
      <c r="KVJ21" s="710"/>
      <c r="KVK21" s="710"/>
      <c r="KVL21" s="710"/>
      <c r="KVM21" s="710"/>
      <c r="KVN21" s="710"/>
      <c r="KVO21" s="710"/>
      <c r="KVP21" s="710"/>
      <c r="KVQ21" s="710"/>
      <c r="KVR21" s="710"/>
      <c r="KVS21" s="710"/>
      <c r="KVT21" s="710"/>
      <c r="KVU21" s="710"/>
      <c r="KVV21" s="710"/>
      <c r="KVW21" s="710"/>
      <c r="KVX21" s="710"/>
      <c r="KVY21" s="710"/>
      <c r="KVZ21" s="710"/>
      <c r="KWA21" s="710"/>
      <c r="KWB21" s="710"/>
      <c r="KWC21" s="710"/>
      <c r="KWD21" s="710"/>
      <c r="KWE21" s="710"/>
      <c r="KWF21" s="710"/>
      <c r="KWG21" s="710"/>
      <c r="KWH21" s="710"/>
      <c r="KWI21" s="710"/>
      <c r="KWJ21" s="710"/>
      <c r="KWK21" s="710"/>
      <c r="KWL21" s="710"/>
      <c r="KWM21" s="710"/>
      <c r="KWN21" s="710"/>
      <c r="KWO21" s="710"/>
      <c r="KWP21" s="710"/>
      <c r="KWQ21" s="710"/>
      <c r="KWR21" s="710"/>
      <c r="KWS21" s="710"/>
      <c r="KWT21" s="710"/>
      <c r="KWU21" s="710"/>
      <c r="KWV21" s="710"/>
      <c r="KWW21" s="710"/>
      <c r="KWX21" s="710"/>
      <c r="KWY21" s="710"/>
      <c r="KWZ21" s="710"/>
      <c r="KXA21" s="710"/>
      <c r="KXB21" s="710"/>
      <c r="KXC21" s="710"/>
      <c r="KXD21" s="710"/>
      <c r="KXE21" s="710"/>
      <c r="KXF21" s="710"/>
      <c r="KXG21" s="710"/>
      <c r="KXH21" s="710"/>
      <c r="KXI21" s="710"/>
      <c r="KXJ21" s="710"/>
      <c r="KXK21" s="710"/>
      <c r="KXL21" s="710"/>
      <c r="KXM21" s="710"/>
      <c r="KXN21" s="710"/>
      <c r="KXO21" s="710"/>
      <c r="KXP21" s="710"/>
      <c r="KXQ21" s="710"/>
      <c r="KXR21" s="710"/>
      <c r="KXS21" s="710"/>
      <c r="KXT21" s="710"/>
      <c r="KXU21" s="710"/>
      <c r="KXV21" s="710"/>
      <c r="KXW21" s="710"/>
      <c r="KXX21" s="710"/>
      <c r="KXY21" s="710"/>
      <c r="KXZ21" s="710"/>
      <c r="KYA21" s="710"/>
      <c r="KYB21" s="710"/>
      <c r="KYC21" s="710"/>
      <c r="KYD21" s="710"/>
      <c r="KYE21" s="710"/>
      <c r="KYF21" s="710"/>
      <c r="KYG21" s="710"/>
      <c r="KYH21" s="710"/>
      <c r="KYI21" s="710"/>
      <c r="KYJ21" s="710"/>
      <c r="KYK21" s="710"/>
      <c r="KYL21" s="710"/>
      <c r="KYM21" s="710"/>
      <c r="KYN21" s="710"/>
      <c r="KYO21" s="710"/>
      <c r="KYP21" s="710"/>
      <c r="KYQ21" s="710"/>
      <c r="KYR21" s="710"/>
      <c r="KYS21" s="710"/>
      <c r="KYT21" s="710"/>
      <c r="KYU21" s="710"/>
      <c r="KYV21" s="710"/>
      <c r="KYW21" s="710"/>
      <c r="KYX21" s="710"/>
      <c r="KYY21" s="710"/>
      <c r="KYZ21" s="710"/>
      <c r="KZA21" s="710"/>
      <c r="KZB21" s="710"/>
      <c r="KZC21" s="710"/>
      <c r="KZD21" s="710"/>
      <c r="KZE21" s="710"/>
      <c r="KZF21" s="710"/>
      <c r="KZG21" s="710"/>
      <c r="KZH21" s="710"/>
      <c r="KZI21" s="710"/>
      <c r="KZJ21" s="710"/>
      <c r="KZK21" s="710"/>
      <c r="KZL21" s="710"/>
      <c r="KZM21" s="710"/>
      <c r="KZN21" s="710"/>
      <c r="KZO21" s="710"/>
      <c r="KZP21" s="710"/>
      <c r="KZQ21" s="710"/>
      <c r="KZR21" s="710"/>
      <c r="KZS21" s="710"/>
      <c r="KZT21" s="710"/>
      <c r="KZU21" s="710"/>
      <c r="KZV21" s="710"/>
      <c r="KZW21" s="710"/>
      <c r="KZX21" s="710"/>
      <c r="KZY21" s="710"/>
      <c r="KZZ21" s="710"/>
      <c r="LAA21" s="710"/>
      <c r="LAB21" s="710"/>
      <c r="LAC21" s="710"/>
      <c r="LAD21" s="710"/>
      <c r="LAE21" s="710"/>
      <c r="LAF21" s="710"/>
      <c r="LAG21" s="710"/>
      <c r="LAH21" s="710"/>
      <c r="LAI21" s="710"/>
      <c r="LAJ21" s="710"/>
      <c r="LAK21" s="710"/>
      <c r="LAL21" s="710"/>
      <c r="LAM21" s="710"/>
      <c r="LAN21" s="710"/>
      <c r="LAO21" s="710"/>
      <c r="LAP21" s="710"/>
      <c r="LAQ21" s="710"/>
      <c r="LAR21" s="710"/>
      <c r="LAS21" s="710"/>
      <c r="LAT21" s="710"/>
      <c r="LAU21" s="710"/>
      <c r="LAV21" s="710"/>
      <c r="LAW21" s="710"/>
      <c r="LAX21" s="710"/>
      <c r="LAY21" s="710"/>
      <c r="LAZ21" s="710"/>
      <c r="LBA21" s="710"/>
      <c r="LBB21" s="710"/>
      <c r="LBC21" s="710"/>
      <c r="LBD21" s="710"/>
      <c r="LBE21" s="710"/>
      <c r="LBF21" s="710"/>
      <c r="LBG21" s="710"/>
      <c r="LBH21" s="710"/>
      <c r="LBI21" s="710"/>
      <c r="LBJ21" s="710"/>
      <c r="LBK21" s="710"/>
      <c r="LBL21" s="710"/>
      <c r="LBM21" s="710"/>
      <c r="LBN21" s="710"/>
      <c r="LBO21" s="710"/>
      <c r="LBP21" s="710"/>
      <c r="LBQ21" s="710"/>
      <c r="LBR21" s="710"/>
      <c r="LBS21" s="710"/>
      <c r="LBT21" s="710"/>
      <c r="LBU21" s="710"/>
      <c r="LBV21" s="710"/>
      <c r="LBW21" s="710"/>
      <c r="LBX21" s="710"/>
      <c r="LBY21" s="710"/>
      <c r="LBZ21" s="710"/>
      <c r="LCA21" s="710"/>
      <c r="LCB21" s="710"/>
      <c r="LCC21" s="710"/>
      <c r="LCD21" s="710"/>
      <c r="LCE21" s="710"/>
      <c r="LCF21" s="710"/>
      <c r="LCG21" s="710"/>
      <c r="LCH21" s="710"/>
      <c r="LCI21" s="710"/>
      <c r="LCJ21" s="710"/>
      <c r="LCK21" s="710"/>
      <c r="LCL21" s="710"/>
      <c r="LCM21" s="710"/>
      <c r="LCN21" s="710"/>
      <c r="LCO21" s="710"/>
      <c r="LCP21" s="710"/>
      <c r="LCQ21" s="710"/>
      <c r="LCR21" s="710"/>
      <c r="LCS21" s="710"/>
      <c r="LCT21" s="710"/>
      <c r="LCU21" s="710"/>
      <c r="LCV21" s="710"/>
      <c r="LCW21" s="710"/>
      <c r="LCX21" s="710"/>
      <c r="LCY21" s="710"/>
      <c r="LCZ21" s="710"/>
      <c r="LDA21" s="710"/>
      <c r="LDB21" s="710"/>
      <c r="LDC21" s="710"/>
      <c r="LDD21" s="710"/>
      <c r="LDE21" s="710"/>
      <c r="LDF21" s="710"/>
      <c r="LDG21" s="710"/>
      <c r="LDH21" s="710"/>
      <c r="LDI21" s="710"/>
      <c r="LDJ21" s="710"/>
      <c r="LDK21" s="710"/>
      <c r="LDL21" s="710"/>
      <c r="LDM21" s="710"/>
      <c r="LDN21" s="710"/>
      <c r="LDO21" s="710"/>
      <c r="LDP21" s="710"/>
      <c r="LDQ21" s="710"/>
      <c r="LDR21" s="710"/>
      <c r="LDS21" s="710"/>
      <c r="LDT21" s="710"/>
      <c r="LDU21" s="710"/>
      <c r="LDV21" s="710"/>
      <c r="LDW21" s="710"/>
      <c r="LDX21" s="710"/>
      <c r="LDY21" s="710"/>
      <c r="LDZ21" s="710"/>
      <c r="LEA21" s="710"/>
      <c r="LEB21" s="710"/>
      <c r="LEC21" s="710"/>
      <c r="LED21" s="710"/>
      <c r="LEE21" s="710"/>
      <c r="LEF21" s="710"/>
      <c r="LEG21" s="710"/>
      <c r="LEH21" s="710"/>
      <c r="LEI21" s="710"/>
      <c r="LEJ21" s="710"/>
      <c r="LEK21" s="710"/>
      <c r="LEL21" s="710"/>
      <c r="LEM21" s="710"/>
      <c r="LEN21" s="710"/>
      <c r="LEO21" s="710"/>
      <c r="LEP21" s="710"/>
      <c r="LEQ21" s="710"/>
      <c r="LER21" s="710"/>
      <c r="LES21" s="710"/>
      <c r="LET21" s="710"/>
      <c r="LEU21" s="710"/>
      <c r="LEV21" s="710"/>
      <c r="LEW21" s="710"/>
      <c r="LEX21" s="710"/>
      <c r="LEY21" s="710"/>
      <c r="LEZ21" s="710"/>
      <c r="LFA21" s="710"/>
      <c r="LFB21" s="710"/>
      <c r="LFC21" s="710"/>
      <c r="LFD21" s="710"/>
      <c r="LFE21" s="710"/>
      <c r="LFF21" s="710"/>
      <c r="LFG21" s="710"/>
      <c r="LFH21" s="710"/>
      <c r="LFI21" s="710"/>
      <c r="LFJ21" s="710"/>
      <c r="LFK21" s="710"/>
      <c r="LFL21" s="710"/>
      <c r="LFM21" s="710"/>
      <c r="LFN21" s="710"/>
      <c r="LFO21" s="710"/>
      <c r="LFP21" s="710"/>
      <c r="LFQ21" s="710"/>
      <c r="LFR21" s="710"/>
      <c r="LFS21" s="710"/>
      <c r="LFT21" s="710"/>
      <c r="LFU21" s="710"/>
      <c r="LFV21" s="710"/>
      <c r="LFW21" s="710"/>
      <c r="LFX21" s="710"/>
      <c r="LFY21" s="710"/>
      <c r="LFZ21" s="710"/>
      <c r="LGA21" s="710"/>
      <c r="LGB21" s="710"/>
      <c r="LGC21" s="710"/>
      <c r="LGD21" s="710"/>
      <c r="LGE21" s="710"/>
      <c r="LGF21" s="710"/>
      <c r="LGG21" s="710"/>
      <c r="LGH21" s="710"/>
      <c r="LGI21" s="710"/>
      <c r="LGJ21" s="710"/>
      <c r="LGK21" s="710"/>
      <c r="LGL21" s="710"/>
      <c r="LGM21" s="710"/>
      <c r="LGN21" s="710"/>
      <c r="LGO21" s="710"/>
      <c r="LGP21" s="710"/>
      <c r="LGQ21" s="710"/>
      <c r="LGR21" s="710"/>
      <c r="LGS21" s="710"/>
      <c r="LGT21" s="710"/>
      <c r="LGU21" s="710"/>
      <c r="LGV21" s="710"/>
      <c r="LGW21" s="710"/>
      <c r="LGX21" s="710"/>
      <c r="LGY21" s="710"/>
      <c r="LGZ21" s="710"/>
      <c r="LHA21" s="710"/>
      <c r="LHB21" s="710"/>
      <c r="LHC21" s="710"/>
      <c r="LHD21" s="710"/>
      <c r="LHE21" s="710"/>
      <c r="LHF21" s="710"/>
      <c r="LHG21" s="710"/>
      <c r="LHH21" s="710"/>
      <c r="LHI21" s="710"/>
      <c r="LHJ21" s="710"/>
      <c r="LHK21" s="710"/>
      <c r="LHL21" s="710"/>
      <c r="LHM21" s="710"/>
      <c r="LHN21" s="710"/>
      <c r="LHO21" s="710"/>
      <c r="LHP21" s="710"/>
      <c r="LHQ21" s="710"/>
      <c r="LHR21" s="710"/>
      <c r="LHS21" s="710"/>
      <c r="LHT21" s="710"/>
      <c r="LHU21" s="710"/>
      <c r="LHV21" s="710"/>
      <c r="LHW21" s="710"/>
      <c r="LHX21" s="710"/>
      <c r="LHY21" s="710"/>
      <c r="LHZ21" s="710"/>
      <c r="LIA21" s="710"/>
      <c r="LIB21" s="710"/>
      <c r="LIC21" s="710"/>
      <c r="LID21" s="710"/>
      <c r="LIE21" s="710"/>
      <c r="LIF21" s="710"/>
      <c r="LIG21" s="710"/>
      <c r="LIH21" s="710"/>
      <c r="LII21" s="710"/>
      <c r="LIJ21" s="710"/>
      <c r="LIK21" s="710"/>
      <c r="LIL21" s="710"/>
      <c r="LIM21" s="710"/>
      <c r="LIN21" s="710"/>
      <c r="LIO21" s="710"/>
      <c r="LIP21" s="710"/>
      <c r="LIQ21" s="710"/>
      <c r="LIR21" s="710"/>
      <c r="LIS21" s="710"/>
      <c r="LIT21" s="710"/>
      <c r="LIU21" s="710"/>
      <c r="LIV21" s="710"/>
      <c r="LIW21" s="710"/>
      <c r="LIX21" s="710"/>
      <c r="LIY21" s="710"/>
      <c r="LIZ21" s="710"/>
      <c r="LJA21" s="710"/>
      <c r="LJB21" s="710"/>
      <c r="LJC21" s="710"/>
      <c r="LJD21" s="710"/>
      <c r="LJE21" s="710"/>
      <c r="LJF21" s="710"/>
      <c r="LJG21" s="710"/>
      <c r="LJH21" s="710"/>
      <c r="LJI21" s="710"/>
      <c r="LJJ21" s="710"/>
      <c r="LJK21" s="710"/>
      <c r="LJL21" s="710"/>
      <c r="LJM21" s="710"/>
      <c r="LJN21" s="710"/>
      <c r="LJO21" s="710"/>
      <c r="LJP21" s="710"/>
      <c r="LJQ21" s="710"/>
      <c r="LJR21" s="710"/>
      <c r="LJS21" s="710"/>
      <c r="LJT21" s="710"/>
      <c r="LJU21" s="710"/>
      <c r="LJV21" s="710"/>
      <c r="LJW21" s="710"/>
      <c r="LJX21" s="710"/>
      <c r="LJY21" s="710"/>
      <c r="LJZ21" s="710"/>
      <c r="LKA21" s="710"/>
      <c r="LKB21" s="710"/>
      <c r="LKC21" s="710"/>
      <c r="LKD21" s="710"/>
      <c r="LKE21" s="710"/>
      <c r="LKF21" s="710"/>
      <c r="LKG21" s="710"/>
      <c r="LKH21" s="710"/>
      <c r="LKI21" s="710"/>
      <c r="LKJ21" s="710"/>
      <c r="LKK21" s="710"/>
      <c r="LKL21" s="710"/>
      <c r="LKM21" s="710"/>
      <c r="LKN21" s="710"/>
      <c r="LKO21" s="710"/>
      <c r="LKP21" s="710"/>
      <c r="LKQ21" s="710"/>
      <c r="LKR21" s="710"/>
      <c r="LKS21" s="710"/>
      <c r="LKT21" s="710"/>
      <c r="LKU21" s="710"/>
      <c r="LKV21" s="710"/>
      <c r="LKW21" s="710"/>
      <c r="LKX21" s="710"/>
      <c r="LKY21" s="710"/>
      <c r="LKZ21" s="710"/>
      <c r="LLA21" s="710"/>
      <c r="LLB21" s="710"/>
      <c r="LLC21" s="710"/>
      <c r="LLD21" s="710"/>
      <c r="LLE21" s="710"/>
      <c r="LLF21" s="710"/>
      <c r="LLG21" s="710"/>
      <c r="LLH21" s="710"/>
      <c r="LLI21" s="710"/>
      <c r="LLJ21" s="710"/>
      <c r="LLK21" s="710"/>
      <c r="LLL21" s="710"/>
      <c r="LLM21" s="710"/>
      <c r="LLN21" s="710"/>
      <c r="LLO21" s="710"/>
      <c r="LLP21" s="710"/>
      <c r="LLQ21" s="710"/>
      <c r="LLR21" s="710"/>
      <c r="LLS21" s="710"/>
      <c r="LLT21" s="710"/>
      <c r="LLU21" s="710"/>
      <c r="LLV21" s="710"/>
      <c r="LLW21" s="710"/>
      <c r="LLX21" s="710"/>
      <c r="LLY21" s="710"/>
      <c r="LLZ21" s="710"/>
      <c r="LMA21" s="710"/>
      <c r="LMB21" s="710"/>
      <c r="LMC21" s="710"/>
      <c r="LMD21" s="710"/>
      <c r="LME21" s="710"/>
      <c r="LMF21" s="710"/>
      <c r="LMG21" s="710"/>
      <c r="LMH21" s="710"/>
      <c r="LMI21" s="710"/>
      <c r="LMJ21" s="710"/>
      <c r="LMK21" s="710"/>
      <c r="LML21" s="710"/>
      <c r="LMM21" s="710"/>
      <c r="LMN21" s="710"/>
      <c r="LMO21" s="710"/>
      <c r="LMP21" s="710"/>
      <c r="LMQ21" s="710"/>
      <c r="LMR21" s="710"/>
      <c r="LMS21" s="710"/>
      <c r="LMT21" s="710"/>
      <c r="LMU21" s="710"/>
      <c r="LMV21" s="710"/>
      <c r="LMW21" s="710"/>
      <c r="LMX21" s="710"/>
      <c r="LMY21" s="710"/>
      <c r="LMZ21" s="710"/>
      <c r="LNA21" s="710"/>
      <c r="LNB21" s="710"/>
      <c r="LNC21" s="710"/>
      <c r="LND21" s="710"/>
      <c r="LNE21" s="710"/>
      <c r="LNF21" s="710"/>
      <c r="LNG21" s="710"/>
      <c r="LNH21" s="710"/>
      <c r="LNI21" s="710"/>
      <c r="LNJ21" s="710"/>
      <c r="LNK21" s="710"/>
      <c r="LNL21" s="710"/>
      <c r="LNM21" s="710"/>
      <c r="LNN21" s="710"/>
      <c r="LNO21" s="710"/>
      <c r="LNP21" s="710"/>
      <c r="LNQ21" s="710"/>
      <c r="LNR21" s="710"/>
      <c r="LNS21" s="710"/>
      <c r="LNT21" s="710"/>
      <c r="LNU21" s="710"/>
      <c r="LNV21" s="710"/>
      <c r="LNW21" s="710"/>
      <c r="LNX21" s="710"/>
      <c r="LNY21" s="710"/>
      <c r="LNZ21" s="710"/>
      <c r="LOA21" s="710"/>
      <c r="LOB21" s="710"/>
      <c r="LOC21" s="710"/>
      <c r="LOD21" s="710"/>
      <c r="LOE21" s="710"/>
      <c r="LOF21" s="710"/>
      <c r="LOG21" s="710"/>
      <c r="LOH21" s="710"/>
      <c r="LOI21" s="710"/>
      <c r="LOJ21" s="710"/>
      <c r="LOK21" s="710"/>
      <c r="LOL21" s="710"/>
      <c r="LOM21" s="710"/>
      <c r="LON21" s="710"/>
      <c r="LOO21" s="710"/>
      <c r="LOP21" s="710"/>
      <c r="LOQ21" s="710"/>
      <c r="LOR21" s="710"/>
      <c r="LOS21" s="710"/>
      <c r="LOT21" s="710"/>
      <c r="LOU21" s="710"/>
      <c r="LOV21" s="710"/>
      <c r="LOW21" s="710"/>
      <c r="LOX21" s="710"/>
      <c r="LOY21" s="710"/>
      <c r="LOZ21" s="710"/>
      <c r="LPA21" s="710"/>
      <c r="LPB21" s="710"/>
      <c r="LPC21" s="710"/>
      <c r="LPD21" s="710"/>
      <c r="LPE21" s="710"/>
      <c r="LPF21" s="710"/>
      <c r="LPG21" s="710"/>
      <c r="LPH21" s="710"/>
      <c r="LPI21" s="710"/>
      <c r="LPJ21" s="710"/>
      <c r="LPK21" s="710"/>
      <c r="LPL21" s="710"/>
      <c r="LPM21" s="710"/>
      <c r="LPN21" s="710"/>
      <c r="LPO21" s="710"/>
      <c r="LPP21" s="710"/>
      <c r="LPQ21" s="710"/>
      <c r="LPR21" s="710"/>
      <c r="LPS21" s="710"/>
      <c r="LPT21" s="710"/>
      <c r="LPU21" s="710"/>
      <c r="LPV21" s="710"/>
      <c r="LPW21" s="710"/>
      <c r="LPX21" s="710"/>
      <c r="LPY21" s="710"/>
      <c r="LPZ21" s="710"/>
      <c r="LQA21" s="710"/>
      <c r="LQB21" s="710"/>
      <c r="LQC21" s="710"/>
      <c r="LQD21" s="710"/>
      <c r="LQE21" s="710"/>
      <c r="LQF21" s="710"/>
      <c r="LQG21" s="710"/>
      <c r="LQH21" s="710"/>
      <c r="LQI21" s="710"/>
      <c r="LQJ21" s="710"/>
      <c r="LQK21" s="710"/>
      <c r="LQL21" s="710"/>
      <c r="LQM21" s="710"/>
      <c r="LQN21" s="710"/>
      <c r="LQO21" s="710"/>
      <c r="LQP21" s="710"/>
      <c r="LQQ21" s="710"/>
      <c r="LQR21" s="710"/>
      <c r="LQS21" s="710"/>
      <c r="LQT21" s="710"/>
      <c r="LQU21" s="710"/>
      <c r="LQV21" s="710"/>
      <c r="LQW21" s="710"/>
      <c r="LQX21" s="710"/>
      <c r="LQY21" s="710"/>
      <c r="LQZ21" s="710"/>
      <c r="LRA21" s="710"/>
      <c r="LRB21" s="710"/>
      <c r="LRC21" s="710"/>
      <c r="LRD21" s="710"/>
      <c r="LRE21" s="710"/>
      <c r="LRF21" s="710"/>
      <c r="LRG21" s="710"/>
      <c r="LRH21" s="710"/>
      <c r="LRI21" s="710"/>
      <c r="LRJ21" s="710"/>
      <c r="LRK21" s="710"/>
      <c r="LRL21" s="710"/>
      <c r="LRM21" s="710"/>
      <c r="LRN21" s="710"/>
      <c r="LRO21" s="710"/>
      <c r="LRP21" s="710"/>
      <c r="LRQ21" s="710"/>
      <c r="LRR21" s="710"/>
      <c r="LRS21" s="710"/>
      <c r="LRT21" s="710"/>
      <c r="LRU21" s="710"/>
      <c r="LRV21" s="710"/>
      <c r="LRW21" s="710"/>
      <c r="LRX21" s="710"/>
      <c r="LRY21" s="710"/>
      <c r="LRZ21" s="710"/>
      <c r="LSA21" s="710"/>
      <c r="LSB21" s="710"/>
      <c r="LSC21" s="710"/>
      <c r="LSD21" s="710"/>
      <c r="LSE21" s="710"/>
      <c r="LSF21" s="710"/>
      <c r="LSG21" s="710"/>
      <c r="LSH21" s="710"/>
      <c r="LSI21" s="710"/>
      <c r="LSJ21" s="710"/>
      <c r="LSK21" s="710"/>
      <c r="LSL21" s="710"/>
      <c r="LSM21" s="710"/>
      <c r="LSN21" s="710"/>
      <c r="LSO21" s="710"/>
      <c r="LSP21" s="710"/>
      <c r="LSQ21" s="710"/>
      <c r="LSR21" s="710"/>
      <c r="LSS21" s="710"/>
      <c r="LST21" s="710"/>
      <c r="LSU21" s="710"/>
      <c r="LSV21" s="710"/>
      <c r="LSW21" s="710"/>
      <c r="LSX21" s="710"/>
      <c r="LSY21" s="710"/>
      <c r="LSZ21" s="710"/>
      <c r="LTA21" s="710"/>
      <c r="LTB21" s="710"/>
      <c r="LTC21" s="710"/>
      <c r="LTD21" s="710"/>
      <c r="LTE21" s="710"/>
      <c r="LTF21" s="710"/>
      <c r="LTG21" s="710"/>
      <c r="LTH21" s="710"/>
      <c r="LTI21" s="710"/>
      <c r="LTJ21" s="710"/>
      <c r="LTK21" s="710"/>
      <c r="LTL21" s="710"/>
      <c r="LTM21" s="710"/>
      <c r="LTN21" s="710"/>
      <c r="LTO21" s="710"/>
      <c r="LTP21" s="710"/>
      <c r="LTQ21" s="710"/>
      <c r="LTR21" s="710"/>
      <c r="LTS21" s="710"/>
      <c r="LTT21" s="710"/>
      <c r="LTU21" s="710"/>
      <c r="LTV21" s="710"/>
      <c r="LTW21" s="710"/>
      <c r="LTX21" s="710"/>
      <c r="LTY21" s="710"/>
      <c r="LTZ21" s="710"/>
      <c r="LUA21" s="710"/>
      <c r="LUB21" s="710"/>
      <c r="LUC21" s="710"/>
      <c r="LUD21" s="710"/>
      <c r="LUE21" s="710"/>
      <c r="LUF21" s="710"/>
      <c r="LUG21" s="710"/>
      <c r="LUH21" s="710"/>
      <c r="LUI21" s="710"/>
      <c r="LUJ21" s="710"/>
      <c r="LUK21" s="710"/>
      <c r="LUL21" s="710"/>
      <c r="LUM21" s="710"/>
      <c r="LUN21" s="710"/>
      <c r="LUO21" s="710"/>
      <c r="LUP21" s="710"/>
      <c r="LUQ21" s="710"/>
      <c r="LUR21" s="710"/>
      <c r="LUS21" s="710"/>
      <c r="LUT21" s="710"/>
      <c r="LUU21" s="710"/>
      <c r="LUV21" s="710"/>
      <c r="LUW21" s="710"/>
      <c r="LUX21" s="710"/>
      <c r="LUY21" s="710"/>
      <c r="LUZ21" s="710"/>
      <c r="LVA21" s="710"/>
      <c r="LVB21" s="710"/>
      <c r="LVC21" s="710"/>
      <c r="LVD21" s="710"/>
      <c r="LVE21" s="710"/>
      <c r="LVF21" s="710"/>
      <c r="LVG21" s="710"/>
      <c r="LVH21" s="710"/>
      <c r="LVI21" s="710"/>
      <c r="LVJ21" s="710"/>
      <c r="LVK21" s="710"/>
      <c r="LVL21" s="710"/>
      <c r="LVM21" s="710"/>
      <c r="LVN21" s="710"/>
      <c r="LVO21" s="710"/>
      <c r="LVP21" s="710"/>
      <c r="LVQ21" s="710"/>
      <c r="LVR21" s="710"/>
      <c r="LVS21" s="710"/>
      <c r="LVT21" s="710"/>
      <c r="LVU21" s="710"/>
      <c r="LVV21" s="710"/>
      <c r="LVW21" s="710"/>
      <c r="LVX21" s="710"/>
      <c r="LVY21" s="710"/>
      <c r="LVZ21" s="710"/>
      <c r="LWA21" s="710"/>
      <c r="LWB21" s="710"/>
      <c r="LWC21" s="710"/>
      <c r="LWD21" s="710"/>
      <c r="LWE21" s="710"/>
      <c r="LWF21" s="710"/>
      <c r="LWG21" s="710"/>
      <c r="LWH21" s="710"/>
      <c r="LWI21" s="710"/>
      <c r="LWJ21" s="710"/>
      <c r="LWK21" s="710"/>
      <c r="LWL21" s="710"/>
      <c r="LWM21" s="710"/>
      <c r="LWN21" s="710"/>
      <c r="LWO21" s="710"/>
      <c r="LWP21" s="710"/>
      <c r="LWQ21" s="710"/>
      <c r="LWR21" s="710"/>
      <c r="LWS21" s="710"/>
      <c r="LWT21" s="710"/>
      <c r="LWU21" s="710"/>
      <c r="LWV21" s="710"/>
      <c r="LWW21" s="710"/>
      <c r="LWX21" s="710"/>
      <c r="LWY21" s="710"/>
      <c r="LWZ21" s="710"/>
      <c r="LXA21" s="710"/>
      <c r="LXB21" s="710"/>
      <c r="LXC21" s="710"/>
      <c r="LXD21" s="710"/>
      <c r="LXE21" s="710"/>
      <c r="LXF21" s="710"/>
      <c r="LXG21" s="710"/>
      <c r="LXH21" s="710"/>
      <c r="LXI21" s="710"/>
      <c r="LXJ21" s="710"/>
      <c r="LXK21" s="710"/>
      <c r="LXL21" s="710"/>
      <c r="LXM21" s="710"/>
      <c r="LXN21" s="710"/>
      <c r="LXO21" s="710"/>
      <c r="LXP21" s="710"/>
      <c r="LXQ21" s="710"/>
      <c r="LXR21" s="710"/>
      <c r="LXS21" s="710"/>
      <c r="LXT21" s="710"/>
      <c r="LXU21" s="710"/>
      <c r="LXV21" s="710"/>
      <c r="LXW21" s="710"/>
      <c r="LXX21" s="710"/>
      <c r="LXY21" s="710"/>
      <c r="LXZ21" s="710"/>
      <c r="LYA21" s="710"/>
      <c r="LYB21" s="710"/>
      <c r="LYC21" s="710"/>
      <c r="LYD21" s="710"/>
      <c r="LYE21" s="710"/>
      <c r="LYF21" s="710"/>
      <c r="LYG21" s="710"/>
      <c r="LYH21" s="710"/>
      <c r="LYI21" s="710"/>
      <c r="LYJ21" s="710"/>
      <c r="LYK21" s="710"/>
      <c r="LYL21" s="710"/>
      <c r="LYM21" s="710"/>
      <c r="LYN21" s="710"/>
      <c r="LYO21" s="710"/>
      <c r="LYP21" s="710"/>
      <c r="LYQ21" s="710"/>
      <c r="LYR21" s="710"/>
      <c r="LYS21" s="710"/>
      <c r="LYT21" s="710"/>
      <c r="LYU21" s="710"/>
      <c r="LYV21" s="710"/>
      <c r="LYW21" s="710"/>
      <c r="LYX21" s="710"/>
      <c r="LYY21" s="710"/>
      <c r="LYZ21" s="710"/>
      <c r="LZA21" s="710"/>
      <c r="LZB21" s="710"/>
      <c r="LZC21" s="710"/>
      <c r="LZD21" s="710"/>
      <c r="LZE21" s="710"/>
      <c r="LZF21" s="710"/>
      <c r="LZG21" s="710"/>
      <c r="LZH21" s="710"/>
      <c r="LZI21" s="710"/>
      <c r="LZJ21" s="710"/>
      <c r="LZK21" s="710"/>
      <c r="LZL21" s="710"/>
      <c r="LZM21" s="710"/>
      <c r="LZN21" s="710"/>
      <c r="LZO21" s="710"/>
      <c r="LZP21" s="710"/>
      <c r="LZQ21" s="710"/>
      <c r="LZR21" s="710"/>
      <c r="LZS21" s="710"/>
      <c r="LZT21" s="710"/>
      <c r="LZU21" s="710"/>
      <c r="LZV21" s="710"/>
      <c r="LZW21" s="710"/>
      <c r="LZX21" s="710"/>
      <c r="LZY21" s="710"/>
      <c r="LZZ21" s="710"/>
      <c r="MAA21" s="710"/>
      <c r="MAB21" s="710"/>
      <c r="MAC21" s="710"/>
      <c r="MAD21" s="710"/>
      <c r="MAE21" s="710"/>
      <c r="MAF21" s="710"/>
      <c r="MAG21" s="710"/>
      <c r="MAH21" s="710"/>
      <c r="MAI21" s="710"/>
      <c r="MAJ21" s="710"/>
      <c r="MAK21" s="710"/>
      <c r="MAL21" s="710"/>
      <c r="MAM21" s="710"/>
      <c r="MAN21" s="710"/>
      <c r="MAO21" s="710"/>
      <c r="MAP21" s="710"/>
      <c r="MAQ21" s="710"/>
      <c r="MAR21" s="710"/>
      <c r="MAS21" s="710"/>
      <c r="MAT21" s="710"/>
      <c r="MAU21" s="710"/>
      <c r="MAV21" s="710"/>
      <c r="MAW21" s="710"/>
      <c r="MAX21" s="710"/>
      <c r="MAY21" s="710"/>
      <c r="MAZ21" s="710"/>
      <c r="MBA21" s="710"/>
      <c r="MBB21" s="710"/>
      <c r="MBC21" s="710"/>
      <c r="MBD21" s="710"/>
      <c r="MBE21" s="710"/>
      <c r="MBF21" s="710"/>
      <c r="MBG21" s="710"/>
      <c r="MBH21" s="710"/>
      <c r="MBI21" s="710"/>
      <c r="MBJ21" s="710"/>
      <c r="MBK21" s="710"/>
      <c r="MBL21" s="710"/>
      <c r="MBM21" s="710"/>
      <c r="MBN21" s="710"/>
      <c r="MBO21" s="710"/>
      <c r="MBP21" s="710"/>
      <c r="MBQ21" s="710"/>
      <c r="MBR21" s="710"/>
      <c r="MBS21" s="710"/>
      <c r="MBT21" s="710"/>
      <c r="MBU21" s="710"/>
      <c r="MBV21" s="710"/>
      <c r="MBW21" s="710"/>
      <c r="MBX21" s="710"/>
      <c r="MBY21" s="710"/>
      <c r="MBZ21" s="710"/>
      <c r="MCA21" s="710"/>
      <c r="MCB21" s="710"/>
      <c r="MCC21" s="710"/>
      <c r="MCD21" s="710"/>
      <c r="MCE21" s="710"/>
      <c r="MCF21" s="710"/>
      <c r="MCG21" s="710"/>
      <c r="MCH21" s="710"/>
      <c r="MCI21" s="710"/>
      <c r="MCJ21" s="710"/>
      <c r="MCK21" s="710"/>
      <c r="MCL21" s="710"/>
      <c r="MCM21" s="710"/>
      <c r="MCN21" s="710"/>
      <c r="MCO21" s="710"/>
      <c r="MCP21" s="710"/>
      <c r="MCQ21" s="710"/>
      <c r="MCR21" s="710"/>
      <c r="MCS21" s="710"/>
      <c r="MCT21" s="710"/>
      <c r="MCU21" s="710"/>
      <c r="MCV21" s="710"/>
      <c r="MCW21" s="710"/>
      <c r="MCX21" s="710"/>
      <c r="MCY21" s="710"/>
      <c r="MCZ21" s="710"/>
      <c r="MDA21" s="710"/>
      <c r="MDB21" s="710"/>
      <c r="MDC21" s="710"/>
      <c r="MDD21" s="710"/>
      <c r="MDE21" s="710"/>
      <c r="MDF21" s="710"/>
      <c r="MDG21" s="710"/>
      <c r="MDH21" s="710"/>
      <c r="MDI21" s="710"/>
      <c r="MDJ21" s="710"/>
      <c r="MDK21" s="710"/>
      <c r="MDL21" s="710"/>
      <c r="MDM21" s="710"/>
      <c r="MDN21" s="710"/>
      <c r="MDO21" s="710"/>
      <c r="MDP21" s="710"/>
      <c r="MDQ21" s="710"/>
      <c r="MDR21" s="710"/>
      <c r="MDS21" s="710"/>
      <c r="MDT21" s="710"/>
      <c r="MDU21" s="710"/>
      <c r="MDV21" s="710"/>
      <c r="MDW21" s="710"/>
      <c r="MDX21" s="710"/>
      <c r="MDY21" s="710"/>
      <c r="MDZ21" s="710"/>
      <c r="MEA21" s="710"/>
      <c r="MEB21" s="710"/>
      <c r="MEC21" s="710"/>
      <c r="MED21" s="710"/>
      <c r="MEE21" s="710"/>
      <c r="MEF21" s="710"/>
      <c r="MEG21" s="710"/>
      <c r="MEH21" s="710"/>
      <c r="MEI21" s="710"/>
      <c r="MEJ21" s="710"/>
      <c r="MEK21" s="710"/>
      <c r="MEL21" s="710"/>
      <c r="MEM21" s="710"/>
      <c r="MEN21" s="710"/>
      <c r="MEO21" s="710"/>
      <c r="MEP21" s="710"/>
      <c r="MEQ21" s="710"/>
      <c r="MER21" s="710"/>
      <c r="MES21" s="710"/>
      <c r="MET21" s="710"/>
      <c r="MEU21" s="710"/>
      <c r="MEV21" s="710"/>
      <c r="MEW21" s="710"/>
      <c r="MEX21" s="710"/>
      <c r="MEY21" s="710"/>
      <c r="MEZ21" s="710"/>
      <c r="MFA21" s="710"/>
      <c r="MFB21" s="710"/>
      <c r="MFC21" s="710"/>
      <c r="MFD21" s="710"/>
      <c r="MFE21" s="710"/>
      <c r="MFF21" s="710"/>
      <c r="MFG21" s="710"/>
      <c r="MFH21" s="710"/>
      <c r="MFI21" s="710"/>
      <c r="MFJ21" s="710"/>
      <c r="MFK21" s="710"/>
      <c r="MFL21" s="710"/>
      <c r="MFM21" s="710"/>
      <c r="MFN21" s="710"/>
      <c r="MFO21" s="710"/>
      <c r="MFP21" s="710"/>
      <c r="MFQ21" s="710"/>
      <c r="MFR21" s="710"/>
      <c r="MFS21" s="710"/>
      <c r="MFT21" s="710"/>
      <c r="MFU21" s="710"/>
      <c r="MFV21" s="710"/>
      <c r="MFW21" s="710"/>
      <c r="MFX21" s="710"/>
      <c r="MFY21" s="710"/>
      <c r="MFZ21" s="710"/>
      <c r="MGA21" s="710"/>
      <c r="MGB21" s="710"/>
      <c r="MGC21" s="710"/>
      <c r="MGD21" s="710"/>
      <c r="MGE21" s="710"/>
      <c r="MGF21" s="710"/>
      <c r="MGG21" s="710"/>
      <c r="MGH21" s="710"/>
      <c r="MGI21" s="710"/>
      <c r="MGJ21" s="710"/>
      <c r="MGK21" s="710"/>
      <c r="MGL21" s="710"/>
      <c r="MGM21" s="710"/>
      <c r="MGN21" s="710"/>
      <c r="MGO21" s="710"/>
      <c r="MGP21" s="710"/>
      <c r="MGQ21" s="710"/>
      <c r="MGR21" s="710"/>
      <c r="MGS21" s="710"/>
      <c r="MGT21" s="710"/>
      <c r="MGU21" s="710"/>
      <c r="MGV21" s="710"/>
      <c r="MGW21" s="710"/>
      <c r="MGX21" s="710"/>
      <c r="MGY21" s="710"/>
      <c r="MGZ21" s="710"/>
      <c r="MHA21" s="710"/>
      <c r="MHB21" s="710"/>
      <c r="MHC21" s="710"/>
      <c r="MHD21" s="710"/>
      <c r="MHE21" s="710"/>
      <c r="MHF21" s="710"/>
      <c r="MHG21" s="710"/>
      <c r="MHH21" s="710"/>
      <c r="MHI21" s="710"/>
      <c r="MHJ21" s="710"/>
      <c r="MHK21" s="710"/>
      <c r="MHL21" s="710"/>
      <c r="MHM21" s="710"/>
      <c r="MHN21" s="710"/>
      <c r="MHO21" s="710"/>
      <c r="MHP21" s="710"/>
      <c r="MHQ21" s="710"/>
      <c r="MHR21" s="710"/>
      <c r="MHS21" s="710"/>
      <c r="MHT21" s="710"/>
      <c r="MHU21" s="710"/>
      <c r="MHV21" s="710"/>
      <c r="MHW21" s="710"/>
      <c r="MHX21" s="710"/>
      <c r="MHY21" s="710"/>
      <c r="MHZ21" s="710"/>
      <c r="MIA21" s="710"/>
      <c r="MIB21" s="710"/>
      <c r="MIC21" s="710"/>
      <c r="MID21" s="710"/>
      <c r="MIE21" s="710"/>
      <c r="MIF21" s="710"/>
      <c r="MIG21" s="710"/>
      <c r="MIH21" s="710"/>
      <c r="MII21" s="710"/>
      <c r="MIJ21" s="710"/>
      <c r="MIK21" s="710"/>
      <c r="MIL21" s="710"/>
      <c r="MIM21" s="710"/>
      <c r="MIN21" s="710"/>
      <c r="MIO21" s="710"/>
      <c r="MIP21" s="710"/>
      <c r="MIQ21" s="710"/>
      <c r="MIR21" s="710"/>
      <c r="MIS21" s="710"/>
      <c r="MIT21" s="710"/>
      <c r="MIU21" s="710"/>
      <c r="MIV21" s="710"/>
      <c r="MIW21" s="710"/>
      <c r="MIX21" s="710"/>
      <c r="MIY21" s="710"/>
      <c r="MIZ21" s="710"/>
      <c r="MJA21" s="710"/>
      <c r="MJB21" s="710"/>
      <c r="MJC21" s="710"/>
      <c r="MJD21" s="710"/>
      <c r="MJE21" s="710"/>
      <c r="MJF21" s="710"/>
      <c r="MJG21" s="710"/>
      <c r="MJH21" s="710"/>
      <c r="MJI21" s="710"/>
      <c r="MJJ21" s="710"/>
      <c r="MJK21" s="710"/>
      <c r="MJL21" s="710"/>
      <c r="MJM21" s="710"/>
      <c r="MJN21" s="710"/>
      <c r="MJO21" s="710"/>
      <c r="MJP21" s="710"/>
      <c r="MJQ21" s="710"/>
      <c r="MJR21" s="710"/>
      <c r="MJS21" s="710"/>
      <c r="MJT21" s="710"/>
      <c r="MJU21" s="710"/>
      <c r="MJV21" s="710"/>
      <c r="MJW21" s="710"/>
      <c r="MJX21" s="710"/>
      <c r="MJY21" s="710"/>
      <c r="MJZ21" s="710"/>
      <c r="MKA21" s="710"/>
      <c r="MKB21" s="710"/>
      <c r="MKC21" s="710"/>
      <c r="MKD21" s="710"/>
      <c r="MKE21" s="710"/>
      <c r="MKF21" s="710"/>
      <c r="MKG21" s="710"/>
      <c r="MKH21" s="710"/>
      <c r="MKI21" s="710"/>
      <c r="MKJ21" s="710"/>
      <c r="MKK21" s="710"/>
      <c r="MKL21" s="710"/>
      <c r="MKM21" s="710"/>
      <c r="MKN21" s="710"/>
      <c r="MKO21" s="710"/>
      <c r="MKP21" s="710"/>
      <c r="MKQ21" s="710"/>
      <c r="MKR21" s="710"/>
      <c r="MKS21" s="710"/>
      <c r="MKT21" s="710"/>
      <c r="MKU21" s="710"/>
      <c r="MKV21" s="710"/>
      <c r="MKW21" s="710"/>
      <c r="MKX21" s="710"/>
      <c r="MKY21" s="710"/>
      <c r="MKZ21" s="710"/>
      <c r="MLA21" s="710"/>
      <c r="MLB21" s="710"/>
      <c r="MLC21" s="710"/>
      <c r="MLD21" s="710"/>
      <c r="MLE21" s="710"/>
      <c r="MLF21" s="710"/>
      <c r="MLG21" s="710"/>
      <c r="MLH21" s="710"/>
      <c r="MLI21" s="710"/>
      <c r="MLJ21" s="710"/>
      <c r="MLK21" s="710"/>
      <c r="MLL21" s="710"/>
      <c r="MLM21" s="710"/>
      <c r="MLN21" s="710"/>
      <c r="MLO21" s="710"/>
      <c r="MLP21" s="710"/>
      <c r="MLQ21" s="710"/>
      <c r="MLR21" s="710"/>
      <c r="MLS21" s="710"/>
      <c r="MLT21" s="710"/>
      <c r="MLU21" s="710"/>
      <c r="MLV21" s="710"/>
      <c r="MLW21" s="710"/>
      <c r="MLX21" s="710"/>
      <c r="MLY21" s="710"/>
      <c r="MLZ21" s="710"/>
      <c r="MMA21" s="710"/>
      <c r="MMB21" s="710"/>
      <c r="MMC21" s="710"/>
      <c r="MMD21" s="710"/>
      <c r="MME21" s="710"/>
      <c r="MMF21" s="710"/>
      <c r="MMG21" s="710"/>
      <c r="MMH21" s="710"/>
      <c r="MMI21" s="710"/>
      <c r="MMJ21" s="710"/>
      <c r="MMK21" s="710"/>
      <c r="MML21" s="710"/>
      <c r="MMM21" s="710"/>
      <c r="MMN21" s="710"/>
      <c r="MMO21" s="710"/>
      <c r="MMP21" s="710"/>
      <c r="MMQ21" s="710"/>
      <c r="MMR21" s="710"/>
      <c r="MMS21" s="710"/>
      <c r="MMT21" s="710"/>
      <c r="MMU21" s="710"/>
      <c r="MMV21" s="710"/>
      <c r="MMW21" s="710"/>
      <c r="MMX21" s="710"/>
      <c r="MMY21" s="710"/>
      <c r="MMZ21" s="710"/>
      <c r="MNA21" s="710"/>
      <c r="MNB21" s="710"/>
      <c r="MNC21" s="710"/>
      <c r="MND21" s="710"/>
      <c r="MNE21" s="710"/>
      <c r="MNF21" s="710"/>
      <c r="MNG21" s="710"/>
      <c r="MNH21" s="710"/>
      <c r="MNI21" s="710"/>
      <c r="MNJ21" s="710"/>
      <c r="MNK21" s="710"/>
      <c r="MNL21" s="710"/>
      <c r="MNM21" s="710"/>
      <c r="MNN21" s="710"/>
      <c r="MNO21" s="710"/>
      <c r="MNP21" s="710"/>
      <c r="MNQ21" s="710"/>
      <c r="MNR21" s="710"/>
      <c r="MNS21" s="710"/>
      <c r="MNT21" s="710"/>
      <c r="MNU21" s="710"/>
      <c r="MNV21" s="710"/>
      <c r="MNW21" s="710"/>
      <c r="MNX21" s="710"/>
      <c r="MNY21" s="710"/>
      <c r="MNZ21" s="710"/>
      <c r="MOA21" s="710"/>
      <c r="MOB21" s="710"/>
      <c r="MOC21" s="710"/>
      <c r="MOD21" s="710"/>
      <c r="MOE21" s="710"/>
      <c r="MOF21" s="710"/>
      <c r="MOG21" s="710"/>
      <c r="MOH21" s="710"/>
      <c r="MOI21" s="710"/>
      <c r="MOJ21" s="710"/>
      <c r="MOK21" s="710"/>
      <c r="MOL21" s="710"/>
      <c r="MOM21" s="710"/>
      <c r="MON21" s="710"/>
      <c r="MOO21" s="710"/>
      <c r="MOP21" s="710"/>
      <c r="MOQ21" s="710"/>
      <c r="MOR21" s="710"/>
      <c r="MOS21" s="710"/>
      <c r="MOT21" s="710"/>
      <c r="MOU21" s="710"/>
      <c r="MOV21" s="710"/>
      <c r="MOW21" s="710"/>
      <c r="MOX21" s="710"/>
      <c r="MOY21" s="710"/>
      <c r="MOZ21" s="710"/>
      <c r="MPA21" s="710"/>
      <c r="MPB21" s="710"/>
      <c r="MPC21" s="710"/>
      <c r="MPD21" s="710"/>
      <c r="MPE21" s="710"/>
      <c r="MPF21" s="710"/>
      <c r="MPG21" s="710"/>
      <c r="MPH21" s="710"/>
      <c r="MPI21" s="710"/>
      <c r="MPJ21" s="710"/>
      <c r="MPK21" s="710"/>
      <c r="MPL21" s="710"/>
      <c r="MPM21" s="710"/>
      <c r="MPN21" s="710"/>
      <c r="MPO21" s="710"/>
      <c r="MPP21" s="710"/>
      <c r="MPQ21" s="710"/>
      <c r="MPR21" s="710"/>
      <c r="MPS21" s="710"/>
      <c r="MPT21" s="710"/>
      <c r="MPU21" s="710"/>
      <c r="MPV21" s="710"/>
      <c r="MPW21" s="710"/>
      <c r="MPX21" s="710"/>
      <c r="MPY21" s="710"/>
      <c r="MPZ21" s="710"/>
      <c r="MQA21" s="710"/>
      <c r="MQB21" s="710"/>
      <c r="MQC21" s="710"/>
      <c r="MQD21" s="710"/>
      <c r="MQE21" s="710"/>
      <c r="MQF21" s="710"/>
      <c r="MQG21" s="710"/>
      <c r="MQH21" s="710"/>
      <c r="MQI21" s="710"/>
      <c r="MQJ21" s="710"/>
      <c r="MQK21" s="710"/>
      <c r="MQL21" s="710"/>
      <c r="MQM21" s="710"/>
      <c r="MQN21" s="710"/>
      <c r="MQO21" s="710"/>
      <c r="MQP21" s="710"/>
      <c r="MQQ21" s="710"/>
      <c r="MQR21" s="710"/>
      <c r="MQS21" s="710"/>
      <c r="MQT21" s="710"/>
      <c r="MQU21" s="710"/>
      <c r="MQV21" s="710"/>
      <c r="MQW21" s="710"/>
      <c r="MQX21" s="710"/>
      <c r="MQY21" s="710"/>
      <c r="MQZ21" s="710"/>
      <c r="MRA21" s="710"/>
      <c r="MRB21" s="710"/>
      <c r="MRC21" s="710"/>
      <c r="MRD21" s="710"/>
      <c r="MRE21" s="710"/>
      <c r="MRF21" s="710"/>
      <c r="MRG21" s="710"/>
      <c r="MRH21" s="710"/>
      <c r="MRI21" s="710"/>
      <c r="MRJ21" s="710"/>
      <c r="MRK21" s="710"/>
      <c r="MRL21" s="710"/>
      <c r="MRM21" s="710"/>
      <c r="MRN21" s="710"/>
      <c r="MRO21" s="710"/>
      <c r="MRP21" s="710"/>
      <c r="MRQ21" s="710"/>
      <c r="MRR21" s="710"/>
      <c r="MRS21" s="710"/>
      <c r="MRT21" s="710"/>
      <c r="MRU21" s="710"/>
      <c r="MRV21" s="710"/>
      <c r="MRW21" s="710"/>
      <c r="MRX21" s="710"/>
      <c r="MRY21" s="710"/>
      <c r="MRZ21" s="710"/>
      <c r="MSA21" s="710"/>
      <c r="MSB21" s="710"/>
      <c r="MSC21" s="710"/>
      <c r="MSD21" s="710"/>
      <c r="MSE21" s="710"/>
      <c r="MSF21" s="710"/>
      <c r="MSG21" s="710"/>
      <c r="MSH21" s="710"/>
      <c r="MSI21" s="710"/>
      <c r="MSJ21" s="710"/>
      <c r="MSK21" s="710"/>
      <c r="MSL21" s="710"/>
      <c r="MSM21" s="710"/>
      <c r="MSN21" s="710"/>
      <c r="MSO21" s="710"/>
      <c r="MSP21" s="710"/>
      <c r="MSQ21" s="710"/>
      <c r="MSR21" s="710"/>
      <c r="MSS21" s="710"/>
      <c r="MST21" s="710"/>
      <c r="MSU21" s="710"/>
      <c r="MSV21" s="710"/>
      <c r="MSW21" s="710"/>
      <c r="MSX21" s="710"/>
      <c r="MSY21" s="710"/>
      <c r="MSZ21" s="710"/>
      <c r="MTA21" s="710"/>
      <c r="MTB21" s="710"/>
      <c r="MTC21" s="710"/>
      <c r="MTD21" s="710"/>
      <c r="MTE21" s="710"/>
      <c r="MTF21" s="710"/>
      <c r="MTG21" s="710"/>
      <c r="MTH21" s="710"/>
      <c r="MTI21" s="710"/>
      <c r="MTJ21" s="710"/>
      <c r="MTK21" s="710"/>
      <c r="MTL21" s="710"/>
      <c r="MTM21" s="710"/>
      <c r="MTN21" s="710"/>
      <c r="MTO21" s="710"/>
      <c r="MTP21" s="710"/>
      <c r="MTQ21" s="710"/>
      <c r="MTR21" s="710"/>
      <c r="MTS21" s="710"/>
      <c r="MTT21" s="710"/>
      <c r="MTU21" s="710"/>
      <c r="MTV21" s="710"/>
      <c r="MTW21" s="710"/>
      <c r="MTX21" s="710"/>
      <c r="MTY21" s="710"/>
      <c r="MTZ21" s="710"/>
      <c r="MUA21" s="710"/>
      <c r="MUB21" s="710"/>
      <c r="MUC21" s="710"/>
      <c r="MUD21" s="710"/>
      <c r="MUE21" s="710"/>
      <c r="MUF21" s="710"/>
      <c r="MUG21" s="710"/>
      <c r="MUH21" s="710"/>
      <c r="MUI21" s="710"/>
      <c r="MUJ21" s="710"/>
      <c r="MUK21" s="710"/>
      <c r="MUL21" s="710"/>
      <c r="MUM21" s="710"/>
      <c r="MUN21" s="710"/>
      <c r="MUO21" s="710"/>
      <c r="MUP21" s="710"/>
      <c r="MUQ21" s="710"/>
      <c r="MUR21" s="710"/>
      <c r="MUS21" s="710"/>
      <c r="MUT21" s="710"/>
      <c r="MUU21" s="710"/>
      <c r="MUV21" s="710"/>
      <c r="MUW21" s="710"/>
      <c r="MUX21" s="710"/>
      <c r="MUY21" s="710"/>
      <c r="MUZ21" s="710"/>
      <c r="MVA21" s="710"/>
      <c r="MVB21" s="710"/>
      <c r="MVC21" s="710"/>
      <c r="MVD21" s="710"/>
      <c r="MVE21" s="710"/>
      <c r="MVF21" s="710"/>
      <c r="MVG21" s="710"/>
      <c r="MVH21" s="710"/>
      <c r="MVI21" s="710"/>
      <c r="MVJ21" s="710"/>
      <c r="MVK21" s="710"/>
      <c r="MVL21" s="710"/>
      <c r="MVM21" s="710"/>
      <c r="MVN21" s="710"/>
      <c r="MVO21" s="710"/>
      <c r="MVP21" s="710"/>
      <c r="MVQ21" s="710"/>
      <c r="MVR21" s="710"/>
      <c r="MVS21" s="710"/>
      <c r="MVT21" s="710"/>
      <c r="MVU21" s="710"/>
      <c r="MVV21" s="710"/>
      <c r="MVW21" s="710"/>
      <c r="MVX21" s="710"/>
      <c r="MVY21" s="710"/>
      <c r="MVZ21" s="710"/>
      <c r="MWA21" s="710"/>
      <c r="MWB21" s="710"/>
      <c r="MWC21" s="710"/>
      <c r="MWD21" s="710"/>
      <c r="MWE21" s="710"/>
      <c r="MWF21" s="710"/>
      <c r="MWG21" s="710"/>
      <c r="MWH21" s="710"/>
      <c r="MWI21" s="710"/>
      <c r="MWJ21" s="710"/>
      <c r="MWK21" s="710"/>
      <c r="MWL21" s="710"/>
      <c r="MWM21" s="710"/>
      <c r="MWN21" s="710"/>
      <c r="MWO21" s="710"/>
      <c r="MWP21" s="710"/>
      <c r="MWQ21" s="710"/>
      <c r="MWR21" s="710"/>
      <c r="MWS21" s="710"/>
      <c r="MWT21" s="710"/>
      <c r="MWU21" s="710"/>
      <c r="MWV21" s="710"/>
      <c r="MWW21" s="710"/>
      <c r="MWX21" s="710"/>
      <c r="MWY21" s="710"/>
      <c r="MWZ21" s="710"/>
      <c r="MXA21" s="710"/>
      <c r="MXB21" s="710"/>
      <c r="MXC21" s="710"/>
      <c r="MXD21" s="710"/>
      <c r="MXE21" s="710"/>
      <c r="MXF21" s="710"/>
      <c r="MXG21" s="710"/>
      <c r="MXH21" s="710"/>
      <c r="MXI21" s="710"/>
      <c r="MXJ21" s="710"/>
      <c r="MXK21" s="710"/>
      <c r="MXL21" s="710"/>
      <c r="MXM21" s="710"/>
      <c r="MXN21" s="710"/>
      <c r="MXO21" s="710"/>
      <c r="MXP21" s="710"/>
      <c r="MXQ21" s="710"/>
      <c r="MXR21" s="710"/>
      <c r="MXS21" s="710"/>
      <c r="MXT21" s="710"/>
      <c r="MXU21" s="710"/>
      <c r="MXV21" s="710"/>
      <c r="MXW21" s="710"/>
      <c r="MXX21" s="710"/>
      <c r="MXY21" s="710"/>
      <c r="MXZ21" s="710"/>
      <c r="MYA21" s="710"/>
      <c r="MYB21" s="710"/>
      <c r="MYC21" s="710"/>
      <c r="MYD21" s="710"/>
      <c r="MYE21" s="710"/>
      <c r="MYF21" s="710"/>
      <c r="MYG21" s="710"/>
      <c r="MYH21" s="710"/>
      <c r="MYI21" s="710"/>
      <c r="MYJ21" s="710"/>
      <c r="MYK21" s="710"/>
      <c r="MYL21" s="710"/>
      <c r="MYM21" s="710"/>
      <c r="MYN21" s="710"/>
      <c r="MYO21" s="710"/>
      <c r="MYP21" s="710"/>
      <c r="MYQ21" s="710"/>
      <c r="MYR21" s="710"/>
      <c r="MYS21" s="710"/>
      <c r="MYT21" s="710"/>
      <c r="MYU21" s="710"/>
      <c r="MYV21" s="710"/>
      <c r="MYW21" s="710"/>
      <c r="MYX21" s="710"/>
      <c r="MYY21" s="710"/>
      <c r="MYZ21" s="710"/>
      <c r="MZA21" s="710"/>
      <c r="MZB21" s="710"/>
      <c r="MZC21" s="710"/>
      <c r="MZD21" s="710"/>
      <c r="MZE21" s="710"/>
      <c r="MZF21" s="710"/>
      <c r="MZG21" s="710"/>
      <c r="MZH21" s="710"/>
      <c r="MZI21" s="710"/>
      <c r="MZJ21" s="710"/>
      <c r="MZK21" s="710"/>
      <c r="MZL21" s="710"/>
      <c r="MZM21" s="710"/>
      <c r="MZN21" s="710"/>
      <c r="MZO21" s="710"/>
      <c r="MZP21" s="710"/>
      <c r="MZQ21" s="710"/>
      <c r="MZR21" s="710"/>
      <c r="MZS21" s="710"/>
      <c r="MZT21" s="710"/>
      <c r="MZU21" s="710"/>
      <c r="MZV21" s="710"/>
      <c r="MZW21" s="710"/>
      <c r="MZX21" s="710"/>
      <c r="MZY21" s="710"/>
      <c r="MZZ21" s="710"/>
      <c r="NAA21" s="710"/>
      <c r="NAB21" s="710"/>
      <c r="NAC21" s="710"/>
      <c r="NAD21" s="710"/>
      <c r="NAE21" s="710"/>
      <c r="NAF21" s="710"/>
      <c r="NAG21" s="710"/>
      <c r="NAH21" s="710"/>
      <c r="NAI21" s="710"/>
      <c r="NAJ21" s="710"/>
      <c r="NAK21" s="710"/>
      <c r="NAL21" s="710"/>
      <c r="NAM21" s="710"/>
      <c r="NAN21" s="710"/>
      <c r="NAO21" s="710"/>
      <c r="NAP21" s="710"/>
      <c r="NAQ21" s="710"/>
      <c r="NAR21" s="710"/>
      <c r="NAS21" s="710"/>
      <c r="NAT21" s="710"/>
      <c r="NAU21" s="710"/>
      <c r="NAV21" s="710"/>
      <c r="NAW21" s="710"/>
      <c r="NAX21" s="710"/>
      <c r="NAY21" s="710"/>
      <c r="NAZ21" s="710"/>
      <c r="NBA21" s="710"/>
      <c r="NBB21" s="710"/>
      <c r="NBC21" s="710"/>
      <c r="NBD21" s="710"/>
      <c r="NBE21" s="710"/>
      <c r="NBF21" s="710"/>
      <c r="NBG21" s="710"/>
      <c r="NBH21" s="710"/>
      <c r="NBI21" s="710"/>
      <c r="NBJ21" s="710"/>
      <c r="NBK21" s="710"/>
      <c r="NBL21" s="710"/>
      <c r="NBM21" s="710"/>
      <c r="NBN21" s="710"/>
      <c r="NBO21" s="710"/>
      <c r="NBP21" s="710"/>
      <c r="NBQ21" s="710"/>
      <c r="NBR21" s="710"/>
      <c r="NBS21" s="710"/>
      <c r="NBT21" s="710"/>
      <c r="NBU21" s="710"/>
      <c r="NBV21" s="710"/>
      <c r="NBW21" s="710"/>
      <c r="NBX21" s="710"/>
      <c r="NBY21" s="710"/>
      <c r="NBZ21" s="710"/>
      <c r="NCA21" s="710"/>
      <c r="NCB21" s="710"/>
      <c r="NCC21" s="710"/>
      <c r="NCD21" s="710"/>
      <c r="NCE21" s="710"/>
      <c r="NCF21" s="710"/>
      <c r="NCG21" s="710"/>
      <c r="NCH21" s="710"/>
      <c r="NCI21" s="710"/>
      <c r="NCJ21" s="710"/>
      <c r="NCK21" s="710"/>
      <c r="NCL21" s="710"/>
      <c r="NCM21" s="710"/>
      <c r="NCN21" s="710"/>
      <c r="NCO21" s="710"/>
      <c r="NCP21" s="710"/>
      <c r="NCQ21" s="710"/>
      <c r="NCR21" s="710"/>
      <c r="NCS21" s="710"/>
      <c r="NCT21" s="710"/>
      <c r="NCU21" s="710"/>
      <c r="NCV21" s="710"/>
      <c r="NCW21" s="710"/>
      <c r="NCX21" s="710"/>
      <c r="NCY21" s="710"/>
      <c r="NCZ21" s="710"/>
      <c r="NDA21" s="710"/>
      <c r="NDB21" s="710"/>
      <c r="NDC21" s="710"/>
      <c r="NDD21" s="710"/>
      <c r="NDE21" s="710"/>
      <c r="NDF21" s="710"/>
      <c r="NDG21" s="710"/>
      <c r="NDH21" s="710"/>
      <c r="NDI21" s="710"/>
      <c r="NDJ21" s="710"/>
      <c r="NDK21" s="710"/>
      <c r="NDL21" s="710"/>
      <c r="NDM21" s="710"/>
      <c r="NDN21" s="710"/>
      <c r="NDO21" s="710"/>
      <c r="NDP21" s="710"/>
      <c r="NDQ21" s="710"/>
      <c r="NDR21" s="710"/>
      <c r="NDS21" s="710"/>
      <c r="NDT21" s="710"/>
      <c r="NDU21" s="710"/>
      <c r="NDV21" s="710"/>
      <c r="NDW21" s="710"/>
      <c r="NDX21" s="710"/>
      <c r="NDY21" s="710"/>
      <c r="NDZ21" s="710"/>
      <c r="NEA21" s="710"/>
      <c r="NEB21" s="710"/>
      <c r="NEC21" s="710"/>
      <c r="NED21" s="710"/>
      <c r="NEE21" s="710"/>
      <c r="NEF21" s="710"/>
      <c r="NEG21" s="710"/>
      <c r="NEH21" s="710"/>
      <c r="NEI21" s="710"/>
      <c r="NEJ21" s="710"/>
      <c r="NEK21" s="710"/>
      <c r="NEL21" s="710"/>
      <c r="NEM21" s="710"/>
      <c r="NEN21" s="710"/>
      <c r="NEO21" s="710"/>
      <c r="NEP21" s="710"/>
      <c r="NEQ21" s="710"/>
      <c r="NER21" s="710"/>
      <c r="NES21" s="710"/>
      <c r="NET21" s="710"/>
      <c r="NEU21" s="710"/>
      <c r="NEV21" s="710"/>
      <c r="NEW21" s="710"/>
      <c r="NEX21" s="710"/>
      <c r="NEY21" s="710"/>
      <c r="NEZ21" s="710"/>
      <c r="NFA21" s="710"/>
      <c r="NFB21" s="710"/>
      <c r="NFC21" s="710"/>
      <c r="NFD21" s="710"/>
      <c r="NFE21" s="710"/>
      <c r="NFF21" s="710"/>
      <c r="NFG21" s="710"/>
      <c r="NFH21" s="710"/>
      <c r="NFI21" s="710"/>
      <c r="NFJ21" s="710"/>
      <c r="NFK21" s="710"/>
      <c r="NFL21" s="710"/>
      <c r="NFM21" s="710"/>
      <c r="NFN21" s="710"/>
      <c r="NFO21" s="710"/>
      <c r="NFP21" s="710"/>
      <c r="NFQ21" s="710"/>
      <c r="NFR21" s="710"/>
      <c r="NFS21" s="710"/>
      <c r="NFT21" s="710"/>
      <c r="NFU21" s="710"/>
      <c r="NFV21" s="710"/>
      <c r="NFW21" s="710"/>
      <c r="NFX21" s="710"/>
      <c r="NFY21" s="710"/>
      <c r="NFZ21" s="710"/>
      <c r="NGA21" s="710"/>
      <c r="NGB21" s="710"/>
      <c r="NGC21" s="710"/>
      <c r="NGD21" s="710"/>
      <c r="NGE21" s="710"/>
      <c r="NGF21" s="710"/>
      <c r="NGG21" s="710"/>
      <c r="NGH21" s="710"/>
      <c r="NGI21" s="710"/>
      <c r="NGJ21" s="710"/>
      <c r="NGK21" s="710"/>
      <c r="NGL21" s="710"/>
      <c r="NGM21" s="710"/>
      <c r="NGN21" s="710"/>
      <c r="NGO21" s="710"/>
      <c r="NGP21" s="710"/>
      <c r="NGQ21" s="710"/>
      <c r="NGR21" s="710"/>
      <c r="NGS21" s="710"/>
      <c r="NGT21" s="710"/>
      <c r="NGU21" s="710"/>
      <c r="NGV21" s="710"/>
      <c r="NGW21" s="710"/>
      <c r="NGX21" s="710"/>
      <c r="NGY21" s="710"/>
      <c r="NGZ21" s="710"/>
      <c r="NHA21" s="710"/>
      <c r="NHB21" s="710"/>
      <c r="NHC21" s="710"/>
      <c r="NHD21" s="710"/>
      <c r="NHE21" s="710"/>
      <c r="NHF21" s="710"/>
      <c r="NHG21" s="710"/>
      <c r="NHH21" s="710"/>
      <c r="NHI21" s="710"/>
      <c r="NHJ21" s="710"/>
      <c r="NHK21" s="710"/>
      <c r="NHL21" s="710"/>
      <c r="NHM21" s="710"/>
      <c r="NHN21" s="710"/>
      <c r="NHO21" s="710"/>
      <c r="NHP21" s="710"/>
      <c r="NHQ21" s="710"/>
      <c r="NHR21" s="710"/>
      <c r="NHS21" s="710"/>
      <c r="NHT21" s="710"/>
      <c r="NHU21" s="710"/>
      <c r="NHV21" s="710"/>
      <c r="NHW21" s="710"/>
      <c r="NHX21" s="710"/>
      <c r="NHY21" s="710"/>
      <c r="NHZ21" s="710"/>
      <c r="NIA21" s="710"/>
      <c r="NIB21" s="710"/>
      <c r="NIC21" s="710"/>
      <c r="NID21" s="710"/>
      <c r="NIE21" s="710"/>
      <c r="NIF21" s="710"/>
      <c r="NIG21" s="710"/>
      <c r="NIH21" s="710"/>
      <c r="NII21" s="710"/>
      <c r="NIJ21" s="710"/>
      <c r="NIK21" s="710"/>
      <c r="NIL21" s="710"/>
      <c r="NIM21" s="710"/>
      <c r="NIN21" s="710"/>
      <c r="NIO21" s="710"/>
      <c r="NIP21" s="710"/>
      <c r="NIQ21" s="710"/>
      <c r="NIR21" s="710"/>
      <c r="NIS21" s="710"/>
      <c r="NIT21" s="710"/>
      <c r="NIU21" s="710"/>
      <c r="NIV21" s="710"/>
      <c r="NIW21" s="710"/>
      <c r="NIX21" s="710"/>
      <c r="NIY21" s="710"/>
      <c r="NIZ21" s="710"/>
      <c r="NJA21" s="710"/>
      <c r="NJB21" s="710"/>
      <c r="NJC21" s="710"/>
      <c r="NJD21" s="710"/>
      <c r="NJE21" s="710"/>
      <c r="NJF21" s="710"/>
      <c r="NJG21" s="710"/>
      <c r="NJH21" s="710"/>
      <c r="NJI21" s="710"/>
      <c r="NJJ21" s="710"/>
      <c r="NJK21" s="710"/>
      <c r="NJL21" s="710"/>
      <c r="NJM21" s="710"/>
      <c r="NJN21" s="710"/>
      <c r="NJO21" s="710"/>
      <c r="NJP21" s="710"/>
      <c r="NJQ21" s="710"/>
      <c r="NJR21" s="710"/>
      <c r="NJS21" s="710"/>
      <c r="NJT21" s="710"/>
      <c r="NJU21" s="710"/>
      <c r="NJV21" s="710"/>
      <c r="NJW21" s="710"/>
      <c r="NJX21" s="710"/>
      <c r="NJY21" s="710"/>
      <c r="NJZ21" s="710"/>
      <c r="NKA21" s="710"/>
      <c r="NKB21" s="710"/>
      <c r="NKC21" s="710"/>
      <c r="NKD21" s="710"/>
      <c r="NKE21" s="710"/>
      <c r="NKF21" s="710"/>
      <c r="NKG21" s="710"/>
      <c r="NKH21" s="710"/>
      <c r="NKI21" s="710"/>
      <c r="NKJ21" s="710"/>
      <c r="NKK21" s="710"/>
      <c r="NKL21" s="710"/>
      <c r="NKM21" s="710"/>
      <c r="NKN21" s="710"/>
      <c r="NKO21" s="710"/>
      <c r="NKP21" s="710"/>
      <c r="NKQ21" s="710"/>
      <c r="NKR21" s="710"/>
      <c r="NKS21" s="710"/>
      <c r="NKT21" s="710"/>
      <c r="NKU21" s="710"/>
      <c r="NKV21" s="710"/>
      <c r="NKW21" s="710"/>
      <c r="NKX21" s="710"/>
      <c r="NKY21" s="710"/>
      <c r="NKZ21" s="710"/>
      <c r="NLA21" s="710"/>
      <c r="NLB21" s="710"/>
      <c r="NLC21" s="710"/>
      <c r="NLD21" s="710"/>
      <c r="NLE21" s="710"/>
      <c r="NLF21" s="710"/>
      <c r="NLG21" s="710"/>
      <c r="NLH21" s="710"/>
      <c r="NLI21" s="710"/>
      <c r="NLJ21" s="710"/>
      <c r="NLK21" s="710"/>
      <c r="NLL21" s="710"/>
      <c r="NLM21" s="710"/>
      <c r="NLN21" s="710"/>
      <c r="NLO21" s="710"/>
      <c r="NLP21" s="710"/>
      <c r="NLQ21" s="710"/>
      <c r="NLR21" s="710"/>
      <c r="NLS21" s="710"/>
      <c r="NLT21" s="710"/>
      <c r="NLU21" s="710"/>
      <c r="NLV21" s="710"/>
      <c r="NLW21" s="710"/>
      <c r="NLX21" s="710"/>
      <c r="NLY21" s="710"/>
      <c r="NLZ21" s="710"/>
      <c r="NMA21" s="710"/>
      <c r="NMB21" s="710"/>
      <c r="NMC21" s="710"/>
      <c r="NMD21" s="710"/>
      <c r="NME21" s="710"/>
      <c r="NMF21" s="710"/>
      <c r="NMG21" s="710"/>
      <c r="NMH21" s="710"/>
      <c r="NMI21" s="710"/>
      <c r="NMJ21" s="710"/>
      <c r="NMK21" s="710"/>
      <c r="NML21" s="710"/>
      <c r="NMM21" s="710"/>
      <c r="NMN21" s="710"/>
      <c r="NMO21" s="710"/>
      <c r="NMP21" s="710"/>
      <c r="NMQ21" s="710"/>
      <c r="NMR21" s="710"/>
      <c r="NMS21" s="710"/>
      <c r="NMT21" s="710"/>
      <c r="NMU21" s="710"/>
      <c r="NMV21" s="710"/>
      <c r="NMW21" s="710"/>
      <c r="NMX21" s="710"/>
      <c r="NMY21" s="710"/>
      <c r="NMZ21" s="710"/>
      <c r="NNA21" s="710"/>
      <c r="NNB21" s="710"/>
      <c r="NNC21" s="710"/>
      <c r="NND21" s="710"/>
      <c r="NNE21" s="710"/>
      <c r="NNF21" s="710"/>
      <c r="NNG21" s="710"/>
      <c r="NNH21" s="710"/>
      <c r="NNI21" s="710"/>
      <c r="NNJ21" s="710"/>
      <c r="NNK21" s="710"/>
      <c r="NNL21" s="710"/>
      <c r="NNM21" s="710"/>
      <c r="NNN21" s="710"/>
      <c r="NNO21" s="710"/>
      <c r="NNP21" s="710"/>
      <c r="NNQ21" s="710"/>
      <c r="NNR21" s="710"/>
      <c r="NNS21" s="710"/>
      <c r="NNT21" s="710"/>
      <c r="NNU21" s="710"/>
      <c r="NNV21" s="710"/>
      <c r="NNW21" s="710"/>
      <c r="NNX21" s="710"/>
      <c r="NNY21" s="710"/>
      <c r="NNZ21" s="710"/>
      <c r="NOA21" s="710"/>
      <c r="NOB21" s="710"/>
      <c r="NOC21" s="710"/>
      <c r="NOD21" s="710"/>
      <c r="NOE21" s="710"/>
      <c r="NOF21" s="710"/>
      <c r="NOG21" s="710"/>
      <c r="NOH21" s="710"/>
      <c r="NOI21" s="710"/>
      <c r="NOJ21" s="710"/>
      <c r="NOK21" s="710"/>
      <c r="NOL21" s="710"/>
      <c r="NOM21" s="710"/>
      <c r="NON21" s="710"/>
      <c r="NOO21" s="710"/>
      <c r="NOP21" s="710"/>
      <c r="NOQ21" s="710"/>
      <c r="NOR21" s="710"/>
      <c r="NOS21" s="710"/>
      <c r="NOT21" s="710"/>
      <c r="NOU21" s="710"/>
      <c r="NOV21" s="710"/>
      <c r="NOW21" s="710"/>
      <c r="NOX21" s="710"/>
      <c r="NOY21" s="710"/>
      <c r="NOZ21" s="710"/>
      <c r="NPA21" s="710"/>
      <c r="NPB21" s="710"/>
      <c r="NPC21" s="710"/>
      <c r="NPD21" s="710"/>
      <c r="NPE21" s="710"/>
      <c r="NPF21" s="710"/>
      <c r="NPG21" s="710"/>
      <c r="NPH21" s="710"/>
      <c r="NPI21" s="710"/>
      <c r="NPJ21" s="710"/>
      <c r="NPK21" s="710"/>
      <c r="NPL21" s="710"/>
      <c r="NPM21" s="710"/>
      <c r="NPN21" s="710"/>
      <c r="NPO21" s="710"/>
      <c r="NPP21" s="710"/>
      <c r="NPQ21" s="710"/>
      <c r="NPR21" s="710"/>
      <c r="NPS21" s="710"/>
      <c r="NPT21" s="710"/>
      <c r="NPU21" s="710"/>
      <c r="NPV21" s="710"/>
      <c r="NPW21" s="710"/>
      <c r="NPX21" s="710"/>
      <c r="NPY21" s="710"/>
      <c r="NPZ21" s="710"/>
      <c r="NQA21" s="710"/>
      <c r="NQB21" s="710"/>
      <c r="NQC21" s="710"/>
      <c r="NQD21" s="710"/>
      <c r="NQE21" s="710"/>
      <c r="NQF21" s="710"/>
      <c r="NQG21" s="710"/>
      <c r="NQH21" s="710"/>
      <c r="NQI21" s="710"/>
      <c r="NQJ21" s="710"/>
      <c r="NQK21" s="710"/>
      <c r="NQL21" s="710"/>
      <c r="NQM21" s="710"/>
      <c r="NQN21" s="710"/>
      <c r="NQO21" s="710"/>
      <c r="NQP21" s="710"/>
      <c r="NQQ21" s="710"/>
      <c r="NQR21" s="710"/>
      <c r="NQS21" s="710"/>
      <c r="NQT21" s="710"/>
      <c r="NQU21" s="710"/>
      <c r="NQV21" s="710"/>
      <c r="NQW21" s="710"/>
      <c r="NQX21" s="710"/>
      <c r="NQY21" s="710"/>
      <c r="NQZ21" s="710"/>
      <c r="NRA21" s="710"/>
      <c r="NRB21" s="710"/>
      <c r="NRC21" s="710"/>
      <c r="NRD21" s="710"/>
      <c r="NRE21" s="710"/>
      <c r="NRF21" s="710"/>
      <c r="NRG21" s="710"/>
      <c r="NRH21" s="710"/>
      <c r="NRI21" s="710"/>
      <c r="NRJ21" s="710"/>
      <c r="NRK21" s="710"/>
      <c r="NRL21" s="710"/>
      <c r="NRM21" s="710"/>
      <c r="NRN21" s="710"/>
      <c r="NRO21" s="710"/>
      <c r="NRP21" s="710"/>
      <c r="NRQ21" s="710"/>
      <c r="NRR21" s="710"/>
      <c r="NRS21" s="710"/>
      <c r="NRT21" s="710"/>
      <c r="NRU21" s="710"/>
      <c r="NRV21" s="710"/>
      <c r="NRW21" s="710"/>
      <c r="NRX21" s="710"/>
      <c r="NRY21" s="710"/>
      <c r="NRZ21" s="710"/>
      <c r="NSA21" s="710"/>
      <c r="NSB21" s="710"/>
      <c r="NSC21" s="710"/>
      <c r="NSD21" s="710"/>
      <c r="NSE21" s="710"/>
      <c r="NSF21" s="710"/>
      <c r="NSG21" s="710"/>
      <c r="NSH21" s="710"/>
      <c r="NSI21" s="710"/>
      <c r="NSJ21" s="710"/>
      <c r="NSK21" s="710"/>
      <c r="NSL21" s="710"/>
      <c r="NSM21" s="710"/>
      <c r="NSN21" s="710"/>
      <c r="NSO21" s="710"/>
      <c r="NSP21" s="710"/>
      <c r="NSQ21" s="710"/>
      <c r="NSR21" s="710"/>
      <c r="NSS21" s="710"/>
      <c r="NST21" s="710"/>
      <c r="NSU21" s="710"/>
      <c r="NSV21" s="710"/>
      <c r="NSW21" s="710"/>
      <c r="NSX21" s="710"/>
      <c r="NSY21" s="710"/>
      <c r="NSZ21" s="710"/>
      <c r="NTA21" s="710"/>
      <c r="NTB21" s="710"/>
      <c r="NTC21" s="710"/>
      <c r="NTD21" s="710"/>
      <c r="NTE21" s="710"/>
      <c r="NTF21" s="710"/>
      <c r="NTG21" s="710"/>
      <c r="NTH21" s="710"/>
      <c r="NTI21" s="710"/>
      <c r="NTJ21" s="710"/>
      <c r="NTK21" s="710"/>
      <c r="NTL21" s="710"/>
      <c r="NTM21" s="710"/>
      <c r="NTN21" s="710"/>
      <c r="NTO21" s="710"/>
      <c r="NTP21" s="710"/>
      <c r="NTQ21" s="710"/>
      <c r="NTR21" s="710"/>
      <c r="NTS21" s="710"/>
      <c r="NTT21" s="710"/>
      <c r="NTU21" s="710"/>
      <c r="NTV21" s="710"/>
      <c r="NTW21" s="710"/>
      <c r="NTX21" s="710"/>
      <c r="NTY21" s="710"/>
      <c r="NTZ21" s="710"/>
      <c r="NUA21" s="710"/>
      <c r="NUB21" s="710"/>
      <c r="NUC21" s="710"/>
      <c r="NUD21" s="710"/>
      <c r="NUE21" s="710"/>
      <c r="NUF21" s="710"/>
      <c r="NUG21" s="710"/>
      <c r="NUH21" s="710"/>
      <c r="NUI21" s="710"/>
      <c r="NUJ21" s="710"/>
      <c r="NUK21" s="710"/>
      <c r="NUL21" s="710"/>
      <c r="NUM21" s="710"/>
      <c r="NUN21" s="710"/>
      <c r="NUO21" s="710"/>
      <c r="NUP21" s="710"/>
      <c r="NUQ21" s="710"/>
      <c r="NUR21" s="710"/>
      <c r="NUS21" s="710"/>
      <c r="NUT21" s="710"/>
      <c r="NUU21" s="710"/>
      <c r="NUV21" s="710"/>
      <c r="NUW21" s="710"/>
      <c r="NUX21" s="710"/>
      <c r="NUY21" s="710"/>
      <c r="NUZ21" s="710"/>
      <c r="NVA21" s="710"/>
      <c r="NVB21" s="710"/>
      <c r="NVC21" s="710"/>
      <c r="NVD21" s="710"/>
      <c r="NVE21" s="710"/>
      <c r="NVF21" s="710"/>
      <c r="NVG21" s="710"/>
      <c r="NVH21" s="710"/>
      <c r="NVI21" s="710"/>
      <c r="NVJ21" s="710"/>
      <c r="NVK21" s="710"/>
      <c r="NVL21" s="710"/>
      <c r="NVM21" s="710"/>
      <c r="NVN21" s="710"/>
      <c r="NVO21" s="710"/>
      <c r="NVP21" s="710"/>
      <c r="NVQ21" s="710"/>
      <c r="NVR21" s="710"/>
      <c r="NVS21" s="710"/>
      <c r="NVT21" s="710"/>
      <c r="NVU21" s="710"/>
      <c r="NVV21" s="710"/>
      <c r="NVW21" s="710"/>
      <c r="NVX21" s="710"/>
      <c r="NVY21" s="710"/>
      <c r="NVZ21" s="710"/>
      <c r="NWA21" s="710"/>
      <c r="NWB21" s="710"/>
      <c r="NWC21" s="710"/>
      <c r="NWD21" s="710"/>
      <c r="NWE21" s="710"/>
      <c r="NWF21" s="710"/>
      <c r="NWG21" s="710"/>
      <c r="NWH21" s="710"/>
      <c r="NWI21" s="710"/>
      <c r="NWJ21" s="710"/>
      <c r="NWK21" s="710"/>
      <c r="NWL21" s="710"/>
      <c r="NWM21" s="710"/>
      <c r="NWN21" s="710"/>
      <c r="NWO21" s="710"/>
      <c r="NWP21" s="710"/>
      <c r="NWQ21" s="710"/>
      <c r="NWR21" s="710"/>
      <c r="NWS21" s="710"/>
      <c r="NWT21" s="710"/>
      <c r="NWU21" s="710"/>
      <c r="NWV21" s="710"/>
      <c r="NWW21" s="710"/>
      <c r="NWX21" s="710"/>
      <c r="NWY21" s="710"/>
      <c r="NWZ21" s="710"/>
      <c r="NXA21" s="710"/>
      <c r="NXB21" s="710"/>
      <c r="NXC21" s="710"/>
      <c r="NXD21" s="710"/>
      <c r="NXE21" s="710"/>
      <c r="NXF21" s="710"/>
      <c r="NXG21" s="710"/>
      <c r="NXH21" s="710"/>
      <c r="NXI21" s="710"/>
      <c r="NXJ21" s="710"/>
      <c r="NXK21" s="710"/>
      <c r="NXL21" s="710"/>
      <c r="NXM21" s="710"/>
      <c r="NXN21" s="710"/>
      <c r="NXO21" s="710"/>
      <c r="NXP21" s="710"/>
      <c r="NXQ21" s="710"/>
      <c r="NXR21" s="710"/>
      <c r="NXS21" s="710"/>
      <c r="NXT21" s="710"/>
      <c r="NXU21" s="710"/>
      <c r="NXV21" s="710"/>
      <c r="NXW21" s="710"/>
      <c r="NXX21" s="710"/>
      <c r="NXY21" s="710"/>
      <c r="NXZ21" s="710"/>
      <c r="NYA21" s="710"/>
      <c r="NYB21" s="710"/>
      <c r="NYC21" s="710"/>
      <c r="NYD21" s="710"/>
      <c r="NYE21" s="710"/>
      <c r="NYF21" s="710"/>
      <c r="NYG21" s="710"/>
      <c r="NYH21" s="710"/>
      <c r="NYI21" s="710"/>
      <c r="NYJ21" s="710"/>
      <c r="NYK21" s="710"/>
      <c r="NYL21" s="710"/>
      <c r="NYM21" s="710"/>
      <c r="NYN21" s="710"/>
      <c r="NYO21" s="710"/>
      <c r="NYP21" s="710"/>
      <c r="NYQ21" s="710"/>
      <c r="NYR21" s="710"/>
      <c r="NYS21" s="710"/>
      <c r="NYT21" s="710"/>
      <c r="NYU21" s="710"/>
      <c r="NYV21" s="710"/>
      <c r="NYW21" s="710"/>
      <c r="NYX21" s="710"/>
      <c r="NYY21" s="710"/>
      <c r="NYZ21" s="710"/>
      <c r="NZA21" s="710"/>
      <c r="NZB21" s="710"/>
      <c r="NZC21" s="710"/>
      <c r="NZD21" s="710"/>
      <c r="NZE21" s="710"/>
      <c r="NZF21" s="710"/>
      <c r="NZG21" s="710"/>
      <c r="NZH21" s="710"/>
      <c r="NZI21" s="710"/>
      <c r="NZJ21" s="710"/>
      <c r="NZK21" s="710"/>
      <c r="NZL21" s="710"/>
      <c r="NZM21" s="710"/>
      <c r="NZN21" s="710"/>
      <c r="NZO21" s="710"/>
      <c r="NZP21" s="710"/>
      <c r="NZQ21" s="710"/>
      <c r="NZR21" s="710"/>
      <c r="NZS21" s="710"/>
      <c r="NZT21" s="710"/>
      <c r="NZU21" s="710"/>
      <c r="NZV21" s="710"/>
      <c r="NZW21" s="710"/>
      <c r="NZX21" s="710"/>
      <c r="NZY21" s="710"/>
      <c r="NZZ21" s="710"/>
      <c r="OAA21" s="710"/>
      <c r="OAB21" s="710"/>
      <c r="OAC21" s="710"/>
      <c r="OAD21" s="710"/>
      <c r="OAE21" s="710"/>
      <c r="OAF21" s="710"/>
      <c r="OAG21" s="710"/>
      <c r="OAH21" s="710"/>
      <c r="OAI21" s="710"/>
      <c r="OAJ21" s="710"/>
      <c r="OAK21" s="710"/>
      <c r="OAL21" s="710"/>
      <c r="OAM21" s="710"/>
      <c r="OAN21" s="710"/>
      <c r="OAO21" s="710"/>
      <c r="OAP21" s="710"/>
      <c r="OAQ21" s="710"/>
      <c r="OAR21" s="710"/>
      <c r="OAS21" s="710"/>
      <c r="OAT21" s="710"/>
      <c r="OAU21" s="710"/>
      <c r="OAV21" s="710"/>
      <c r="OAW21" s="710"/>
      <c r="OAX21" s="710"/>
      <c r="OAY21" s="710"/>
      <c r="OAZ21" s="710"/>
      <c r="OBA21" s="710"/>
      <c r="OBB21" s="710"/>
      <c r="OBC21" s="710"/>
      <c r="OBD21" s="710"/>
      <c r="OBE21" s="710"/>
      <c r="OBF21" s="710"/>
      <c r="OBG21" s="710"/>
      <c r="OBH21" s="710"/>
      <c r="OBI21" s="710"/>
      <c r="OBJ21" s="710"/>
      <c r="OBK21" s="710"/>
      <c r="OBL21" s="710"/>
      <c r="OBM21" s="710"/>
      <c r="OBN21" s="710"/>
      <c r="OBO21" s="710"/>
      <c r="OBP21" s="710"/>
      <c r="OBQ21" s="710"/>
      <c r="OBR21" s="710"/>
      <c r="OBS21" s="710"/>
      <c r="OBT21" s="710"/>
      <c r="OBU21" s="710"/>
      <c r="OBV21" s="710"/>
      <c r="OBW21" s="710"/>
      <c r="OBX21" s="710"/>
      <c r="OBY21" s="710"/>
      <c r="OBZ21" s="710"/>
      <c r="OCA21" s="710"/>
      <c r="OCB21" s="710"/>
      <c r="OCC21" s="710"/>
      <c r="OCD21" s="710"/>
      <c r="OCE21" s="710"/>
      <c r="OCF21" s="710"/>
      <c r="OCG21" s="710"/>
      <c r="OCH21" s="710"/>
      <c r="OCI21" s="710"/>
      <c r="OCJ21" s="710"/>
      <c r="OCK21" s="710"/>
      <c r="OCL21" s="710"/>
      <c r="OCM21" s="710"/>
      <c r="OCN21" s="710"/>
      <c r="OCO21" s="710"/>
      <c r="OCP21" s="710"/>
      <c r="OCQ21" s="710"/>
      <c r="OCR21" s="710"/>
      <c r="OCS21" s="710"/>
      <c r="OCT21" s="710"/>
      <c r="OCU21" s="710"/>
      <c r="OCV21" s="710"/>
      <c r="OCW21" s="710"/>
      <c r="OCX21" s="710"/>
      <c r="OCY21" s="710"/>
      <c r="OCZ21" s="710"/>
      <c r="ODA21" s="710"/>
      <c r="ODB21" s="710"/>
      <c r="ODC21" s="710"/>
      <c r="ODD21" s="710"/>
      <c r="ODE21" s="710"/>
      <c r="ODF21" s="710"/>
      <c r="ODG21" s="710"/>
      <c r="ODH21" s="710"/>
      <c r="ODI21" s="710"/>
      <c r="ODJ21" s="710"/>
      <c r="ODK21" s="710"/>
      <c r="ODL21" s="710"/>
      <c r="ODM21" s="710"/>
      <c r="ODN21" s="710"/>
      <c r="ODO21" s="710"/>
      <c r="ODP21" s="710"/>
      <c r="ODQ21" s="710"/>
      <c r="ODR21" s="710"/>
      <c r="ODS21" s="710"/>
      <c r="ODT21" s="710"/>
      <c r="ODU21" s="710"/>
      <c r="ODV21" s="710"/>
      <c r="ODW21" s="710"/>
      <c r="ODX21" s="710"/>
      <c r="ODY21" s="710"/>
      <c r="ODZ21" s="710"/>
      <c r="OEA21" s="710"/>
      <c r="OEB21" s="710"/>
      <c r="OEC21" s="710"/>
      <c r="OED21" s="710"/>
      <c r="OEE21" s="710"/>
      <c r="OEF21" s="710"/>
      <c r="OEG21" s="710"/>
      <c r="OEH21" s="710"/>
      <c r="OEI21" s="710"/>
      <c r="OEJ21" s="710"/>
      <c r="OEK21" s="710"/>
      <c r="OEL21" s="710"/>
      <c r="OEM21" s="710"/>
      <c r="OEN21" s="710"/>
      <c r="OEO21" s="710"/>
      <c r="OEP21" s="710"/>
      <c r="OEQ21" s="710"/>
      <c r="OER21" s="710"/>
      <c r="OES21" s="710"/>
      <c r="OET21" s="710"/>
      <c r="OEU21" s="710"/>
      <c r="OEV21" s="710"/>
      <c r="OEW21" s="710"/>
      <c r="OEX21" s="710"/>
      <c r="OEY21" s="710"/>
      <c r="OEZ21" s="710"/>
      <c r="OFA21" s="710"/>
      <c r="OFB21" s="710"/>
      <c r="OFC21" s="710"/>
      <c r="OFD21" s="710"/>
      <c r="OFE21" s="710"/>
      <c r="OFF21" s="710"/>
      <c r="OFG21" s="710"/>
      <c r="OFH21" s="710"/>
      <c r="OFI21" s="710"/>
      <c r="OFJ21" s="710"/>
      <c r="OFK21" s="710"/>
      <c r="OFL21" s="710"/>
      <c r="OFM21" s="710"/>
      <c r="OFN21" s="710"/>
      <c r="OFO21" s="710"/>
      <c r="OFP21" s="710"/>
      <c r="OFQ21" s="710"/>
      <c r="OFR21" s="710"/>
      <c r="OFS21" s="710"/>
      <c r="OFT21" s="710"/>
      <c r="OFU21" s="710"/>
      <c r="OFV21" s="710"/>
      <c r="OFW21" s="710"/>
      <c r="OFX21" s="710"/>
      <c r="OFY21" s="710"/>
      <c r="OFZ21" s="710"/>
      <c r="OGA21" s="710"/>
      <c r="OGB21" s="710"/>
      <c r="OGC21" s="710"/>
      <c r="OGD21" s="710"/>
      <c r="OGE21" s="710"/>
      <c r="OGF21" s="710"/>
      <c r="OGG21" s="710"/>
      <c r="OGH21" s="710"/>
      <c r="OGI21" s="710"/>
      <c r="OGJ21" s="710"/>
      <c r="OGK21" s="710"/>
      <c r="OGL21" s="710"/>
      <c r="OGM21" s="710"/>
      <c r="OGN21" s="710"/>
      <c r="OGO21" s="710"/>
      <c r="OGP21" s="710"/>
      <c r="OGQ21" s="710"/>
      <c r="OGR21" s="710"/>
      <c r="OGS21" s="710"/>
      <c r="OGT21" s="710"/>
      <c r="OGU21" s="710"/>
      <c r="OGV21" s="710"/>
      <c r="OGW21" s="710"/>
      <c r="OGX21" s="710"/>
      <c r="OGY21" s="710"/>
      <c r="OGZ21" s="710"/>
      <c r="OHA21" s="710"/>
      <c r="OHB21" s="710"/>
      <c r="OHC21" s="710"/>
      <c r="OHD21" s="710"/>
      <c r="OHE21" s="710"/>
      <c r="OHF21" s="710"/>
      <c r="OHG21" s="710"/>
      <c r="OHH21" s="710"/>
      <c r="OHI21" s="710"/>
      <c r="OHJ21" s="710"/>
      <c r="OHK21" s="710"/>
      <c r="OHL21" s="710"/>
      <c r="OHM21" s="710"/>
      <c r="OHN21" s="710"/>
      <c r="OHO21" s="710"/>
      <c r="OHP21" s="710"/>
      <c r="OHQ21" s="710"/>
      <c r="OHR21" s="710"/>
      <c r="OHS21" s="710"/>
      <c r="OHT21" s="710"/>
      <c r="OHU21" s="710"/>
      <c r="OHV21" s="710"/>
      <c r="OHW21" s="710"/>
      <c r="OHX21" s="710"/>
      <c r="OHY21" s="710"/>
      <c r="OHZ21" s="710"/>
      <c r="OIA21" s="710"/>
      <c r="OIB21" s="710"/>
      <c r="OIC21" s="710"/>
      <c r="OID21" s="710"/>
      <c r="OIE21" s="710"/>
      <c r="OIF21" s="710"/>
      <c r="OIG21" s="710"/>
      <c r="OIH21" s="710"/>
      <c r="OII21" s="710"/>
      <c r="OIJ21" s="710"/>
      <c r="OIK21" s="710"/>
      <c r="OIL21" s="710"/>
      <c r="OIM21" s="710"/>
      <c r="OIN21" s="710"/>
      <c r="OIO21" s="710"/>
      <c r="OIP21" s="710"/>
      <c r="OIQ21" s="710"/>
      <c r="OIR21" s="710"/>
      <c r="OIS21" s="710"/>
      <c r="OIT21" s="710"/>
      <c r="OIU21" s="710"/>
      <c r="OIV21" s="710"/>
      <c r="OIW21" s="710"/>
      <c r="OIX21" s="710"/>
      <c r="OIY21" s="710"/>
      <c r="OIZ21" s="710"/>
      <c r="OJA21" s="710"/>
      <c r="OJB21" s="710"/>
      <c r="OJC21" s="710"/>
      <c r="OJD21" s="710"/>
      <c r="OJE21" s="710"/>
      <c r="OJF21" s="710"/>
      <c r="OJG21" s="710"/>
      <c r="OJH21" s="710"/>
      <c r="OJI21" s="710"/>
      <c r="OJJ21" s="710"/>
      <c r="OJK21" s="710"/>
      <c r="OJL21" s="710"/>
      <c r="OJM21" s="710"/>
      <c r="OJN21" s="710"/>
      <c r="OJO21" s="710"/>
      <c r="OJP21" s="710"/>
      <c r="OJQ21" s="710"/>
      <c r="OJR21" s="710"/>
      <c r="OJS21" s="710"/>
      <c r="OJT21" s="710"/>
      <c r="OJU21" s="710"/>
      <c r="OJV21" s="710"/>
      <c r="OJW21" s="710"/>
      <c r="OJX21" s="710"/>
      <c r="OJY21" s="710"/>
      <c r="OJZ21" s="710"/>
      <c r="OKA21" s="710"/>
      <c r="OKB21" s="710"/>
      <c r="OKC21" s="710"/>
      <c r="OKD21" s="710"/>
      <c r="OKE21" s="710"/>
      <c r="OKF21" s="710"/>
      <c r="OKG21" s="710"/>
      <c r="OKH21" s="710"/>
      <c r="OKI21" s="710"/>
      <c r="OKJ21" s="710"/>
      <c r="OKK21" s="710"/>
      <c r="OKL21" s="710"/>
      <c r="OKM21" s="710"/>
      <c r="OKN21" s="710"/>
      <c r="OKO21" s="710"/>
      <c r="OKP21" s="710"/>
      <c r="OKQ21" s="710"/>
      <c r="OKR21" s="710"/>
      <c r="OKS21" s="710"/>
      <c r="OKT21" s="710"/>
      <c r="OKU21" s="710"/>
      <c r="OKV21" s="710"/>
      <c r="OKW21" s="710"/>
      <c r="OKX21" s="710"/>
      <c r="OKY21" s="710"/>
      <c r="OKZ21" s="710"/>
      <c r="OLA21" s="710"/>
      <c r="OLB21" s="710"/>
      <c r="OLC21" s="710"/>
      <c r="OLD21" s="710"/>
      <c r="OLE21" s="710"/>
      <c r="OLF21" s="710"/>
      <c r="OLG21" s="710"/>
      <c r="OLH21" s="710"/>
      <c r="OLI21" s="710"/>
      <c r="OLJ21" s="710"/>
      <c r="OLK21" s="710"/>
      <c r="OLL21" s="710"/>
      <c r="OLM21" s="710"/>
      <c r="OLN21" s="710"/>
      <c r="OLO21" s="710"/>
      <c r="OLP21" s="710"/>
      <c r="OLQ21" s="710"/>
      <c r="OLR21" s="710"/>
      <c r="OLS21" s="710"/>
      <c r="OLT21" s="710"/>
      <c r="OLU21" s="710"/>
      <c r="OLV21" s="710"/>
      <c r="OLW21" s="710"/>
      <c r="OLX21" s="710"/>
      <c r="OLY21" s="710"/>
      <c r="OLZ21" s="710"/>
      <c r="OMA21" s="710"/>
      <c r="OMB21" s="710"/>
      <c r="OMC21" s="710"/>
      <c r="OMD21" s="710"/>
      <c r="OME21" s="710"/>
      <c r="OMF21" s="710"/>
      <c r="OMG21" s="710"/>
      <c r="OMH21" s="710"/>
      <c r="OMI21" s="710"/>
      <c r="OMJ21" s="710"/>
      <c r="OMK21" s="710"/>
      <c r="OML21" s="710"/>
      <c r="OMM21" s="710"/>
      <c r="OMN21" s="710"/>
      <c r="OMO21" s="710"/>
      <c r="OMP21" s="710"/>
      <c r="OMQ21" s="710"/>
      <c r="OMR21" s="710"/>
      <c r="OMS21" s="710"/>
      <c r="OMT21" s="710"/>
      <c r="OMU21" s="710"/>
      <c r="OMV21" s="710"/>
      <c r="OMW21" s="710"/>
      <c r="OMX21" s="710"/>
      <c r="OMY21" s="710"/>
      <c r="OMZ21" s="710"/>
      <c r="ONA21" s="710"/>
      <c r="ONB21" s="710"/>
      <c r="ONC21" s="710"/>
      <c r="OND21" s="710"/>
      <c r="ONE21" s="710"/>
      <c r="ONF21" s="710"/>
      <c r="ONG21" s="710"/>
      <c r="ONH21" s="710"/>
      <c r="ONI21" s="710"/>
      <c r="ONJ21" s="710"/>
      <c r="ONK21" s="710"/>
      <c r="ONL21" s="710"/>
      <c r="ONM21" s="710"/>
      <c r="ONN21" s="710"/>
      <c r="ONO21" s="710"/>
      <c r="ONP21" s="710"/>
      <c r="ONQ21" s="710"/>
      <c r="ONR21" s="710"/>
      <c r="ONS21" s="710"/>
      <c r="ONT21" s="710"/>
      <c r="ONU21" s="710"/>
      <c r="ONV21" s="710"/>
      <c r="ONW21" s="710"/>
      <c r="ONX21" s="710"/>
      <c r="ONY21" s="710"/>
      <c r="ONZ21" s="710"/>
      <c r="OOA21" s="710"/>
      <c r="OOB21" s="710"/>
      <c r="OOC21" s="710"/>
      <c r="OOD21" s="710"/>
      <c r="OOE21" s="710"/>
      <c r="OOF21" s="710"/>
      <c r="OOG21" s="710"/>
      <c r="OOH21" s="710"/>
      <c r="OOI21" s="710"/>
      <c r="OOJ21" s="710"/>
      <c r="OOK21" s="710"/>
      <c r="OOL21" s="710"/>
      <c r="OOM21" s="710"/>
      <c r="OON21" s="710"/>
      <c r="OOO21" s="710"/>
      <c r="OOP21" s="710"/>
      <c r="OOQ21" s="710"/>
      <c r="OOR21" s="710"/>
      <c r="OOS21" s="710"/>
      <c r="OOT21" s="710"/>
      <c r="OOU21" s="710"/>
      <c r="OOV21" s="710"/>
      <c r="OOW21" s="710"/>
      <c r="OOX21" s="710"/>
      <c r="OOY21" s="710"/>
      <c r="OOZ21" s="710"/>
      <c r="OPA21" s="710"/>
      <c r="OPB21" s="710"/>
      <c r="OPC21" s="710"/>
      <c r="OPD21" s="710"/>
      <c r="OPE21" s="710"/>
      <c r="OPF21" s="710"/>
      <c r="OPG21" s="710"/>
      <c r="OPH21" s="710"/>
      <c r="OPI21" s="710"/>
      <c r="OPJ21" s="710"/>
      <c r="OPK21" s="710"/>
      <c r="OPL21" s="710"/>
      <c r="OPM21" s="710"/>
      <c r="OPN21" s="710"/>
      <c r="OPO21" s="710"/>
      <c r="OPP21" s="710"/>
      <c r="OPQ21" s="710"/>
      <c r="OPR21" s="710"/>
      <c r="OPS21" s="710"/>
      <c r="OPT21" s="710"/>
      <c r="OPU21" s="710"/>
      <c r="OPV21" s="710"/>
      <c r="OPW21" s="710"/>
      <c r="OPX21" s="710"/>
      <c r="OPY21" s="710"/>
      <c r="OPZ21" s="710"/>
      <c r="OQA21" s="710"/>
      <c r="OQB21" s="710"/>
      <c r="OQC21" s="710"/>
      <c r="OQD21" s="710"/>
      <c r="OQE21" s="710"/>
      <c r="OQF21" s="710"/>
      <c r="OQG21" s="710"/>
      <c r="OQH21" s="710"/>
      <c r="OQI21" s="710"/>
      <c r="OQJ21" s="710"/>
      <c r="OQK21" s="710"/>
      <c r="OQL21" s="710"/>
      <c r="OQM21" s="710"/>
      <c r="OQN21" s="710"/>
      <c r="OQO21" s="710"/>
      <c r="OQP21" s="710"/>
      <c r="OQQ21" s="710"/>
      <c r="OQR21" s="710"/>
      <c r="OQS21" s="710"/>
      <c r="OQT21" s="710"/>
      <c r="OQU21" s="710"/>
      <c r="OQV21" s="710"/>
      <c r="OQW21" s="710"/>
      <c r="OQX21" s="710"/>
      <c r="OQY21" s="710"/>
      <c r="OQZ21" s="710"/>
      <c r="ORA21" s="710"/>
      <c r="ORB21" s="710"/>
      <c r="ORC21" s="710"/>
      <c r="ORD21" s="710"/>
      <c r="ORE21" s="710"/>
      <c r="ORF21" s="710"/>
      <c r="ORG21" s="710"/>
      <c r="ORH21" s="710"/>
      <c r="ORI21" s="710"/>
      <c r="ORJ21" s="710"/>
      <c r="ORK21" s="710"/>
      <c r="ORL21" s="710"/>
      <c r="ORM21" s="710"/>
      <c r="ORN21" s="710"/>
      <c r="ORO21" s="710"/>
      <c r="ORP21" s="710"/>
      <c r="ORQ21" s="710"/>
      <c r="ORR21" s="710"/>
      <c r="ORS21" s="710"/>
      <c r="ORT21" s="710"/>
      <c r="ORU21" s="710"/>
      <c r="ORV21" s="710"/>
      <c r="ORW21" s="710"/>
      <c r="ORX21" s="710"/>
      <c r="ORY21" s="710"/>
      <c r="ORZ21" s="710"/>
      <c r="OSA21" s="710"/>
      <c r="OSB21" s="710"/>
      <c r="OSC21" s="710"/>
      <c r="OSD21" s="710"/>
      <c r="OSE21" s="710"/>
      <c r="OSF21" s="710"/>
      <c r="OSG21" s="710"/>
      <c r="OSH21" s="710"/>
      <c r="OSI21" s="710"/>
      <c r="OSJ21" s="710"/>
      <c r="OSK21" s="710"/>
      <c r="OSL21" s="710"/>
      <c r="OSM21" s="710"/>
      <c r="OSN21" s="710"/>
      <c r="OSO21" s="710"/>
      <c r="OSP21" s="710"/>
      <c r="OSQ21" s="710"/>
      <c r="OSR21" s="710"/>
      <c r="OSS21" s="710"/>
      <c r="OST21" s="710"/>
      <c r="OSU21" s="710"/>
      <c r="OSV21" s="710"/>
      <c r="OSW21" s="710"/>
      <c r="OSX21" s="710"/>
      <c r="OSY21" s="710"/>
      <c r="OSZ21" s="710"/>
      <c r="OTA21" s="710"/>
      <c r="OTB21" s="710"/>
      <c r="OTC21" s="710"/>
      <c r="OTD21" s="710"/>
      <c r="OTE21" s="710"/>
      <c r="OTF21" s="710"/>
      <c r="OTG21" s="710"/>
      <c r="OTH21" s="710"/>
      <c r="OTI21" s="710"/>
      <c r="OTJ21" s="710"/>
      <c r="OTK21" s="710"/>
      <c r="OTL21" s="710"/>
      <c r="OTM21" s="710"/>
      <c r="OTN21" s="710"/>
      <c r="OTO21" s="710"/>
      <c r="OTP21" s="710"/>
      <c r="OTQ21" s="710"/>
      <c r="OTR21" s="710"/>
      <c r="OTS21" s="710"/>
      <c r="OTT21" s="710"/>
      <c r="OTU21" s="710"/>
      <c r="OTV21" s="710"/>
      <c r="OTW21" s="710"/>
      <c r="OTX21" s="710"/>
      <c r="OTY21" s="710"/>
      <c r="OTZ21" s="710"/>
      <c r="OUA21" s="710"/>
      <c r="OUB21" s="710"/>
      <c r="OUC21" s="710"/>
      <c r="OUD21" s="710"/>
      <c r="OUE21" s="710"/>
      <c r="OUF21" s="710"/>
      <c r="OUG21" s="710"/>
      <c r="OUH21" s="710"/>
      <c r="OUI21" s="710"/>
      <c r="OUJ21" s="710"/>
      <c r="OUK21" s="710"/>
      <c r="OUL21" s="710"/>
      <c r="OUM21" s="710"/>
      <c r="OUN21" s="710"/>
      <c r="OUO21" s="710"/>
      <c r="OUP21" s="710"/>
      <c r="OUQ21" s="710"/>
      <c r="OUR21" s="710"/>
      <c r="OUS21" s="710"/>
      <c r="OUT21" s="710"/>
      <c r="OUU21" s="710"/>
      <c r="OUV21" s="710"/>
      <c r="OUW21" s="710"/>
      <c r="OUX21" s="710"/>
      <c r="OUY21" s="710"/>
      <c r="OUZ21" s="710"/>
      <c r="OVA21" s="710"/>
      <c r="OVB21" s="710"/>
      <c r="OVC21" s="710"/>
      <c r="OVD21" s="710"/>
      <c r="OVE21" s="710"/>
      <c r="OVF21" s="710"/>
      <c r="OVG21" s="710"/>
      <c r="OVH21" s="710"/>
      <c r="OVI21" s="710"/>
      <c r="OVJ21" s="710"/>
      <c r="OVK21" s="710"/>
      <c r="OVL21" s="710"/>
      <c r="OVM21" s="710"/>
      <c r="OVN21" s="710"/>
      <c r="OVO21" s="710"/>
      <c r="OVP21" s="710"/>
      <c r="OVQ21" s="710"/>
      <c r="OVR21" s="710"/>
      <c r="OVS21" s="710"/>
      <c r="OVT21" s="710"/>
      <c r="OVU21" s="710"/>
      <c r="OVV21" s="710"/>
      <c r="OVW21" s="710"/>
      <c r="OVX21" s="710"/>
      <c r="OVY21" s="710"/>
      <c r="OVZ21" s="710"/>
      <c r="OWA21" s="710"/>
      <c r="OWB21" s="710"/>
      <c r="OWC21" s="710"/>
      <c r="OWD21" s="710"/>
      <c r="OWE21" s="710"/>
      <c r="OWF21" s="710"/>
      <c r="OWG21" s="710"/>
      <c r="OWH21" s="710"/>
      <c r="OWI21" s="710"/>
      <c r="OWJ21" s="710"/>
      <c r="OWK21" s="710"/>
      <c r="OWL21" s="710"/>
      <c r="OWM21" s="710"/>
      <c r="OWN21" s="710"/>
      <c r="OWO21" s="710"/>
      <c r="OWP21" s="710"/>
      <c r="OWQ21" s="710"/>
      <c r="OWR21" s="710"/>
      <c r="OWS21" s="710"/>
      <c r="OWT21" s="710"/>
      <c r="OWU21" s="710"/>
      <c r="OWV21" s="710"/>
      <c r="OWW21" s="710"/>
      <c r="OWX21" s="710"/>
      <c r="OWY21" s="710"/>
      <c r="OWZ21" s="710"/>
      <c r="OXA21" s="710"/>
      <c r="OXB21" s="710"/>
      <c r="OXC21" s="710"/>
      <c r="OXD21" s="710"/>
      <c r="OXE21" s="710"/>
      <c r="OXF21" s="710"/>
      <c r="OXG21" s="710"/>
      <c r="OXH21" s="710"/>
      <c r="OXI21" s="710"/>
      <c r="OXJ21" s="710"/>
      <c r="OXK21" s="710"/>
      <c r="OXL21" s="710"/>
      <c r="OXM21" s="710"/>
      <c r="OXN21" s="710"/>
      <c r="OXO21" s="710"/>
      <c r="OXP21" s="710"/>
      <c r="OXQ21" s="710"/>
      <c r="OXR21" s="710"/>
      <c r="OXS21" s="710"/>
      <c r="OXT21" s="710"/>
      <c r="OXU21" s="710"/>
      <c r="OXV21" s="710"/>
      <c r="OXW21" s="710"/>
      <c r="OXX21" s="710"/>
      <c r="OXY21" s="710"/>
      <c r="OXZ21" s="710"/>
      <c r="OYA21" s="710"/>
      <c r="OYB21" s="710"/>
      <c r="OYC21" s="710"/>
      <c r="OYD21" s="710"/>
      <c r="OYE21" s="710"/>
      <c r="OYF21" s="710"/>
      <c r="OYG21" s="710"/>
      <c r="OYH21" s="710"/>
      <c r="OYI21" s="710"/>
      <c r="OYJ21" s="710"/>
      <c r="OYK21" s="710"/>
      <c r="OYL21" s="710"/>
      <c r="OYM21" s="710"/>
      <c r="OYN21" s="710"/>
      <c r="OYO21" s="710"/>
      <c r="OYP21" s="710"/>
      <c r="OYQ21" s="710"/>
      <c r="OYR21" s="710"/>
      <c r="OYS21" s="710"/>
      <c r="OYT21" s="710"/>
      <c r="OYU21" s="710"/>
      <c r="OYV21" s="710"/>
      <c r="OYW21" s="710"/>
      <c r="OYX21" s="710"/>
      <c r="OYY21" s="710"/>
      <c r="OYZ21" s="710"/>
      <c r="OZA21" s="710"/>
      <c r="OZB21" s="710"/>
      <c r="OZC21" s="710"/>
      <c r="OZD21" s="710"/>
      <c r="OZE21" s="710"/>
      <c r="OZF21" s="710"/>
      <c r="OZG21" s="710"/>
      <c r="OZH21" s="710"/>
      <c r="OZI21" s="710"/>
      <c r="OZJ21" s="710"/>
      <c r="OZK21" s="710"/>
      <c r="OZL21" s="710"/>
      <c r="OZM21" s="710"/>
      <c r="OZN21" s="710"/>
      <c r="OZO21" s="710"/>
      <c r="OZP21" s="710"/>
      <c r="OZQ21" s="710"/>
      <c r="OZR21" s="710"/>
      <c r="OZS21" s="710"/>
      <c r="OZT21" s="710"/>
      <c r="OZU21" s="710"/>
      <c r="OZV21" s="710"/>
      <c r="OZW21" s="710"/>
      <c r="OZX21" s="710"/>
      <c r="OZY21" s="710"/>
      <c r="OZZ21" s="710"/>
      <c r="PAA21" s="710"/>
      <c r="PAB21" s="710"/>
      <c r="PAC21" s="710"/>
      <c r="PAD21" s="710"/>
      <c r="PAE21" s="710"/>
      <c r="PAF21" s="710"/>
      <c r="PAG21" s="710"/>
      <c r="PAH21" s="710"/>
      <c r="PAI21" s="710"/>
      <c r="PAJ21" s="710"/>
      <c r="PAK21" s="710"/>
      <c r="PAL21" s="710"/>
      <c r="PAM21" s="710"/>
      <c r="PAN21" s="710"/>
      <c r="PAO21" s="710"/>
      <c r="PAP21" s="710"/>
      <c r="PAQ21" s="710"/>
      <c r="PAR21" s="710"/>
      <c r="PAS21" s="710"/>
      <c r="PAT21" s="710"/>
      <c r="PAU21" s="710"/>
      <c r="PAV21" s="710"/>
      <c r="PAW21" s="710"/>
      <c r="PAX21" s="710"/>
      <c r="PAY21" s="710"/>
      <c r="PAZ21" s="710"/>
      <c r="PBA21" s="710"/>
      <c r="PBB21" s="710"/>
      <c r="PBC21" s="710"/>
      <c r="PBD21" s="710"/>
      <c r="PBE21" s="710"/>
      <c r="PBF21" s="710"/>
      <c r="PBG21" s="710"/>
      <c r="PBH21" s="710"/>
      <c r="PBI21" s="710"/>
      <c r="PBJ21" s="710"/>
      <c r="PBK21" s="710"/>
      <c r="PBL21" s="710"/>
      <c r="PBM21" s="710"/>
      <c r="PBN21" s="710"/>
      <c r="PBO21" s="710"/>
      <c r="PBP21" s="710"/>
      <c r="PBQ21" s="710"/>
      <c r="PBR21" s="710"/>
      <c r="PBS21" s="710"/>
      <c r="PBT21" s="710"/>
      <c r="PBU21" s="710"/>
      <c r="PBV21" s="710"/>
      <c r="PBW21" s="710"/>
      <c r="PBX21" s="710"/>
      <c r="PBY21" s="710"/>
      <c r="PBZ21" s="710"/>
      <c r="PCA21" s="710"/>
      <c r="PCB21" s="710"/>
      <c r="PCC21" s="710"/>
      <c r="PCD21" s="710"/>
      <c r="PCE21" s="710"/>
      <c r="PCF21" s="710"/>
      <c r="PCG21" s="710"/>
      <c r="PCH21" s="710"/>
      <c r="PCI21" s="710"/>
      <c r="PCJ21" s="710"/>
      <c r="PCK21" s="710"/>
      <c r="PCL21" s="710"/>
      <c r="PCM21" s="710"/>
      <c r="PCN21" s="710"/>
      <c r="PCO21" s="710"/>
      <c r="PCP21" s="710"/>
      <c r="PCQ21" s="710"/>
      <c r="PCR21" s="710"/>
      <c r="PCS21" s="710"/>
      <c r="PCT21" s="710"/>
      <c r="PCU21" s="710"/>
      <c r="PCV21" s="710"/>
      <c r="PCW21" s="710"/>
      <c r="PCX21" s="710"/>
      <c r="PCY21" s="710"/>
      <c r="PCZ21" s="710"/>
      <c r="PDA21" s="710"/>
      <c r="PDB21" s="710"/>
      <c r="PDC21" s="710"/>
      <c r="PDD21" s="710"/>
      <c r="PDE21" s="710"/>
      <c r="PDF21" s="710"/>
      <c r="PDG21" s="710"/>
      <c r="PDH21" s="710"/>
      <c r="PDI21" s="710"/>
      <c r="PDJ21" s="710"/>
      <c r="PDK21" s="710"/>
      <c r="PDL21" s="710"/>
      <c r="PDM21" s="710"/>
      <c r="PDN21" s="710"/>
      <c r="PDO21" s="710"/>
      <c r="PDP21" s="710"/>
      <c r="PDQ21" s="710"/>
      <c r="PDR21" s="710"/>
      <c r="PDS21" s="710"/>
      <c r="PDT21" s="710"/>
      <c r="PDU21" s="710"/>
      <c r="PDV21" s="710"/>
      <c r="PDW21" s="710"/>
      <c r="PDX21" s="710"/>
      <c r="PDY21" s="710"/>
      <c r="PDZ21" s="710"/>
      <c r="PEA21" s="710"/>
      <c r="PEB21" s="710"/>
      <c r="PEC21" s="710"/>
      <c r="PED21" s="710"/>
      <c r="PEE21" s="710"/>
      <c r="PEF21" s="710"/>
      <c r="PEG21" s="710"/>
      <c r="PEH21" s="710"/>
      <c r="PEI21" s="710"/>
      <c r="PEJ21" s="710"/>
      <c r="PEK21" s="710"/>
      <c r="PEL21" s="710"/>
      <c r="PEM21" s="710"/>
      <c r="PEN21" s="710"/>
      <c r="PEO21" s="710"/>
      <c r="PEP21" s="710"/>
      <c r="PEQ21" s="710"/>
      <c r="PER21" s="710"/>
      <c r="PES21" s="710"/>
      <c r="PET21" s="710"/>
      <c r="PEU21" s="710"/>
      <c r="PEV21" s="710"/>
      <c r="PEW21" s="710"/>
      <c r="PEX21" s="710"/>
      <c r="PEY21" s="710"/>
      <c r="PEZ21" s="710"/>
      <c r="PFA21" s="710"/>
      <c r="PFB21" s="710"/>
      <c r="PFC21" s="710"/>
      <c r="PFD21" s="710"/>
      <c r="PFE21" s="710"/>
      <c r="PFF21" s="710"/>
      <c r="PFG21" s="710"/>
      <c r="PFH21" s="710"/>
      <c r="PFI21" s="710"/>
      <c r="PFJ21" s="710"/>
      <c r="PFK21" s="710"/>
      <c r="PFL21" s="710"/>
      <c r="PFM21" s="710"/>
      <c r="PFN21" s="710"/>
      <c r="PFO21" s="710"/>
      <c r="PFP21" s="710"/>
      <c r="PFQ21" s="710"/>
      <c r="PFR21" s="710"/>
      <c r="PFS21" s="710"/>
      <c r="PFT21" s="710"/>
      <c r="PFU21" s="710"/>
      <c r="PFV21" s="710"/>
      <c r="PFW21" s="710"/>
      <c r="PFX21" s="710"/>
      <c r="PFY21" s="710"/>
      <c r="PFZ21" s="710"/>
      <c r="PGA21" s="710"/>
      <c r="PGB21" s="710"/>
      <c r="PGC21" s="710"/>
      <c r="PGD21" s="710"/>
      <c r="PGE21" s="710"/>
      <c r="PGF21" s="710"/>
      <c r="PGG21" s="710"/>
      <c r="PGH21" s="710"/>
      <c r="PGI21" s="710"/>
      <c r="PGJ21" s="710"/>
      <c r="PGK21" s="710"/>
      <c r="PGL21" s="710"/>
      <c r="PGM21" s="710"/>
      <c r="PGN21" s="710"/>
      <c r="PGO21" s="710"/>
      <c r="PGP21" s="710"/>
      <c r="PGQ21" s="710"/>
      <c r="PGR21" s="710"/>
      <c r="PGS21" s="710"/>
      <c r="PGT21" s="710"/>
      <c r="PGU21" s="710"/>
      <c r="PGV21" s="710"/>
      <c r="PGW21" s="710"/>
      <c r="PGX21" s="710"/>
      <c r="PGY21" s="710"/>
      <c r="PGZ21" s="710"/>
      <c r="PHA21" s="710"/>
      <c r="PHB21" s="710"/>
      <c r="PHC21" s="710"/>
      <c r="PHD21" s="710"/>
      <c r="PHE21" s="710"/>
      <c r="PHF21" s="710"/>
      <c r="PHG21" s="710"/>
      <c r="PHH21" s="710"/>
      <c r="PHI21" s="710"/>
      <c r="PHJ21" s="710"/>
      <c r="PHK21" s="710"/>
      <c r="PHL21" s="710"/>
      <c r="PHM21" s="710"/>
      <c r="PHN21" s="710"/>
      <c r="PHO21" s="710"/>
      <c r="PHP21" s="710"/>
      <c r="PHQ21" s="710"/>
      <c r="PHR21" s="710"/>
      <c r="PHS21" s="710"/>
      <c r="PHT21" s="710"/>
      <c r="PHU21" s="710"/>
      <c r="PHV21" s="710"/>
      <c r="PHW21" s="710"/>
      <c r="PHX21" s="710"/>
      <c r="PHY21" s="710"/>
      <c r="PHZ21" s="710"/>
      <c r="PIA21" s="710"/>
      <c r="PIB21" s="710"/>
      <c r="PIC21" s="710"/>
      <c r="PID21" s="710"/>
      <c r="PIE21" s="710"/>
      <c r="PIF21" s="710"/>
      <c r="PIG21" s="710"/>
      <c r="PIH21" s="710"/>
      <c r="PII21" s="710"/>
      <c r="PIJ21" s="710"/>
      <c r="PIK21" s="710"/>
      <c r="PIL21" s="710"/>
      <c r="PIM21" s="710"/>
      <c r="PIN21" s="710"/>
      <c r="PIO21" s="710"/>
      <c r="PIP21" s="710"/>
      <c r="PIQ21" s="710"/>
      <c r="PIR21" s="710"/>
      <c r="PIS21" s="710"/>
      <c r="PIT21" s="710"/>
      <c r="PIU21" s="710"/>
      <c r="PIV21" s="710"/>
      <c r="PIW21" s="710"/>
      <c r="PIX21" s="710"/>
      <c r="PIY21" s="710"/>
      <c r="PIZ21" s="710"/>
      <c r="PJA21" s="710"/>
      <c r="PJB21" s="710"/>
      <c r="PJC21" s="710"/>
      <c r="PJD21" s="710"/>
      <c r="PJE21" s="710"/>
      <c r="PJF21" s="710"/>
      <c r="PJG21" s="710"/>
      <c r="PJH21" s="710"/>
      <c r="PJI21" s="710"/>
      <c r="PJJ21" s="710"/>
      <c r="PJK21" s="710"/>
      <c r="PJL21" s="710"/>
      <c r="PJM21" s="710"/>
      <c r="PJN21" s="710"/>
      <c r="PJO21" s="710"/>
      <c r="PJP21" s="710"/>
      <c r="PJQ21" s="710"/>
      <c r="PJR21" s="710"/>
      <c r="PJS21" s="710"/>
      <c r="PJT21" s="710"/>
      <c r="PJU21" s="710"/>
      <c r="PJV21" s="710"/>
      <c r="PJW21" s="710"/>
      <c r="PJX21" s="710"/>
      <c r="PJY21" s="710"/>
      <c r="PJZ21" s="710"/>
      <c r="PKA21" s="710"/>
      <c r="PKB21" s="710"/>
      <c r="PKC21" s="710"/>
      <c r="PKD21" s="710"/>
      <c r="PKE21" s="710"/>
      <c r="PKF21" s="710"/>
      <c r="PKG21" s="710"/>
      <c r="PKH21" s="710"/>
      <c r="PKI21" s="710"/>
      <c r="PKJ21" s="710"/>
      <c r="PKK21" s="710"/>
      <c r="PKL21" s="710"/>
      <c r="PKM21" s="710"/>
      <c r="PKN21" s="710"/>
      <c r="PKO21" s="710"/>
      <c r="PKP21" s="710"/>
      <c r="PKQ21" s="710"/>
      <c r="PKR21" s="710"/>
      <c r="PKS21" s="710"/>
      <c r="PKT21" s="710"/>
      <c r="PKU21" s="710"/>
      <c r="PKV21" s="710"/>
      <c r="PKW21" s="710"/>
      <c r="PKX21" s="710"/>
      <c r="PKY21" s="710"/>
      <c r="PKZ21" s="710"/>
      <c r="PLA21" s="710"/>
      <c r="PLB21" s="710"/>
      <c r="PLC21" s="710"/>
      <c r="PLD21" s="710"/>
      <c r="PLE21" s="710"/>
      <c r="PLF21" s="710"/>
      <c r="PLG21" s="710"/>
      <c r="PLH21" s="710"/>
      <c r="PLI21" s="710"/>
      <c r="PLJ21" s="710"/>
      <c r="PLK21" s="710"/>
      <c r="PLL21" s="710"/>
      <c r="PLM21" s="710"/>
      <c r="PLN21" s="710"/>
      <c r="PLO21" s="710"/>
      <c r="PLP21" s="710"/>
      <c r="PLQ21" s="710"/>
      <c r="PLR21" s="710"/>
      <c r="PLS21" s="710"/>
      <c r="PLT21" s="710"/>
      <c r="PLU21" s="710"/>
      <c r="PLV21" s="710"/>
      <c r="PLW21" s="710"/>
      <c r="PLX21" s="710"/>
      <c r="PLY21" s="710"/>
      <c r="PLZ21" s="710"/>
      <c r="PMA21" s="710"/>
      <c r="PMB21" s="710"/>
      <c r="PMC21" s="710"/>
      <c r="PMD21" s="710"/>
      <c r="PME21" s="710"/>
      <c r="PMF21" s="710"/>
      <c r="PMG21" s="710"/>
      <c r="PMH21" s="710"/>
      <c r="PMI21" s="710"/>
      <c r="PMJ21" s="710"/>
      <c r="PMK21" s="710"/>
      <c r="PML21" s="710"/>
      <c r="PMM21" s="710"/>
      <c r="PMN21" s="710"/>
      <c r="PMO21" s="710"/>
      <c r="PMP21" s="710"/>
      <c r="PMQ21" s="710"/>
      <c r="PMR21" s="710"/>
      <c r="PMS21" s="710"/>
      <c r="PMT21" s="710"/>
      <c r="PMU21" s="710"/>
      <c r="PMV21" s="710"/>
      <c r="PMW21" s="710"/>
      <c r="PMX21" s="710"/>
      <c r="PMY21" s="710"/>
      <c r="PMZ21" s="710"/>
      <c r="PNA21" s="710"/>
      <c r="PNB21" s="710"/>
      <c r="PNC21" s="710"/>
      <c r="PND21" s="710"/>
      <c r="PNE21" s="710"/>
      <c r="PNF21" s="710"/>
      <c r="PNG21" s="710"/>
      <c r="PNH21" s="710"/>
      <c r="PNI21" s="710"/>
      <c r="PNJ21" s="710"/>
      <c r="PNK21" s="710"/>
      <c r="PNL21" s="710"/>
      <c r="PNM21" s="710"/>
      <c r="PNN21" s="710"/>
      <c r="PNO21" s="710"/>
      <c r="PNP21" s="710"/>
      <c r="PNQ21" s="710"/>
      <c r="PNR21" s="710"/>
      <c r="PNS21" s="710"/>
      <c r="PNT21" s="710"/>
      <c r="PNU21" s="710"/>
      <c r="PNV21" s="710"/>
      <c r="PNW21" s="710"/>
      <c r="PNX21" s="710"/>
      <c r="PNY21" s="710"/>
      <c r="PNZ21" s="710"/>
      <c r="POA21" s="710"/>
      <c r="POB21" s="710"/>
      <c r="POC21" s="710"/>
      <c r="POD21" s="710"/>
      <c r="POE21" s="710"/>
      <c r="POF21" s="710"/>
      <c r="POG21" s="710"/>
      <c r="POH21" s="710"/>
      <c r="POI21" s="710"/>
      <c r="POJ21" s="710"/>
      <c r="POK21" s="710"/>
      <c r="POL21" s="710"/>
      <c r="POM21" s="710"/>
      <c r="PON21" s="710"/>
      <c r="POO21" s="710"/>
      <c r="POP21" s="710"/>
      <c r="POQ21" s="710"/>
      <c r="POR21" s="710"/>
      <c r="POS21" s="710"/>
      <c r="POT21" s="710"/>
      <c r="POU21" s="710"/>
      <c r="POV21" s="710"/>
      <c r="POW21" s="710"/>
      <c r="POX21" s="710"/>
      <c r="POY21" s="710"/>
      <c r="POZ21" s="710"/>
      <c r="PPA21" s="710"/>
      <c r="PPB21" s="710"/>
      <c r="PPC21" s="710"/>
      <c r="PPD21" s="710"/>
      <c r="PPE21" s="710"/>
      <c r="PPF21" s="710"/>
      <c r="PPG21" s="710"/>
      <c r="PPH21" s="710"/>
      <c r="PPI21" s="710"/>
      <c r="PPJ21" s="710"/>
      <c r="PPK21" s="710"/>
      <c r="PPL21" s="710"/>
      <c r="PPM21" s="710"/>
      <c r="PPN21" s="710"/>
      <c r="PPO21" s="710"/>
      <c r="PPP21" s="710"/>
      <c r="PPQ21" s="710"/>
      <c r="PPR21" s="710"/>
      <c r="PPS21" s="710"/>
      <c r="PPT21" s="710"/>
      <c r="PPU21" s="710"/>
      <c r="PPV21" s="710"/>
      <c r="PPW21" s="710"/>
      <c r="PPX21" s="710"/>
      <c r="PPY21" s="710"/>
      <c r="PPZ21" s="710"/>
      <c r="PQA21" s="710"/>
      <c r="PQB21" s="710"/>
      <c r="PQC21" s="710"/>
      <c r="PQD21" s="710"/>
      <c r="PQE21" s="710"/>
      <c r="PQF21" s="710"/>
      <c r="PQG21" s="710"/>
      <c r="PQH21" s="710"/>
      <c r="PQI21" s="710"/>
      <c r="PQJ21" s="710"/>
      <c r="PQK21" s="710"/>
      <c r="PQL21" s="710"/>
      <c r="PQM21" s="710"/>
      <c r="PQN21" s="710"/>
      <c r="PQO21" s="710"/>
      <c r="PQP21" s="710"/>
      <c r="PQQ21" s="710"/>
      <c r="PQR21" s="710"/>
      <c r="PQS21" s="710"/>
      <c r="PQT21" s="710"/>
      <c r="PQU21" s="710"/>
      <c r="PQV21" s="710"/>
      <c r="PQW21" s="710"/>
      <c r="PQX21" s="710"/>
      <c r="PQY21" s="710"/>
      <c r="PQZ21" s="710"/>
      <c r="PRA21" s="710"/>
      <c r="PRB21" s="710"/>
      <c r="PRC21" s="710"/>
      <c r="PRD21" s="710"/>
      <c r="PRE21" s="710"/>
      <c r="PRF21" s="710"/>
      <c r="PRG21" s="710"/>
      <c r="PRH21" s="710"/>
      <c r="PRI21" s="710"/>
      <c r="PRJ21" s="710"/>
      <c r="PRK21" s="710"/>
      <c r="PRL21" s="710"/>
      <c r="PRM21" s="710"/>
      <c r="PRN21" s="710"/>
      <c r="PRO21" s="710"/>
      <c r="PRP21" s="710"/>
      <c r="PRQ21" s="710"/>
      <c r="PRR21" s="710"/>
      <c r="PRS21" s="710"/>
      <c r="PRT21" s="710"/>
      <c r="PRU21" s="710"/>
      <c r="PRV21" s="710"/>
      <c r="PRW21" s="710"/>
      <c r="PRX21" s="710"/>
      <c r="PRY21" s="710"/>
      <c r="PRZ21" s="710"/>
      <c r="PSA21" s="710"/>
      <c r="PSB21" s="710"/>
      <c r="PSC21" s="710"/>
      <c r="PSD21" s="710"/>
      <c r="PSE21" s="710"/>
      <c r="PSF21" s="710"/>
      <c r="PSG21" s="710"/>
      <c r="PSH21" s="710"/>
      <c r="PSI21" s="710"/>
      <c r="PSJ21" s="710"/>
      <c r="PSK21" s="710"/>
      <c r="PSL21" s="710"/>
      <c r="PSM21" s="710"/>
      <c r="PSN21" s="710"/>
      <c r="PSO21" s="710"/>
      <c r="PSP21" s="710"/>
      <c r="PSQ21" s="710"/>
      <c r="PSR21" s="710"/>
      <c r="PSS21" s="710"/>
      <c r="PST21" s="710"/>
      <c r="PSU21" s="710"/>
      <c r="PSV21" s="710"/>
      <c r="PSW21" s="710"/>
      <c r="PSX21" s="710"/>
      <c r="PSY21" s="710"/>
      <c r="PSZ21" s="710"/>
      <c r="PTA21" s="710"/>
      <c r="PTB21" s="710"/>
      <c r="PTC21" s="710"/>
      <c r="PTD21" s="710"/>
      <c r="PTE21" s="710"/>
      <c r="PTF21" s="710"/>
      <c r="PTG21" s="710"/>
      <c r="PTH21" s="710"/>
      <c r="PTI21" s="710"/>
      <c r="PTJ21" s="710"/>
      <c r="PTK21" s="710"/>
      <c r="PTL21" s="710"/>
      <c r="PTM21" s="710"/>
      <c r="PTN21" s="710"/>
      <c r="PTO21" s="710"/>
      <c r="PTP21" s="710"/>
      <c r="PTQ21" s="710"/>
      <c r="PTR21" s="710"/>
      <c r="PTS21" s="710"/>
      <c r="PTT21" s="710"/>
      <c r="PTU21" s="710"/>
      <c r="PTV21" s="710"/>
      <c r="PTW21" s="710"/>
      <c r="PTX21" s="710"/>
      <c r="PTY21" s="710"/>
      <c r="PTZ21" s="710"/>
      <c r="PUA21" s="710"/>
      <c r="PUB21" s="710"/>
      <c r="PUC21" s="710"/>
      <c r="PUD21" s="710"/>
      <c r="PUE21" s="710"/>
      <c r="PUF21" s="710"/>
      <c r="PUG21" s="710"/>
      <c r="PUH21" s="710"/>
      <c r="PUI21" s="710"/>
      <c r="PUJ21" s="710"/>
      <c r="PUK21" s="710"/>
      <c r="PUL21" s="710"/>
      <c r="PUM21" s="710"/>
      <c r="PUN21" s="710"/>
      <c r="PUO21" s="710"/>
      <c r="PUP21" s="710"/>
      <c r="PUQ21" s="710"/>
      <c r="PUR21" s="710"/>
      <c r="PUS21" s="710"/>
      <c r="PUT21" s="710"/>
      <c r="PUU21" s="710"/>
      <c r="PUV21" s="710"/>
      <c r="PUW21" s="710"/>
      <c r="PUX21" s="710"/>
      <c r="PUY21" s="710"/>
      <c r="PUZ21" s="710"/>
      <c r="PVA21" s="710"/>
      <c r="PVB21" s="710"/>
      <c r="PVC21" s="710"/>
      <c r="PVD21" s="710"/>
      <c r="PVE21" s="710"/>
      <c r="PVF21" s="710"/>
      <c r="PVG21" s="710"/>
      <c r="PVH21" s="710"/>
      <c r="PVI21" s="710"/>
      <c r="PVJ21" s="710"/>
      <c r="PVK21" s="710"/>
      <c r="PVL21" s="710"/>
      <c r="PVM21" s="710"/>
      <c r="PVN21" s="710"/>
      <c r="PVO21" s="710"/>
      <c r="PVP21" s="710"/>
      <c r="PVQ21" s="710"/>
      <c r="PVR21" s="710"/>
      <c r="PVS21" s="710"/>
      <c r="PVT21" s="710"/>
      <c r="PVU21" s="710"/>
      <c r="PVV21" s="710"/>
      <c r="PVW21" s="710"/>
      <c r="PVX21" s="710"/>
      <c r="PVY21" s="710"/>
      <c r="PVZ21" s="710"/>
      <c r="PWA21" s="710"/>
      <c r="PWB21" s="710"/>
      <c r="PWC21" s="710"/>
      <c r="PWD21" s="710"/>
      <c r="PWE21" s="710"/>
      <c r="PWF21" s="710"/>
      <c r="PWG21" s="710"/>
      <c r="PWH21" s="710"/>
      <c r="PWI21" s="710"/>
      <c r="PWJ21" s="710"/>
      <c r="PWK21" s="710"/>
      <c r="PWL21" s="710"/>
      <c r="PWM21" s="710"/>
      <c r="PWN21" s="710"/>
      <c r="PWO21" s="710"/>
      <c r="PWP21" s="710"/>
      <c r="PWQ21" s="710"/>
      <c r="PWR21" s="710"/>
      <c r="PWS21" s="710"/>
      <c r="PWT21" s="710"/>
      <c r="PWU21" s="710"/>
      <c r="PWV21" s="710"/>
      <c r="PWW21" s="710"/>
      <c r="PWX21" s="710"/>
      <c r="PWY21" s="710"/>
      <c r="PWZ21" s="710"/>
      <c r="PXA21" s="710"/>
      <c r="PXB21" s="710"/>
      <c r="PXC21" s="710"/>
      <c r="PXD21" s="710"/>
      <c r="PXE21" s="710"/>
      <c r="PXF21" s="710"/>
      <c r="PXG21" s="710"/>
      <c r="PXH21" s="710"/>
      <c r="PXI21" s="710"/>
      <c r="PXJ21" s="710"/>
      <c r="PXK21" s="710"/>
      <c r="PXL21" s="710"/>
      <c r="PXM21" s="710"/>
      <c r="PXN21" s="710"/>
      <c r="PXO21" s="710"/>
      <c r="PXP21" s="710"/>
      <c r="PXQ21" s="710"/>
      <c r="PXR21" s="710"/>
      <c r="PXS21" s="710"/>
      <c r="PXT21" s="710"/>
      <c r="PXU21" s="710"/>
      <c r="PXV21" s="710"/>
      <c r="PXW21" s="710"/>
      <c r="PXX21" s="710"/>
      <c r="PXY21" s="710"/>
      <c r="PXZ21" s="710"/>
      <c r="PYA21" s="710"/>
      <c r="PYB21" s="710"/>
      <c r="PYC21" s="710"/>
      <c r="PYD21" s="710"/>
      <c r="PYE21" s="710"/>
      <c r="PYF21" s="710"/>
      <c r="PYG21" s="710"/>
      <c r="PYH21" s="710"/>
      <c r="PYI21" s="710"/>
      <c r="PYJ21" s="710"/>
      <c r="PYK21" s="710"/>
      <c r="PYL21" s="710"/>
      <c r="PYM21" s="710"/>
      <c r="PYN21" s="710"/>
      <c r="PYO21" s="710"/>
      <c r="PYP21" s="710"/>
      <c r="PYQ21" s="710"/>
      <c r="PYR21" s="710"/>
      <c r="PYS21" s="710"/>
      <c r="PYT21" s="710"/>
      <c r="PYU21" s="710"/>
      <c r="PYV21" s="710"/>
      <c r="PYW21" s="710"/>
      <c r="PYX21" s="710"/>
      <c r="PYY21" s="710"/>
      <c r="PYZ21" s="710"/>
      <c r="PZA21" s="710"/>
      <c r="PZB21" s="710"/>
      <c r="PZC21" s="710"/>
      <c r="PZD21" s="710"/>
      <c r="PZE21" s="710"/>
      <c r="PZF21" s="710"/>
      <c r="PZG21" s="710"/>
      <c r="PZH21" s="710"/>
      <c r="PZI21" s="710"/>
      <c r="PZJ21" s="710"/>
      <c r="PZK21" s="710"/>
      <c r="PZL21" s="710"/>
      <c r="PZM21" s="710"/>
      <c r="PZN21" s="710"/>
      <c r="PZO21" s="710"/>
      <c r="PZP21" s="710"/>
      <c r="PZQ21" s="710"/>
      <c r="PZR21" s="710"/>
      <c r="PZS21" s="710"/>
      <c r="PZT21" s="710"/>
      <c r="PZU21" s="710"/>
      <c r="PZV21" s="710"/>
      <c r="PZW21" s="710"/>
      <c r="PZX21" s="710"/>
      <c r="PZY21" s="710"/>
      <c r="PZZ21" s="710"/>
      <c r="QAA21" s="710"/>
      <c r="QAB21" s="710"/>
      <c r="QAC21" s="710"/>
      <c r="QAD21" s="710"/>
      <c r="QAE21" s="710"/>
      <c r="QAF21" s="710"/>
      <c r="QAG21" s="710"/>
      <c r="QAH21" s="710"/>
      <c r="QAI21" s="710"/>
      <c r="QAJ21" s="710"/>
      <c r="QAK21" s="710"/>
      <c r="QAL21" s="710"/>
      <c r="QAM21" s="710"/>
      <c r="QAN21" s="710"/>
      <c r="QAO21" s="710"/>
      <c r="QAP21" s="710"/>
      <c r="QAQ21" s="710"/>
      <c r="QAR21" s="710"/>
      <c r="QAS21" s="710"/>
      <c r="QAT21" s="710"/>
      <c r="QAU21" s="710"/>
      <c r="QAV21" s="710"/>
      <c r="QAW21" s="710"/>
      <c r="QAX21" s="710"/>
      <c r="QAY21" s="710"/>
      <c r="QAZ21" s="710"/>
      <c r="QBA21" s="710"/>
      <c r="QBB21" s="710"/>
      <c r="QBC21" s="710"/>
      <c r="QBD21" s="710"/>
      <c r="QBE21" s="710"/>
      <c r="QBF21" s="710"/>
      <c r="QBG21" s="710"/>
      <c r="QBH21" s="710"/>
      <c r="QBI21" s="710"/>
      <c r="QBJ21" s="710"/>
      <c r="QBK21" s="710"/>
      <c r="QBL21" s="710"/>
      <c r="QBM21" s="710"/>
      <c r="QBN21" s="710"/>
      <c r="QBO21" s="710"/>
      <c r="QBP21" s="710"/>
      <c r="QBQ21" s="710"/>
      <c r="QBR21" s="710"/>
      <c r="QBS21" s="710"/>
      <c r="QBT21" s="710"/>
      <c r="QBU21" s="710"/>
      <c r="QBV21" s="710"/>
      <c r="QBW21" s="710"/>
      <c r="QBX21" s="710"/>
      <c r="QBY21" s="710"/>
      <c r="QBZ21" s="710"/>
      <c r="QCA21" s="710"/>
      <c r="QCB21" s="710"/>
      <c r="QCC21" s="710"/>
      <c r="QCD21" s="710"/>
      <c r="QCE21" s="710"/>
      <c r="QCF21" s="710"/>
      <c r="QCG21" s="710"/>
      <c r="QCH21" s="710"/>
      <c r="QCI21" s="710"/>
      <c r="QCJ21" s="710"/>
      <c r="QCK21" s="710"/>
      <c r="QCL21" s="710"/>
      <c r="QCM21" s="710"/>
      <c r="QCN21" s="710"/>
      <c r="QCO21" s="710"/>
      <c r="QCP21" s="710"/>
      <c r="QCQ21" s="710"/>
      <c r="QCR21" s="710"/>
      <c r="QCS21" s="710"/>
      <c r="QCT21" s="710"/>
      <c r="QCU21" s="710"/>
      <c r="QCV21" s="710"/>
      <c r="QCW21" s="710"/>
      <c r="QCX21" s="710"/>
      <c r="QCY21" s="710"/>
      <c r="QCZ21" s="710"/>
      <c r="QDA21" s="710"/>
      <c r="QDB21" s="710"/>
      <c r="QDC21" s="710"/>
      <c r="QDD21" s="710"/>
      <c r="QDE21" s="710"/>
      <c r="QDF21" s="710"/>
      <c r="QDG21" s="710"/>
      <c r="QDH21" s="710"/>
      <c r="QDI21" s="710"/>
      <c r="QDJ21" s="710"/>
      <c r="QDK21" s="710"/>
      <c r="QDL21" s="710"/>
      <c r="QDM21" s="710"/>
      <c r="QDN21" s="710"/>
      <c r="QDO21" s="710"/>
      <c r="QDP21" s="710"/>
      <c r="QDQ21" s="710"/>
      <c r="QDR21" s="710"/>
      <c r="QDS21" s="710"/>
      <c r="QDT21" s="710"/>
      <c r="QDU21" s="710"/>
      <c r="QDV21" s="710"/>
      <c r="QDW21" s="710"/>
      <c r="QDX21" s="710"/>
      <c r="QDY21" s="710"/>
      <c r="QDZ21" s="710"/>
      <c r="QEA21" s="710"/>
      <c r="QEB21" s="710"/>
      <c r="QEC21" s="710"/>
      <c r="QED21" s="710"/>
      <c r="QEE21" s="710"/>
      <c r="QEF21" s="710"/>
      <c r="QEG21" s="710"/>
      <c r="QEH21" s="710"/>
      <c r="QEI21" s="710"/>
      <c r="QEJ21" s="710"/>
      <c r="QEK21" s="710"/>
      <c r="QEL21" s="710"/>
      <c r="QEM21" s="710"/>
      <c r="QEN21" s="710"/>
      <c r="QEO21" s="710"/>
      <c r="QEP21" s="710"/>
      <c r="QEQ21" s="710"/>
      <c r="QER21" s="710"/>
      <c r="QES21" s="710"/>
      <c r="QET21" s="710"/>
      <c r="QEU21" s="710"/>
      <c r="QEV21" s="710"/>
      <c r="QEW21" s="710"/>
      <c r="QEX21" s="710"/>
      <c r="QEY21" s="710"/>
      <c r="QEZ21" s="710"/>
      <c r="QFA21" s="710"/>
      <c r="QFB21" s="710"/>
      <c r="QFC21" s="710"/>
      <c r="QFD21" s="710"/>
      <c r="QFE21" s="710"/>
      <c r="QFF21" s="710"/>
      <c r="QFG21" s="710"/>
      <c r="QFH21" s="710"/>
      <c r="QFI21" s="710"/>
      <c r="QFJ21" s="710"/>
      <c r="QFK21" s="710"/>
      <c r="QFL21" s="710"/>
      <c r="QFM21" s="710"/>
      <c r="QFN21" s="710"/>
      <c r="QFO21" s="710"/>
      <c r="QFP21" s="710"/>
      <c r="QFQ21" s="710"/>
      <c r="QFR21" s="710"/>
      <c r="QFS21" s="710"/>
      <c r="QFT21" s="710"/>
      <c r="QFU21" s="710"/>
      <c r="QFV21" s="710"/>
      <c r="QFW21" s="710"/>
      <c r="QFX21" s="710"/>
      <c r="QFY21" s="710"/>
      <c r="QFZ21" s="710"/>
      <c r="QGA21" s="710"/>
      <c r="QGB21" s="710"/>
      <c r="QGC21" s="710"/>
      <c r="QGD21" s="710"/>
      <c r="QGE21" s="710"/>
      <c r="QGF21" s="710"/>
      <c r="QGG21" s="710"/>
      <c r="QGH21" s="710"/>
      <c r="QGI21" s="710"/>
      <c r="QGJ21" s="710"/>
      <c r="QGK21" s="710"/>
      <c r="QGL21" s="710"/>
      <c r="QGM21" s="710"/>
      <c r="QGN21" s="710"/>
      <c r="QGO21" s="710"/>
      <c r="QGP21" s="710"/>
      <c r="QGQ21" s="710"/>
      <c r="QGR21" s="710"/>
      <c r="QGS21" s="710"/>
      <c r="QGT21" s="710"/>
      <c r="QGU21" s="710"/>
      <c r="QGV21" s="710"/>
      <c r="QGW21" s="710"/>
      <c r="QGX21" s="710"/>
      <c r="QGY21" s="710"/>
      <c r="QGZ21" s="710"/>
      <c r="QHA21" s="710"/>
      <c r="QHB21" s="710"/>
      <c r="QHC21" s="710"/>
      <c r="QHD21" s="710"/>
      <c r="QHE21" s="710"/>
      <c r="QHF21" s="710"/>
      <c r="QHG21" s="710"/>
      <c r="QHH21" s="710"/>
      <c r="QHI21" s="710"/>
      <c r="QHJ21" s="710"/>
      <c r="QHK21" s="710"/>
      <c r="QHL21" s="710"/>
      <c r="QHM21" s="710"/>
      <c r="QHN21" s="710"/>
      <c r="QHO21" s="710"/>
      <c r="QHP21" s="710"/>
      <c r="QHQ21" s="710"/>
      <c r="QHR21" s="710"/>
      <c r="QHS21" s="710"/>
      <c r="QHT21" s="710"/>
      <c r="QHU21" s="710"/>
      <c r="QHV21" s="710"/>
      <c r="QHW21" s="710"/>
      <c r="QHX21" s="710"/>
      <c r="QHY21" s="710"/>
      <c r="QHZ21" s="710"/>
      <c r="QIA21" s="710"/>
      <c r="QIB21" s="710"/>
      <c r="QIC21" s="710"/>
      <c r="QID21" s="710"/>
      <c r="QIE21" s="710"/>
      <c r="QIF21" s="710"/>
      <c r="QIG21" s="710"/>
      <c r="QIH21" s="710"/>
      <c r="QII21" s="710"/>
      <c r="QIJ21" s="710"/>
      <c r="QIK21" s="710"/>
      <c r="QIL21" s="710"/>
      <c r="QIM21" s="710"/>
      <c r="QIN21" s="710"/>
      <c r="QIO21" s="710"/>
      <c r="QIP21" s="710"/>
      <c r="QIQ21" s="710"/>
      <c r="QIR21" s="710"/>
      <c r="QIS21" s="710"/>
      <c r="QIT21" s="710"/>
      <c r="QIU21" s="710"/>
      <c r="QIV21" s="710"/>
      <c r="QIW21" s="710"/>
      <c r="QIX21" s="710"/>
      <c r="QIY21" s="710"/>
      <c r="QIZ21" s="710"/>
      <c r="QJA21" s="710"/>
      <c r="QJB21" s="710"/>
      <c r="QJC21" s="710"/>
      <c r="QJD21" s="710"/>
      <c r="QJE21" s="710"/>
      <c r="QJF21" s="710"/>
      <c r="QJG21" s="710"/>
      <c r="QJH21" s="710"/>
      <c r="QJI21" s="710"/>
      <c r="QJJ21" s="710"/>
      <c r="QJK21" s="710"/>
      <c r="QJL21" s="710"/>
      <c r="QJM21" s="710"/>
      <c r="QJN21" s="710"/>
      <c r="QJO21" s="710"/>
      <c r="QJP21" s="710"/>
      <c r="QJQ21" s="710"/>
      <c r="QJR21" s="710"/>
      <c r="QJS21" s="710"/>
      <c r="QJT21" s="710"/>
      <c r="QJU21" s="710"/>
      <c r="QJV21" s="710"/>
      <c r="QJW21" s="710"/>
      <c r="QJX21" s="710"/>
      <c r="QJY21" s="710"/>
      <c r="QJZ21" s="710"/>
      <c r="QKA21" s="710"/>
      <c r="QKB21" s="710"/>
      <c r="QKC21" s="710"/>
      <c r="QKD21" s="710"/>
      <c r="QKE21" s="710"/>
      <c r="QKF21" s="710"/>
      <c r="QKG21" s="710"/>
      <c r="QKH21" s="710"/>
      <c r="QKI21" s="710"/>
      <c r="QKJ21" s="710"/>
      <c r="QKK21" s="710"/>
      <c r="QKL21" s="710"/>
      <c r="QKM21" s="710"/>
      <c r="QKN21" s="710"/>
      <c r="QKO21" s="710"/>
      <c r="QKP21" s="710"/>
      <c r="QKQ21" s="710"/>
      <c r="QKR21" s="710"/>
      <c r="QKS21" s="710"/>
      <c r="QKT21" s="710"/>
      <c r="QKU21" s="710"/>
      <c r="QKV21" s="710"/>
      <c r="QKW21" s="710"/>
      <c r="QKX21" s="710"/>
      <c r="QKY21" s="710"/>
      <c r="QKZ21" s="710"/>
      <c r="QLA21" s="710"/>
      <c r="QLB21" s="710"/>
      <c r="QLC21" s="710"/>
      <c r="QLD21" s="710"/>
      <c r="QLE21" s="710"/>
      <c r="QLF21" s="710"/>
      <c r="QLG21" s="710"/>
      <c r="QLH21" s="710"/>
      <c r="QLI21" s="710"/>
      <c r="QLJ21" s="710"/>
      <c r="QLK21" s="710"/>
      <c r="QLL21" s="710"/>
      <c r="QLM21" s="710"/>
      <c r="QLN21" s="710"/>
      <c r="QLO21" s="710"/>
      <c r="QLP21" s="710"/>
      <c r="QLQ21" s="710"/>
      <c r="QLR21" s="710"/>
      <c r="QLS21" s="710"/>
      <c r="QLT21" s="710"/>
      <c r="QLU21" s="710"/>
      <c r="QLV21" s="710"/>
      <c r="QLW21" s="710"/>
      <c r="QLX21" s="710"/>
      <c r="QLY21" s="710"/>
      <c r="QLZ21" s="710"/>
      <c r="QMA21" s="710"/>
      <c r="QMB21" s="710"/>
      <c r="QMC21" s="710"/>
      <c r="QMD21" s="710"/>
      <c r="QME21" s="710"/>
      <c r="QMF21" s="710"/>
      <c r="QMG21" s="710"/>
      <c r="QMH21" s="710"/>
      <c r="QMI21" s="710"/>
      <c r="QMJ21" s="710"/>
      <c r="QMK21" s="710"/>
      <c r="QML21" s="710"/>
      <c r="QMM21" s="710"/>
      <c r="QMN21" s="710"/>
      <c r="QMO21" s="710"/>
      <c r="QMP21" s="710"/>
      <c r="QMQ21" s="710"/>
      <c r="QMR21" s="710"/>
      <c r="QMS21" s="710"/>
      <c r="QMT21" s="710"/>
      <c r="QMU21" s="710"/>
      <c r="QMV21" s="710"/>
      <c r="QMW21" s="710"/>
      <c r="QMX21" s="710"/>
      <c r="QMY21" s="710"/>
      <c r="QMZ21" s="710"/>
      <c r="QNA21" s="710"/>
      <c r="QNB21" s="710"/>
      <c r="QNC21" s="710"/>
      <c r="QND21" s="710"/>
      <c r="QNE21" s="710"/>
      <c r="QNF21" s="710"/>
      <c r="QNG21" s="710"/>
      <c r="QNH21" s="710"/>
      <c r="QNI21" s="710"/>
      <c r="QNJ21" s="710"/>
      <c r="QNK21" s="710"/>
      <c r="QNL21" s="710"/>
      <c r="QNM21" s="710"/>
      <c r="QNN21" s="710"/>
      <c r="QNO21" s="710"/>
      <c r="QNP21" s="710"/>
      <c r="QNQ21" s="710"/>
      <c r="QNR21" s="710"/>
      <c r="QNS21" s="710"/>
      <c r="QNT21" s="710"/>
      <c r="QNU21" s="710"/>
      <c r="QNV21" s="710"/>
      <c r="QNW21" s="710"/>
      <c r="QNX21" s="710"/>
      <c r="QNY21" s="710"/>
      <c r="QNZ21" s="710"/>
      <c r="QOA21" s="710"/>
      <c r="QOB21" s="710"/>
      <c r="QOC21" s="710"/>
      <c r="QOD21" s="710"/>
      <c r="QOE21" s="710"/>
      <c r="QOF21" s="710"/>
      <c r="QOG21" s="710"/>
      <c r="QOH21" s="710"/>
      <c r="QOI21" s="710"/>
      <c r="QOJ21" s="710"/>
      <c r="QOK21" s="710"/>
      <c r="QOL21" s="710"/>
      <c r="QOM21" s="710"/>
      <c r="QON21" s="710"/>
      <c r="QOO21" s="710"/>
      <c r="QOP21" s="710"/>
      <c r="QOQ21" s="710"/>
      <c r="QOR21" s="710"/>
      <c r="QOS21" s="710"/>
      <c r="QOT21" s="710"/>
      <c r="QOU21" s="710"/>
      <c r="QOV21" s="710"/>
      <c r="QOW21" s="710"/>
      <c r="QOX21" s="710"/>
      <c r="QOY21" s="710"/>
      <c r="QOZ21" s="710"/>
      <c r="QPA21" s="710"/>
      <c r="QPB21" s="710"/>
      <c r="QPC21" s="710"/>
      <c r="QPD21" s="710"/>
      <c r="QPE21" s="710"/>
      <c r="QPF21" s="710"/>
      <c r="QPG21" s="710"/>
      <c r="QPH21" s="710"/>
      <c r="QPI21" s="710"/>
      <c r="QPJ21" s="710"/>
      <c r="QPK21" s="710"/>
      <c r="QPL21" s="710"/>
      <c r="QPM21" s="710"/>
      <c r="QPN21" s="710"/>
      <c r="QPO21" s="710"/>
      <c r="QPP21" s="710"/>
      <c r="QPQ21" s="710"/>
      <c r="QPR21" s="710"/>
      <c r="QPS21" s="710"/>
      <c r="QPT21" s="710"/>
      <c r="QPU21" s="710"/>
      <c r="QPV21" s="710"/>
      <c r="QPW21" s="710"/>
      <c r="QPX21" s="710"/>
      <c r="QPY21" s="710"/>
      <c r="QPZ21" s="710"/>
      <c r="QQA21" s="710"/>
      <c r="QQB21" s="710"/>
      <c r="QQC21" s="710"/>
      <c r="QQD21" s="710"/>
      <c r="QQE21" s="710"/>
      <c r="QQF21" s="710"/>
      <c r="QQG21" s="710"/>
      <c r="QQH21" s="710"/>
      <c r="QQI21" s="710"/>
      <c r="QQJ21" s="710"/>
      <c r="QQK21" s="710"/>
      <c r="QQL21" s="710"/>
      <c r="QQM21" s="710"/>
      <c r="QQN21" s="710"/>
      <c r="QQO21" s="710"/>
      <c r="QQP21" s="710"/>
      <c r="QQQ21" s="710"/>
      <c r="QQR21" s="710"/>
      <c r="QQS21" s="710"/>
      <c r="QQT21" s="710"/>
      <c r="QQU21" s="710"/>
      <c r="QQV21" s="710"/>
      <c r="QQW21" s="710"/>
      <c r="QQX21" s="710"/>
      <c r="QQY21" s="710"/>
      <c r="QQZ21" s="710"/>
      <c r="QRA21" s="710"/>
      <c r="QRB21" s="710"/>
      <c r="QRC21" s="710"/>
      <c r="QRD21" s="710"/>
      <c r="QRE21" s="710"/>
      <c r="QRF21" s="710"/>
      <c r="QRG21" s="710"/>
      <c r="QRH21" s="710"/>
      <c r="QRI21" s="710"/>
      <c r="QRJ21" s="710"/>
      <c r="QRK21" s="710"/>
      <c r="QRL21" s="710"/>
      <c r="QRM21" s="710"/>
      <c r="QRN21" s="710"/>
      <c r="QRO21" s="710"/>
      <c r="QRP21" s="710"/>
      <c r="QRQ21" s="710"/>
      <c r="QRR21" s="710"/>
      <c r="QRS21" s="710"/>
      <c r="QRT21" s="710"/>
      <c r="QRU21" s="710"/>
      <c r="QRV21" s="710"/>
      <c r="QRW21" s="710"/>
      <c r="QRX21" s="710"/>
      <c r="QRY21" s="710"/>
      <c r="QRZ21" s="710"/>
      <c r="QSA21" s="710"/>
      <c r="QSB21" s="710"/>
      <c r="QSC21" s="710"/>
      <c r="QSD21" s="710"/>
      <c r="QSE21" s="710"/>
      <c r="QSF21" s="710"/>
      <c r="QSG21" s="710"/>
      <c r="QSH21" s="710"/>
      <c r="QSI21" s="710"/>
      <c r="QSJ21" s="710"/>
      <c r="QSK21" s="710"/>
      <c r="QSL21" s="710"/>
      <c r="QSM21" s="710"/>
      <c r="QSN21" s="710"/>
      <c r="QSO21" s="710"/>
      <c r="QSP21" s="710"/>
      <c r="QSQ21" s="710"/>
      <c r="QSR21" s="710"/>
      <c r="QSS21" s="710"/>
      <c r="QST21" s="710"/>
      <c r="QSU21" s="710"/>
      <c r="QSV21" s="710"/>
      <c r="QSW21" s="710"/>
      <c r="QSX21" s="710"/>
      <c r="QSY21" s="710"/>
      <c r="QSZ21" s="710"/>
      <c r="QTA21" s="710"/>
      <c r="QTB21" s="710"/>
      <c r="QTC21" s="710"/>
      <c r="QTD21" s="710"/>
      <c r="QTE21" s="710"/>
      <c r="QTF21" s="710"/>
      <c r="QTG21" s="710"/>
      <c r="QTH21" s="710"/>
      <c r="QTI21" s="710"/>
      <c r="QTJ21" s="710"/>
      <c r="QTK21" s="710"/>
      <c r="QTL21" s="710"/>
      <c r="QTM21" s="710"/>
      <c r="QTN21" s="710"/>
      <c r="QTO21" s="710"/>
      <c r="QTP21" s="710"/>
      <c r="QTQ21" s="710"/>
      <c r="QTR21" s="710"/>
      <c r="QTS21" s="710"/>
      <c r="QTT21" s="710"/>
      <c r="QTU21" s="710"/>
      <c r="QTV21" s="710"/>
      <c r="QTW21" s="710"/>
      <c r="QTX21" s="710"/>
      <c r="QTY21" s="710"/>
      <c r="QTZ21" s="710"/>
      <c r="QUA21" s="710"/>
      <c r="QUB21" s="710"/>
      <c r="QUC21" s="710"/>
      <c r="QUD21" s="710"/>
      <c r="QUE21" s="710"/>
      <c r="QUF21" s="710"/>
      <c r="QUG21" s="710"/>
      <c r="QUH21" s="710"/>
      <c r="QUI21" s="710"/>
      <c r="QUJ21" s="710"/>
      <c r="QUK21" s="710"/>
      <c r="QUL21" s="710"/>
      <c r="QUM21" s="710"/>
      <c r="QUN21" s="710"/>
      <c r="QUO21" s="710"/>
      <c r="QUP21" s="710"/>
      <c r="QUQ21" s="710"/>
      <c r="QUR21" s="710"/>
      <c r="QUS21" s="710"/>
      <c r="QUT21" s="710"/>
      <c r="QUU21" s="710"/>
      <c r="QUV21" s="710"/>
      <c r="QUW21" s="710"/>
      <c r="QUX21" s="710"/>
      <c r="QUY21" s="710"/>
      <c r="QUZ21" s="710"/>
      <c r="QVA21" s="710"/>
      <c r="QVB21" s="710"/>
      <c r="QVC21" s="710"/>
      <c r="QVD21" s="710"/>
      <c r="QVE21" s="710"/>
      <c r="QVF21" s="710"/>
      <c r="QVG21" s="710"/>
      <c r="QVH21" s="710"/>
      <c r="QVI21" s="710"/>
      <c r="QVJ21" s="710"/>
      <c r="QVK21" s="710"/>
      <c r="QVL21" s="710"/>
      <c r="QVM21" s="710"/>
      <c r="QVN21" s="710"/>
      <c r="QVO21" s="710"/>
      <c r="QVP21" s="710"/>
      <c r="QVQ21" s="710"/>
      <c r="QVR21" s="710"/>
      <c r="QVS21" s="710"/>
      <c r="QVT21" s="710"/>
      <c r="QVU21" s="710"/>
      <c r="QVV21" s="710"/>
      <c r="QVW21" s="710"/>
      <c r="QVX21" s="710"/>
      <c r="QVY21" s="710"/>
      <c r="QVZ21" s="710"/>
      <c r="QWA21" s="710"/>
      <c r="QWB21" s="710"/>
      <c r="QWC21" s="710"/>
      <c r="QWD21" s="710"/>
      <c r="QWE21" s="710"/>
      <c r="QWF21" s="710"/>
      <c r="QWG21" s="710"/>
      <c r="QWH21" s="710"/>
      <c r="QWI21" s="710"/>
      <c r="QWJ21" s="710"/>
      <c r="QWK21" s="710"/>
      <c r="QWL21" s="710"/>
      <c r="QWM21" s="710"/>
      <c r="QWN21" s="710"/>
      <c r="QWO21" s="710"/>
      <c r="QWP21" s="710"/>
      <c r="QWQ21" s="710"/>
      <c r="QWR21" s="710"/>
      <c r="QWS21" s="710"/>
      <c r="QWT21" s="710"/>
      <c r="QWU21" s="710"/>
      <c r="QWV21" s="710"/>
      <c r="QWW21" s="710"/>
      <c r="QWX21" s="710"/>
      <c r="QWY21" s="710"/>
      <c r="QWZ21" s="710"/>
      <c r="QXA21" s="710"/>
      <c r="QXB21" s="710"/>
      <c r="QXC21" s="710"/>
      <c r="QXD21" s="710"/>
      <c r="QXE21" s="710"/>
      <c r="QXF21" s="710"/>
      <c r="QXG21" s="710"/>
      <c r="QXH21" s="710"/>
      <c r="QXI21" s="710"/>
      <c r="QXJ21" s="710"/>
      <c r="QXK21" s="710"/>
      <c r="QXL21" s="710"/>
      <c r="QXM21" s="710"/>
      <c r="QXN21" s="710"/>
      <c r="QXO21" s="710"/>
      <c r="QXP21" s="710"/>
      <c r="QXQ21" s="710"/>
      <c r="QXR21" s="710"/>
      <c r="QXS21" s="710"/>
      <c r="QXT21" s="710"/>
      <c r="QXU21" s="710"/>
      <c r="QXV21" s="710"/>
      <c r="QXW21" s="710"/>
      <c r="QXX21" s="710"/>
      <c r="QXY21" s="710"/>
      <c r="QXZ21" s="710"/>
      <c r="QYA21" s="710"/>
      <c r="QYB21" s="710"/>
      <c r="QYC21" s="710"/>
      <c r="QYD21" s="710"/>
      <c r="QYE21" s="710"/>
      <c r="QYF21" s="710"/>
      <c r="QYG21" s="710"/>
      <c r="QYH21" s="710"/>
      <c r="QYI21" s="710"/>
      <c r="QYJ21" s="710"/>
      <c r="QYK21" s="710"/>
      <c r="QYL21" s="710"/>
      <c r="QYM21" s="710"/>
      <c r="QYN21" s="710"/>
      <c r="QYO21" s="710"/>
      <c r="QYP21" s="710"/>
      <c r="QYQ21" s="710"/>
      <c r="QYR21" s="710"/>
      <c r="QYS21" s="710"/>
      <c r="QYT21" s="710"/>
      <c r="QYU21" s="710"/>
      <c r="QYV21" s="710"/>
      <c r="QYW21" s="710"/>
      <c r="QYX21" s="710"/>
      <c r="QYY21" s="710"/>
      <c r="QYZ21" s="710"/>
      <c r="QZA21" s="710"/>
      <c r="QZB21" s="710"/>
      <c r="QZC21" s="710"/>
      <c r="QZD21" s="710"/>
      <c r="QZE21" s="710"/>
      <c r="QZF21" s="710"/>
      <c r="QZG21" s="710"/>
      <c r="QZH21" s="710"/>
      <c r="QZI21" s="710"/>
      <c r="QZJ21" s="710"/>
      <c r="QZK21" s="710"/>
      <c r="QZL21" s="710"/>
      <c r="QZM21" s="710"/>
      <c r="QZN21" s="710"/>
      <c r="QZO21" s="710"/>
      <c r="QZP21" s="710"/>
      <c r="QZQ21" s="710"/>
      <c r="QZR21" s="710"/>
      <c r="QZS21" s="710"/>
      <c r="QZT21" s="710"/>
      <c r="QZU21" s="710"/>
      <c r="QZV21" s="710"/>
      <c r="QZW21" s="710"/>
      <c r="QZX21" s="710"/>
      <c r="QZY21" s="710"/>
      <c r="QZZ21" s="710"/>
      <c r="RAA21" s="710"/>
      <c r="RAB21" s="710"/>
      <c r="RAC21" s="710"/>
      <c r="RAD21" s="710"/>
      <c r="RAE21" s="710"/>
      <c r="RAF21" s="710"/>
      <c r="RAG21" s="710"/>
      <c r="RAH21" s="710"/>
      <c r="RAI21" s="710"/>
      <c r="RAJ21" s="710"/>
      <c r="RAK21" s="710"/>
      <c r="RAL21" s="710"/>
      <c r="RAM21" s="710"/>
      <c r="RAN21" s="710"/>
      <c r="RAO21" s="710"/>
      <c r="RAP21" s="710"/>
      <c r="RAQ21" s="710"/>
      <c r="RAR21" s="710"/>
      <c r="RAS21" s="710"/>
      <c r="RAT21" s="710"/>
      <c r="RAU21" s="710"/>
      <c r="RAV21" s="710"/>
      <c r="RAW21" s="710"/>
      <c r="RAX21" s="710"/>
      <c r="RAY21" s="710"/>
      <c r="RAZ21" s="710"/>
      <c r="RBA21" s="710"/>
      <c r="RBB21" s="710"/>
      <c r="RBC21" s="710"/>
      <c r="RBD21" s="710"/>
      <c r="RBE21" s="710"/>
      <c r="RBF21" s="710"/>
      <c r="RBG21" s="710"/>
      <c r="RBH21" s="710"/>
      <c r="RBI21" s="710"/>
      <c r="RBJ21" s="710"/>
      <c r="RBK21" s="710"/>
      <c r="RBL21" s="710"/>
      <c r="RBM21" s="710"/>
      <c r="RBN21" s="710"/>
      <c r="RBO21" s="710"/>
      <c r="RBP21" s="710"/>
      <c r="RBQ21" s="710"/>
      <c r="RBR21" s="710"/>
      <c r="RBS21" s="710"/>
      <c r="RBT21" s="710"/>
      <c r="RBU21" s="710"/>
      <c r="RBV21" s="710"/>
      <c r="RBW21" s="710"/>
      <c r="RBX21" s="710"/>
      <c r="RBY21" s="710"/>
      <c r="RBZ21" s="710"/>
      <c r="RCA21" s="710"/>
      <c r="RCB21" s="710"/>
      <c r="RCC21" s="710"/>
      <c r="RCD21" s="710"/>
      <c r="RCE21" s="710"/>
      <c r="RCF21" s="710"/>
      <c r="RCG21" s="710"/>
      <c r="RCH21" s="710"/>
      <c r="RCI21" s="710"/>
      <c r="RCJ21" s="710"/>
      <c r="RCK21" s="710"/>
      <c r="RCL21" s="710"/>
      <c r="RCM21" s="710"/>
      <c r="RCN21" s="710"/>
      <c r="RCO21" s="710"/>
      <c r="RCP21" s="710"/>
      <c r="RCQ21" s="710"/>
      <c r="RCR21" s="710"/>
      <c r="RCS21" s="710"/>
      <c r="RCT21" s="710"/>
      <c r="RCU21" s="710"/>
      <c r="RCV21" s="710"/>
      <c r="RCW21" s="710"/>
      <c r="RCX21" s="710"/>
      <c r="RCY21" s="710"/>
      <c r="RCZ21" s="710"/>
      <c r="RDA21" s="710"/>
      <c r="RDB21" s="710"/>
      <c r="RDC21" s="710"/>
      <c r="RDD21" s="710"/>
      <c r="RDE21" s="710"/>
      <c r="RDF21" s="710"/>
      <c r="RDG21" s="710"/>
      <c r="RDH21" s="710"/>
      <c r="RDI21" s="710"/>
      <c r="RDJ21" s="710"/>
      <c r="RDK21" s="710"/>
      <c r="RDL21" s="710"/>
      <c r="RDM21" s="710"/>
      <c r="RDN21" s="710"/>
      <c r="RDO21" s="710"/>
      <c r="RDP21" s="710"/>
      <c r="RDQ21" s="710"/>
      <c r="RDR21" s="710"/>
      <c r="RDS21" s="710"/>
      <c r="RDT21" s="710"/>
      <c r="RDU21" s="710"/>
      <c r="RDV21" s="710"/>
      <c r="RDW21" s="710"/>
      <c r="RDX21" s="710"/>
      <c r="RDY21" s="710"/>
      <c r="RDZ21" s="710"/>
      <c r="REA21" s="710"/>
      <c r="REB21" s="710"/>
      <c r="REC21" s="710"/>
      <c r="RED21" s="710"/>
      <c r="REE21" s="710"/>
      <c r="REF21" s="710"/>
      <c r="REG21" s="710"/>
      <c r="REH21" s="710"/>
      <c r="REI21" s="710"/>
      <c r="REJ21" s="710"/>
      <c r="REK21" s="710"/>
      <c r="REL21" s="710"/>
      <c r="REM21" s="710"/>
      <c r="REN21" s="710"/>
      <c r="REO21" s="710"/>
      <c r="REP21" s="710"/>
      <c r="REQ21" s="710"/>
      <c r="RER21" s="710"/>
      <c r="RES21" s="710"/>
      <c r="RET21" s="710"/>
      <c r="REU21" s="710"/>
      <c r="REV21" s="710"/>
      <c r="REW21" s="710"/>
      <c r="REX21" s="710"/>
      <c r="REY21" s="710"/>
      <c r="REZ21" s="710"/>
      <c r="RFA21" s="710"/>
      <c r="RFB21" s="710"/>
      <c r="RFC21" s="710"/>
      <c r="RFD21" s="710"/>
      <c r="RFE21" s="710"/>
      <c r="RFF21" s="710"/>
      <c r="RFG21" s="710"/>
      <c r="RFH21" s="710"/>
      <c r="RFI21" s="710"/>
      <c r="RFJ21" s="710"/>
      <c r="RFK21" s="710"/>
      <c r="RFL21" s="710"/>
      <c r="RFM21" s="710"/>
      <c r="RFN21" s="710"/>
      <c r="RFO21" s="710"/>
      <c r="RFP21" s="710"/>
      <c r="RFQ21" s="710"/>
      <c r="RFR21" s="710"/>
      <c r="RFS21" s="710"/>
      <c r="RFT21" s="710"/>
      <c r="RFU21" s="710"/>
      <c r="RFV21" s="710"/>
      <c r="RFW21" s="710"/>
      <c r="RFX21" s="710"/>
      <c r="RFY21" s="710"/>
      <c r="RFZ21" s="710"/>
      <c r="RGA21" s="710"/>
      <c r="RGB21" s="710"/>
      <c r="RGC21" s="710"/>
      <c r="RGD21" s="710"/>
      <c r="RGE21" s="710"/>
      <c r="RGF21" s="710"/>
      <c r="RGG21" s="710"/>
      <c r="RGH21" s="710"/>
      <c r="RGI21" s="710"/>
      <c r="RGJ21" s="710"/>
      <c r="RGK21" s="710"/>
      <c r="RGL21" s="710"/>
      <c r="RGM21" s="710"/>
      <c r="RGN21" s="710"/>
      <c r="RGO21" s="710"/>
      <c r="RGP21" s="710"/>
      <c r="RGQ21" s="710"/>
      <c r="RGR21" s="710"/>
      <c r="RGS21" s="710"/>
      <c r="RGT21" s="710"/>
      <c r="RGU21" s="710"/>
      <c r="RGV21" s="710"/>
      <c r="RGW21" s="710"/>
      <c r="RGX21" s="710"/>
      <c r="RGY21" s="710"/>
      <c r="RGZ21" s="710"/>
      <c r="RHA21" s="710"/>
      <c r="RHB21" s="710"/>
      <c r="RHC21" s="710"/>
      <c r="RHD21" s="710"/>
      <c r="RHE21" s="710"/>
      <c r="RHF21" s="710"/>
      <c r="RHG21" s="710"/>
      <c r="RHH21" s="710"/>
      <c r="RHI21" s="710"/>
      <c r="RHJ21" s="710"/>
      <c r="RHK21" s="710"/>
      <c r="RHL21" s="710"/>
      <c r="RHM21" s="710"/>
      <c r="RHN21" s="710"/>
      <c r="RHO21" s="710"/>
      <c r="RHP21" s="710"/>
      <c r="RHQ21" s="710"/>
      <c r="RHR21" s="710"/>
      <c r="RHS21" s="710"/>
      <c r="RHT21" s="710"/>
      <c r="RHU21" s="710"/>
      <c r="RHV21" s="710"/>
      <c r="RHW21" s="710"/>
      <c r="RHX21" s="710"/>
      <c r="RHY21" s="710"/>
      <c r="RHZ21" s="710"/>
      <c r="RIA21" s="710"/>
      <c r="RIB21" s="710"/>
      <c r="RIC21" s="710"/>
      <c r="RID21" s="710"/>
      <c r="RIE21" s="710"/>
      <c r="RIF21" s="710"/>
      <c r="RIG21" s="710"/>
      <c r="RIH21" s="710"/>
      <c r="RII21" s="710"/>
      <c r="RIJ21" s="710"/>
      <c r="RIK21" s="710"/>
      <c r="RIL21" s="710"/>
      <c r="RIM21" s="710"/>
      <c r="RIN21" s="710"/>
      <c r="RIO21" s="710"/>
      <c r="RIP21" s="710"/>
      <c r="RIQ21" s="710"/>
      <c r="RIR21" s="710"/>
      <c r="RIS21" s="710"/>
      <c r="RIT21" s="710"/>
      <c r="RIU21" s="710"/>
      <c r="RIV21" s="710"/>
      <c r="RIW21" s="710"/>
      <c r="RIX21" s="710"/>
      <c r="RIY21" s="710"/>
      <c r="RIZ21" s="710"/>
      <c r="RJA21" s="710"/>
      <c r="RJB21" s="710"/>
      <c r="RJC21" s="710"/>
      <c r="RJD21" s="710"/>
      <c r="RJE21" s="710"/>
      <c r="RJF21" s="710"/>
      <c r="RJG21" s="710"/>
      <c r="RJH21" s="710"/>
      <c r="RJI21" s="710"/>
      <c r="RJJ21" s="710"/>
      <c r="RJK21" s="710"/>
      <c r="RJL21" s="710"/>
      <c r="RJM21" s="710"/>
      <c r="RJN21" s="710"/>
      <c r="RJO21" s="710"/>
      <c r="RJP21" s="710"/>
      <c r="RJQ21" s="710"/>
      <c r="RJR21" s="710"/>
      <c r="RJS21" s="710"/>
      <c r="RJT21" s="710"/>
      <c r="RJU21" s="710"/>
      <c r="RJV21" s="710"/>
      <c r="RJW21" s="710"/>
      <c r="RJX21" s="710"/>
      <c r="RJY21" s="710"/>
      <c r="RJZ21" s="710"/>
      <c r="RKA21" s="710"/>
      <c r="RKB21" s="710"/>
      <c r="RKC21" s="710"/>
      <c r="RKD21" s="710"/>
      <c r="RKE21" s="710"/>
      <c r="RKF21" s="710"/>
      <c r="RKG21" s="710"/>
      <c r="RKH21" s="710"/>
      <c r="RKI21" s="710"/>
      <c r="RKJ21" s="710"/>
      <c r="RKK21" s="710"/>
      <c r="RKL21" s="710"/>
      <c r="RKM21" s="710"/>
      <c r="RKN21" s="710"/>
      <c r="RKO21" s="710"/>
      <c r="RKP21" s="710"/>
      <c r="RKQ21" s="710"/>
      <c r="RKR21" s="710"/>
      <c r="RKS21" s="710"/>
      <c r="RKT21" s="710"/>
      <c r="RKU21" s="710"/>
      <c r="RKV21" s="710"/>
      <c r="RKW21" s="710"/>
      <c r="RKX21" s="710"/>
      <c r="RKY21" s="710"/>
      <c r="RKZ21" s="710"/>
      <c r="RLA21" s="710"/>
      <c r="RLB21" s="710"/>
      <c r="RLC21" s="710"/>
      <c r="RLD21" s="710"/>
      <c r="RLE21" s="710"/>
      <c r="RLF21" s="710"/>
      <c r="RLG21" s="710"/>
      <c r="RLH21" s="710"/>
      <c r="RLI21" s="710"/>
      <c r="RLJ21" s="710"/>
      <c r="RLK21" s="710"/>
      <c r="RLL21" s="710"/>
      <c r="RLM21" s="710"/>
      <c r="RLN21" s="710"/>
      <c r="RLO21" s="710"/>
      <c r="RLP21" s="710"/>
      <c r="RLQ21" s="710"/>
      <c r="RLR21" s="710"/>
      <c r="RLS21" s="710"/>
      <c r="RLT21" s="710"/>
      <c r="RLU21" s="710"/>
      <c r="RLV21" s="710"/>
      <c r="RLW21" s="710"/>
      <c r="RLX21" s="710"/>
      <c r="RLY21" s="710"/>
      <c r="RLZ21" s="710"/>
      <c r="RMA21" s="710"/>
      <c r="RMB21" s="710"/>
      <c r="RMC21" s="710"/>
      <c r="RMD21" s="710"/>
      <c r="RME21" s="710"/>
      <c r="RMF21" s="710"/>
      <c r="RMG21" s="710"/>
      <c r="RMH21" s="710"/>
      <c r="RMI21" s="710"/>
      <c r="RMJ21" s="710"/>
      <c r="RMK21" s="710"/>
      <c r="RML21" s="710"/>
      <c r="RMM21" s="710"/>
      <c r="RMN21" s="710"/>
      <c r="RMO21" s="710"/>
      <c r="RMP21" s="710"/>
      <c r="RMQ21" s="710"/>
      <c r="RMR21" s="710"/>
      <c r="RMS21" s="710"/>
      <c r="RMT21" s="710"/>
      <c r="RMU21" s="710"/>
      <c r="RMV21" s="710"/>
      <c r="RMW21" s="710"/>
      <c r="RMX21" s="710"/>
      <c r="RMY21" s="710"/>
      <c r="RMZ21" s="710"/>
      <c r="RNA21" s="710"/>
      <c r="RNB21" s="710"/>
      <c r="RNC21" s="710"/>
      <c r="RND21" s="710"/>
      <c r="RNE21" s="710"/>
      <c r="RNF21" s="710"/>
      <c r="RNG21" s="710"/>
      <c r="RNH21" s="710"/>
      <c r="RNI21" s="710"/>
      <c r="RNJ21" s="710"/>
      <c r="RNK21" s="710"/>
      <c r="RNL21" s="710"/>
      <c r="RNM21" s="710"/>
      <c r="RNN21" s="710"/>
      <c r="RNO21" s="710"/>
      <c r="RNP21" s="710"/>
      <c r="RNQ21" s="710"/>
      <c r="RNR21" s="710"/>
      <c r="RNS21" s="710"/>
      <c r="RNT21" s="710"/>
      <c r="RNU21" s="710"/>
      <c r="RNV21" s="710"/>
      <c r="RNW21" s="710"/>
      <c r="RNX21" s="710"/>
      <c r="RNY21" s="710"/>
      <c r="RNZ21" s="710"/>
      <c r="ROA21" s="710"/>
      <c r="ROB21" s="710"/>
      <c r="ROC21" s="710"/>
      <c r="ROD21" s="710"/>
      <c r="ROE21" s="710"/>
      <c r="ROF21" s="710"/>
      <c r="ROG21" s="710"/>
      <c r="ROH21" s="710"/>
      <c r="ROI21" s="710"/>
      <c r="ROJ21" s="710"/>
      <c r="ROK21" s="710"/>
      <c r="ROL21" s="710"/>
      <c r="ROM21" s="710"/>
      <c r="RON21" s="710"/>
      <c r="ROO21" s="710"/>
      <c r="ROP21" s="710"/>
      <c r="ROQ21" s="710"/>
      <c r="ROR21" s="710"/>
      <c r="ROS21" s="710"/>
      <c r="ROT21" s="710"/>
      <c r="ROU21" s="710"/>
      <c r="ROV21" s="710"/>
      <c r="ROW21" s="710"/>
      <c r="ROX21" s="710"/>
      <c r="ROY21" s="710"/>
      <c r="ROZ21" s="710"/>
      <c r="RPA21" s="710"/>
      <c r="RPB21" s="710"/>
      <c r="RPC21" s="710"/>
      <c r="RPD21" s="710"/>
      <c r="RPE21" s="710"/>
      <c r="RPF21" s="710"/>
      <c r="RPG21" s="710"/>
      <c r="RPH21" s="710"/>
      <c r="RPI21" s="710"/>
      <c r="RPJ21" s="710"/>
      <c r="RPK21" s="710"/>
      <c r="RPL21" s="710"/>
      <c r="RPM21" s="710"/>
      <c r="RPN21" s="710"/>
      <c r="RPO21" s="710"/>
      <c r="RPP21" s="710"/>
      <c r="RPQ21" s="710"/>
      <c r="RPR21" s="710"/>
      <c r="RPS21" s="710"/>
      <c r="RPT21" s="710"/>
      <c r="RPU21" s="710"/>
      <c r="RPV21" s="710"/>
      <c r="RPW21" s="710"/>
      <c r="RPX21" s="710"/>
      <c r="RPY21" s="710"/>
      <c r="RPZ21" s="710"/>
      <c r="RQA21" s="710"/>
      <c r="RQB21" s="710"/>
      <c r="RQC21" s="710"/>
      <c r="RQD21" s="710"/>
      <c r="RQE21" s="710"/>
      <c r="RQF21" s="710"/>
      <c r="RQG21" s="710"/>
      <c r="RQH21" s="710"/>
      <c r="RQI21" s="710"/>
      <c r="RQJ21" s="710"/>
      <c r="RQK21" s="710"/>
      <c r="RQL21" s="710"/>
      <c r="RQM21" s="710"/>
      <c r="RQN21" s="710"/>
      <c r="RQO21" s="710"/>
      <c r="RQP21" s="710"/>
      <c r="RQQ21" s="710"/>
      <c r="RQR21" s="710"/>
      <c r="RQS21" s="710"/>
      <c r="RQT21" s="710"/>
      <c r="RQU21" s="710"/>
      <c r="RQV21" s="710"/>
      <c r="RQW21" s="710"/>
      <c r="RQX21" s="710"/>
      <c r="RQY21" s="710"/>
      <c r="RQZ21" s="710"/>
      <c r="RRA21" s="710"/>
      <c r="RRB21" s="710"/>
      <c r="RRC21" s="710"/>
      <c r="RRD21" s="710"/>
      <c r="RRE21" s="710"/>
      <c r="RRF21" s="710"/>
      <c r="RRG21" s="710"/>
      <c r="RRH21" s="710"/>
      <c r="RRI21" s="710"/>
      <c r="RRJ21" s="710"/>
      <c r="RRK21" s="710"/>
      <c r="RRL21" s="710"/>
      <c r="RRM21" s="710"/>
      <c r="RRN21" s="710"/>
      <c r="RRO21" s="710"/>
      <c r="RRP21" s="710"/>
      <c r="RRQ21" s="710"/>
      <c r="RRR21" s="710"/>
      <c r="RRS21" s="710"/>
      <c r="RRT21" s="710"/>
      <c r="RRU21" s="710"/>
      <c r="RRV21" s="710"/>
      <c r="RRW21" s="710"/>
      <c r="RRX21" s="710"/>
      <c r="RRY21" s="710"/>
      <c r="RRZ21" s="710"/>
      <c r="RSA21" s="710"/>
      <c r="RSB21" s="710"/>
      <c r="RSC21" s="710"/>
      <c r="RSD21" s="710"/>
      <c r="RSE21" s="710"/>
      <c r="RSF21" s="710"/>
      <c r="RSG21" s="710"/>
      <c r="RSH21" s="710"/>
      <c r="RSI21" s="710"/>
      <c r="RSJ21" s="710"/>
      <c r="RSK21" s="710"/>
      <c r="RSL21" s="710"/>
      <c r="RSM21" s="710"/>
      <c r="RSN21" s="710"/>
      <c r="RSO21" s="710"/>
      <c r="RSP21" s="710"/>
      <c r="RSQ21" s="710"/>
      <c r="RSR21" s="710"/>
      <c r="RSS21" s="710"/>
      <c r="RST21" s="710"/>
      <c r="RSU21" s="710"/>
      <c r="RSV21" s="710"/>
      <c r="RSW21" s="710"/>
      <c r="RSX21" s="710"/>
      <c r="RSY21" s="710"/>
      <c r="RSZ21" s="710"/>
      <c r="RTA21" s="710"/>
      <c r="RTB21" s="710"/>
      <c r="RTC21" s="710"/>
      <c r="RTD21" s="710"/>
      <c r="RTE21" s="710"/>
      <c r="RTF21" s="710"/>
      <c r="RTG21" s="710"/>
      <c r="RTH21" s="710"/>
      <c r="RTI21" s="710"/>
      <c r="RTJ21" s="710"/>
      <c r="RTK21" s="710"/>
      <c r="RTL21" s="710"/>
      <c r="RTM21" s="710"/>
      <c r="RTN21" s="710"/>
      <c r="RTO21" s="710"/>
      <c r="RTP21" s="710"/>
      <c r="RTQ21" s="710"/>
      <c r="RTR21" s="710"/>
      <c r="RTS21" s="710"/>
      <c r="RTT21" s="710"/>
      <c r="RTU21" s="710"/>
      <c r="RTV21" s="710"/>
      <c r="RTW21" s="710"/>
      <c r="RTX21" s="710"/>
      <c r="RTY21" s="710"/>
      <c r="RTZ21" s="710"/>
      <c r="RUA21" s="710"/>
      <c r="RUB21" s="710"/>
      <c r="RUC21" s="710"/>
      <c r="RUD21" s="710"/>
      <c r="RUE21" s="710"/>
      <c r="RUF21" s="710"/>
      <c r="RUG21" s="710"/>
      <c r="RUH21" s="710"/>
      <c r="RUI21" s="710"/>
      <c r="RUJ21" s="710"/>
      <c r="RUK21" s="710"/>
      <c r="RUL21" s="710"/>
      <c r="RUM21" s="710"/>
      <c r="RUN21" s="710"/>
      <c r="RUO21" s="710"/>
      <c r="RUP21" s="710"/>
      <c r="RUQ21" s="710"/>
      <c r="RUR21" s="710"/>
      <c r="RUS21" s="710"/>
      <c r="RUT21" s="710"/>
      <c r="RUU21" s="710"/>
      <c r="RUV21" s="710"/>
      <c r="RUW21" s="710"/>
      <c r="RUX21" s="710"/>
      <c r="RUY21" s="710"/>
      <c r="RUZ21" s="710"/>
      <c r="RVA21" s="710"/>
      <c r="RVB21" s="710"/>
      <c r="RVC21" s="710"/>
      <c r="RVD21" s="710"/>
      <c r="RVE21" s="710"/>
      <c r="RVF21" s="710"/>
      <c r="RVG21" s="710"/>
      <c r="RVH21" s="710"/>
      <c r="RVI21" s="710"/>
      <c r="RVJ21" s="710"/>
      <c r="RVK21" s="710"/>
      <c r="RVL21" s="710"/>
      <c r="RVM21" s="710"/>
      <c r="RVN21" s="710"/>
      <c r="RVO21" s="710"/>
      <c r="RVP21" s="710"/>
      <c r="RVQ21" s="710"/>
      <c r="RVR21" s="710"/>
      <c r="RVS21" s="710"/>
      <c r="RVT21" s="710"/>
      <c r="RVU21" s="710"/>
      <c r="RVV21" s="710"/>
      <c r="RVW21" s="710"/>
      <c r="RVX21" s="710"/>
      <c r="RVY21" s="710"/>
      <c r="RVZ21" s="710"/>
      <c r="RWA21" s="710"/>
      <c r="RWB21" s="710"/>
      <c r="RWC21" s="710"/>
      <c r="RWD21" s="710"/>
      <c r="RWE21" s="710"/>
      <c r="RWF21" s="710"/>
      <c r="RWG21" s="710"/>
      <c r="RWH21" s="710"/>
      <c r="RWI21" s="710"/>
      <c r="RWJ21" s="710"/>
      <c r="RWK21" s="710"/>
      <c r="RWL21" s="710"/>
      <c r="RWM21" s="710"/>
      <c r="RWN21" s="710"/>
      <c r="RWO21" s="710"/>
      <c r="RWP21" s="710"/>
      <c r="RWQ21" s="710"/>
      <c r="RWR21" s="710"/>
      <c r="RWS21" s="710"/>
      <c r="RWT21" s="710"/>
      <c r="RWU21" s="710"/>
      <c r="RWV21" s="710"/>
      <c r="RWW21" s="710"/>
      <c r="RWX21" s="710"/>
      <c r="RWY21" s="710"/>
      <c r="RWZ21" s="710"/>
      <c r="RXA21" s="710"/>
      <c r="RXB21" s="710"/>
      <c r="RXC21" s="710"/>
      <c r="RXD21" s="710"/>
      <c r="RXE21" s="710"/>
      <c r="RXF21" s="710"/>
      <c r="RXG21" s="710"/>
      <c r="RXH21" s="710"/>
      <c r="RXI21" s="710"/>
      <c r="RXJ21" s="710"/>
      <c r="RXK21" s="710"/>
      <c r="RXL21" s="710"/>
      <c r="RXM21" s="710"/>
      <c r="RXN21" s="710"/>
      <c r="RXO21" s="710"/>
      <c r="RXP21" s="710"/>
      <c r="RXQ21" s="710"/>
      <c r="RXR21" s="710"/>
      <c r="RXS21" s="710"/>
      <c r="RXT21" s="710"/>
      <c r="RXU21" s="710"/>
      <c r="RXV21" s="710"/>
      <c r="RXW21" s="710"/>
      <c r="RXX21" s="710"/>
      <c r="RXY21" s="710"/>
      <c r="RXZ21" s="710"/>
      <c r="RYA21" s="710"/>
      <c r="RYB21" s="710"/>
      <c r="RYC21" s="710"/>
      <c r="RYD21" s="710"/>
      <c r="RYE21" s="710"/>
      <c r="RYF21" s="710"/>
      <c r="RYG21" s="710"/>
      <c r="RYH21" s="710"/>
      <c r="RYI21" s="710"/>
      <c r="RYJ21" s="710"/>
      <c r="RYK21" s="710"/>
      <c r="RYL21" s="710"/>
      <c r="RYM21" s="710"/>
      <c r="RYN21" s="710"/>
      <c r="RYO21" s="710"/>
      <c r="RYP21" s="710"/>
      <c r="RYQ21" s="710"/>
      <c r="RYR21" s="710"/>
      <c r="RYS21" s="710"/>
      <c r="RYT21" s="710"/>
      <c r="RYU21" s="710"/>
      <c r="RYV21" s="710"/>
      <c r="RYW21" s="710"/>
      <c r="RYX21" s="710"/>
      <c r="RYY21" s="710"/>
      <c r="RYZ21" s="710"/>
      <c r="RZA21" s="710"/>
      <c r="RZB21" s="710"/>
      <c r="RZC21" s="710"/>
      <c r="RZD21" s="710"/>
      <c r="RZE21" s="710"/>
      <c r="RZF21" s="710"/>
      <c r="RZG21" s="710"/>
      <c r="RZH21" s="710"/>
      <c r="RZI21" s="710"/>
      <c r="RZJ21" s="710"/>
      <c r="RZK21" s="710"/>
      <c r="RZL21" s="710"/>
      <c r="RZM21" s="710"/>
      <c r="RZN21" s="710"/>
      <c r="RZO21" s="710"/>
      <c r="RZP21" s="710"/>
      <c r="RZQ21" s="710"/>
      <c r="RZR21" s="710"/>
      <c r="RZS21" s="710"/>
      <c r="RZT21" s="710"/>
      <c r="RZU21" s="710"/>
      <c r="RZV21" s="710"/>
      <c r="RZW21" s="710"/>
      <c r="RZX21" s="710"/>
      <c r="RZY21" s="710"/>
      <c r="RZZ21" s="710"/>
      <c r="SAA21" s="710"/>
      <c r="SAB21" s="710"/>
      <c r="SAC21" s="710"/>
      <c r="SAD21" s="710"/>
      <c r="SAE21" s="710"/>
      <c r="SAF21" s="710"/>
      <c r="SAG21" s="710"/>
      <c r="SAH21" s="710"/>
      <c r="SAI21" s="710"/>
      <c r="SAJ21" s="710"/>
      <c r="SAK21" s="710"/>
      <c r="SAL21" s="710"/>
      <c r="SAM21" s="710"/>
      <c r="SAN21" s="710"/>
      <c r="SAO21" s="710"/>
      <c r="SAP21" s="710"/>
      <c r="SAQ21" s="710"/>
      <c r="SAR21" s="710"/>
      <c r="SAS21" s="710"/>
      <c r="SAT21" s="710"/>
      <c r="SAU21" s="710"/>
      <c r="SAV21" s="710"/>
      <c r="SAW21" s="710"/>
      <c r="SAX21" s="710"/>
      <c r="SAY21" s="710"/>
      <c r="SAZ21" s="710"/>
      <c r="SBA21" s="710"/>
      <c r="SBB21" s="710"/>
      <c r="SBC21" s="710"/>
      <c r="SBD21" s="710"/>
      <c r="SBE21" s="710"/>
      <c r="SBF21" s="710"/>
      <c r="SBG21" s="710"/>
      <c r="SBH21" s="710"/>
      <c r="SBI21" s="710"/>
      <c r="SBJ21" s="710"/>
      <c r="SBK21" s="710"/>
      <c r="SBL21" s="710"/>
      <c r="SBM21" s="710"/>
      <c r="SBN21" s="710"/>
      <c r="SBO21" s="710"/>
      <c r="SBP21" s="710"/>
      <c r="SBQ21" s="710"/>
      <c r="SBR21" s="710"/>
      <c r="SBS21" s="710"/>
      <c r="SBT21" s="710"/>
      <c r="SBU21" s="710"/>
      <c r="SBV21" s="710"/>
      <c r="SBW21" s="710"/>
      <c r="SBX21" s="710"/>
      <c r="SBY21" s="710"/>
      <c r="SBZ21" s="710"/>
      <c r="SCA21" s="710"/>
      <c r="SCB21" s="710"/>
      <c r="SCC21" s="710"/>
      <c r="SCD21" s="710"/>
      <c r="SCE21" s="710"/>
      <c r="SCF21" s="710"/>
      <c r="SCG21" s="710"/>
      <c r="SCH21" s="710"/>
      <c r="SCI21" s="710"/>
      <c r="SCJ21" s="710"/>
      <c r="SCK21" s="710"/>
      <c r="SCL21" s="710"/>
      <c r="SCM21" s="710"/>
      <c r="SCN21" s="710"/>
      <c r="SCO21" s="710"/>
      <c r="SCP21" s="710"/>
      <c r="SCQ21" s="710"/>
      <c r="SCR21" s="710"/>
      <c r="SCS21" s="710"/>
      <c r="SCT21" s="710"/>
      <c r="SCU21" s="710"/>
      <c r="SCV21" s="710"/>
      <c r="SCW21" s="710"/>
      <c r="SCX21" s="710"/>
      <c r="SCY21" s="710"/>
      <c r="SCZ21" s="710"/>
      <c r="SDA21" s="710"/>
      <c r="SDB21" s="710"/>
      <c r="SDC21" s="710"/>
      <c r="SDD21" s="710"/>
      <c r="SDE21" s="710"/>
      <c r="SDF21" s="710"/>
      <c r="SDG21" s="710"/>
      <c r="SDH21" s="710"/>
      <c r="SDI21" s="710"/>
      <c r="SDJ21" s="710"/>
      <c r="SDK21" s="710"/>
      <c r="SDL21" s="710"/>
      <c r="SDM21" s="710"/>
      <c r="SDN21" s="710"/>
      <c r="SDO21" s="710"/>
      <c r="SDP21" s="710"/>
      <c r="SDQ21" s="710"/>
      <c r="SDR21" s="710"/>
      <c r="SDS21" s="710"/>
      <c r="SDT21" s="710"/>
      <c r="SDU21" s="710"/>
      <c r="SDV21" s="710"/>
      <c r="SDW21" s="710"/>
      <c r="SDX21" s="710"/>
      <c r="SDY21" s="710"/>
      <c r="SDZ21" s="710"/>
      <c r="SEA21" s="710"/>
      <c r="SEB21" s="710"/>
      <c r="SEC21" s="710"/>
      <c r="SED21" s="710"/>
      <c r="SEE21" s="710"/>
      <c r="SEF21" s="710"/>
      <c r="SEG21" s="710"/>
      <c r="SEH21" s="710"/>
      <c r="SEI21" s="710"/>
      <c r="SEJ21" s="710"/>
      <c r="SEK21" s="710"/>
      <c r="SEL21" s="710"/>
      <c r="SEM21" s="710"/>
      <c r="SEN21" s="710"/>
      <c r="SEO21" s="710"/>
      <c r="SEP21" s="710"/>
      <c r="SEQ21" s="710"/>
      <c r="SER21" s="710"/>
      <c r="SES21" s="710"/>
      <c r="SET21" s="710"/>
      <c r="SEU21" s="710"/>
      <c r="SEV21" s="710"/>
      <c r="SEW21" s="710"/>
      <c r="SEX21" s="710"/>
      <c r="SEY21" s="710"/>
      <c r="SEZ21" s="710"/>
      <c r="SFA21" s="710"/>
      <c r="SFB21" s="710"/>
      <c r="SFC21" s="710"/>
      <c r="SFD21" s="710"/>
      <c r="SFE21" s="710"/>
      <c r="SFF21" s="710"/>
      <c r="SFG21" s="710"/>
      <c r="SFH21" s="710"/>
      <c r="SFI21" s="710"/>
      <c r="SFJ21" s="710"/>
      <c r="SFK21" s="710"/>
      <c r="SFL21" s="710"/>
      <c r="SFM21" s="710"/>
      <c r="SFN21" s="710"/>
      <c r="SFO21" s="710"/>
      <c r="SFP21" s="710"/>
      <c r="SFQ21" s="710"/>
      <c r="SFR21" s="710"/>
      <c r="SFS21" s="710"/>
      <c r="SFT21" s="710"/>
      <c r="SFU21" s="710"/>
      <c r="SFV21" s="710"/>
      <c r="SFW21" s="710"/>
      <c r="SFX21" s="710"/>
      <c r="SFY21" s="710"/>
      <c r="SFZ21" s="710"/>
      <c r="SGA21" s="710"/>
      <c r="SGB21" s="710"/>
      <c r="SGC21" s="710"/>
      <c r="SGD21" s="710"/>
      <c r="SGE21" s="710"/>
      <c r="SGF21" s="710"/>
      <c r="SGG21" s="710"/>
      <c r="SGH21" s="710"/>
      <c r="SGI21" s="710"/>
      <c r="SGJ21" s="710"/>
      <c r="SGK21" s="710"/>
      <c r="SGL21" s="710"/>
      <c r="SGM21" s="710"/>
      <c r="SGN21" s="710"/>
      <c r="SGO21" s="710"/>
      <c r="SGP21" s="710"/>
      <c r="SGQ21" s="710"/>
      <c r="SGR21" s="710"/>
      <c r="SGS21" s="710"/>
      <c r="SGT21" s="710"/>
      <c r="SGU21" s="710"/>
      <c r="SGV21" s="710"/>
      <c r="SGW21" s="710"/>
      <c r="SGX21" s="710"/>
      <c r="SGY21" s="710"/>
      <c r="SGZ21" s="710"/>
      <c r="SHA21" s="710"/>
      <c r="SHB21" s="710"/>
      <c r="SHC21" s="710"/>
      <c r="SHD21" s="710"/>
      <c r="SHE21" s="710"/>
      <c r="SHF21" s="710"/>
      <c r="SHG21" s="710"/>
      <c r="SHH21" s="710"/>
      <c r="SHI21" s="710"/>
      <c r="SHJ21" s="710"/>
      <c r="SHK21" s="710"/>
      <c r="SHL21" s="710"/>
      <c r="SHM21" s="710"/>
      <c r="SHN21" s="710"/>
      <c r="SHO21" s="710"/>
      <c r="SHP21" s="710"/>
      <c r="SHQ21" s="710"/>
      <c r="SHR21" s="710"/>
      <c r="SHS21" s="710"/>
      <c r="SHT21" s="710"/>
      <c r="SHU21" s="710"/>
      <c r="SHV21" s="710"/>
      <c r="SHW21" s="710"/>
      <c r="SHX21" s="710"/>
      <c r="SHY21" s="710"/>
      <c r="SHZ21" s="710"/>
      <c r="SIA21" s="710"/>
      <c r="SIB21" s="710"/>
      <c r="SIC21" s="710"/>
      <c r="SID21" s="710"/>
      <c r="SIE21" s="710"/>
      <c r="SIF21" s="710"/>
      <c r="SIG21" s="710"/>
      <c r="SIH21" s="710"/>
      <c r="SII21" s="710"/>
      <c r="SIJ21" s="710"/>
      <c r="SIK21" s="710"/>
      <c r="SIL21" s="710"/>
      <c r="SIM21" s="710"/>
      <c r="SIN21" s="710"/>
      <c r="SIO21" s="710"/>
      <c r="SIP21" s="710"/>
      <c r="SIQ21" s="710"/>
      <c r="SIR21" s="710"/>
      <c r="SIS21" s="710"/>
      <c r="SIT21" s="710"/>
      <c r="SIU21" s="710"/>
      <c r="SIV21" s="710"/>
      <c r="SIW21" s="710"/>
      <c r="SIX21" s="710"/>
      <c r="SIY21" s="710"/>
      <c r="SIZ21" s="710"/>
      <c r="SJA21" s="710"/>
      <c r="SJB21" s="710"/>
      <c r="SJC21" s="710"/>
      <c r="SJD21" s="710"/>
      <c r="SJE21" s="710"/>
      <c r="SJF21" s="710"/>
      <c r="SJG21" s="710"/>
      <c r="SJH21" s="710"/>
      <c r="SJI21" s="710"/>
      <c r="SJJ21" s="710"/>
      <c r="SJK21" s="710"/>
      <c r="SJL21" s="710"/>
      <c r="SJM21" s="710"/>
      <c r="SJN21" s="710"/>
      <c r="SJO21" s="710"/>
      <c r="SJP21" s="710"/>
      <c r="SJQ21" s="710"/>
      <c r="SJR21" s="710"/>
      <c r="SJS21" s="710"/>
      <c r="SJT21" s="710"/>
      <c r="SJU21" s="710"/>
      <c r="SJV21" s="710"/>
      <c r="SJW21" s="710"/>
      <c r="SJX21" s="710"/>
      <c r="SJY21" s="710"/>
      <c r="SJZ21" s="710"/>
      <c r="SKA21" s="710"/>
      <c r="SKB21" s="710"/>
      <c r="SKC21" s="710"/>
      <c r="SKD21" s="710"/>
      <c r="SKE21" s="710"/>
      <c r="SKF21" s="710"/>
      <c r="SKG21" s="710"/>
      <c r="SKH21" s="710"/>
      <c r="SKI21" s="710"/>
      <c r="SKJ21" s="710"/>
      <c r="SKK21" s="710"/>
      <c r="SKL21" s="710"/>
      <c r="SKM21" s="710"/>
      <c r="SKN21" s="710"/>
      <c r="SKO21" s="710"/>
      <c r="SKP21" s="710"/>
      <c r="SKQ21" s="710"/>
      <c r="SKR21" s="710"/>
      <c r="SKS21" s="710"/>
      <c r="SKT21" s="710"/>
      <c r="SKU21" s="710"/>
      <c r="SKV21" s="710"/>
      <c r="SKW21" s="710"/>
      <c r="SKX21" s="710"/>
      <c r="SKY21" s="710"/>
      <c r="SKZ21" s="710"/>
      <c r="SLA21" s="710"/>
      <c r="SLB21" s="710"/>
      <c r="SLC21" s="710"/>
      <c r="SLD21" s="710"/>
      <c r="SLE21" s="710"/>
      <c r="SLF21" s="710"/>
      <c r="SLG21" s="710"/>
      <c r="SLH21" s="710"/>
      <c r="SLI21" s="710"/>
      <c r="SLJ21" s="710"/>
      <c r="SLK21" s="710"/>
      <c r="SLL21" s="710"/>
      <c r="SLM21" s="710"/>
      <c r="SLN21" s="710"/>
      <c r="SLO21" s="710"/>
      <c r="SLP21" s="710"/>
      <c r="SLQ21" s="710"/>
      <c r="SLR21" s="710"/>
      <c r="SLS21" s="710"/>
      <c r="SLT21" s="710"/>
      <c r="SLU21" s="710"/>
      <c r="SLV21" s="710"/>
      <c r="SLW21" s="710"/>
      <c r="SLX21" s="710"/>
      <c r="SLY21" s="710"/>
      <c r="SLZ21" s="710"/>
      <c r="SMA21" s="710"/>
      <c r="SMB21" s="710"/>
      <c r="SMC21" s="710"/>
      <c r="SMD21" s="710"/>
      <c r="SME21" s="710"/>
      <c r="SMF21" s="710"/>
      <c r="SMG21" s="710"/>
      <c r="SMH21" s="710"/>
      <c r="SMI21" s="710"/>
      <c r="SMJ21" s="710"/>
      <c r="SMK21" s="710"/>
      <c r="SML21" s="710"/>
      <c r="SMM21" s="710"/>
      <c r="SMN21" s="710"/>
      <c r="SMO21" s="710"/>
      <c r="SMP21" s="710"/>
      <c r="SMQ21" s="710"/>
      <c r="SMR21" s="710"/>
      <c r="SMS21" s="710"/>
      <c r="SMT21" s="710"/>
      <c r="SMU21" s="710"/>
      <c r="SMV21" s="710"/>
      <c r="SMW21" s="710"/>
      <c r="SMX21" s="710"/>
      <c r="SMY21" s="710"/>
      <c r="SMZ21" s="710"/>
      <c r="SNA21" s="710"/>
      <c r="SNB21" s="710"/>
      <c r="SNC21" s="710"/>
      <c r="SND21" s="710"/>
      <c r="SNE21" s="710"/>
      <c r="SNF21" s="710"/>
      <c r="SNG21" s="710"/>
      <c r="SNH21" s="710"/>
      <c r="SNI21" s="710"/>
      <c r="SNJ21" s="710"/>
      <c r="SNK21" s="710"/>
      <c r="SNL21" s="710"/>
      <c r="SNM21" s="710"/>
      <c r="SNN21" s="710"/>
      <c r="SNO21" s="710"/>
      <c r="SNP21" s="710"/>
      <c r="SNQ21" s="710"/>
      <c r="SNR21" s="710"/>
      <c r="SNS21" s="710"/>
      <c r="SNT21" s="710"/>
      <c r="SNU21" s="710"/>
      <c r="SNV21" s="710"/>
      <c r="SNW21" s="710"/>
      <c r="SNX21" s="710"/>
      <c r="SNY21" s="710"/>
      <c r="SNZ21" s="710"/>
      <c r="SOA21" s="710"/>
      <c r="SOB21" s="710"/>
      <c r="SOC21" s="710"/>
      <c r="SOD21" s="710"/>
      <c r="SOE21" s="710"/>
      <c r="SOF21" s="710"/>
      <c r="SOG21" s="710"/>
      <c r="SOH21" s="710"/>
      <c r="SOI21" s="710"/>
      <c r="SOJ21" s="710"/>
      <c r="SOK21" s="710"/>
      <c r="SOL21" s="710"/>
      <c r="SOM21" s="710"/>
      <c r="SON21" s="710"/>
      <c r="SOO21" s="710"/>
      <c r="SOP21" s="710"/>
      <c r="SOQ21" s="710"/>
      <c r="SOR21" s="710"/>
      <c r="SOS21" s="710"/>
      <c r="SOT21" s="710"/>
      <c r="SOU21" s="710"/>
      <c r="SOV21" s="710"/>
      <c r="SOW21" s="710"/>
      <c r="SOX21" s="710"/>
      <c r="SOY21" s="710"/>
      <c r="SOZ21" s="710"/>
      <c r="SPA21" s="710"/>
      <c r="SPB21" s="710"/>
      <c r="SPC21" s="710"/>
      <c r="SPD21" s="710"/>
      <c r="SPE21" s="710"/>
      <c r="SPF21" s="710"/>
      <c r="SPG21" s="710"/>
      <c r="SPH21" s="710"/>
      <c r="SPI21" s="710"/>
      <c r="SPJ21" s="710"/>
      <c r="SPK21" s="710"/>
      <c r="SPL21" s="710"/>
      <c r="SPM21" s="710"/>
      <c r="SPN21" s="710"/>
      <c r="SPO21" s="710"/>
      <c r="SPP21" s="710"/>
      <c r="SPQ21" s="710"/>
      <c r="SPR21" s="710"/>
      <c r="SPS21" s="710"/>
      <c r="SPT21" s="710"/>
      <c r="SPU21" s="710"/>
      <c r="SPV21" s="710"/>
      <c r="SPW21" s="710"/>
      <c r="SPX21" s="710"/>
      <c r="SPY21" s="710"/>
      <c r="SPZ21" s="710"/>
      <c r="SQA21" s="710"/>
      <c r="SQB21" s="710"/>
      <c r="SQC21" s="710"/>
      <c r="SQD21" s="710"/>
      <c r="SQE21" s="710"/>
      <c r="SQF21" s="710"/>
      <c r="SQG21" s="710"/>
      <c r="SQH21" s="710"/>
      <c r="SQI21" s="710"/>
      <c r="SQJ21" s="710"/>
      <c r="SQK21" s="710"/>
      <c r="SQL21" s="710"/>
      <c r="SQM21" s="710"/>
      <c r="SQN21" s="710"/>
      <c r="SQO21" s="710"/>
      <c r="SQP21" s="710"/>
      <c r="SQQ21" s="710"/>
      <c r="SQR21" s="710"/>
      <c r="SQS21" s="710"/>
      <c r="SQT21" s="710"/>
      <c r="SQU21" s="710"/>
      <c r="SQV21" s="710"/>
      <c r="SQW21" s="710"/>
      <c r="SQX21" s="710"/>
      <c r="SQY21" s="710"/>
      <c r="SQZ21" s="710"/>
      <c r="SRA21" s="710"/>
      <c r="SRB21" s="710"/>
      <c r="SRC21" s="710"/>
      <c r="SRD21" s="710"/>
      <c r="SRE21" s="710"/>
      <c r="SRF21" s="710"/>
      <c r="SRG21" s="710"/>
      <c r="SRH21" s="710"/>
      <c r="SRI21" s="710"/>
      <c r="SRJ21" s="710"/>
      <c r="SRK21" s="710"/>
      <c r="SRL21" s="710"/>
      <c r="SRM21" s="710"/>
      <c r="SRN21" s="710"/>
      <c r="SRO21" s="710"/>
      <c r="SRP21" s="710"/>
      <c r="SRQ21" s="710"/>
      <c r="SRR21" s="710"/>
      <c r="SRS21" s="710"/>
      <c r="SRT21" s="710"/>
      <c r="SRU21" s="710"/>
      <c r="SRV21" s="710"/>
      <c r="SRW21" s="710"/>
      <c r="SRX21" s="710"/>
      <c r="SRY21" s="710"/>
      <c r="SRZ21" s="710"/>
      <c r="SSA21" s="710"/>
      <c r="SSB21" s="710"/>
      <c r="SSC21" s="710"/>
      <c r="SSD21" s="710"/>
      <c r="SSE21" s="710"/>
      <c r="SSF21" s="710"/>
      <c r="SSG21" s="710"/>
      <c r="SSH21" s="710"/>
      <c r="SSI21" s="710"/>
      <c r="SSJ21" s="710"/>
      <c r="SSK21" s="710"/>
      <c r="SSL21" s="710"/>
      <c r="SSM21" s="710"/>
      <c r="SSN21" s="710"/>
      <c r="SSO21" s="710"/>
      <c r="SSP21" s="710"/>
      <c r="SSQ21" s="710"/>
      <c r="SSR21" s="710"/>
      <c r="SSS21" s="710"/>
      <c r="SST21" s="710"/>
      <c r="SSU21" s="710"/>
      <c r="SSV21" s="710"/>
      <c r="SSW21" s="710"/>
      <c r="SSX21" s="710"/>
      <c r="SSY21" s="710"/>
      <c r="SSZ21" s="710"/>
      <c r="STA21" s="710"/>
      <c r="STB21" s="710"/>
      <c r="STC21" s="710"/>
      <c r="STD21" s="710"/>
      <c r="STE21" s="710"/>
      <c r="STF21" s="710"/>
      <c r="STG21" s="710"/>
      <c r="STH21" s="710"/>
      <c r="STI21" s="710"/>
      <c r="STJ21" s="710"/>
      <c r="STK21" s="710"/>
      <c r="STL21" s="710"/>
      <c r="STM21" s="710"/>
      <c r="STN21" s="710"/>
      <c r="STO21" s="710"/>
      <c r="STP21" s="710"/>
      <c r="STQ21" s="710"/>
      <c r="STR21" s="710"/>
      <c r="STS21" s="710"/>
      <c r="STT21" s="710"/>
      <c r="STU21" s="710"/>
      <c r="STV21" s="710"/>
      <c r="STW21" s="710"/>
      <c r="STX21" s="710"/>
      <c r="STY21" s="710"/>
      <c r="STZ21" s="710"/>
      <c r="SUA21" s="710"/>
      <c r="SUB21" s="710"/>
      <c r="SUC21" s="710"/>
      <c r="SUD21" s="710"/>
      <c r="SUE21" s="710"/>
      <c r="SUF21" s="710"/>
      <c r="SUG21" s="710"/>
      <c r="SUH21" s="710"/>
      <c r="SUI21" s="710"/>
      <c r="SUJ21" s="710"/>
      <c r="SUK21" s="710"/>
      <c r="SUL21" s="710"/>
      <c r="SUM21" s="710"/>
      <c r="SUN21" s="710"/>
      <c r="SUO21" s="710"/>
      <c r="SUP21" s="710"/>
      <c r="SUQ21" s="710"/>
      <c r="SUR21" s="710"/>
      <c r="SUS21" s="710"/>
      <c r="SUT21" s="710"/>
      <c r="SUU21" s="710"/>
      <c r="SUV21" s="710"/>
      <c r="SUW21" s="710"/>
      <c r="SUX21" s="710"/>
      <c r="SUY21" s="710"/>
      <c r="SUZ21" s="710"/>
      <c r="SVA21" s="710"/>
      <c r="SVB21" s="710"/>
      <c r="SVC21" s="710"/>
      <c r="SVD21" s="710"/>
      <c r="SVE21" s="710"/>
      <c r="SVF21" s="710"/>
      <c r="SVG21" s="710"/>
      <c r="SVH21" s="710"/>
      <c r="SVI21" s="710"/>
      <c r="SVJ21" s="710"/>
      <c r="SVK21" s="710"/>
      <c r="SVL21" s="710"/>
      <c r="SVM21" s="710"/>
      <c r="SVN21" s="710"/>
      <c r="SVO21" s="710"/>
      <c r="SVP21" s="710"/>
      <c r="SVQ21" s="710"/>
      <c r="SVR21" s="710"/>
      <c r="SVS21" s="710"/>
      <c r="SVT21" s="710"/>
      <c r="SVU21" s="710"/>
      <c r="SVV21" s="710"/>
      <c r="SVW21" s="710"/>
      <c r="SVX21" s="710"/>
      <c r="SVY21" s="710"/>
      <c r="SVZ21" s="710"/>
      <c r="SWA21" s="710"/>
      <c r="SWB21" s="710"/>
      <c r="SWC21" s="710"/>
      <c r="SWD21" s="710"/>
      <c r="SWE21" s="710"/>
      <c r="SWF21" s="710"/>
      <c r="SWG21" s="710"/>
      <c r="SWH21" s="710"/>
      <c r="SWI21" s="710"/>
      <c r="SWJ21" s="710"/>
      <c r="SWK21" s="710"/>
      <c r="SWL21" s="710"/>
      <c r="SWM21" s="710"/>
      <c r="SWN21" s="710"/>
      <c r="SWO21" s="710"/>
      <c r="SWP21" s="710"/>
      <c r="SWQ21" s="710"/>
      <c r="SWR21" s="710"/>
      <c r="SWS21" s="710"/>
      <c r="SWT21" s="710"/>
      <c r="SWU21" s="710"/>
      <c r="SWV21" s="710"/>
      <c r="SWW21" s="710"/>
      <c r="SWX21" s="710"/>
      <c r="SWY21" s="710"/>
      <c r="SWZ21" s="710"/>
      <c r="SXA21" s="710"/>
      <c r="SXB21" s="710"/>
      <c r="SXC21" s="710"/>
      <c r="SXD21" s="710"/>
      <c r="SXE21" s="710"/>
      <c r="SXF21" s="710"/>
      <c r="SXG21" s="710"/>
      <c r="SXH21" s="710"/>
      <c r="SXI21" s="710"/>
      <c r="SXJ21" s="710"/>
      <c r="SXK21" s="710"/>
      <c r="SXL21" s="710"/>
      <c r="SXM21" s="710"/>
      <c r="SXN21" s="710"/>
      <c r="SXO21" s="710"/>
      <c r="SXP21" s="710"/>
      <c r="SXQ21" s="710"/>
      <c r="SXR21" s="710"/>
      <c r="SXS21" s="710"/>
      <c r="SXT21" s="710"/>
      <c r="SXU21" s="710"/>
      <c r="SXV21" s="710"/>
      <c r="SXW21" s="710"/>
      <c r="SXX21" s="710"/>
      <c r="SXY21" s="710"/>
      <c r="SXZ21" s="710"/>
      <c r="SYA21" s="710"/>
      <c r="SYB21" s="710"/>
      <c r="SYC21" s="710"/>
      <c r="SYD21" s="710"/>
      <c r="SYE21" s="710"/>
      <c r="SYF21" s="710"/>
      <c r="SYG21" s="710"/>
      <c r="SYH21" s="710"/>
      <c r="SYI21" s="710"/>
      <c r="SYJ21" s="710"/>
      <c r="SYK21" s="710"/>
      <c r="SYL21" s="710"/>
      <c r="SYM21" s="710"/>
      <c r="SYN21" s="710"/>
      <c r="SYO21" s="710"/>
      <c r="SYP21" s="710"/>
      <c r="SYQ21" s="710"/>
      <c r="SYR21" s="710"/>
      <c r="SYS21" s="710"/>
      <c r="SYT21" s="710"/>
      <c r="SYU21" s="710"/>
      <c r="SYV21" s="710"/>
      <c r="SYW21" s="710"/>
      <c r="SYX21" s="710"/>
      <c r="SYY21" s="710"/>
      <c r="SYZ21" s="710"/>
      <c r="SZA21" s="710"/>
      <c r="SZB21" s="710"/>
      <c r="SZC21" s="710"/>
      <c r="SZD21" s="710"/>
      <c r="SZE21" s="710"/>
      <c r="SZF21" s="710"/>
      <c r="SZG21" s="710"/>
      <c r="SZH21" s="710"/>
      <c r="SZI21" s="710"/>
      <c r="SZJ21" s="710"/>
      <c r="SZK21" s="710"/>
      <c r="SZL21" s="710"/>
      <c r="SZM21" s="710"/>
      <c r="SZN21" s="710"/>
      <c r="SZO21" s="710"/>
      <c r="SZP21" s="710"/>
      <c r="SZQ21" s="710"/>
      <c r="SZR21" s="710"/>
      <c r="SZS21" s="710"/>
      <c r="SZT21" s="710"/>
      <c r="SZU21" s="710"/>
      <c r="SZV21" s="710"/>
      <c r="SZW21" s="710"/>
      <c r="SZX21" s="710"/>
      <c r="SZY21" s="710"/>
      <c r="SZZ21" s="710"/>
      <c r="TAA21" s="710"/>
      <c r="TAB21" s="710"/>
      <c r="TAC21" s="710"/>
      <c r="TAD21" s="710"/>
      <c r="TAE21" s="710"/>
      <c r="TAF21" s="710"/>
      <c r="TAG21" s="710"/>
      <c r="TAH21" s="710"/>
      <c r="TAI21" s="710"/>
      <c r="TAJ21" s="710"/>
      <c r="TAK21" s="710"/>
      <c r="TAL21" s="710"/>
      <c r="TAM21" s="710"/>
      <c r="TAN21" s="710"/>
      <c r="TAO21" s="710"/>
      <c r="TAP21" s="710"/>
      <c r="TAQ21" s="710"/>
      <c r="TAR21" s="710"/>
      <c r="TAS21" s="710"/>
      <c r="TAT21" s="710"/>
      <c r="TAU21" s="710"/>
      <c r="TAV21" s="710"/>
      <c r="TAW21" s="710"/>
      <c r="TAX21" s="710"/>
      <c r="TAY21" s="710"/>
      <c r="TAZ21" s="710"/>
      <c r="TBA21" s="710"/>
      <c r="TBB21" s="710"/>
      <c r="TBC21" s="710"/>
      <c r="TBD21" s="710"/>
      <c r="TBE21" s="710"/>
      <c r="TBF21" s="710"/>
      <c r="TBG21" s="710"/>
      <c r="TBH21" s="710"/>
      <c r="TBI21" s="710"/>
      <c r="TBJ21" s="710"/>
      <c r="TBK21" s="710"/>
      <c r="TBL21" s="710"/>
      <c r="TBM21" s="710"/>
      <c r="TBN21" s="710"/>
      <c r="TBO21" s="710"/>
      <c r="TBP21" s="710"/>
      <c r="TBQ21" s="710"/>
      <c r="TBR21" s="710"/>
      <c r="TBS21" s="710"/>
      <c r="TBT21" s="710"/>
      <c r="TBU21" s="710"/>
      <c r="TBV21" s="710"/>
      <c r="TBW21" s="710"/>
      <c r="TBX21" s="710"/>
      <c r="TBY21" s="710"/>
      <c r="TBZ21" s="710"/>
      <c r="TCA21" s="710"/>
      <c r="TCB21" s="710"/>
      <c r="TCC21" s="710"/>
      <c r="TCD21" s="710"/>
      <c r="TCE21" s="710"/>
      <c r="TCF21" s="710"/>
      <c r="TCG21" s="710"/>
      <c r="TCH21" s="710"/>
      <c r="TCI21" s="710"/>
      <c r="TCJ21" s="710"/>
      <c r="TCK21" s="710"/>
      <c r="TCL21" s="710"/>
      <c r="TCM21" s="710"/>
      <c r="TCN21" s="710"/>
      <c r="TCO21" s="710"/>
      <c r="TCP21" s="710"/>
      <c r="TCQ21" s="710"/>
      <c r="TCR21" s="710"/>
      <c r="TCS21" s="710"/>
      <c r="TCT21" s="710"/>
      <c r="TCU21" s="710"/>
      <c r="TCV21" s="710"/>
      <c r="TCW21" s="710"/>
      <c r="TCX21" s="710"/>
      <c r="TCY21" s="710"/>
      <c r="TCZ21" s="710"/>
      <c r="TDA21" s="710"/>
      <c r="TDB21" s="710"/>
      <c r="TDC21" s="710"/>
      <c r="TDD21" s="710"/>
      <c r="TDE21" s="710"/>
      <c r="TDF21" s="710"/>
      <c r="TDG21" s="710"/>
      <c r="TDH21" s="710"/>
      <c r="TDI21" s="710"/>
      <c r="TDJ21" s="710"/>
      <c r="TDK21" s="710"/>
      <c r="TDL21" s="710"/>
      <c r="TDM21" s="710"/>
      <c r="TDN21" s="710"/>
      <c r="TDO21" s="710"/>
      <c r="TDP21" s="710"/>
      <c r="TDQ21" s="710"/>
      <c r="TDR21" s="710"/>
      <c r="TDS21" s="710"/>
      <c r="TDT21" s="710"/>
      <c r="TDU21" s="710"/>
      <c r="TDV21" s="710"/>
      <c r="TDW21" s="710"/>
      <c r="TDX21" s="710"/>
      <c r="TDY21" s="710"/>
      <c r="TDZ21" s="710"/>
      <c r="TEA21" s="710"/>
      <c r="TEB21" s="710"/>
      <c r="TEC21" s="710"/>
      <c r="TED21" s="710"/>
      <c r="TEE21" s="710"/>
      <c r="TEF21" s="710"/>
      <c r="TEG21" s="710"/>
      <c r="TEH21" s="710"/>
      <c r="TEI21" s="710"/>
      <c r="TEJ21" s="710"/>
      <c r="TEK21" s="710"/>
      <c r="TEL21" s="710"/>
      <c r="TEM21" s="710"/>
      <c r="TEN21" s="710"/>
      <c r="TEO21" s="710"/>
      <c r="TEP21" s="710"/>
      <c r="TEQ21" s="710"/>
      <c r="TER21" s="710"/>
      <c r="TES21" s="710"/>
      <c r="TET21" s="710"/>
      <c r="TEU21" s="710"/>
      <c r="TEV21" s="710"/>
      <c r="TEW21" s="710"/>
      <c r="TEX21" s="710"/>
      <c r="TEY21" s="710"/>
      <c r="TEZ21" s="710"/>
      <c r="TFA21" s="710"/>
      <c r="TFB21" s="710"/>
      <c r="TFC21" s="710"/>
      <c r="TFD21" s="710"/>
      <c r="TFE21" s="710"/>
      <c r="TFF21" s="710"/>
      <c r="TFG21" s="710"/>
      <c r="TFH21" s="710"/>
      <c r="TFI21" s="710"/>
      <c r="TFJ21" s="710"/>
      <c r="TFK21" s="710"/>
      <c r="TFL21" s="710"/>
      <c r="TFM21" s="710"/>
      <c r="TFN21" s="710"/>
      <c r="TFO21" s="710"/>
      <c r="TFP21" s="710"/>
      <c r="TFQ21" s="710"/>
      <c r="TFR21" s="710"/>
      <c r="TFS21" s="710"/>
      <c r="TFT21" s="710"/>
      <c r="TFU21" s="710"/>
      <c r="TFV21" s="710"/>
      <c r="TFW21" s="710"/>
      <c r="TFX21" s="710"/>
      <c r="TFY21" s="710"/>
      <c r="TFZ21" s="710"/>
      <c r="TGA21" s="710"/>
      <c r="TGB21" s="710"/>
      <c r="TGC21" s="710"/>
      <c r="TGD21" s="710"/>
      <c r="TGE21" s="710"/>
      <c r="TGF21" s="710"/>
      <c r="TGG21" s="710"/>
      <c r="TGH21" s="710"/>
      <c r="TGI21" s="710"/>
      <c r="TGJ21" s="710"/>
      <c r="TGK21" s="710"/>
      <c r="TGL21" s="710"/>
      <c r="TGM21" s="710"/>
      <c r="TGN21" s="710"/>
      <c r="TGO21" s="710"/>
      <c r="TGP21" s="710"/>
      <c r="TGQ21" s="710"/>
      <c r="TGR21" s="710"/>
      <c r="TGS21" s="710"/>
      <c r="TGT21" s="710"/>
      <c r="TGU21" s="710"/>
      <c r="TGV21" s="710"/>
      <c r="TGW21" s="710"/>
      <c r="TGX21" s="710"/>
      <c r="TGY21" s="710"/>
      <c r="TGZ21" s="710"/>
      <c r="THA21" s="710"/>
      <c r="THB21" s="710"/>
      <c r="THC21" s="710"/>
      <c r="THD21" s="710"/>
      <c r="THE21" s="710"/>
      <c r="THF21" s="710"/>
      <c r="THG21" s="710"/>
      <c r="THH21" s="710"/>
      <c r="THI21" s="710"/>
      <c r="THJ21" s="710"/>
      <c r="THK21" s="710"/>
      <c r="THL21" s="710"/>
      <c r="THM21" s="710"/>
      <c r="THN21" s="710"/>
      <c r="THO21" s="710"/>
      <c r="THP21" s="710"/>
      <c r="THQ21" s="710"/>
      <c r="THR21" s="710"/>
      <c r="THS21" s="710"/>
      <c r="THT21" s="710"/>
      <c r="THU21" s="710"/>
      <c r="THV21" s="710"/>
      <c r="THW21" s="710"/>
      <c r="THX21" s="710"/>
      <c r="THY21" s="710"/>
      <c r="THZ21" s="710"/>
      <c r="TIA21" s="710"/>
      <c r="TIB21" s="710"/>
      <c r="TIC21" s="710"/>
      <c r="TID21" s="710"/>
      <c r="TIE21" s="710"/>
      <c r="TIF21" s="710"/>
      <c r="TIG21" s="710"/>
      <c r="TIH21" s="710"/>
      <c r="TII21" s="710"/>
      <c r="TIJ21" s="710"/>
      <c r="TIK21" s="710"/>
      <c r="TIL21" s="710"/>
      <c r="TIM21" s="710"/>
      <c r="TIN21" s="710"/>
      <c r="TIO21" s="710"/>
      <c r="TIP21" s="710"/>
      <c r="TIQ21" s="710"/>
      <c r="TIR21" s="710"/>
      <c r="TIS21" s="710"/>
      <c r="TIT21" s="710"/>
      <c r="TIU21" s="710"/>
      <c r="TIV21" s="710"/>
      <c r="TIW21" s="710"/>
      <c r="TIX21" s="710"/>
      <c r="TIY21" s="710"/>
      <c r="TIZ21" s="710"/>
      <c r="TJA21" s="710"/>
      <c r="TJB21" s="710"/>
      <c r="TJC21" s="710"/>
      <c r="TJD21" s="710"/>
      <c r="TJE21" s="710"/>
      <c r="TJF21" s="710"/>
      <c r="TJG21" s="710"/>
      <c r="TJH21" s="710"/>
      <c r="TJI21" s="710"/>
      <c r="TJJ21" s="710"/>
      <c r="TJK21" s="710"/>
      <c r="TJL21" s="710"/>
      <c r="TJM21" s="710"/>
      <c r="TJN21" s="710"/>
      <c r="TJO21" s="710"/>
      <c r="TJP21" s="710"/>
      <c r="TJQ21" s="710"/>
      <c r="TJR21" s="710"/>
      <c r="TJS21" s="710"/>
      <c r="TJT21" s="710"/>
      <c r="TJU21" s="710"/>
      <c r="TJV21" s="710"/>
      <c r="TJW21" s="710"/>
      <c r="TJX21" s="710"/>
      <c r="TJY21" s="710"/>
      <c r="TJZ21" s="710"/>
      <c r="TKA21" s="710"/>
      <c r="TKB21" s="710"/>
      <c r="TKC21" s="710"/>
      <c r="TKD21" s="710"/>
      <c r="TKE21" s="710"/>
      <c r="TKF21" s="710"/>
      <c r="TKG21" s="710"/>
      <c r="TKH21" s="710"/>
      <c r="TKI21" s="710"/>
      <c r="TKJ21" s="710"/>
      <c r="TKK21" s="710"/>
      <c r="TKL21" s="710"/>
      <c r="TKM21" s="710"/>
      <c r="TKN21" s="710"/>
      <c r="TKO21" s="710"/>
      <c r="TKP21" s="710"/>
      <c r="TKQ21" s="710"/>
      <c r="TKR21" s="710"/>
      <c r="TKS21" s="710"/>
      <c r="TKT21" s="710"/>
      <c r="TKU21" s="710"/>
      <c r="TKV21" s="710"/>
      <c r="TKW21" s="710"/>
      <c r="TKX21" s="710"/>
      <c r="TKY21" s="710"/>
      <c r="TKZ21" s="710"/>
      <c r="TLA21" s="710"/>
      <c r="TLB21" s="710"/>
      <c r="TLC21" s="710"/>
      <c r="TLD21" s="710"/>
      <c r="TLE21" s="710"/>
      <c r="TLF21" s="710"/>
      <c r="TLG21" s="710"/>
      <c r="TLH21" s="710"/>
      <c r="TLI21" s="710"/>
      <c r="TLJ21" s="710"/>
      <c r="TLK21" s="710"/>
      <c r="TLL21" s="710"/>
      <c r="TLM21" s="710"/>
      <c r="TLN21" s="710"/>
      <c r="TLO21" s="710"/>
      <c r="TLP21" s="710"/>
      <c r="TLQ21" s="710"/>
      <c r="TLR21" s="710"/>
      <c r="TLS21" s="710"/>
      <c r="TLT21" s="710"/>
      <c r="TLU21" s="710"/>
      <c r="TLV21" s="710"/>
      <c r="TLW21" s="710"/>
      <c r="TLX21" s="710"/>
      <c r="TLY21" s="710"/>
      <c r="TLZ21" s="710"/>
      <c r="TMA21" s="710"/>
      <c r="TMB21" s="710"/>
      <c r="TMC21" s="710"/>
      <c r="TMD21" s="710"/>
      <c r="TME21" s="710"/>
      <c r="TMF21" s="710"/>
      <c r="TMG21" s="710"/>
      <c r="TMH21" s="710"/>
      <c r="TMI21" s="710"/>
      <c r="TMJ21" s="710"/>
      <c r="TMK21" s="710"/>
      <c r="TML21" s="710"/>
      <c r="TMM21" s="710"/>
      <c r="TMN21" s="710"/>
      <c r="TMO21" s="710"/>
      <c r="TMP21" s="710"/>
      <c r="TMQ21" s="710"/>
      <c r="TMR21" s="710"/>
      <c r="TMS21" s="710"/>
      <c r="TMT21" s="710"/>
      <c r="TMU21" s="710"/>
      <c r="TMV21" s="710"/>
      <c r="TMW21" s="710"/>
      <c r="TMX21" s="710"/>
      <c r="TMY21" s="710"/>
      <c r="TMZ21" s="710"/>
      <c r="TNA21" s="710"/>
      <c r="TNB21" s="710"/>
      <c r="TNC21" s="710"/>
      <c r="TND21" s="710"/>
      <c r="TNE21" s="710"/>
      <c r="TNF21" s="710"/>
      <c r="TNG21" s="710"/>
      <c r="TNH21" s="710"/>
      <c r="TNI21" s="710"/>
      <c r="TNJ21" s="710"/>
      <c r="TNK21" s="710"/>
      <c r="TNL21" s="710"/>
      <c r="TNM21" s="710"/>
      <c r="TNN21" s="710"/>
      <c r="TNO21" s="710"/>
      <c r="TNP21" s="710"/>
      <c r="TNQ21" s="710"/>
      <c r="TNR21" s="710"/>
      <c r="TNS21" s="710"/>
      <c r="TNT21" s="710"/>
      <c r="TNU21" s="710"/>
      <c r="TNV21" s="710"/>
      <c r="TNW21" s="710"/>
      <c r="TNX21" s="710"/>
      <c r="TNY21" s="710"/>
      <c r="TNZ21" s="710"/>
      <c r="TOA21" s="710"/>
      <c r="TOB21" s="710"/>
      <c r="TOC21" s="710"/>
      <c r="TOD21" s="710"/>
      <c r="TOE21" s="710"/>
      <c r="TOF21" s="710"/>
      <c r="TOG21" s="710"/>
      <c r="TOH21" s="710"/>
      <c r="TOI21" s="710"/>
      <c r="TOJ21" s="710"/>
      <c r="TOK21" s="710"/>
      <c r="TOL21" s="710"/>
      <c r="TOM21" s="710"/>
      <c r="TON21" s="710"/>
      <c r="TOO21" s="710"/>
      <c r="TOP21" s="710"/>
      <c r="TOQ21" s="710"/>
      <c r="TOR21" s="710"/>
      <c r="TOS21" s="710"/>
      <c r="TOT21" s="710"/>
      <c r="TOU21" s="710"/>
      <c r="TOV21" s="710"/>
      <c r="TOW21" s="710"/>
      <c r="TOX21" s="710"/>
      <c r="TOY21" s="710"/>
      <c r="TOZ21" s="710"/>
      <c r="TPA21" s="710"/>
      <c r="TPB21" s="710"/>
      <c r="TPC21" s="710"/>
      <c r="TPD21" s="710"/>
      <c r="TPE21" s="710"/>
      <c r="TPF21" s="710"/>
      <c r="TPG21" s="710"/>
      <c r="TPH21" s="710"/>
      <c r="TPI21" s="710"/>
      <c r="TPJ21" s="710"/>
      <c r="TPK21" s="710"/>
      <c r="TPL21" s="710"/>
      <c r="TPM21" s="710"/>
      <c r="TPN21" s="710"/>
      <c r="TPO21" s="710"/>
      <c r="TPP21" s="710"/>
      <c r="TPQ21" s="710"/>
      <c r="TPR21" s="710"/>
      <c r="TPS21" s="710"/>
      <c r="TPT21" s="710"/>
      <c r="TPU21" s="710"/>
      <c r="TPV21" s="710"/>
      <c r="TPW21" s="710"/>
      <c r="TPX21" s="710"/>
      <c r="TPY21" s="710"/>
      <c r="TPZ21" s="710"/>
      <c r="TQA21" s="710"/>
      <c r="TQB21" s="710"/>
      <c r="TQC21" s="710"/>
      <c r="TQD21" s="710"/>
      <c r="TQE21" s="710"/>
      <c r="TQF21" s="710"/>
      <c r="TQG21" s="710"/>
      <c r="TQH21" s="710"/>
      <c r="TQI21" s="710"/>
      <c r="TQJ21" s="710"/>
      <c r="TQK21" s="710"/>
      <c r="TQL21" s="710"/>
      <c r="TQM21" s="710"/>
      <c r="TQN21" s="710"/>
      <c r="TQO21" s="710"/>
      <c r="TQP21" s="710"/>
      <c r="TQQ21" s="710"/>
      <c r="TQR21" s="710"/>
      <c r="TQS21" s="710"/>
      <c r="TQT21" s="710"/>
      <c r="TQU21" s="710"/>
      <c r="TQV21" s="710"/>
      <c r="TQW21" s="710"/>
      <c r="TQX21" s="710"/>
      <c r="TQY21" s="710"/>
      <c r="TQZ21" s="710"/>
      <c r="TRA21" s="710"/>
      <c r="TRB21" s="710"/>
      <c r="TRC21" s="710"/>
      <c r="TRD21" s="710"/>
      <c r="TRE21" s="710"/>
      <c r="TRF21" s="710"/>
      <c r="TRG21" s="710"/>
      <c r="TRH21" s="710"/>
      <c r="TRI21" s="710"/>
      <c r="TRJ21" s="710"/>
      <c r="TRK21" s="710"/>
      <c r="TRL21" s="710"/>
      <c r="TRM21" s="710"/>
      <c r="TRN21" s="710"/>
      <c r="TRO21" s="710"/>
      <c r="TRP21" s="710"/>
      <c r="TRQ21" s="710"/>
      <c r="TRR21" s="710"/>
      <c r="TRS21" s="710"/>
      <c r="TRT21" s="710"/>
      <c r="TRU21" s="710"/>
      <c r="TRV21" s="710"/>
      <c r="TRW21" s="710"/>
      <c r="TRX21" s="710"/>
      <c r="TRY21" s="710"/>
      <c r="TRZ21" s="710"/>
      <c r="TSA21" s="710"/>
      <c r="TSB21" s="710"/>
      <c r="TSC21" s="710"/>
      <c r="TSD21" s="710"/>
      <c r="TSE21" s="710"/>
      <c r="TSF21" s="710"/>
      <c r="TSG21" s="710"/>
      <c r="TSH21" s="710"/>
      <c r="TSI21" s="710"/>
      <c r="TSJ21" s="710"/>
      <c r="TSK21" s="710"/>
      <c r="TSL21" s="710"/>
      <c r="TSM21" s="710"/>
      <c r="TSN21" s="710"/>
      <c r="TSO21" s="710"/>
      <c r="TSP21" s="710"/>
      <c r="TSQ21" s="710"/>
      <c r="TSR21" s="710"/>
      <c r="TSS21" s="710"/>
      <c r="TST21" s="710"/>
      <c r="TSU21" s="710"/>
      <c r="TSV21" s="710"/>
      <c r="TSW21" s="710"/>
      <c r="TSX21" s="710"/>
      <c r="TSY21" s="710"/>
      <c r="TSZ21" s="710"/>
      <c r="TTA21" s="710"/>
      <c r="TTB21" s="710"/>
      <c r="TTC21" s="710"/>
      <c r="TTD21" s="710"/>
      <c r="TTE21" s="710"/>
      <c r="TTF21" s="710"/>
      <c r="TTG21" s="710"/>
      <c r="TTH21" s="710"/>
      <c r="TTI21" s="710"/>
      <c r="TTJ21" s="710"/>
      <c r="TTK21" s="710"/>
      <c r="TTL21" s="710"/>
      <c r="TTM21" s="710"/>
      <c r="TTN21" s="710"/>
      <c r="TTO21" s="710"/>
      <c r="TTP21" s="710"/>
      <c r="TTQ21" s="710"/>
      <c r="TTR21" s="710"/>
      <c r="TTS21" s="710"/>
      <c r="TTT21" s="710"/>
      <c r="TTU21" s="710"/>
      <c r="TTV21" s="710"/>
      <c r="TTW21" s="710"/>
      <c r="TTX21" s="710"/>
      <c r="TTY21" s="710"/>
      <c r="TTZ21" s="710"/>
      <c r="TUA21" s="710"/>
      <c r="TUB21" s="710"/>
      <c r="TUC21" s="710"/>
      <c r="TUD21" s="710"/>
      <c r="TUE21" s="710"/>
      <c r="TUF21" s="710"/>
      <c r="TUG21" s="710"/>
      <c r="TUH21" s="710"/>
      <c r="TUI21" s="710"/>
      <c r="TUJ21" s="710"/>
      <c r="TUK21" s="710"/>
      <c r="TUL21" s="710"/>
      <c r="TUM21" s="710"/>
      <c r="TUN21" s="710"/>
      <c r="TUO21" s="710"/>
      <c r="TUP21" s="710"/>
      <c r="TUQ21" s="710"/>
      <c r="TUR21" s="710"/>
      <c r="TUS21" s="710"/>
      <c r="TUT21" s="710"/>
      <c r="TUU21" s="710"/>
      <c r="TUV21" s="710"/>
      <c r="TUW21" s="710"/>
      <c r="TUX21" s="710"/>
      <c r="TUY21" s="710"/>
      <c r="TUZ21" s="710"/>
      <c r="TVA21" s="710"/>
      <c r="TVB21" s="710"/>
      <c r="TVC21" s="710"/>
      <c r="TVD21" s="710"/>
      <c r="TVE21" s="710"/>
      <c r="TVF21" s="710"/>
      <c r="TVG21" s="710"/>
      <c r="TVH21" s="710"/>
      <c r="TVI21" s="710"/>
      <c r="TVJ21" s="710"/>
      <c r="TVK21" s="710"/>
      <c r="TVL21" s="710"/>
      <c r="TVM21" s="710"/>
      <c r="TVN21" s="710"/>
      <c r="TVO21" s="710"/>
      <c r="TVP21" s="710"/>
      <c r="TVQ21" s="710"/>
      <c r="TVR21" s="710"/>
      <c r="TVS21" s="710"/>
      <c r="TVT21" s="710"/>
      <c r="TVU21" s="710"/>
      <c r="TVV21" s="710"/>
      <c r="TVW21" s="710"/>
      <c r="TVX21" s="710"/>
      <c r="TVY21" s="710"/>
      <c r="TVZ21" s="710"/>
      <c r="TWA21" s="710"/>
      <c r="TWB21" s="710"/>
      <c r="TWC21" s="710"/>
      <c r="TWD21" s="710"/>
      <c r="TWE21" s="710"/>
      <c r="TWF21" s="710"/>
      <c r="TWG21" s="710"/>
      <c r="TWH21" s="710"/>
      <c r="TWI21" s="710"/>
      <c r="TWJ21" s="710"/>
      <c r="TWK21" s="710"/>
      <c r="TWL21" s="710"/>
      <c r="TWM21" s="710"/>
      <c r="TWN21" s="710"/>
      <c r="TWO21" s="710"/>
      <c r="TWP21" s="710"/>
      <c r="TWQ21" s="710"/>
      <c r="TWR21" s="710"/>
      <c r="TWS21" s="710"/>
      <c r="TWT21" s="710"/>
      <c r="TWU21" s="710"/>
      <c r="TWV21" s="710"/>
      <c r="TWW21" s="710"/>
      <c r="TWX21" s="710"/>
      <c r="TWY21" s="710"/>
      <c r="TWZ21" s="710"/>
      <c r="TXA21" s="710"/>
      <c r="TXB21" s="710"/>
      <c r="TXC21" s="710"/>
      <c r="TXD21" s="710"/>
      <c r="TXE21" s="710"/>
      <c r="TXF21" s="710"/>
      <c r="TXG21" s="710"/>
      <c r="TXH21" s="710"/>
      <c r="TXI21" s="710"/>
      <c r="TXJ21" s="710"/>
      <c r="TXK21" s="710"/>
      <c r="TXL21" s="710"/>
      <c r="TXM21" s="710"/>
      <c r="TXN21" s="710"/>
      <c r="TXO21" s="710"/>
      <c r="TXP21" s="710"/>
      <c r="TXQ21" s="710"/>
      <c r="TXR21" s="710"/>
      <c r="TXS21" s="710"/>
      <c r="TXT21" s="710"/>
      <c r="TXU21" s="710"/>
      <c r="TXV21" s="710"/>
      <c r="TXW21" s="710"/>
      <c r="TXX21" s="710"/>
      <c r="TXY21" s="710"/>
      <c r="TXZ21" s="710"/>
      <c r="TYA21" s="710"/>
      <c r="TYB21" s="710"/>
      <c r="TYC21" s="710"/>
      <c r="TYD21" s="710"/>
      <c r="TYE21" s="710"/>
      <c r="TYF21" s="710"/>
      <c r="TYG21" s="710"/>
      <c r="TYH21" s="710"/>
      <c r="TYI21" s="710"/>
      <c r="TYJ21" s="710"/>
      <c r="TYK21" s="710"/>
      <c r="TYL21" s="710"/>
      <c r="TYM21" s="710"/>
      <c r="TYN21" s="710"/>
      <c r="TYO21" s="710"/>
      <c r="TYP21" s="710"/>
      <c r="TYQ21" s="710"/>
      <c r="TYR21" s="710"/>
      <c r="TYS21" s="710"/>
      <c r="TYT21" s="710"/>
      <c r="TYU21" s="710"/>
      <c r="TYV21" s="710"/>
      <c r="TYW21" s="710"/>
      <c r="TYX21" s="710"/>
      <c r="TYY21" s="710"/>
      <c r="TYZ21" s="710"/>
      <c r="TZA21" s="710"/>
      <c r="TZB21" s="710"/>
      <c r="TZC21" s="710"/>
      <c r="TZD21" s="710"/>
      <c r="TZE21" s="710"/>
      <c r="TZF21" s="710"/>
      <c r="TZG21" s="710"/>
      <c r="TZH21" s="710"/>
      <c r="TZI21" s="710"/>
      <c r="TZJ21" s="710"/>
      <c r="TZK21" s="710"/>
      <c r="TZL21" s="710"/>
      <c r="TZM21" s="710"/>
      <c r="TZN21" s="710"/>
      <c r="TZO21" s="710"/>
      <c r="TZP21" s="710"/>
      <c r="TZQ21" s="710"/>
      <c r="TZR21" s="710"/>
      <c r="TZS21" s="710"/>
      <c r="TZT21" s="710"/>
      <c r="TZU21" s="710"/>
      <c r="TZV21" s="710"/>
      <c r="TZW21" s="710"/>
      <c r="TZX21" s="710"/>
      <c r="TZY21" s="710"/>
      <c r="TZZ21" s="710"/>
      <c r="UAA21" s="710"/>
      <c r="UAB21" s="710"/>
      <c r="UAC21" s="710"/>
      <c r="UAD21" s="710"/>
      <c r="UAE21" s="710"/>
      <c r="UAF21" s="710"/>
      <c r="UAG21" s="710"/>
      <c r="UAH21" s="710"/>
      <c r="UAI21" s="710"/>
      <c r="UAJ21" s="710"/>
      <c r="UAK21" s="710"/>
      <c r="UAL21" s="710"/>
      <c r="UAM21" s="710"/>
      <c r="UAN21" s="710"/>
      <c r="UAO21" s="710"/>
      <c r="UAP21" s="710"/>
      <c r="UAQ21" s="710"/>
      <c r="UAR21" s="710"/>
      <c r="UAS21" s="710"/>
      <c r="UAT21" s="710"/>
      <c r="UAU21" s="710"/>
      <c r="UAV21" s="710"/>
      <c r="UAW21" s="710"/>
      <c r="UAX21" s="710"/>
      <c r="UAY21" s="710"/>
      <c r="UAZ21" s="710"/>
      <c r="UBA21" s="710"/>
      <c r="UBB21" s="710"/>
      <c r="UBC21" s="710"/>
      <c r="UBD21" s="710"/>
      <c r="UBE21" s="710"/>
      <c r="UBF21" s="710"/>
      <c r="UBG21" s="710"/>
      <c r="UBH21" s="710"/>
      <c r="UBI21" s="710"/>
      <c r="UBJ21" s="710"/>
      <c r="UBK21" s="710"/>
      <c r="UBL21" s="710"/>
      <c r="UBM21" s="710"/>
      <c r="UBN21" s="710"/>
      <c r="UBO21" s="710"/>
      <c r="UBP21" s="710"/>
      <c r="UBQ21" s="710"/>
      <c r="UBR21" s="710"/>
      <c r="UBS21" s="710"/>
      <c r="UBT21" s="710"/>
      <c r="UBU21" s="710"/>
      <c r="UBV21" s="710"/>
      <c r="UBW21" s="710"/>
      <c r="UBX21" s="710"/>
      <c r="UBY21" s="710"/>
      <c r="UBZ21" s="710"/>
      <c r="UCA21" s="710"/>
      <c r="UCB21" s="710"/>
      <c r="UCC21" s="710"/>
      <c r="UCD21" s="710"/>
      <c r="UCE21" s="710"/>
      <c r="UCF21" s="710"/>
      <c r="UCG21" s="710"/>
      <c r="UCH21" s="710"/>
      <c r="UCI21" s="710"/>
      <c r="UCJ21" s="710"/>
      <c r="UCK21" s="710"/>
      <c r="UCL21" s="710"/>
      <c r="UCM21" s="710"/>
      <c r="UCN21" s="710"/>
      <c r="UCO21" s="710"/>
      <c r="UCP21" s="710"/>
      <c r="UCQ21" s="710"/>
      <c r="UCR21" s="710"/>
      <c r="UCS21" s="710"/>
      <c r="UCT21" s="710"/>
      <c r="UCU21" s="710"/>
      <c r="UCV21" s="710"/>
      <c r="UCW21" s="710"/>
      <c r="UCX21" s="710"/>
      <c r="UCY21" s="710"/>
      <c r="UCZ21" s="710"/>
      <c r="UDA21" s="710"/>
      <c r="UDB21" s="710"/>
      <c r="UDC21" s="710"/>
      <c r="UDD21" s="710"/>
      <c r="UDE21" s="710"/>
      <c r="UDF21" s="710"/>
      <c r="UDG21" s="710"/>
      <c r="UDH21" s="710"/>
      <c r="UDI21" s="710"/>
      <c r="UDJ21" s="710"/>
      <c r="UDK21" s="710"/>
      <c r="UDL21" s="710"/>
      <c r="UDM21" s="710"/>
      <c r="UDN21" s="710"/>
      <c r="UDO21" s="710"/>
      <c r="UDP21" s="710"/>
      <c r="UDQ21" s="710"/>
      <c r="UDR21" s="710"/>
      <c r="UDS21" s="710"/>
      <c r="UDT21" s="710"/>
      <c r="UDU21" s="710"/>
      <c r="UDV21" s="710"/>
      <c r="UDW21" s="710"/>
      <c r="UDX21" s="710"/>
      <c r="UDY21" s="710"/>
      <c r="UDZ21" s="710"/>
      <c r="UEA21" s="710"/>
      <c r="UEB21" s="710"/>
      <c r="UEC21" s="710"/>
      <c r="UED21" s="710"/>
      <c r="UEE21" s="710"/>
      <c r="UEF21" s="710"/>
      <c r="UEG21" s="710"/>
      <c r="UEH21" s="710"/>
      <c r="UEI21" s="710"/>
      <c r="UEJ21" s="710"/>
      <c r="UEK21" s="710"/>
      <c r="UEL21" s="710"/>
      <c r="UEM21" s="710"/>
      <c r="UEN21" s="710"/>
      <c r="UEO21" s="710"/>
      <c r="UEP21" s="710"/>
      <c r="UEQ21" s="710"/>
      <c r="UER21" s="710"/>
      <c r="UES21" s="710"/>
      <c r="UET21" s="710"/>
      <c r="UEU21" s="710"/>
      <c r="UEV21" s="710"/>
      <c r="UEW21" s="710"/>
      <c r="UEX21" s="710"/>
      <c r="UEY21" s="710"/>
      <c r="UEZ21" s="710"/>
      <c r="UFA21" s="710"/>
      <c r="UFB21" s="710"/>
      <c r="UFC21" s="710"/>
      <c r="UFD21" s="710"/>
      <c r="UFE21" s="710"/>
      <c r="UFF21" s="710"/>
      <c r="UFG21" s="710"/>
      <c r="UFH21" s="710"/>
      <c r="UFI21" s="710"/>
      <c r="UFJ21" s="710"/>
      <c r="UFK21" s="710"/>
      <c r="UFL21" s="710"/>
      <c r="UFM21" s="710"/>
      <c r="UFN21" s="710"/>
      <c r="UFO21" s="710"/>
      <c r="UFP21" s="710"/>
      <c r="UFQ21" s="710"/>
      <c r="UFR21" s="710"/>
      <c r="UFS21" s="710"/>
      <c r="UFT21" s="710"/>
      <c r="UFU21" s="710"/>
      <c r="UFV21" s="710"/>
      <c r="UFW21" s="710"/>
      <c r="UFX21" s="710"/>
      <c r="UFY21" s="710"/>
      <c r="UFZ21" s="710"/>
      <c r="UGA21" s="710"/>
      <c r="UGB21" s="710"/>
      <c r="UGC21" s="710"/>
      <c r="UGD21" s="710"/>
      <c r="UGE21" s="710"/>
      <c r="UGF21" s="710"/>
      <c r="UGG21" s="710"/>
      <c r="UGH21" s="710"/>
      <c r="UGI21" s="710"/>
      <c r="UGJ21" s="710"/>
      <c r="UGK21" s="710"/>
      <c r="UGL21" s="710"/>
      <c r="UGM21" s="710"/>
      <c r="UGN21" s="710"/>
      <c r="UGO21" s="710"/>
      <c r="UGP21" s="710"/>
      <c r="UGQ21" s="710"/>
      <c r="UGR21" s="710"/>
      <c r="UGS21" s="710"/>
      <c r="UGT21" s="710"/>
      <c r="UGU21" s="710"/>
      <c r="UGV21" s="710"/>
      <c r="UGW21" s="710"/>
      <c r="UGX21" s="710"/>
      <c r="UGY21" s="710"/>
      <c r="UGZ21" s="710"/>
      <c r="UHA21" s="710"/>
      <c r="UHB21" s="710"/>
      <c r="UHC21" s="710"/>
      <c r="UHD21" s="710"/>
      <c r="UHE21" s="710"/>
      <c r="UHF21" s="710"/>
      <c r="UHG21" s="710"/>
      <c r="UHH21" s="710"/>
      <c r="UHI21" s="710"/>
      <c r="UHJ21" s="710"/>
      <c r="UHK21" s="710"/>
      <c r="UHL21" s="710"/>
      <c r="UHM21" s="710"/>
      <c r="UHN21" s="710"/>
      <c r="UHO21" s="710"/>
      <c r="UHP21" s="710"/>
      <c r="UHQ21" s="710"/>
      <c r="UHR21" s="710"/>
      <c r="UHS21" s="710"/>
      <c r="UHT21" s="710"/>
      <c r="UHU21" s="710"/>
      <c r="UHV21" s="710"/>
      <c r="UHW21" s="710"/>
      <c r="UHX21" s="710"/>
      <c r="UHY21" s="710"/>
      <c r="UHZ21" s="710"/>
      <c r="UIA21" s="710"/>
      <c r="UIB21" s="710"/>
      <c r="UIC21" s="710"/>
      <c r="UID21" s="710"/>
      <c r="UIE21" s="710"/>
      <c r="UIF21" s="710"/>
      <c r="UIG21" s="710"/>
      <c r="UIH21" s="710"/>
      <c r="UII21" s="710"/>
      <c r="UIJ21" s="710"/>
      <c r="UIK21" s="710"/>
      <c r="UIL21" s="710"/>
      <c r="UIM21" s="710"/>
      <c r="UIN21" s="710"/>
      <c r="UIO21" s="710"/>
      <c r="UIP21" s="710"/>
      <c r="UIQ21" s="710"/>
      <c r="UIR21" s="710"/>
      <c r="UIS21" s="710"/>
      <c r="UIT21" s="710"/>
      <c r="UIU21" s="710"/>
      <c r="UIV21" s="710"/>
      <c r="UIW21" s="710"/>
      <c r="UIX21" s="710"/>
      <c r="UIY21" s="710"/>
      <c r="UIZ21" s="710"/>
      <c r="UJA21" s="710"/>
      <c r="UJB21" s="710"/>
      <c r="UJC21" s="710"/>
      <c r="UJD21" s="710"/>
      <c r="UJE21" s="710"/>
      <c r="UJF21" s="710"/>
      <c r="UJG21" s="710"/>
      <c r="UJH21" s="710"/>
      <c r="UJI21" s="710"/>
      <c r="UJJ21" s="710"/>
      <c r="UJK21" s="710"/>
      <c r="UJL21" s="710"/>
      <c r="UJM21" s="710"/>
      <c r="UJN21" s="710"/>
      <c r="UJO21" s="710"/>
      <c r="UJP21" s="710"/>
      <c r="UJQ21" s="710"/>
      <c r="UJR21" s="710"/>
      <c r="UJS21" s="710"/>
      <c r="UJT21" s="710"/>
      <c r="UJU21" s="710"/>
      <c r="UJV21" s="710"/>
      <c r="UJW21" s="710"/>
      <c r="UJX21" s="710"/>
      <c r="UJY21" s="710"/>
      <c r="UJZ21" s="710"/>
      <c r="UKA21" s="710"/>
      <c r="UKB21" s="710"/>
      <c r="UKC21" s="710"/>
      <c r="UKD21" s="710"/>
      <c r="UKE21" s="710"/>
      <c r="UKF21" s="710"/>
      <c r="UKG21" s="710"/>
      <c r="UKH21" s="710"/>
      <c r="UKI21" s="710"/>
      <c r="UKJ21" s="710"/>
      <c r="UKK21" s="710"/>
      <c r="UKL21" s="710"/>
      <c r="UKM21" s="710"/>
      <c r="UKN21" s="710"/>
      <c r="UKO21" s="710"/>
      <c r="UKP21" s="710"/>
      <c r="UKQ21" s="710"/>
      <c r="UKR21" s="710"/>
      <c r="UKS21" s="710"/>
      <c r="UKT21" s="710"/>
      <c r="UKU21" s="710"/>
      <c r="UKV21" s="710"/>
      <c r="UKW21" s="710"/>
      <c r="UKX21" s="710"/>
      <c r="UKY21" s="710"/>
      <c r="UKZ21" s="710"/>
      <c r="ULA21" s="710"/>
      <c r="ULB21" s="710"/>
      <c r="ULC21" s="710"/>
      <c r="ULD21" s="710"/>
      <c r="ULE21" s="710"/>
      <c r="ULF21" s="710"/>
      <c r="ULG21" s="710"/>
      <c r="ULH21" s="710"/>
      <c r="ULI21" s="710"/>
      <c r="ULJ21" s="710"/>
      <c r="ULK21" s="710"/>
      <c r="ULL21" s="710"/>
      <c r="ULM21" s="710"/>
      <c r="ULN21" s="710"/>
      <c r="ULO21" s="710"/>
      <c r="ULP21" s="710"/>
      <c r="ULQ21" s="710"/>
      <c r="ULR21" s="710"/>
      <c r="ULS21" s="710"/>
      <c r="ULT21" s="710"/>
      <c r="ULU21" s="710"/>
      <c r="ULV21" s="710"/>
      <c r="ULW21" s="710"/>
      <c r="ULX21" s="710"/>
      <c r="ULY21" s="710"/>
      <c r="ULZ21" s="710"/>
      <c r="UMA21" s="710"/>
      <c r="UMB21" s="710"/>
      <c r="UMC21" s="710"/>
      <c r="UMD21" s="710"/>
      <c r="UME21" s="710"/>
      <c r="UMF21" s="710"/>
      <c r="UMG21" s="710"/>
      <c r="UMH21" s="710"/>
      <c r="UMI21" s="710"/>
      <c r="UMJ21" s="710"/>
      <c r="UMK21" s="710"/>
      <c r="UML21" s="710"/>
      <c r="UMM21" s="710"/>
      <c r="UMN21" s="710"/>
      <c r="UMO21" s="710"/>
      <c r="UMP21" s="710"/>
      <c r="UMQ21" s="710"/>
      <c r="UMR21" s="710"/>
      <c r="UMS21" s="710"/>
      <c r="UMT21" s="710"/>
      <c r="UMU21" s="710"/>
      <c r="UMV21" s="710"/>
      <c r="UMW21" s="710"/>
      <c r="UMX21" s="710"/>
      <c r="UMY21" s="710"/>
      <c r="UMZ21" s="710"/>
      <c r="UNA21" s="710"/>
      <c r="UNB21" s="710"/>
      <c r="UNC21" s="710"/>
      <c r="UND21" s="710"/>
      <c r="UNE21" s="710"/>
      <c r="UNF21" s="710"/>
      <c r="UNG21" s="710"/>
      <c r="UNH21" s="710"/>
      <c r="UNI21" s="710"/>
      <c r="UNJ21" s="710"/>
      <c r="UNK21" s="710"/>
      <c r="UNL21" s="710"/>
      <c r="UNM21" s="710"/>
      <c r="UNN21" s="710"/>
      <c r="UNO21" s="710"/>
      <c r="UNP21" s="710"/>
      <c r="UNQ21" s="710"/>
      <c r="UNR21" s="710"/>
      <c r="UNS21" s="710"/>
      <c r="UNT21" s="710"/>
      <c r="UNU21" s="710"/>
      <c r="UNV21" s="710"/>
      <c r="UNW21" s="710"/>
      <c r="UNX21" s="710"/>
      <c r="UNY21" s="710"/>
      <c r="UNZ21" s="710"/>
      <c r="UOA21" s="710"/>
      <c r="UOB21" s="710"/>
      <c r="UOC21" s="710"/>
      <c r="UOD21" s="710"/>
      <c r="UOE21" s="710"/>
      <c r="UOF21" s="710"/>
      <c r="UOG21" s="710"/>
      <c r="UOH21" s="710"/>
      <c r="UOI21" s="710"/>
      <c r="UOJ21" s="710"/>
      <c r="UOK21" s="710"/>
      <c r="UOL21" s="710"/>
      <c r="UOM21" s="710"/>
      <c r="UON21" s="710"/>
      <c r="UOO21" s="710"/>
      <c r="UOP21" s="710"/>
      <c r="UOQ21" s="710"/>
      <c r="UOR21" s="710"/>
      <c r="UOS21" s="710"/>
      <c r="UOT21" s="710"/>
      <c r="UOU21" s="710"/>
      <c r="UOV21" s="710"/>
      <c r="UOW21" s="710"/>
      <c r="UOX21" s="710"/>
      <c r="UOY21" s="710"/>
      <c r="UOZ21" s="710"/>
      <c r="UPA21" s="710"/>
      <c r="UPB21" s="710"/>
      <c r="UPC21" s="710"/>
      <c r="UPD21" s="710"/>
      <c r="UPE21" s="710"/>
      <c r="UPF21" s="710"/>
      <c r="UPG21" s="710"/>
      <c r="UPH21" s="710"/>
      <c r="UPI21" s="710"/>
      <c r="UPJ21" s="710"/>
      <c r="UPK21" s="710"/>
      <c r="UPL21" s="710"/>
      <c r="UPM21" s="710"/>
      <c r="UPN21" s="710"/>
      <c r="UPO21" s="710"/>
      <c r="UPP21" s="710"/>
      <c r="UPQ21" s="710"/>
      <c r="UPR21" s="710"/>
      <c r="UPS21" s="710"/>
      <c r="UPT21" s="710"/>
      <c r="UPU21" s="710"/>
      <c r="UPV21" s="710"/>
      <c r="UPW21" s="710"/>
      <c r="UPX21" s="710"/>
      <c r="UPY21" s="710"/>
      <c r="UPZ21" s="710"/>
      <c r="UQA21" s="710"/>
      <c r="UQB21" s="710"/>
      <c r="UQC21" s="710"/>
      <c r="UQD21" s="710"/>
      <c r="UQE21" s="710"/>
      <c r="UQF21" s="710"/>
      <c r="UQG21" s="710"/>
      <c r="UQH21" s="710"/>
      <c r="UQI21" s="710"/>
      <c r="UQJ21" s="710"/>
      <c r="UQK21" s="710"/>
      <c r="UQL21" s="710"/>
      <c r="UQM21" s="710"/>
      <c r="UQN21" s="710"/>
      <c r="UQO21" s="710"/>
      <c r="UQP21" s="710"/>
      <c r="UQQ21" s="710"/>
      <c r="UQR21" s="710"/>
      <c r="UQS21" s="710"/>
      <c r="UQT21" s="710"/>
      <c r="UQU21" s="710"/>
      <c r="UQV21" s="710"/>
      <c r="UQW21" s="710"/>
      <c r="UQX21" s="710"/>
      <c r="UQY21" s="710"/>
      <c r="UQZ21" s="710"/>
      <c r="URA21" s="710"/>
      <c r="URB21" s="710"/>
      <c r="URC21" s="710"/>
      <c r="URD21" s="710"/>
      <c r="URE21" s="710"/>
      <c r="URF21" s="710"/>
      <c r="URG21" s="710"/>
      <c r="URH21" s="710"/>
      <c r="URI21" s="710"/>
      <c r="URJ21" s="710"/>
      <c r="URK21" s="710"/>
      <c r="URL21" s="710"/>
      <c r="URM21" s="710"/>
      <c r="URN21" s="710"/>
      <c r="URO21" s="710"/>
      <c r="URP21" s="710"/>
      <c r="URQ21" s="710"/>
      <c r="URR21" s="710"/>
      <c r="URS21" s="710"/>
      <c r="URT21" s="710"/>
      <c r="URU21" s="710"/>
      <c r="URV21" s="710"/>
      <c r="URW21" s="710"/>
      <c r="URX21" s="710"/>
      <c r="URY21" s="710"/>
      <c r="URZ21" s="710"/>
      <c r="USA21" s="710"/>
      <c r="USB21" s="710"/>
      <c r="USC21" s="710"/>
      <c r="USD21" s="710"/>
      <c r="USE21" s="710"/>
      <c r="USF21" s="710"/>
      <c r="USG21" s="710"/>
      <c r="USH21" s="710"/>
      <c r="USI21" s="710"/>
      <c r="USJ21" s="710"/>
      <c r="USK21" s="710"/>
      <c r="USL21" s="710"/>
      <c r="USM21" s="710"/>
      <c r="USN21" s="710"/>
      <c r="USO21" s="710"/>
      <c r="USP21" s="710"/>
      <c r="USQ21" s="710"/>
      <c r="USR21" s="710"/>
      <c r="USS21" s="710"/>
      <c r="UST21" s="710"/>
      <c r="USU21" s="710"/>
      <c r="USV21" s="710"/>
      <c r="USW21" s="710"/>
      <c r="USX21" s="710"/>
      <c r="USY21" s="710"/>
      <c r="USZ21" s="710"/>
      <c r="UTA21" s="710"/>
      <c r="UTB21" s="710"/>
      <c r="UTC21" s="710"/>
      <c r="UTD21" s="710"/>
      <c r="UTE21" s="710"/>
      <c r="UTF21" s="710"/>
      <c r="UTG21" s="710"/>
      <c r="UTH21" s="710"/>
      <c r="UTI21" s="710"/>
      <c r="UTJ21" s="710"/>
      <c r="UTK21" s="710"/>
      <c r="UTL21" s="710"/>
      <c r="UTM21" s="710"/>
      <c r="UTN21" s="710"/>
      <c r="UTO21" s="710"/>
      <c r="UTP21" s="710"/>
      <c r="UTQ21" s="710"/>
      <c r="UTR21" s="710"/>
      <c r="UTS21" s="710"/>
      <c r="UTT21" s="710"/>
      <c r="UTU21" s="710"/>
      <c r="UTV21" s="710"/>
      <c r="UTW21" s="710"/>
      <c r="UTX21" s="710"/>
      <c r="UTY21" s="710"/>
      <c r="UTZ21" s="710"/>
      <c r="UUA21" s="710"/>
      <c r="UUB21" s="710"/>
      <c r="UUC21" s="710"/>
      <c r="UUD21" s="710"/>
      <c r="UUE21" s="710"/>
      <c r="UUF21" s="710"/>
      <c r="UUG21" s="710"/>
      <c r="UUH21" s="710"/>
      <c r="UUI21" s="710"/>
      <c r="UUJ21" s="710"/>
      <c r="UUK21" s="710"/>
      <c r="UUL21" s="710"/>
      <c r="UUM21" s="710"/>
      <c r="UUN21" s="710"/>
      <c r="UUO21" s="710"/>
      <c r="UUP21" s="710"/>
      <c r="UUQ21" s="710"/>
      <c r="UUR21" s="710"/>
      <c r="UUS21" s="710"/>
      <c r="UUT21" s="710"/>
      <c r="UUU21" s="710"/>
      <c r="UUV21" s="710"/>
      <c r="UUW21" s="710"/>
      <c r="UUX21" s="710"/>
      <c r="UUY21" s="710"/>
      <c r="UUZ21" s="710"/>
      <c r="UVA21" s="710"/>
      <c r="UVB21" s="710"/>
      <c r="UVC21" s="710"/>
      <c r="UVD21" s="710"/>
      <c r="UVE21" s="710"/>
      <c r="UVF21" s="710"/>
      <c r="UVG21" s="710"/>
      <c r="UVH21" s="710"/>
      <c r="UVI21" s="710"/>
      <c r="UVJ21" s="710"/>
      <c r="UVK21" s="710"/>
      <c r="UVL21" s="710"/>
      <c r="UVM21" s="710"/>
      <c r="UVN21" s="710"/>
      <c r="UVO21" s="710"/>
      <c r="UVP21" s="710"/>
      <c r="UVQ21" s="710"/>
      <c r="UVR21" s="710"/>
      <c r="UVS21" s="710"/>
      <c r="UVT21" s="710"/>
      <c r="UVU21" s="710"/>
      <c r="UVV21" s="710"/>
      <c r="UVW21" s="710"/>
      <c r="UVX21" s="710"/>
      <c r="UVY21" s="710"/>
      <c r="UVZ21" s="710"/>
      <c r="UWA21" s="710"/>
      <c r="UWB21" s="710"/>
      <c r="UWC21" s="710"/>
      <c r="UWD21" s="710"/>
      <c r="UWE21" s="710"/>
      <c r="UWF21" s="710"/>
      <c r="UWG21" s="710"/>
      <c r="UWH21" s="710"/>
      <c r="UWI21" s="710"/>
      <c r="UWJ21" s="710"/>
      <c r="UWK21" s="710"/>
      <c r="UWL21" s="710"/>
      <c r="UWM21" s="710"/>
      <c r="UWN21" s="710"/>
      <c r="UWO21" s="710"/>
      <c r="UWP21" s="710"/>
      <c r="UWQ21" s="710"/>
      <c r="UWR21" s="710"/>
      <c r="UWS21" s="710"/>
      <c r="UWT21" s="710"/>
      <c r="UWU21" s="710"/>
      <c r="UWV21" s="710"/>
      <c r="UWW21" s="710"/>
      <c r="UWX21" s="710"/>
      <c r="UWY21" s="710"/>
      <c r="UWZ21" s="710"/>
      <c r="UXA21" s="710"/>
      <c r="UXB21" s="710"/>
      <c r="UXC21" s="710"/>
      <c r="UXD21" s="710"/>
      <c r="UXE21" s="710"/>
      <c r="UXF21" s="710"/>
      <c r="UXG21" s="710"/>
      <c r="UXH21" s="710"/>
      <c r="UXI21" s="710"/>
      <c r="UXJ21" s="710"/>
      <c r="UXK21" s="710"/>
      <c r="UXL21" s="710"/>
      <c r="UXM21" s="710"/>
      <c r="UXN21" s="710"/>
      <c r="UXO21" s="710"/>
      <c r="UXP21" s="710"/>
      <c r="UXQ21" s="710"/>
      <c r="UXR21" s="710"/>
      <c r="UXS21" s="710"/>
      <c r="UXT21" s="710"/>
      <c r="UXU21" s="710"/>
      <c r="UXV21" s="710"/>
      <c r="UXW21" s="710"/>
      <c r="UXX21" s="710"/>
      <c r="UXY21" s="710"/>
      <c r="UXZ21" s="710"/>
      <c r="UYA21" s="710"/>
      <c r="UYB21" s="710"/>
      <c r="UYC21" s="710"/>
      <c r="UYD21" s="710"/>
      <c r="UYE21" s="710"/>
      <c r="UYF21" s="710"/>
      <c r="UYG21" s="710"/>
      <c r="UYH21" s="710"/>
      <c r="UYI21" s="710"/>
      <c r="UYJ21" s="710"/>
      <c r="UYK21" s="710"/>
      <c r="UYL21" s="710"/>
      <c r="UYM21" s="710"/>
      <c r="UYN21" s="710"/>
      <c r="UYO21" s="710"/>
      <c r="UYP21" s="710"/>
      <c r="UYQ21" s="710"/>
      <c r="UYR21" s="710"/>
      <c r="UYS21" s="710"/>
      <c r="UYT21" s="710"/>
      <c r="UYU21" s="710"/>
      <c r="UYV21" s="710"/>
      <c r="UYW21" s="710"/>
      <c r="UYX21" s="710"/>
      <c r="UYY21" s="710"/>
      <c r="UYZ21" s="710"/>
      <c r="UZA21" s="710"/>
      <c r="UZB21" s="710"/>
      <c r="UZC21" s="710"/>
      <c r="UZD21" s="710"/>
      <c r="UZE21" s="710"/>
      <c r="UZF21" s="710"/>
      <c r="UZG21" s="710"/>
      <c r="UZH21" s="710"/>
      <c r="UZI21" s="710"/>
      <c r="UZJ21" s="710"/>
      <c r="UZK21" s="710"/>
      <c r="UZL21" s="710"/>
      <c r="UZM21" s="710"/>
      <c r="UZN21" s="710"/>
      <c r="UZO21" s="710"/>
      <c r="UZP21" s="710"/>
      <c r="UZQ21" s="710"/>
      <c r="UZR21" s="710"/>
      <c r="UZS21" s="710"/>
      <c r="UZT21" s="710"/>
      <c r="UZU21" s="710"/>
      <c r="UZV21" s="710"/>
      <c r="UZW21" s="710"/>
      <c r="UZX21" s="710"/>
      <c r="UZY21" s="710"/>
      <c r="UZZ21" s="710"/>
      <c r="VAA21" s="710"/>
      <c r="VAB21" s="710"/>
      <c r="VAC21" s="710"/>
      <c r="VAD21" s="710"/>
      <c r="VAE21" s="710"/>
      <c r="VAF21" s="710"/>
      <c r="VAG21" s="710"/>
      <c r="VAH21" s="710"/>
      <c r="VAI21" s="710"/>
      <c r="VAJ21" s="710"/>
      <c r="VAK21" s="710"/>
      <c r="VAL21" s="710"/>
      <c r="VAM21" s="710"/>
      <c r="VAN21" s="710"/>
      <c r="VAO21" s="710"/>
      <c r="VAP21" s="710"/>
      <c r="VAQ21" s="710"/>
      <c r="VAR21" s="710"/>
      <c r="VAS21" s="710"/>
      <c r="VAT21" s="710"/>
      <c r="VAU21" s="710"/>
      <c r="VAV21" s="710"/>
      <c r="VAW21" s="710"/>
      <c r="VAX21" s="710"/>
      <c r="VAY21" s="710"/>
      <c r="VAZ21" s="710"/>
      <c r="VBA21" s="710"/>
      <c r="VBB21" s="710"/>
      <c r="VBC21" s="710"/>
      <c r="VBD21" s="710"/>
      <c r="VBE21" s="710"/>
      <c r="VBF21" s="710"/>
      <c r="VBG21" s="710"/>
      <c r="VBH21" s="710"/>
      <c r="VBI21" s="710"/>
      <c r="VBJ21" s="710"/>
      <c r="VBK21" s="710"/>
      <c r="VBL21" s="710"/>
      <c r="VBM21" s="710"/>
      <c r="VBN21" s="710"/>
      <c r="VBO21" s="710"/>
      <c r="VBP21" s="710"/>
      <c r="VBQ21" s="710"/>
      <c r="VBR21" s="710"/>
      <c r="VBS21" s="710"/>
      <c r="VBT21" s="710"/>
      <c r="VBU21" s="710"/>
      <c r="VBV21" s="710"/>
      <c r="VBW21" s="710"/>
      <c r="VBX21" s="710"/>
      <c r="VBY21" s="710"/>
      <c r="VBZ21" s="710"/>
      <c r="VCA21" s="710"/>
      <c r="VCB21" s="710"/>
      <c r="VCC21" s="710"/>
      <c r="VCD21" s="710"/>
      <c r="VCE21" s="710"/>
      <c r="VCF21" s="710"/>
      <c r="VCG21" s="710"/>
      <c r="VCH21" s="710"/>
      <c r="VCI21" s="710"/>
      <c r="VCJ21" s="710"/>
      <c r="VCK21" s="710"/>
      <c r="VCL21" s="710"/>
      <c r="VCM21" s="710"/>
      <c r="VCN21" s="710"/>
      <c r="VCO21" s="710"/>
      <c r="VCP21" s="710"/>
      <c r="VCQ21" s="710"/>
      <c r="VCR21" s="710"/>
      <c r="VCS21" s="710"/>
      <c r="VCT21" s="710"/>
      <c r="VCU21" s="710"/>
      <c r="VCV21" s="710"/>
      <c r="VCW21" s="710"/>
      <c r="VCX21" s="710"/>
      <c r="VCY21" s="710"/>
      <c r="VCZ21" s="710"/>
      <c r="VDA21" s="710"/>
      <c r="VDB21" s="710"/>
      <c r="VDC21" s="710"/>
      <c r="VDD21" s="710"/>
      <c r="VDE21" s="710"/>
      <c r="VDF21" s="710"/>
      <c r="VDG21" s="710"/>
      <c r="VDH21" s="710"/>
      <c r="VDI21" s="710"/>
      <c r="VDJ21" s="710"/>
      <c r="VDK21" s="710"/>
      <c r="VDL21" s="710"/>
      <c r="VDM21" s="710"/>
      <c r="VDN21" s="710"/>
      <c r="VDO21" s="710"/>
      <c r="VDP21" s="710"/>
      <c r="VDQ21" s="710"/>
      <c r="VDR21" s="710"/>
      <c r="VDS21" s="710"/>
      <c r="VDT21" s="710"/>
      <c r="VDU21" s="710"/>
      <c r="VDV21" s="710"/>
      <c r="VDW21" s="710"/>
      <c r="VDX21" s="710"/>
      <c r="VDY21" s="710"/>
      <c r="VDZ21" s="710"/>
      <c r="VEA21" s="710"/>
      <c r="VEB21" s="710"/>
      <c r="VEC21" s="710"/>
      <c r="VED21" s="710"/>
      <c r="VEE21" s="710"/>
      <c r="VEF21" s="710"/>
      <c r="VEG21" s="710"/>
      <c r="VEH21" s="710"/>
      <c r="VEI21" s="710"/>
      <c r="VEJ21" s="710"/>
      <c r="VEK21" s="710"/>
      <c r="VEL21" s="710"/>
      <c r="VEM21" s="710"/>
      <c r="VEN21" s="710"/>
      <c r="VEO21" s="710"/>
      <c r="VEP21" s="710"/>
      <c r="VEQ21" s="710"/>
      <c r="VER21" s="710"/>
      <c r="VES21" s="710"/>
      <c r="VET21" s="710"/>
      <c r="VEU21" s="710"/>
      <c r="VEV21" s="710"/>
      <c r="VEW21" s="710"/>
      <c r="VEX21" s="710"/>
      <c r="VEY21" s="710"/>
      <c r="VEZ21" s="710"/>
      <c r="VFA21" s="710"/>
      <c r="VFB21" s="710"/>
      <c r="VFC21" s="710"/>
      <c r="VFD21" s="710"/>
      <c r="VFE21" s="710"/>
      <c r="VFF21" s="710"/>
      <c r="VFG21" s="710"/>
      <c r="VFH21" s="710"/>
      <c r="VFI21" s="710"/>
      <c r="VFJ21" s="710"/>
      <c r="VFK21" s="710"/>
      <c r="VFL21" s="710"/>
      <c r="VFM21" s="710"/>
      <c r="VFN21" s="710"/>
      <c r="VFO21" s="710"/>
      <c r="VFP21" s="710"/>
      <c r="VFQ21" s="710"/>
      <c r="VFR21" s="710"/>
      <c r="VFS21" s="710"/>
      <c r="VFT21" s="710"/>
      <c r="VFU21" s="710"/>
      <c r="VFV21" s="710"/>
      <c r="VFW21" s="710"/>
      <c r="VFX21" s="710"/>
      <c r="VFY21" s="710"/>
      <c r="VFZ21" s="710"/>
      <c r="VGA21" s="710"/>
      <c r="VGB21" s="710"/>
      <c r="VGC21" s="710"/>
      <c r="VGD21" s="710"/>
      <c r="VGE21" s="710"/>
      <c r="VGF21" s="710"/>
      <c r="VGG21" s="710"/>
      <c r="VGH21" s="710"/>
      <c r="VGI21" s="710"/>
      <c r="VGJ21" s="710"/>
      <c r="VGK21" s="710"/>
      <c r="VGL21" s="710"/>
      <c r="VGM21" s="710"/>
      <c r="VGN21" s="710"/>
      <c r="VGO21" s="710"/>
      <c r="VGP21" s="710"/>
      <c r="VGQ21" s="710"/>
      <c r="VGR21" s="710"/>
      <c r="VGS21" s="710"/>
      <c r="VGT21" s="710"/>
      <c r="VGU21" s="710"/>
      <c r="VGV21" s="710"/>
      <c r="VGW21" s="710"/>
      <c r="VGX21" s="710"/>
      <c r="VGY21" s="710"/>
      <c r="VGZ21" s="710"/>
      <c r="VHA21" s="710"/>
      <c r="VHB21" s="710"/>
      <c r="VHC21" s="710"/>
      <c r="VHD21" s="710"/>
      <c r="VHE21" s="710"/>
      <c r="VHF21" s="710"/>
      <c r="VHG21" s="710"/>
      <c r="VHH21" s="710"/>
      <c r="VHI21" s="710"/>
      <c r="VHJ21" s="710"/>
      <c r="VHK21" s="710"/>
      <c r="VHL21" s="710"/>
      <c r="VHM21" s="710"/>
      <c r="VHN21" s="710"/>
      <c r="VHO21" s="710"/>
      <c r="VHP21" s="710"/>
      <c r="VHQ21" s="710"/>
      <c r="VHR21" s="710"/>
      <c r="VHS21" s="710"/>
      <c r="VHT21" s="710"/>
      <c r="VHU21" s="710"/>
      <c r="VHV21" s="710"/>
      <c r="VHW21" s="710"/>
      <c r="VHX21" s="710"/>
      <c r="VHY21" s="710"/>
      <c r="VHZ21" s="710"/>
      <c r="VIA21" s="710"/>
      <c r="VIB21" s="710"/>
      <c r="VIC21" s="710"/>
      <c r="VID21" s="710"/>
      <c r="VIE21" s="710"/>
      <c r="VIF21" s="710"/>
      <c r="VIG21" s="710"/>
      <c r="VIH21" s="710"/>
      <c r="VII21" s="710"/>
      <c r="VIJ21" s="710"/>
      <c r="VIK21" s="710"/>
      <c r="VIL21" s="710"/>
      <c r="VIM21" s="710"/>
      <c r="VIN21" s="710"/>
      <c r="VIO21" s="710"/>
      <c r="VIP21" s="710"/>
      <c r="VIQ21" s="710"/>
      <c r="VIR21" s="710"/>
      <c r="VIS21" s="710"/>
      <c r="VIT21" s="710"/>
      <c r="VIU21" s="710"/>
      <c r="VIV21" s="710"/>
      <c r="VIW21" s="710"/>
      <c r="VIX21" s="710"/>
      <c r="VIY21" s="710"/>
      <c r="VIZ21" s="710"/>
      <c r="VJA21" s="710"/>
      <c r="VJB21" s="710"/>
      <c r="VJC21" s="710"/>
      <c r="VJD21" s="710"/>
      <c r="VJE21" s="710"/>
      <c r="VJF21" s="710"/>
      <c r="VJG21" s="710"/>
      <c r="VJH21" s="710"/>
      <c r="VJI21" s="710"/>
      <c r="VJJ21" s="710"/>
      <c r="VJK21" s="710"/>
      <c r="VJL21" s="710"/>
      <c r="VJM21" s="710"/>
      <c r="VJN21" s="710"/>
      <c r="VJO21" s="710"/>
      <c r="VJP21" s="710"/>
      <c r="VJQ21" s="710"/>
      <c r="VJR21" s="710"/>
      <c r="VJS21" s="710"/>
      <c r="VJT21" s="710"/>
      <c r="VJU21" s="710"/>
      <c r="VJV21" s="710"/>
      <c r="VJW21" s="710"/>
      <c r="VJX21" s="710"/>
      <c r="VJY21" s="710"/>
      <c r="VJZ21" s="710"/>
      <c r="VKA21" s="710"/>
      <c r="VKB21" s="710"/>
      <c r="VKC21" s="710"/>
      <c r="VKD21" s="710"/>
      <c r="VKE21" s="710"/>
      <c r="VKF21" s="710"/>
      <c r="VKG21" s="710"/>
      <c r="VKH21" s="710"/>
      <c r="VKI21" s="710"/>
      <c r="VKJ21" s="710"/>
      <c r="VKK21" s="710"/>
      <c r="VKL21" s="710"/>
      <c r="VKM21" s="710"/>
      <c r="VKN21" s="710"/>
      <c r="VKO21" s="710"/>
      <c r="VKP21" s="710"/>
      <c r="VKQ21" s="710"/>
      <c r="VKR21" s="710"/>
      <c r="VKS21" s="710"/>
      <c r="VKT21" s="710"/>
      <c r="VKU21" s="710"/>
      <c r="VKV21" s="710"/>
      <c r="VKW21" s="710"/>
      <c r="VKX21" s="710"/>
      <c r="VKY21" s="710"/>
      <c r="VKZ21" s="710"/>
      <c r="VLA21" s="710"/>
      <c r="VLB21" s="710"/>
      <c r="VLC21" s="710"/>
      <c r="VLD21" s="710"/>
      <c r="VLE21" s="710"/>
      <c r="VLF21" s="710"/>
      <c r="VLG21" s="710"/>
      <c r="VLH21" s="710"/>
      <c r="VLI21" s="710"/>
      <c r="VLJ21" s="710"/>
      <c r="VLK21" s="710"/>
      <c r="VLL21" s="710"/>
      <c r="VLM21" s="710"/>
      <c r="VLN21" s="710"/>
      <c r="VLO21" s="710"/>
      <c r="VLP21" s="710"/>
      <c r="VLQ21" s="710"/>
      <c r="VLR21" s="710"/>
      <c r="VLS21" s="710"/>
      <c r="VLT21" s="710"/>
      <c r="VLU21" s="710"/>
      <c r="VLV21" s="710"/>
      <c r="VLW21" s="710"/>
      <c r="VLX21" s="710"/>
      <c r="VLY21" s="710"/>
      <c r="VLZ21" s="710"/>
      <c r="VMA21" s="710"/>
      <c r="VMB21" s="710"/>
      <c r="VMC21" s="710"/>
      <c r="VMD21" s="710"/>
      <c r="VME21" s="710"/>
      <c r="VMF21" s="710"/>
      <c r="VMG21" s="710"/>
      <c r="VMH21" s="710"/>
      <c r="VMI21" s="710"/>
      <c r="VMJ21" s="710"/>
      <c r="VMK21" s="710"/>
      <c r="VML21" s="710"/>
      <c r="VMM21" s="710"/>
      <c r="VMN21" s="710"/>
      <c r="VMO21" s="710"/>
      <c r="VMP21" s="710"/>
      <c r="VMQ21" s="710"/>
      <c r="VMR21" s="710"/>
      <c r="VMS21" s="710"/>
      <c r="VMT21" s="710"/>
      <c r="VMU21" s="710"/>
      <c r="VMV21" s="710"/>
      <c r="VMW21" s="710"/>
      <c r="VMX21" s="710"/>
      <c r="VMY21" s="710"/>
      <c r="VMZ21" s="710"/>
      <c r="VNA21" s="710"/>
      <c r="VNB21" s="710"/>
      <c r="VNC21" s="710"/>
      <c r="VND21" s="710"/>
      <c r="VNE21" s="710"/>
      <c r="VNF21" s="710"/>
      <c r="VNG21" s="710"/>
      <c r="VNH21" s="710"/>
      <c r="VNI21" s="710"/>
      <c r="VNJ21" s="710"/>
      <c r="VNK21" s="710"/>
      <c r="VNL21" s="710"/>
      <c r="VNM21" s="710"/>
      <c r="VNN21" s="710"/>
      <c r="VNO21" s="710"/>
      <c r="VNP21" s="710"/>
      <c r="VNQ21" s="710"/>
      <c r="VNR21" s="710"/>
      <c r="VNS21" s="710"/>
      <c r="VNT21" s="710"/>
      <c r="VNU21" s="710"/>
      <c r="VNV21" s="710"/>
      <c r="VNW21" s="710"/>
      <c r="VNX21" s="710"/>
      <c r="VNY21" s="710"/>
      <c r="VNZ21" s="710"/>
      <c r="VOA21" s="710"/>
      <c r="VOB21" s="710"/>
      <c r="VOC21" s="710"/>
      <c r="VOD21" s="710"/>
      <c r="VOE21" s="710"/>
      <c r="VOF21" s="710"/>
      <c r="VOG21" s="710"/>
      <c r="VOH21" s="710"/>
      <c r="VOI21" s="710"/>
      <c r="VOJ21" s="710"/>
      <c r="VOK21" s="710"/>
      <c r="VOL21" s="710"/>
      <c r="VOM21" s="710"/>
      <c r="VON21" s="710"/>
      <c r="VOO21" s="710"/>
      <c r="VOP21" s="710"/>
      <c r="VOQ21" s="710"/>
      <c r="VOR21" s="710"/>
      <c r="VOS21" s="710"/>
      <c r="VOT21" s="710"/>
      <c r="VOU21" s="710"/>
      <c r="VOV21" s="710"/>
      <c r="VOW21" s="710"/>
      <c r="VOX21" s="710"/>
      <c r="VOY21" s="710"/>
      <c r="VOZ21" s="710"/>
      <c r="VPA21" s="710"/>
      <c r="VPB21" s="710"/>
      <c r="VPC21" s="710"/>
      <c r="VPD21" s="710"/>
      <c r="VPE21" s="710"/>
      <c r="VPF21" s="710"/>
      <c r="VPG21" s="710"/>
      <c r="VPH21" s="710"/>
      <c r="VPI21" s="710"/>
      <c r="VPJ21" s="710"/>
      <c r="VPK21" s="710"/>
      <c r="VPL21" s="710"/>
      <c r="VPM21" s="710"/>
      <c r="VPN21" s="710"/>
      <c r="VPO21" s="710"/>
      <c r="VPP21" s="710"/>
      <c r="VPQ21" s="710"/>
      <c r="VPR21" s="710"/>
      <c r="VPS21" s="710"/>
      <c r="VPT21" s="710"/>
      <c r="VPU21" s="710"/>
      <c r="VPV21" s="710"/>
      <c r="VPW21" s="710"/>
      <c r="VPX21" s="710"/>
      <c r="VPY21" s="710"/>
      <c r="VPZ21" s="710"/>
      <c r="VQA21" s="710"/>
      <c r="VQB21" s="710"/>
      <c r="VQC21" s="710"/>
      <c r="VQD21" s="710"/>
      <c r="VQE21" s="710"/>
      <c r="VQF21" s="710"/>
      <c r="VQG21" s="710"/>
      <c r="VQH21" s="710"/>
      <c r="VQI21" s="710"/>
      <c r="VQJ21" s="710"/>
      <c r="VQK21" s="710"/>
      <c r="VQL21" s="710"/>
      <c r="VQM21" s="710"/>
      <c r="VQN21" s="710"/>
      <c r="VQO21" s="710"/>
      <c r="VQP21" s="710"/>
      <c r="VQQ21" s="710"/>
      <c r="VQR21" s="710"/>
      <c r="VQS21" s="710"/>
      <c r="VQT21" s="710"/>
      <c r="VQU21" s="710"/>
      <c r="VQV21" s="710"/>
      <c r="VQW21" s="710"/>
      <c r="VQX21" s="710"/>
      <c r="VQY21" s="710"/>
      <c r="VQZ21" s="710"/>
      <c r="VRA21" s="710"/>
      <c r="VRB21" s="710"/>
      <c r="VRC21" s="710"/>
      <c r="VRD21" s="710"/>
      <c r="VRE21" s="710"/>
      <c r="VRF21" s="710"/>
      <c r="VRG21" s="710"/>
      <c r="VRH21" s="710"/>
      <c r="VRI21" s="710"/>
      <c r="VRJ21" s="710"/>
      <c r="VRK21" s="710"/>
      <c r="VRL21" s="710"/>
      <c r="VRM21" s="710"/>
      <c r="VRN21" s="710"/>
      <c r="VRO21" s="710"/>
      <c r="VRP21" s="710"/>
      <c r="VRQ21" s="710"/>
      <c r="VRR21" s="710"/>
      <c r="VRS21" s="710"/>
      <c r="VRT21" s="710"/>
      <c r="VRU21" s="710"/>
      <c r="VRV21" s="710"/>
      <c r="VRW21" s="710"/>
      <c r="VRX21" s="710"/>
      <c r="VRY21" s="710"/>
      <c r="VRZ21" s="710"/>
      <c r="VSA21" s="710"/>
      <c r="VSB21" s="710"/>
      <c r="VSC21" s="710"/>
      <c r="VSD21" s="710"/>
      <c r="VSE21" s="710"/>
      <c r="VSF21" s="710"/>
      <c r="VSG21" s="710"/>
      <c r="VSH21" s="710"/>
      <c r="VSI21" s="710"/>
      <c r="VSJ21" s="710"/>
      <c r="VSK21" s="710"/>
      <c r="VSL21" s="710"/>
      <c r="VSM21" s="710"/>
      <c r="VSN21" s="710"/>
      <c r="VSO21" s="710"/>
      <c r="VSP21" s="710"/>
      <c r="VSQ21" s="710"/>
      <c r="VSR21" s="710"/>
      <c r="VSS21" s="710"/>
      <c r="VST21" s="710"/>
      <c r="VSU21" s="710"/>
      <c r="VSV21" s="710"/>
      <c r="VSW21" s="710"/>
      <c r="VSX21" s="710"/>
      <c r="VSY21" s="710"/>
      <c r="VSZ21" s="710"/>
      <c r="VTA21" s="710"/>
      <c r="VTB21" s="710"/>
      <c r="VTC21" s="710"/>
      <c r="VTD21" s="710"/>
      <c r="VTE21" s="710"/>
      <c r="VTF21" s="710"/>
      <c r="VTG21" s="710"/>
      <c r="VTH21" s="710"/>
      <c r="VTI21" s="710"/>
      <c r="VTJ21" s="710"/>
      <c r="VTK21" s="710"/>
      <c r="VTL21" s="710"/>
      <c r="VTM21" s="710"/>
      <c r="VTN21" s="710"/>
      <c r="VTO21" s="710"/>
      <c r="VTP21" s="710"/>
      <c r="VTQ21" s="710"/>
      <c r="VTR21" s="710"/>
      <c r="VTS21" s="710"/>
      <c r="VTT21" s="710"/>
      <c r="VTU21" s="710"/>
      <c r="VTV21" s="710"/>
      <c r="VTW21" s="710"/>
      <c r="VTX21" s="710"/>
      <c r="VTY21" s="710"/>
      <c r="VTZ21" s="710"/>
      <c r="VUA21" s="710"/>
      <c r="VUB21" s="710"/>
      <c r="VUC21" s="710"/>
      <c r="VUD21" s="710"/>
      <c r="VUE21" s="710"/>
      <c r="VUF21" s="710"/>
      <c r="VUG21" s="710"/>
      <c r="VUH21" s="710"/>
      <c r="VUI21" s="710"/>
      <c r="VUJ21" s="710"/>
      <c r="VUK21" s="710"/>
      <c r="VUL21" s="710"/>
      <c r="VUM21" s="710"/>
      <c r="VUN21" s="710"/>
      <c r="VUO21" s="710"/>
      <c r="VUP21" s="710"/>
      <c r="VUQ21" s="710"/>
      <c r="VUR21" s="710"/>
      <c r="VUS21" s="710"/>
      <c r="VUT21" s="710"/>
      <c r="VUU21" s="710"/>
      <c r="VUV21" s="710"/>
      <c r="VUW21" s="710"/>
      <c r="VUX21" s="710"/>
      <c r="VUY21" s="710"/>
      <c r="VUZ21" s="710"/>
      <c r="VVA21" s="710"/>
      <c r="VVB21" s="710"/>
      <c r="VVC21" s="710"/>
      <c r="VVD21" s="710"/>
      <c r="VVE21" s="710"/>
      <c r="VVF21" s="710"/>
      <c r="VVG21" s="710"/>
      <c r="VVH21" s="710"/>
      <c r="VVI21" s="710"/>
      <c r="VVJ21" s="710"/>
      <c r="VVK21" s="710"/>
      <c r="VVL21" s="710"/>
      <c r="VVM21" s="710"/>
      <c r="VVN21" s="710"/>
      <c r="VVO21" s="710"/>
      <c r="VVP21" s="710"/>
      <c r="VVQ21" s="710"/>
      <c r="VVR21" s="710"/>
      <c r="VVS21" s="710"/>
      <c r="VVT21" s="710"/>
      <c r="VVU21" s="710"/>
      <c r="VVV21" s="710"/>
      <c r="VVW21" s="710"/>
      <c r="VVX21" s="710"/>
      <c r="VVY21" s="710"/>
      <c r="VVZ21" s="710"/>
      <c r="VWA21" s="710"/>
      <c r="VWB21" s="710"/>
      <c r="VWC21" s="710"/>
      <c r="VWD21" s="710"/>
      <c r="VWE21" s="710"/>
      <c r="VWF21" s="710"/>
      <c r="VWG21" s="710"/>
      <c r="VWH21" s="710"/>
      <c r="VWI21" s="710"/>
      <c r="VWJ21" s="710"/>
      <c r="VWK21" s="710"/>
      <c r="VWL21" s="710"/>
      <c r="VWM21" s="710"/>
      <c r="VWN21" s="710"/>
      <c r="VWO21" s="710"/>
      <c r="VWP21" s="710"/>
      <c r="VWQ21" s="710"/>
      <c r="VWR21" s="710"/>
      <c r="VWS21" s="710"/>
      <c r="VWT21" s="710"/>
      <c r="VWU21" s="710"/>
      <c r="VWV21" s="710"/>
      <c r="VWW21" s="710"/>
      <c r="VWX21" s="710"/>
      <c r="VWY21" s="710"/>
      <c r="VWZ21" s="710"/>
      <c r="VXA21" s="710"/>
      <c r="VXB21" s="710"/>
      <c r="VXC21" s="710"/>
      <c r="VXD21" s="710"/>
      <c r="VXE21" s="710"/>
      <c r="VXF21" s="710"/>
      <c r="VXG21" s="710"/>
      <c r="VXH21" s="710"/>
      <c r="VXI21" s="710"/>
      <c r="VXJ21" s="710"/>
      <c r="VXK21" s="710"/>
      <c r="VXL21" s="710"/>
      <c r="VXM21" s="710"/>
      <c r="VXN21" s="710"/>
      <c r="VXO21" s="710"/>
      <c r="VXP21" s="710"/>
      <c r="VXQ21" s="710"/>
      <c r="VXR21" s="710"/>
      <c r="VXS21" s="710"/>
      <c r="VXT21" s="710"/>
      <c r="VXU21" s="710"/>
      <c r="VXV21" s="710"/>
      <c r="VXW21" s="710"/>
      <c r="VXX21" s="710"/>
      <c r="VXY21" s="710"/>
      <c r="VXZ21" s="710"/>
      <c r="VYA21" s="710"/>
      <c r="VYB21" s="710"/>
      <c r="VYC21" s="710"/>
      <c r="VYD21" s="710"/>
      <c r="VYE21" s="710"/>
      <c r="VYF21" s="710"/>
      <c r="VYG21" s="710"/>
      <c r="VYH21" s="710"/>
      <c r="VYI21" s="710"/>
      <c r="VYJ21" s="710"/>
      <c r="VYK21" s="710"/>
      <c r="VYL21" s="710"/>
      <c r="VYM21" s="710"/>
      <c r="VYN21" s="710"/>
      <c r="VYO21" s="710"/>
      <c r="VYP21" s="710"/>
      <c r="VYQ21" s="710"/>
      <c r="VYR21" s="710"/>
      <c r="VYS21" s="710"/>
      <c r="VYT21" s="710"/>
      <c r="VYU21" s="710"/>
      <c r="VYV21" s="710"/>
      <c r="VYW21" s="710"/>
      <c r="VYX21" s="710"/>
      <c r="VYY21" s="710"/>
      <c r="VYZ21" s="710"/>
      <c r="VZA21" s="710"/>
      <c r="VZB21" s="710"/>
      <c r="VZC21" s="710"/>
      <c r="VZD21" s="710"/>
      <c r="VZE21" s="710"/>
      <c r="VZF21" s="710"/>
      <c r="VZG21" s="710"/>
      <c r="VZH21" s="710"/>
      <c r="VZI21" s="710"/>
      <c r="VZJ21" s="710"/>
      <c r="VZK21" s="710"/>
      <c r="VZL21" s="710"/>
      <c r="VZM21" s="710"/>
      <c r="VZN21" s="710"/>
      <c r="VZO21" s="710"/>
      <c r="VZP21" s="710"/>
      <c r="VZQ21" s="710"/>
      <c r="VZR21" s="710"/>
      <c r="VZS21" s="710"/>
      <c r="VZT21" s="710"/>
      <c r="VZU21" s="710"/>
      <c r="VZV21" s="710"/>
      <c r="VZW21" s="710"/>
      <c r="VZX21" s="710"/>
      <c r="VZY21" s="710"/>
      <c r="VZZ21" s="710"/>
      <c r="WAA21" s="710"/>
      <c r="WAB21" s="710"/>
      <c r="WAC21" s="710"/>
      <c r="WAD21" s="710"/>
      <c r="WAE21" s="710"/>
      <c r="WAF21" s="710"/>
      <c r="WAG21" s="710"/>
      <c r="WAH21" s="710"/>
      <c r="WAI21" s="710"/>
      <c r="WAJ21" s="710"/>
      <c r="WAK21" s="710"/>
      <c r="WAL21" s="710"/>
      <c r="WAM21" s="710"/>
      <c r="WAN21" s="710"/>
      <c r="WAO21" s="710"/>
      <c r="WAP21" s="710"/>
      <c r="WAQ21" s="710"/>
      <c r="WAR21" s="710"/>
      <c r="WAS21" s="710"/>
      <c r="WAT21" s="710"/>
      <c r="WAU21" s="710"/>
      <c r="WAV21" s="710"/>
      <c r="WAW21" s="710"/>
      <c r="WAX21" s="710"/>
      <c r="WAY21" s="710"/>
      <c r="WAZ21" s="710"/>
      <c r="WBA21" s="710"/>
      <c r="WBB21" s="710"/>
      <c r="WBC21" s="710"/>
      <c r="WBD21" s="710"/>
      <c r="WBE21" s="710"/>
      <c r="WBF21" s="710"/>
      <c r="WBG21" s="710"/>
      <c r="WBH21" s="710"/>
      <c r="WBI21" s="710"/>
      <c r="WBJ21" s="710"/>
      <c r="WBK21" s="710"/>
      <c r="WBL21" s="710"/>
      <c r="WBM21" s="710"/>
      <c r="WBN21" s="710"/>
      <c r="WBO21" s="710"/>
      <c r="WBP21" s="710"/>
      <c r="WBQ21" s="710"/>
      <c r="WBR21" s="710"/>
      <c r="WBS21" s="710"/>
      <c r="WBT21" s="710"/>
      <c r="WBU21" s="710"/>
      <c r="WBV21" s="710"/>
      <c r="WBW21" s="710"/>
      <c r="WBX21" s="710"/>
      <c r="WBY21" s="710"/>
      <c r="WBZ21" s="710"/>
      <c r="WCA21" s="710"/>
      <c r="WCB21" s="710"/>
      <c r="WCC21" s="710"/>
      <c r="WCD21" s="710"/>
      <c r="WCE21" s="710"/>
      <c r="WCF21" s="710"/>
      <c r="WCG21" s="710"/>
      <c r="WCH21" s="710"/>
      <c r="WCI21" s="710"/>
      <c r="WCJ21" s="710"/>
      <c r="WCK21" s="710"/>
      <c r="WCL21" s="710"/>
      <c r="WCM21" s="710"/>
      <c r="WCN21" s="710"/>
      <c r="WCO21" s="710"/>
      <c r="WCP21" s="710"/>
      <c r="WCQ21" s="710"/>
      <c r="WCR21" s="710"/>
      <c r="WCS21" s="710"/>
      <c r="WCT21" s="710"/>
      <c r="WCU21" s="710"/>
      <c r="WCV21" s="710"/>
      <c r="WCW21" s="710"/>
      <c r="WCX21" s="710"/>
      <c r="WCY21" s="710"/>
      <c r="WCZ21" s="710"/>
      <c r="WDA21" s="710"/>
      <c r="WDB21" s="710"/>
      <c r="WDC21" s="710"/>
      <c r="WDD21" s="710"/>
      <c r="WDE21" s="710"/>
      <c r="WDF21" s="710"/>
      <c r="WDG21" s="710"/>
      <c r="WDH21" s="710"/>
      <c r="WDI21" s="710"/>
      <c r="WDJ21" s="710"/>
      <c r="WDK21" s="710"/>
      <c r="WDL21" s="710"/>
      <c r="WDM21" s="710"/>
      <c r="WDN21" s="710"/>
      <c r="WDO21" s="710"/>
      <c r="WDP21" s="710"/>
      <c r="WDQ21" s="710"/>
      <c r="WDR21" s="710"/>
      <c r="WDS21" s="710"/>
      <c r="WDT21" s="710"/>
      <c r="WDU21" s="710"/>
      <c r="WDV21" s="710"/>
      <c r="WDW21" s="710"/>
      <c r="WDX21" s="710"/>
      <c r="WDY21" s="710"/>
      <c r="WDZ21" s="710"/>
      <c r="WEA21" s="710"/>
      <c r="WEB21" s="710"/>
      <c r="WEC21" s="710"/>
      <c r="WED21" s="710"/>
      <c r="WEE21" s="710"/>
      <c r="WEF21" s="710"/>
      <c r="WEG21" s="710"/>
      <c r="WEH21" s="710"/>
      <c r="WEI21" s="710"/>
      <c r="WEJ21" s="710"/>
      <c r="WEK21" s="710"/>
      <c r="WEL21" s="710"/>
      <c r="WEM21" s="710"/>
      <c r="WEN21" s="710"/>
      <c r="WEO21" s="710"/>
      <c r="WEP21" s="710"/>
      <c r="WEQ21" s="710"/>
      <c r="WER21" s="710"/>
      <c r="WES21" s="710"/>
      <c r="WET21" s="710"/>
      <c r="WEU21" s="710"/>
      <c r="WEV21" s="710"/>
      <c r="WEW21" s="710"/>
      <c r="WEX21" s="710"/>
      <c r="WEY21" s="710"/>
      <c r="WEZ21" s="710"/>
      <c r="WFA21" s="710"/>
      <c r="WFB21" s="710"/>
      <c r="WFC21" s="710"/>
      <c r="WFD21" s="710"/>
      <c r="WFE21" s="710"/>
      <c r="WFF21" s="710"/>
      <c r="WFG21" s="710"/>
      <c r="WFH21" s="710"/>
      <c r="WFI21" s="710"/>
      <c r="WFJ21" s="710"/>
      <c r="WFK21" s="710"/>
      <c r="WFL21" s="710"/>
      <c r="WFM21" s="710"/>
      <c r="WFN21" s="710"/>
      <c r="WFO21" s="710"/>
      <c r="WFP21" s="710"/>
      <c r="WFQ21" s="710"/>
      <c r="WFR21" s="710"/>
      <c r="WFS21" s="710"/>
      <c r="WFT21" s="710"/>
      <c r="WFU21" s="710"/>
      <c r="WFV21" s="710"/>
      <c r="WFW21" s="710"/>
      <c r="WFX21" s="710"/>
      <c r="WFY21" s="710"/>
      <c r="WFZ21" s="710"/>
      <c r="WGA21" s="710"/>
      <c r="WGB21" s="710"/>
      <c r="WGC21" s="710"/>
      <c r="WGD21" s="710"/>
      <c r="WGE21" s="710"/>
      <c r="WGF21" s="710"/>
      <c r="WGG21" s="710"/>
      <c r="WGH21" s="710"/>
      <c r="WGI21" s="710"/>
      <c r="WGJ21" s="710"/>
      <c r="WGK21" s="710"/>
      <c r="WGL21" s="710"/>
      <c r="WGM21" s="710"/>
      <c r="WGN21" s="710"/>
      <c r="WGO21" s="710"/>
      <c r="WGP21" s="710"/>
      <c r="WGQ21" s="710"/>
      <c r="WGR21" s="710"/>
      <c r="WGS21" s="710"/>
      <c r="WGT21" s="710"/>
      <c r="WGU21" s="710"/>
      <c r="WGV21" s="710"/>
      <c r="WGW21" s="710"/>
      <c r="WGX21" s="710"/>
      <c r="WGY21" s="710"/>
      <c r="WGZ21" s="710"/>
      <c r="WHA21" s="710"/>
      <c r="WHB21" s="710"/>
      <c r="WHC21" s="710"/>
      <c r="WHD21" s="710"/>
      <c r="WHE21" s="710"/>
      <c r="WHF21" s="710"/>
      <c r="WHG21" s="710"/>
      <c r="WHH21" s="710"/>
      <c r="WHI21" s="710"/>
      <c r="WHJ21" s="710"/>
      <c r="WHK21" s="710"/>
      <c r="WHL21" s="710"/>
      <c r="WHM21" s="710"/>
      <c r="WHN21" s="710"/>
      <c r="WHO21" s="710"/>
      <c r="WHP21" s="710"/>
      <c r="WHQ21" s="710"/>
      <c r="WHR21" s="710"/>
      <c r="WHS21" s="710"/>
      <c r="WHT21" s="710"/>
      <c r="WHU21" s="710"/>
      <c r="WHV21" s="710"/>
      <c r="WHW21" s="710"/>
      <c r="WHX21" s="710"/>
      <c r="WHY21" s="710"/>
      <c r="WHZ21" s="710"/>
      <c r="WIA21" s="710"/>
      <c r="WIB21" s="710"/>
      <c r="WIC21" s="710"/>
      <c r="WID21" s="710"/>
      <c r="WIE21" s="710"/>
      <c r="WIF21" s="710"/>
      <c r="WIG21" s="710"/>
      <c r="WIH21" s="710"/>
      <c r="WII21" s="710"/>
      <c r="WIJ21" s="710"/>
      <c r="WIK21" s="710"/>
      <c r="WIL21" s="710"/>
      <c r="WIM21" s="710"/>
      <c r="WIN21" s="710"/>
      <c r="WIO21" s="710"/>
      <c r="WIP21" s="710"/>
      <c r="WIQ21" s="710"/>
      <c r="WIR21" s="710"/>
      <c r="WIS21" s="710"/>
      <c r="WIT21" s="710"/>
      <c r="WIU21" s="710"/>
      <c r="WIV21" s="710"/>
      <c r="WIW21" s="710"/>
      <c r="WIX21" s="710"/>
      <c r="WIY21" s="710"/>
      <c r="WIZ21" s="710"/>
      <c r="WJA21" s="710"/>
      <c r="WJB21" s="710"/>
      <c r="WJC21" s="710"/>
      <c r="WJD21" s="710"/>
      <c r="WJE21" s="710"/>
      <c r="WJF21" s="710"/>
      <c r="WJG21" s="710"/>
      <c r="WJH21" s="710"/>
      <c r="WJI21" s="710"/>
      <c r="WJJ21" s="710"/>
      <c r="WJK21" s="710"/>
      <c r="WJL21" s="710"/>
      <c r="WJM21" s="710"/>
      <c r="WJN21" s="710"/>
      <c r="WJO21" s="710"/>
      <c r="WJP21" s="710"/>
      <c r="WJQ21" s="710"/>
      <c r="WJR21" s="710"/>
      <c r="WJS21" s="710"/>
      <c r="WJT21" s="710"/>
      <c r="WJU21" s="710"/>
      <c r="WJV21" s="710"/>
      <c r="WJW21" s="710"/>
      <c r="WJX21" s="710"/>
      <c r="WJY21" s="710"/>
      <c r="WJZ21" s="710"/>
      <c r="WKA21" s="710"/>
      <c r="WKB21" s="710"/>
      <c r="WKC21" s="710"/>
      <c r="WKD21" s="710"/>
      <c r="WKE21" s="710"/>
      <c r="WKF21" s="710"/>
      <c r="WKG21" s="710"/>
      <c r="WKH21" s="710"/>
      <c r="WKI21" s="710"/>
      <c r="WKJ21" s="710"/>
      <c r="WKK21" s="710"/>
      <c r="WKL21" s="710"/>
      <c r="WKM21" s="710"/>
      <c r="WKN21" s="710"/>
      <c r="WKO21" s="710"/>
      <c r="WKP21" s="710"/>
      <c r="WKQ21" s="710"/>
      <c r="WKR21" s="710"/>
      <c r="WKS21" s="710"/>
      <c r="WKT21" s="710"/>
      <c r="WKU21" s="710"/>
      <c r="WKV21" s="710"/>
      <c r="WKW21" s="710"/>
      <c r="WKX21" s="710"/>
      <c r="WKY21" s="710"/>
      <c r="WKZ21" s="710"/>
      <c r="WLA21" s="710"/>
      <c r="WLB21" s="710"/>
      <c r="WLC21" s="710"/>
      <c r="WLD21" s="710"/>
      <c r="WLE21" s="710"/>
      <c r="WLF21" s="710"/>
      <c r="WLG21" s="710"/>
      <c r="WLH21" s="710"/>
      <c r="WLI21" s="710"/>
      <c r="WLJ21" s="710"/>
      <c r="WLK21" s="710"/>
      <c r="WLL21" s="710"/>
      <c r="WLM21" s="710"/>
      <c r="WLN21" s="710"/>
      <c r="WLO21" s="710"/>
      <c r="WLP21" s="710"/>
      <c r="WLQ21" s="710"/>
      <c r="WLR21" s="710"/>
      <c r="WLS21" s="710"/>
      <c r="WLT21" s="710"/>
      <c r="WLU21" s="710"/>
      <c r="WLV21" s="710"/>
      <c r="WLW21" s="710"/>
      <c r="WLX21" s="710"/>
      <c r="WLY21" s="710"/>
      <c r="WLZ21" s="710"/>
      <c r="WMA21" s="710"/>
      <c r="WMB21" s="710"/>
      <c r="WMC21" s="710"/>
      <c r="WMD21" s="710"/>
      <c r="WME21" s="710"/>
      <c r="WMF21" s="710"/>
      <c r="WMG21" s="710"/>
      <c r="WMH21" s="710"/>
      <c r="WMI21" s="710"/>
      <c r="WMJ21" s="710"/>
      <c r="WMK21" s="710"/>
      <c r="WML21" s="710"/>
      <c r="WMM21" s="710"/>
      <c r="WMN21" s="710"/>
      <c r="WMO21" s="710"/>
      <c r="WMP21" s="710"/>
      <c r="WMQ21" s="710"/>
      <c r="WMR21" s="710"/>
      <c r="WMS21" s="710"/>
      <c r="WMT21" s="710"/>
      <c r="WMU21" s="710"/>
      <c r="WMV21" s="710"/>
      <c r="WMW21" s="710"/>
      <c r="WMX21" s="710"/>
      <c r="WMY21" s="710"/>
      <c r="WMZ21" s="710"/>
      <c r="WNA21" s="710"/>
      <c r="WNB21" s="710"/>
      <c r="WNC21" s="710"/>
      <c r="WND21" s="710"/>
      <c r="WNE21" s="710"/>
      <c r="WNF21" s="710"/>
      <c r="WNG21" s="710"/>
      <c r="WNH21" s="710"/>
      <c r="WNI21" s="710"/>
      <c r="WNJ21" s="710"/>
      <c r="WNK21" s="710"/>
      <c r="WNL21" s="710"/>
      <c r="WNM21" s="710"/>
      <c r="WNN21" s="710"/>
      <c r="WNO21" s="710"/>
      <c r="WNP21" s="710"/>
      <c r="WNQ21" s="710"/>
      <c r="WNR21" s="710"/>
      <c r="WNS21" s="710"/>
      <c r="WNT21" s="710"/>
      <c r="WNU21" s="710"/>
      <c r="WNV21" s="710"/>
      <c r="WNW21" s="710"/>
      <c r="WNX21" s="710"/>
      <c r="WNY21" s="710"/>
      <c r="WNZ21" s="710"/>
      <c r="WOA21" s="710"/>
      <c r="WOB21" s="710"/>
      <c r="WOC21" s="710"/>
      <c r="WOD21" s="710"/>
      <c r="WOE21" s="710"/>
      <c r="WOF21" s="710"/>
      <c r="WOG21" s="710"/>
      <c r="WOH21" s="710"/>
      <c r="WOI21" s="710"/>
      <c r="WOJ21" s="710"/>
      <c r="WOK21" s="710"/>
      <c r="WOL21" s="710"/>
      <c r="WOM21" s="710"/>
      <c r="WON21" s="710"/>
      <c r="WOO21" s="710"/>
      <c r="WOP21" s="710"/>
      <c r="WOQ21" s="710"/>
      <c r="WOR21" s="710"/>
      <c r="WOS21" s="710"/>
      <c r="WOT21" s="710"/>
      <c r="WOU21" s="710"/>
      <c r="WOV21" s="710"/>
      <c r="WOW21" s="710"/>
      <c r="WOX21" s="710"/>
      <c r="WOY21" s="710"/>
      <c r="WOZ21" s="710"/>
      <c r="WPA21" s="710"/>
      <c r="WPB21" s="710"/>
      <c r="WPC21" s="710"/>
      <c r="WPD21" s="710"/>
      <c r="WPE21" s="710"/>
      <c r="WPF21" s="710"/>
      <c r="WPG21" s="710"/>
      <c r="WPH21" s="710"/>
      <c r="WPI21" s="710"/>
      <c r="WPJ21" s="710"/>
      <c r="WPK21" s="710"/>
      <c r="WPL21" s="710"/>
      <c r="WPM21" s="710"/>
      <c r="WPN21" s="710"/>
      <c r="WPO21" s="710"/>
      <c r="WPP21" s="710"/>
      <c r="WPQ21" s="710"/>
      <c r="WPR21" s="710"/>
      <c r="WPS21" s="710"/>
      <c r="WPT21" s="710"/>
      <c r="WPU21" s="710"/>
      <c r="WPV21" s="710"/>
      <c r="WPW21" s="710"/>
      <c r="WPX21" s="710"/>
      <c r="WPY21" s="710"/>
      <c r="WPZ21" s="710"/>
      <c r="WQA21" s="710"/>
      <c r="WQB21" s="710"/>
      <c r="WQC21" s="710"/>
      <c r="WQD21" s="710"/>
      <c r="WQE21" s="710"/>
      <c r="WQF21" s="710"/>
      <c r="WQG21" s="710"/>
      <c r="WQH21" s="710"/>
      <c r="WQI21" s="710"/>
      <c r="WQJ21" s="710"/>
      <c r="WQK21" s="710"/>
      <c r="WQL21" s="710"/>
      <c r="WQM21" s="710"/>
      <c r="WQN21" s="710"/>
      <c r="WQO21" s="710"/>
      <c r="WQP21" s="710"/>
      <c r="WQQ21" s="710"/>
      <c r="WQR21" s="710"/>
      <c r="WQS21" s="710"/>
      <c r="WQT21" s="710"/>
      <c r="WQU21" s="710"/>
      <c r="WQV21" s="710"/>
      <c r="WQW21" s="710"/>
      <c r="WQX21" s="710"/>
      <c r="WQY21" s="710"/>
      <c r="WQZ21" s="710"/>
      <c r="WRA21" s="710"/>
      <c r="WRB21" s="710"/>
      <c r="WRC21" s="710"/>
      <c r="WRD21" s="710"/>
      <c r="WRE21" s="710"/>
      <c r="WRF21" s="710"/>
      <c r="WRG21" s="710"/>
      <c r="WRH21" s="710"/>
      <c r="WRI21" s="710"/>
      <c r="WRJ21" s="710"/>
      <c r="WRK21" s="710"/>
      <c r="WRL21" s="710"/>
      <c r="WRM21" s="710"/>
      <c r="WRN21" s="710"/>
      <c r="WRO21" s="710"/>
      <c r="WRP21" s="710"/>
      <c r="WRQ21" s="710"/>
      <c r="WRR21" s="710"/>
      <c r="WRS21" s="710"/>
      <c r="WRT21" s="710"/>
      <c r="WRU21" s="710"/>
      <c r="WRV21" s="710"/>
      <c r="WRW21" s="710"/>
      <c r="WRX21" s="710"/>
      <c r="WRY21" s="710"/>
      <c r="WRZ21" s="710"/>
      <c r="WSA21" s="710"/>
      <c r="WSB21" s="710"/>
      <c r="WSC21" s="710"/>
      <c r="WSD21" s="710"/>
      <c r="WSE21" s="710"/>
      <c r="WSF21" s="710"/>
      <c r="WSG21" s="710"/>
      <c r="WSH21" s="710"/>
      <c r="WSI21" s="710"/>
      <c r="WSJ21" s="710"/>
      <c r="WSK21" s="710"/>
      <c r="WSL21" s="710"/>
      <c r="WSM21" s="710"/>
      <c r="WSN21" s="710"/>
      <c r="WSO21" s="710"/>
      <c r="WSP21" s="710"/>
      <c r="WSQ21" s="710"/>
      <c r="WSR21" s="710"/>
      <c r="WSS21" s="710"/>
      <c r="WST21" s="710"/>
      <c r="WSU21" s="710"/>
      <c r="WSV21" s="710"/>
      <c r="WSW21" s="710"/>
      <c r="WSX21" s="710"/>
      <c r="WSY21" s="710"/>
      <c r="WSZ21" s="710"/>
      <c r="WTA21" s="710"/>
      <c r="WTB21" s="710"/>
      <c r="WTC21" s="710"/>
      <c r="WTD21" s="710"/>
      <c r="WTE21" s="710"/>
      <c r="WTF21" s="710"/>
      <c r="WTG21" s="710"/>
      <c r="WTH21" s="710"/>
      <c r="WTI21" s="710"/>
      <c r="WTJ21" s="710"/>
      <c r="WTK21" s="710"/>
      <c r="WTL21" s="710"/>
      <c r="WTM21" s="710"/>
      <c r="WTN21" s="710"/>
      <c r="WTO21" s="710"/>
      <c r="WTP21" s="710"/>
      <c r="WTQ21" s="710"/>
      <c r="WTR21" s="710"/>
      <c r="WTS21" s="710"/>
      <c r="WTT21" s="710"/>
      <c r="WTU21" s="710"/>
      <c r="WTV21" s="710"/>
      <c r="WTW21" s="710"/>
      <c r="WTX21" s="710"/>
      <c r="WTY21" s="710"/>
      <c r="WTZ21" s="710"/>
      <c r="WUA21" s="710"/>
      <c r="WUB21" s="710"/>
      <c r="WUC21" s="710"/>
      <c r="WUD21" s="710"/>
      <c r="WUE21" s="710"/>
      <c r="WUF21" s="710"/>
      <c r="WUG21" s="710"/>
      <c r="WUH21" s="710"/>
      <c r="WUI21" s="710"/>
      <c r="WUJ21" s="710"/>
      <c r="WUK21" s="710"/>
      <c r="WUL21" s="710"/>
      <c r="WUM21" s="710"/>
      <c r="WUN21" s="710"/>
      <c r="WUO21" s="710"/>
      <c r="WUP21" s="710"/>
      <c r="WUQ21" s="710"/>
      <c r="WUR21" s="710"/>
      <c r="WUS21" s="710"/>
      <c r="WUT21" s="710"/>
      <c r="WUU21" s="710"/>
      <c r="WUV21" s="710"/>
      <c r="WUW21" s="710"/>
      <c r="WUX21" s="710"/>
      <c r="WUY21" s="710"/>
      <c r="WUZ21" s="710"/>
      <c r="WVA21" s="710"/>
      <c r="WVB21" s="710"/>
      <c r="WVC21" s="710"/>
      <c r="WVD21" s="710"/>
      <c r="WVE21" s="710"/>
      <c r="WVF21" s="710"/>
      <c r="WVG21" s="710"/>
      <c r="WVH21" s="710"/>
      <c r="WVI21" s="710"/>
      <c r="WVJ21" s="710"/>
      <c r="WVK21" s="710"/>
      <c r="WVL21" s="710"/>
      <c r="WVM21" s="710"/>
      <c r="WVN21" s="710"/>
      <c r="WVO21" s="710"/>
      <c r="WVP21" s="710"/>
      <c r="WVQ21" s="710"/>
      <c r="WVR21" s="710"/>
      <c r="WVS21" s="710"/>
      <c r="WVT21" s="710"/>
      <c r="WVU21" s="710"/>
      <c r="WVV21" s="710"/>
      <c r="WVW21" s="710"/>
      <c r="WVX21" s="710"/>
      <c r="WVY21" s="710"/>
      <c r="WVZ21" s="710"/>
      <c r="WWA21" s="710"/>
      <c r="WWB21" s="710"/>
      <c r="WWC21" s="710"/>
      <c r="WWD21" s="710"/>
      <c r="WWE21" s="710"/>
      <c r="WWF21" s="710"/>
      <c r="WWG21" s="710"/>
      <c r="WWH21" s="710"/>
      <c r="WWI21" s="710"/>
      <c r="WWJ21" s="710"/>
      <c r="WWK21" s="710"/>
      <c r="WWL21" s="710"/>
      <c r="WWM21" s="710"/>
      <c r="WWN21" s="710"/>
      <c r="WWO21" s="710"/>
      <c r="WWP21" s="710"/>
      <c r="WWQ21" s="710"/>
      <c r="WWR21" s="710"/>
      <c r="WWS21" s="710"/>
      <c r="WWT21" s="710"/>
      <c r="WWU21" s="710"/>
      <c r="WWV21" s="710"/>
      <c r="WWW21" s="710"/>
      <c r="WWX21" s="710"/>
      <c r="WWY21" s="710"/>
      <c r="WWZ21" s="710"/>
      <c r="WXA21" s="710"/>
      <c r="WXB21" s="710"/>
      <c r="WXC21" s="710"/>
      <c r="WXD21" s="710"/>
      <c r="WXE21" s="710"/>
      <c r="WXF21" s="710"/>
      <c r="WXG21" s="710"/>
      <c r="WXH21" s="710"/>
    </row>
    <row r="22" spans="1:16180" s="711" customFormat="1" ht="13.8" thickBot="1">
      <c r="A22" s="1262"/>
      <c r="B22" s="737" t="s">
        <v>561</v>
      </c>
      <c r="C22" s="738">
        <v>10</v>
      </c>
      <c r="G22" s="710"/>
      <c r="H22" s="710"/>
      <c r="I22" s="710"/>
      <c r="L22" s="712"/>
      <c r="M22" s="712"/>
      <c r="N22" s="712"/>
      <c r="AL22" s="710"/>
      <c r="AM22" s="710"/>
      <c r="AS22" s="710"/>
      <c r="AT22" s="710"/>
      <c r="AU22" s="710"/>
      <c r="AV22" s="710"/>
      <c r="AW22" s="710"/>
      <c r="AX22" s="710"/>
      <c r="AY22" s="710"/>
      <c r="AZ22" s="710"/>
      <c r="BA22" s="710"/>
      <c r="BB22" s="710"/>
      <c r="BC22" s="710"/>
      <c r="BD22" s="710"/>
      <c r="BE22" s="710"/>
      <c r="BF22" s="710"/>
      <c r="BG22" s="710"/>
      <c r="BH22" s="710"/>
      <c r="BI22" s="710"/>
      <c r="BJ22" s="710"/>
      <c r="BK22" s="710"/>
      <c r="BL22" s="710"/>
      <c r="BM22" s="710"/>
      <c r="BN22" s="710"/>
      <c r="BO22" s="710"/>
      <c r="BP22" s="710"/>
      <c r="BQ22" s="710"/>
      <c r="BR22" s="710"/>
      <c r="BS22" s="710"/>
      <c r="BT22" s="710"/>
      <c r="BU22" s="710"/>
      <c r="BV22" s="710"/>
      <c r="BW22" s="710"/>
      <c r="BX22" s="710"/>
      <c r="BY22" s="710"/>
      <c r="BZ22" s="710"/>
      <c r="CA22" s="710"/>
      <c r="CB22" s="710"/>
      <c r="CC22" s="710"/>
      <c r="CD22" s="710"/>
      <c r="CE22" s="710"/>
      <c r="CF22" s="710"/>
      <c r="CG22" s="710"/>
      <c r="CH22" s="710"/>
      <c r="CI22" s="710"/>
      <c r="CJ22" s="710"/>
      <c r="CK22" s="710"/>
      <c r="CL22" s="710"/>
      <c r="CM22" s="710"/>
      <c r="CN22" s="710"/>
      <c r="CO22" s="710"/>
      <c r="CP22" s="710"/>
      <c r="CQ22" s="710"/>
      <c r="CR22" s="710"/>
      <c r="CS22" s="710"/>
      <c r="CT22" s="710"/>
      <c r="CU22" s="710"/>
      <c r="CV22" s="710"/>
      <c r="CW22" s="710"/>
      <c r="CX22" s="710"/>
      <c r="CY22" s="710"/>
      <c r="CZ22" s="710"/>
      <c r="DA22" s="710"/>
      <c r="DB22" s="710"/>
      <c r="DC22" s="710"/>
      <c r="DD22" s="710"/>
      <c r="DE22" s="710"/>
      <c r="DF22" s="710"/>
      <c r="DG22" s="710"/>
      <c r="DH22" s="710"/>
      <c r="DI22" s="710"/>
      <c r="DJ22" s="710"/>
      <c r="DK22" s="710"/>
      <c r="DL22" s="710"/>
      <c r="DM22" s="710"/>
      <c r="DN22" s="710"/>
      <c r="DO22" s="710"/>
      <c r="DP22" s="710"/>
      <c r="DQ22" s="710"/>
      <c r="DR22" s="710"/>
      <c r="DS22" s="710"/>
      <c r="DT22" s="710"/>
      <c r="DU22" s="710"/>
      <c r="DV22" s="710"/>
      <c r="DW22" s="710"/>
      <c r="DX22" s="710"/>
      <c r="DY22" s="710"/>
      <c r="DZ22" s="710"/>
      <c r="EA22" s="710"/>
      <c r="EB22" s="710"/>
      <c r="EC22" s="710"/>
      <c r="ED22" s="710"/>
      <c r="EE22" s="710"/>
      <c r="EF22" s="710"/>
      <c r="EG22" s="710"/>
      <c r="EH22" s="710"/>
      <c r="EI22" s="710"/>
      <c r="EJ22" s="710"/>
      <c r="EK22" s="710"/>
      <c r="EL22" s="710"/>
      <c r="EM22" s="710"/>
      <c r="EN22" s="710"/>
      <c r="EO22" s="710"/>
      <c r="EP22" s="710"/>
      <c r="EQ22" s="710"/>
      <c r="ER22" s="710"/>
      <c r="ES22" s="710"/>
      <c r="ET22" s="710"/>
      <c r="EU22" s="710"/>
      <c r="EV22" s="710"/>
      <c r="EW22" s="710"/>
      <c r="EX22" s="710"/>
      <c r="EY22" s="710"/>
      <c r="EZ22" s="710"/>
      <c r="FA22" s="710"/>
      <c r="FB22" s="710"/>
      <c r="FC22" s="710"/>
      <c r="FD22" s="710"/>
      <c r="FE22" s="710"/>
      <c r="FF22" s="710"/>
      <c r="FG22" s="710"/>
      <c r="FH22" s="710"/>
      <c r="FI22" s="710"/>
      <c r="FJ22" s="710"/>
      <c r="FK22" s="710"/>
      <c r="FL22" s="710"/>
      <c r="FM22" s="710"/>
      <c r="FN22" s="710"/>
      <c r="FO22" s="710"/>
      <c r="FP22" s="710"/>
      <c r="FQ22" s="710"/>
      <c r="FR22" s="710"/>
      <c r="FS22" s="710"/>
      <c r="FT22" s="710"/>
      <c r="FU22" s="710"/>
      <c r="FV22" s="710"/>
      <c r="FW22" s="710"/>
      <c r="FX22" s="710"/>
      <c r="FY22" s="710"/>
      <c r="FZ22" s="710"/>
      <c r="GA22" s="710"/>
      <c r="GB22" s="710"/>
      <c r="GC22" s="710"/>
      <c r="GD22" s="710"/>
      <c r="GE22" s="710"/>
      <c r="GF22" s="710"/>
      <c r="GG22" s="710"/>
      <c r="GH22" s="710"/>
      <c r="GI22" s="710"/>
      <c r="GJ22" s="710"/>
      <c r="GK22" s="710"/>
      <c r="GL22" s="710"/>
      <c r="GM22" s="710"/>
      <c r="GN22" s="710"/>
      <c r="GO22" s="710"/>
      <c r="GP22" s="710"/>
      <c r="GQ22" s="710"/>
      <c r="GR22" s="710"/>
      <c r="GS22" s="710"/>
      <c r="GT22" s="710"/>
      <c r="GU22" s="710"/>
      <c r="GV22" s="710"/>
      <c r="GW22" s="710"/>
      <c r="GX22" s="710"/>
      <c r="GY22" s="710"/>
      <c r="GZ22" s="710"/>
      <c r="HA22" s="710"/>
      <c r="HB22" s="710"/>
      <c r="HC22" s="710"/>
      <c r="HD22" s="710"/>
      <c r="HE22" s="710"/>
      <c r="HF22" s="710"/>
      <c r="HG22" s="710"/>
      <c r="HH22" s="710"/>
      <c r="HI22" s="710"/>
      <c r="HJ22" s="710"/>
      <c r="HK22" s="710"/>
      <c r="HL22" s="710"/>
      <c r="HM22" s="710"/>
      <c r="HN22" s="710"/>
      <c r="HO22" s="710"/>
      <c r="HP22" s="710"/>
      <c r="HQ22" s="710"/>
      <c r="HR22" s="710"/>
      <c r="HS22" s="710"/>
      <c r="HT22" s="710"/>
      <c r="HU22" s="710"/>
      <c r="HV22" s="710"/>
      <c r="HW22" s="710"/>
      <c r="HX22" s="710"/>
      <c r="HY22" s="710"/>
      <c r="HZ22" s="710"/>
      <c r="IA22" s="710"/>
      <c r="IB22" s="710"/>
      <c r="IC22" s="710"/>
      <c r="ID22" s="710"/>
      <c r="IE22" s="710"/>
      <c r="IF22" s="710"/>
      <c r="IG22" s="710"/>
      <c r="IH22" s="710"/>
      <c r="II22" s="710"/>
      <c r="IJ22" s="710"/>
      <c r="IK22" s="710"/>
      <c r="IL22" s="710"/>
      <c r="IM22" s="710"/>
      <c r="IN22" s="710"/>
      <c r="IO22" s="710"/>
      <c r="IP22" s="710"/>
      <c r="IQ22" s="710"/>
      <c r="IR22" s="710"/>
      <c r="IS22" s="710"/>
      <c r="IT22" s="710"/>
      <c r="IU22" s="710"/>
      <c r="IV22" s="710"/>
      <c r="IW22" s="710"/>
      <c r="IX22" s="710"/>
      <c r="IY22" s="710"/>
      <c r="IZ22" s="710"/>
      <c r="JA22" s="710"/>
      <c r="JB22" s="710"/>
      <c r="JC22" s="710"/>
      <c r="JD22" s="710"/>
      <c r="JE22" s="710"/>
      <c r="JF22" s="710"/>
      <c r="JG22" s="710"/>
      <c r="JH22" s="710"/>
      <c r="JI22" s="710"/>
      <c r="JJ22" s="710"/>
      <c r="JK22" s="710"/>
      <c r="JL22" s="710"/>
      <c r="JM22" s="710"/>
      <c r="JN22" s="710"/>
      <c r="JO22" s="710"/>
      <c r="JP22" s="710"/>
      <c r="JQ22" s="710"/>
      <c r="JR22" s="710"/>
      <c r="JS22" s="710"/>
      <c r="JT22" s="710"/>
      <c r="JU22" s="710"/>
      <c r="JV22" s="710"/>
      <c r="JW22" s="710"/>
      <c r="JX22" s="710"/>
      <c r="JY22" s="710"/>
      <c r="JZ22" s="710"/>
      <c r="KA22" s="710"/>
      <c r="KB22" s="710"/>
      <c r="KC22" s="710"/>
      <c r="KD22" s="710"/>
      <c r="KE22" s="710"/>
      <c r="KF22" s="710"/>
      <c r="KG22" s="710"/>
      <c r="KH22" s="710"/>
      <c r="KI22" s="710"/>
      <c r="KJ22" s="710"/>
      <c r="KK22" s="710"/>
      <c r="KL22" s="710"/>
      <c r="KM22" s="710"/>
      <c r="KN22" s="710"/>
      <c r="KO22" s="710"/>
      <c r="KP22" s="710"/>
      <c r="KQ22" s="710"/>
      <c r="KR22" s="710"/>
      <c r="KS22" s="710"/>
      <c r="KT22" s="710"/>
      <c r="KU22" s="710"/>
      <c r="KV22" s="710"/>
      <c r="KW22" s="710"/>
      <c r="KX22" s="710"/>
      <c r="KY22" s="710"/>
      <c r="KZ22" s="710"/>
      <c r="LA22" s="710"/>
      <c r="LB22" s="710"/>
      <c r="LC22" s="710"/>
      <c r="LD22" s="710"/>
      <c r="LE22" s="710"/>
      <c r="LF22" s="710"/>
      <c r="LG22" s="710"/>
      <c r="LH22" s="710"/>
      <c r="LI22" s="710"/>
      <c r="LJ22" s="710"/>
      <c r="LK22" s="710"/>
      <c r="LL22" s="710"/>
      <c r="LM22" s="710"/>
      <c r="LN22" s="710"/>
      <c r="LO22" s="710"/>
      <c r="LP22" s="710"/>
      <c r="LQ22" s="710"/>
      <c r="LR22" s="710"/>
      <c r="LS22" s="710"/>
      <c r="LT22" s="710"/>
      <c r="LU22" s="710"/>
      <c r="LV22" s="710"/>
      <c r="LW22" s="710"/>
      <c r="LX22" s="710"/>
      <c r="LY22" s="710"/>
      <c r="LZ22" s="710"/>
      <c r="MA22" s="710"/>
      <c r="MB22" s="710"/>
      <c r="MC22" s="710"/>
      <c r="MD22" s="710"/>
      <c r="ME22" s="710"/>
      <c r="MF22" s="710"/>
      <c r="MG22" s="710"/>
      <c r="MH22" s="710"/>
      <c r="MI22" s="710"/>
      <c r="MJ22" s="710"/>
      <c r="MK22" s="710"/>
      <c r="ML22" s="710"/>
      <c r="MM22" s="710"/>
      <c r="MN22" s="710"/>
      <c r="MO22" s="710"/>
      <c r="MP22" s="710"/>
      <c r="MQ22" s="710"/>
      <c r="MR22" s="710"/>
      <c r="MS22" s="710"/>
      <c r="MT22" s="710"/>
      <c r="MU22" s="710"/>
      <c r="MV22" s="710"/>
      <c r="MW22" s="710"/>
      <c r="MX22" s="710"/>
      <c r="MY22" s="710"/>
      <c r="MZ22" s="710"/>
      <c r="NA22" s="710"/>
      <c r="NB22" s="710"/>
      <c r="NC22" s="710"/>
      <c r="ND22" s="710"/>
      <c r="NE22" s="710"/>
      <c r="NF22" s="710"/>
      <c r="NG22" s="710"/>
      <c r="NH22" s="710"/>
      <c r="NI22" s="710"/>
      <c r="NJ22" s="710"/>
      <c r="NK22" s="710"/>
      <c r="NL22" s="710"/>
      <c r="NM22" s="710"/>
      <c r="NN22" s="710"/>
      <c r="NO22" s="710"/>
      <c r="NP22" s="710"/>
      <c r="NQ22" s="710"/>
      <c r="NR22" s="710"/>
      <c r="NS22" s="710"/>
      <c r="NT22" s="710"/>
      <c r="NU22" s="710"/>
      <c r="NV22" s="710"/>
      <c r="NW22" s="710"/>
      <c r="NX22" s="710"/>
      <c r="NY22" s="710"/>
      <c r="NZ22" s="710"/>
      <c r="OA22" s="710"/>
      <c r="OB22" s="710"/>
      <c r="OC22" s="710"/>
      <c r="OD22" s="710"/>
      <c r="OE22" s="710"/>
      <c r="OF22" s="710"/>
      <c r="OG22" s="710"/>
      <c r="OH22" s="710"/>
      <c r="OI22" s="710"/>
      <c r="OJ22" s="710"/>
      <c r="OK22" s="710"/>
      <c r="OL22" s="710"/>
      <c r="OM22" s="710"/>
      <c r="ON22" s="710"/>
      <c r="OO22" s="710"/>
      <c r="OP22" s="710"/>
      <c r="OQ22" s="710"/>
      <c r="OR22" s="710"/>
      <c r="OS22" s="710"/>
      <c r="OT22" s="710"/>
      <c r="OU22" s="710"/>
      <c r="OV22" s="710"/>
      <c r="OW22" s="710"/>
      <c r="OX22" s="710"/>
      <c r="OY22" s="710"/>
      <c r="OZ22" s="710"/>
      <c r="PA22" s="710"/>
      <c r="PB22" s="710"/>
      <c r="PC22" s="710"/>
      <c r="PD22" s="710"/>
      <c r="PE22" s="710"/>
      <c r="PF22" s="710"/>
      <c r="PG22" s="710"/>
      <c r="PH22" s="710"/>
      <c r="PI22" s="710"/>
      <c r="PJ22" s="710"/>
      <c r="PK22" s="710"/>
      <c r="PL22" s="710"/>
      <c r="PM22" s="710"/>
      <c r="PN22" s="710"/>
      <c r="PO22" s="710"/>
      <c r="PP22" s="710"/>
      <c r="PQ22" s="710"/>
      <c r="PR22" s="710"/>
      <c r="PS22" s="710"/>
      <c r="PT22" s="710"/>
      <c r="PU22" s="710"/>
      <c r="PV22" s="710"/>
      <c r="PW22" s="710"/>
      <c r="PX22" s="710"/>
      <c r="PY22" s="710"/>
      <c r="PZ22" s="710"/>
      <c r="QA22" s="710"/>
      <c r="QB22" s="710"/>
      <c r="QC22" s="710"/>
      <c r="QD22" s="710"/>
      <c r="QE22" s="710"/>
      <c r="QF22" s="710"/>
      <c r="QG22" s="710"/>
      <c r="QH22" s="710"/>
      <c r="QI22" s="710"/>
      <c r="QJ22" s="710"/>
      <c r="QK22" s="710"/>
      <c r="QL22" s="710"/>
      <c r="QM22" s="710"/>
      <c r="QN22" s="710"/>
      <c r="QO22" s="710"/>
      <c r="QP22" s="710"/>
      <c r="QQ22" s="710"/>
      <c r="QR22" s="710"/>
      <c r="QS22" s="710"/>
      <c r="QT22" s="710"/>
      <c r="QU22" s="710"/>
      <c r="QV22" s="710"/>
      <c r="QW22" s="710"/>
      <c r="QX22" s="710"/>
      <c r="QY22" s="710"/>
      <c r="QZ22" s="710"/>
      <c r="RA22" s="710"/>
      <c r="RB22" s="710"/>
      <c r="RC22" s="710"/>
      <c r="RD22" s="710"/>
      <c r="RE22" s="710"/>
      <c r="RF22" s="710"/>
      <c r="RG22" s="710"/>
      <c r="RH22" s="710"/>
      <c r="RI22" s="710"/>
      <c r="RJ22" s="710"/>
      <c r="RK22" s="710"/>
      <c r="RL22" s="710"/>
      <c r="RM22" s="710"/>
      <c r="RN22" s="710"/>
      <c r="RO22" s="710"/>
      <c r="RP22" s="710"/>
      <c r="RQ22" s="710"/>
      <c r="RR22" s="710"/>
      <c r="RS22" s="710"/>
      <c r="RT22" s="710"/>
      <c r="RU22" s="710"/>
      <c r="RV22" s="710"/>
      <c r="RW22" s="710"/>
      <c r="RX22" s="710"/>
      <c r="RY22" s="710"/>
      <c r="RZ22" s="710"/>
      <c r="SA22" s="710"/>
      <c r="SB22" s="710"/>
      <c r="SC22" s="710"/>
      <c r="SD22" s="710"/>
      <c r="SE22" s="710"/>
      <c r="SF22" s="710"/>
      <c r="SG22" s="710"/>
      <c r="SH22" s="710"/>
      <c r="SI22" s="710"/>
      <c r="SJ22" s="710"/>
      <c r="SK22" s="710"/>
      <c r="SL22" s="710"/>
      <c r="SM22" s="710"/>
      <c r="SN22" s="710"/>
      <c r="SO22" s="710"/>
      <c r="SP22" s="710"/>
      <c r="SQ22" s="710"/>
      <c r="SR22" s="710"/>
      <c r="SS22" s="710"/>
      <c r="ST22" s="710"/>
      <c r="SU22" s="710"/>
      <c r="SV22" s="710"/>
      <c r="SW22" s="710"/>
      <c r="SX22" s="710"/>
      <c r="SY22" s="710"/>
      <c r="SZ22" s="710"/>
      <c r="TA22" s="710"/>
      <c r="TB22" s="710"/>
      <c r="TC22" s="710"/>
      <c r="TD22" s="710"/>
      <c r="TE22" s="710"/>
      <c r="TF22" s="710"/>
      <c r="TG22" s="710"/>
      <c r="TH22" s="710"/>
      <c r="TI22" s="710"/>
      <c r="TJ22" s="710"/>
      <c r="TK22" s="710"/>
      <c r="TL22" s="710"/>
      <c r="TM22" s="710"/>
      <c r="TN22" s="710"/>
      <c r="TO22" s="710"/>
      <c r="TP22" s="710"/>
      <c r="TQ22" s="710"/>
      <c r="TR22" s="710"/>
      <c r="TS22" s="710"/>
      <c r="TT22" s="710"/>
      <c r="TU22" s="710"/>
      <c r="TV22" s="710"/>
      <c r="TW22" s="710"/>
      <c r="TX22" s="710"/>
      <c r="TY22" s="710"/>
      <c r="TZ22" s="710"/>
      <c r="UA22" s="710"/>
      <c r="UB22" s="710"/>
      <c r="UC22" s="710"/>
      <c r="UD22" s="710"/>
      <c r="UE22" s="710"/>
      <c r="UF22" s="710"/>
      <c r="UG22" s="710"/>
      <c r="UH22" s="710"/>
      <c r="UI22" s="710"/>
      <c r="UJ22" s="710"/>
      <c r="UK22" s="710"/>
      <c r="UL22" s="710"/>
      <c r="UM22" s="710"/>
      <c r="UN22" s="710"/>
      <c r="UO22" s="710"/>
      <c r="UP22" s="710"/>
      <c r="UQ22" s="710"/>
      <c r="UR22" s="710"/>
      <c r="US22" s="710"/>
      <c r="UT22" s="710"/>
      <c r="UU22" s="710"/>
      <c r="UV22" s="710"/>
      <c r="UW22" s="710"/>
      <c r="UX22" s="710"/>
      <c r="UY22" s="710"/>
      <c r="UZ22" s="710"/>
      <c r="VA22" s="710"/>
      <c r="VB22" s="710"/>
      <c r="VC22" s="710"/>
      <c r="VD22" s="710"/>
      <c r="VE22" s="710"/>
      <c r="VF22" s="710"/>
      <c r="VG22" s="710"/>
      <c r="VH22" s="710"/>
      <c r="VI22" s="710"/>
      <c r="VJ22" s="710"/>
      <c r="VK22" s="710"/>
      <c r="VL22" s="710"/>
      <c r="VM22" s="710"/>
      <c r="VN22" s="710"/>
      <c r="VO22" s="710"/>
      <c r="VP22" s="710"/>
      <c r="VQ22" s="710"/>
      <c r="VR22" s="710"/>
      <c r="VS22" s="710"/>
      <c r="VT22" s="710"/>
      <c r="VU22" s="710"/>
      <c r="VV22" s="710"/>
      <c r="VW22" s="710"/>
      <c r="VX22" s="710"/>
      <c r="VY22" s="710"/>
      <c r="VZ22" s="710"/>
      <c r="WA22" s="710"/>
      <c r="WB22" s="710"/>
      <c r="WC22" s="710"/>
      <c r="WD22" s="710"/>
      <c r="WE22" s="710"/>
      <c r="WF22" s="710"/>
      <c r="WG22" s="710"/>
      <c r="WH22" s="710"/>
      <c r="WI22" s="710"/>
      <c r="WJ22" s="710"/>
      <c r="WK22" s="710"/>
      <c r="WL22" s="710"/>
      <c r="WM22" s="710"/>
      <c r="WN22" s="710"/>
      <c r="WO22" s="710"/>
      <c r="WP22" s="710"/>
      <c r="WQ22" s="710"/>
      <c r="WR22" s="710"/>
      <c r="WS22" s="710"/>
      <c r="WT22" s="710"/>
      <c r="WU22" s="710"/>
      <c r="WV22" s="710"/>
      <c r="WW22" s="710"/>
      <c r="WX22" s="710"/>
      <c r="WY22" s="710"/>
      <c r="WZ22" s="710"/>
      <c r="XA22" s="710"/>
      <c r="XB22" s="710"/>
      <c r="XC22" s="710"/>
      <c r="XD22" s="710"/>
      <c r="XE22" s="710"/>
      <c r="XF22" s="710"/>
      <c r="XG22" s="710"/>
      <c r="XH22" s="710"/>
      <c r="XI22" s="710"/>
      <c r="XJ22" s="710"/>
      <c r="XK22" s="710"/>
      <c r="XL22" s="710"/>
      <c r="XM22" s="710"/>
      <c r="XN22" s="710"/>
      <c r="XO22" s="710"/>
      <c r="XP22" s="710"/>
      <c r="XQ22" s="710"/>
      <c r="XR22" s="710"/>
      <c r="XS22" s="710"/>
      <c r="XT22" s="710"/>
      <c r="XU22" s="710"/>
      <c r="XV22" s="710"/>
      <c r="XW22" s="710"/>
      <c r="XX22" s="710"/>
      <c r="XY22" s="710"/>
      <c r="XZ22" s="710"/>
      <c r="YA22" s="710"/>
      <c r="YB22" s="710"/>
      <c r="YC22" s="710"/>
      <c r="YD22" s="710"/>
      <c r="YE22" s="710"/>
      <c r="YF22" s="710"/>
      <c r="YG22" s="710"/>
      <c r="YH22" s="710"/>
      <c r="YI22" s="710"/>
      <c r="YJ22" s="710"/>
      <c r="YK22" s="710"/>
      <c r="YL22" s="710"/>
      <c r="YM22" s="710"/>
      <c r="YN22" s="710"/>
      <c r="YO22" s="710"/>
      <c r="YP22" s="710"/>
      <c r="YQ22" s="710"/>
      <c r="YR22" s="710"/>
      <c r="YS22" s="710"/>
      <c r="YT22" s="710"/>
      <c r="YU22" s="710"/>
      <c r="YV22" s="710"/>
      <c r="YW22" s="710"/>
      <c r="YX22" s="710"/>
      <c r="YY22" s="710"/>
      <c r="YZ22" s="710"/>
      <c r="ZA22" s="710"/>
      <c r="ZB22" s="710"/>
      <c r="ZC22" s="710"/>
      <c r="ZD22" s="710"/>
      <c r="ZE22" s="710"/>
      <c r="ZF22" s="710"/>
      <c r="ZG22" s="710"/>
      <c r="ZH22" s="710"/>
      <c r="ZI22" s="710"/>
      <c r="ZJ22" s="710"/>
      <c r="ZK22" s="710"/>
      <c r="ZL22" s="710"/>
      <c r="ZM22" s="710"/>
      <c r="ZN22" s="710"/>
      <c r="ZO22" s="710"/>
      <c r="ZP22" s="710"/>
      <c r="ZQ22" s="710"/>
      <c r="ZR22" s="710"/>
      <c r="ZS22" s="710"/>
      <c r="ZT22" s="710"/>
      <c r="ZU22" s="710"/>
      <c r="ZV22" s="710"/>
      <c r="ZW22" s="710"/>
      <c r="ZX22" s="710"/>
      <c r="ZY22" s="710"/>
      <c r="ZZ22" s="710"/>
      <c r="AAA22" s="710"/>
      <c r="AAB22" s="710"/>
      <c r="AAC22" s="710"/>
      <c r="AAD22" s="710"/>
      <c r="AAE22" s="710"/>
      <c r="AAF22" s="710"/>
      <c r="AAG22" s="710"/>
      <c r="AAH22" s="710"/>
      <c r="AAI22" s="710"/>
      <c r="AAJ22" s="710"/>
      <c r="AAK22" s="710"/>
      <c r="AAL22" s="710"/>
      <c r="AAM22" s="710"/>
      <c r="AAN22" s="710"/>
      <c r="AAO22" s="710"/>
      <c r="AAP22" s="710"/>
      <c r="AAQ22" s="710"/>
      <c r="AAR22" s="710"/>
      <c r="AAS22" s="710"/>
      <c r="AAT22" s="710"/>
      <c r="AAU22" s="710"/>
      <c r="AAV22" s="710"/>
      <c r="AAW22" s="710"/>
      <c r="AAX22" s="710"/>
      <c r="AAY22" s="710"/>
      <c r="AAZ22" s="710"/>
      <c r="ABA22" s="710"/>
      <c r="ABB22" s="710"/>
      <c r="ABC22" s="710"/>
      <c r="ABD22" s="710"/>
      <c r="ABE22" s="710"/>
      <c r="ABF22" s="710"/>
      <c r="ABG22" s="710"/>
      <c r="ABH22" s="710"/>
      <c r="ABI22" s="710"/>
      <c r="ABJ22" s="710"/>
      <c r="ABK22" s="710"/>
      <c r="ABL22" s="710"/>
      <c r="ABM22" s="710"/>
      <c r="ABN22" s="710"/>
      <c r="ABO22" s="710"/>
      <c r="ABP22" s="710"/>
      <c r="ABQ22" s="710"/>
      <c r="ABR22" s="710"/>
      <c r="ABS22" s="710"/>
      <c r="ABT22" s="710"/>
      <c r="ABU22" s="710"/>
      <c r="ABV22" s="710"/>
      <c r="ABW22" s="710"/>
      <c r="ABX22" s="710"/>
      <c r="ABY22" s="710"/>
      <c r="ABZ22" s="710"/>
      <c r="ACA22" s="710"/>
      <c r="ACB22" s="710"/>
      <c r="ACC22" s="710"/>
      <c r="ACD22" s="710"/>
      <c r="ACE22" s="710"/>
      <c r="ACF22" s="710"/>
      <c r="ACG22" s="710"/>
      <c r="ACH22" s="710"/>
      <c r="ACI22" s="710"/>
      <c r="ACJ22" s="710"/>
      <c r="ACK22" s="710"/>
      <c r="ACL22" s="710"/>
      <c r="ACM22" s="710"/>
      <c r="ACN22" s="710"/>
      <c r="ACO22" s="710"/>
      <c r="ACP22" s="710"/>
      <c r="ACQ22" s="710"/>
      <c r="ACR22" s="710"/>
      <c r="ACS22" s="710"/>
      <c r="ACT22" s="710"/>
      <c r="ACU22" s="710"/>
      <c r="ACV22" s="710"/>
      <c r="ACW22" s="710"/>
      <c r="ACX22" s="710"/>
      <c r="ACY22" s="710"/>
      <c r="ACZ22" s="710"/>
      <c r="ADA22" s="710"/>
      <c r="ADB22" s="710"/>
      <c r="ADC22" s="710"/>
      <c r="ADD22" s="710"/>
      <c r="ADE22" s="710"/>
      <c r="ADF22" s="710"/>
      <c r="ADG22" s="710"/>
      <c r="ADH22" s="710"/>
      <c r="ADI22" s="710"/>
      <c r="ADJ22" s="710"/>
      <c r="ADK22" s="710"/>
      <c r="ADL22" s="710"/>
      <c r="ADM22" s="710"/>
      <c r="ADN22" s="710"/>
      <c r="ADO22" s="710"/>
      <c r="ADP22" s="710"/>
      <c r="ADQ22" s="710"/>
      <c r="ADR22" s="710"/>
      <c r="ADS22" s="710"/>
      <c r="ADT22" s="710"/>
      <c r="ADU22" s="710"/>
      <c r="ADV22" s="710"/>
      <c r="ADW22" s="710"/>
      <c r="ADX22" s="710"/>
      <c r="ADY22" s="710"/>
      <c r="ADZ22" s="710"/>
      <c r="AEA22" s="710"/>
      <c r="AEB22" s="710"/>
      <c r="AEC22" s="710"/>
      <c r="AED22" s="710"/>
      <c r="AEE22" s="710"/>
      <c r="AEF22" s="710"/>
      <c r="AEG22" s="710"/>
      <c r="AEH22" s="710"/>
      <c r="AEI22" s="710"/>
      <c r="AEJ22" s="710"/>
      <c r="AEK22" s="710"/>
      <c r="AEL22" s="710"/>
      <c r="AEM22" s="710"/>
      <c r="AEN22" s="710"/>
      <c r="AEO22" s="710"/>
      <c r="AEP22" s="710"/>
      <c r="AEQ22" s="710"/>
      <c r="AER22" s="710"/>
      <c r="AES22" s="710"/>
      <c r="AET22" s="710"/>
      <c r="AEU22" s="710"/>
      <c r="AEV22" s="710"/>
      <c r="AEW22" s="710"/>
      <c r="AEX22" s="710"/>
      <c r="AEY22" s="710"/>
      <c r="AEZ22" s="710"/>
      <c r="AFA22" s="710"/>
      <c r="AFB22" s="710"/>
      <c r="AFC22" s="710"/>
      <c r="AFD22" s="710"/>
      <c r="AFE22" s="710"/>
      <c r="AFF22" s="710"/>
      <c r="AFG22" s="710"/>
      <c r="AFH22" s="710"/>
      <c r="AFI22" s="710"/>
      <c r="AFJ22" s="710"/>
      <c r="AFK22" s="710"/>
      <c r="AFL22" s="710"/>
      <c r="AFM22" s="710"/>
      <c r="AFN22" s="710"/>
      <c r="AFO22" s="710"/>
      <c r="AFP22" s="710"/>
      <c r="AFQ22" s="710"/>
      <c r="AFR22" s="710"/>
      <c r="AFS22" s="710"/>
      <c r="AFT22" s="710"/>
      <c r="AFU22" s="710"/>
      <c r="AFV22" s="710"/>
      <c r="AFW22" s="710"/>
      <c r="AFX22" s="710"/>
      <c r="AFY22" s="710"/>
      <c r="AFZ22" s="710"/>
      <c r="AGA22" s="710"/>
      <c r="AGB22" s="710"/>
      <c r="AGC22" s="710"/>
      <c r="AGD22" s="710"/>
      <c r="AGE22" s="710"/>
      <c r="AGF22" s="710"/>
      <c r="AGG22" s="710"/>
      <c r="AGH22" s="710"/>
      <c r="AGI22" s="710"/>
      <c r="AGJ22" s="710"/>
      <c r="AGK22" s="710"/>
      <c r="AGL22" s="710"/>
      <c r="AGM22" s="710"/>
      <c r="AGN22" s="710"/>
      <c r="AGO22" s="710"/>
      <c r="AGP22" s="710"/>
      <c r="AGQ22" s="710"/>
      <c r="AGR22" s="710"/>
      <c r="AGS22" s="710"/>
      <c r="AGT22" s="710"/>
      <c r="AGU22" s="710"/>
      <c r="AGV22" s="710"/>
      <c r="AGW22" s="710"/>
      <c r="AGX22" s="710"/>
      <c r="AGY22" s="710"/>
      <c r="AGZ22" s="710"/>
      <c r="AHA22" s="710"/>
      <c r="AHB22" s="710"/>
      <c r="AHC22" s="710"/>
      <c r="AHD22" s="710"/>
      <c r="AHE22" s="710"/>
      <c r="AHF22" s="710"/>
      <c r="AHG22" s="710"/>
      <c r="AHH22" s="710"/>
      <c r="AHI22" s="710"/>
      <c r="AHJ22" s="710"/>
      <c r="AHK22" s="710"/>
      <c r="AHL22" s="710"/>
      <c r="AHM22" s="710"/>
      <c r="AHN22" s="710"/>
      <c r="AHO22" s="710"/>
      <c r="AHP22" s="710"/>
      <c r="AHQ22" s="710"/>
      <c r="AHR22" s="710"/>
      <c r="AHS22" s="710"/>
      <c r="AHT22" s="710"/>
      <c r="AHU22" s="710"/>
      <c r="AHV22" s="710"/>
      <c r="AHW22" s="710"/>
      <c r="AHX22" s="710"/>
      <c r="AHY22" s="710"/>
      <c r="AHZ22" s="710"/>
      <c r="AIA22" s="710"/>
      <c r="AIB22" s="710"/>
      <c r="AIC22" s="710"/>
      <c r="AID22" s="710"/>
      <c r="AIE22" s="710"/>
      <c r="AIF22" s="710"/>
      <c r="AIG22" s="710"/>
      <c r="AIH22" s="710"/>
      <c r="AII22" s="710"/>
      <c r="AIJ22" s="710"/>
      <c r="AIK22" s="710"/>
      <c r="AIL22" s="710"/>
      <c r="AIM22" s="710"/>
      <c r="AIN22" s="710"/>
      <c r="AIO22" s="710"/>
      <c r="AIP22" s="710"/>
      <c r="AIQ22" s="710"/>
      <c r="AIR22" s="710"/>
      <c r="AIS22" s="710"/>
      <c r="AIT22" s="710"/>
      <c r="AIU22" s="710"/>
      <c r="AIV22" s="710"/>
      <c r="AIW22" s="710"/>
      <c r="AIX22" s="710"/>
      <c r="AIY22" s="710"/>
      <c r="AIZ22" s="710"/>
      <c r="AJA22" s="710"/>
      <c r="AJB22" s="710"/>
      <c r="AJC22" s="710"/>
      <c r="AJD22" s="710"/>
      <c r="AJE22" s="710"/>
      <c r="AJF22" s="710"/>
      <c r="AJG22" s="710"/>
      <c r="AJH22" s="710"/>
      <c r="AJI22" s="710"/>
      <c r="AJJ22" s="710"/>
      <c r="AJK22" s="710"/>
      <c r="AJL22" s="710"/>
      <c r="AJM22" s="710"/>
      <c r="AJN22" s="710"/>
      <c r="AJO22" s="710"/>
      <c r="AJP22" s="710"/>
      <c r="AJQ22" s="710"/>
      <c r="AJR22" s="710"/>
      <c r="AJS22" s="710"/>
      <c r="AJT22" s="710"/>
      <c r="AJU22" s="710"/>
      <c r="AJV22" s="710"/>
      <c r="AJW22" s="710"/>
      <c r="AJX22" s="710"/>
      <c r="AJY22" s="710"/>
      <c r="AJZ22" s="710"/>
      <c r="AKA22" s="710"/>
      <c r="AKB22" s="710"/>
      <c r="AKC22" s="710"/>
      <c r="AKD22" s="710"/>
      <c r="AKE22" s="710"/>
      <c r="AKF22" s="710"/>
      <c r="AKG22" s="710"/>
      <c r="AKH22" s="710"/>
      <c r="AKI22" s="710"/>
      <c r="AKJ22" s="710"/>
      <c r="AKK22" s="710"/>
      <c r="AKL22" s="710"/>
      <c r="AKM22" s="710"/>
      <c r="AKN22" s="710"/>
      <c r="AKO22" s="710"/>
      <c r="AKP22" s="710"/>
      <c r="AKQ22" s="710"/>
      <c r="AKR22" s="710"/>
      <c r="AKS22" s="710"/>
      <c r="AKT22" s="710"/>
      <c r="AKU22" s="710"/>
      <c r="AKV22" s="710"/>
      <c r="AKW22" s="710"/>
      <c r="AKX22" s="710"/>
      <c r="AKY22" s="710"/>
      <c r="AKZ22" s="710"/>
      <c r="ALA22" s="710"/>
      <c r="ALB22" s="710"/>
      <c r="ALC22" s="710"/>
      <c r="ALD22" s="710"/>
      <c r="ALE22" s="710"/>
      <c r="ALF22" s="710"/>
      <c r="ALG22" s="710"/>
      <c r="ALH22" s="710"/>
      <c r="ALI22" s="710"/>
      <c r="ALJ22" s="710"/>
      <c r="ALK22" s="710"/>
      <c r="ALL22" s="710"/>
      <c r="ALM22" s="710"/>
      <c r="ALN22" s="710"/>
      <c r="ALO22" s="710"/>
      <c r="ALP22" s="710"/>
      <c r="ALQ22" s="710"/>
      <c r="ALR22" s="710"/>
      <c r="ALS22" s="710"/>
      <c r="ALT22" s="710"/>
      <c r="ALU22" s="710"/>
      <c r="ALV22" s="710"/>
      <c r="ALW22" s="710"/>
      <c r="ALX22" s="710"/>
      <c r="ALY22" s="710"/>
      <c r="ALZ22" s="710"/>
      <c r="AMA22" s="710"/>
      <c r="AMB22" s="710"/>
      <c r="AMC22" s="710"/>
      <c r="AMD22" s="710"/>
      <c r="AME22" s="710"/>
      <c r="AMF22" s="710"/>
      <c r="AMG22" s="710"/>
      <c r="AMH22" s="710"/>
      <c r="AMI22" s="710"/>
      <c r="AMJ22" s="710"/>
      <c r="AMK22" s="710"/>
      <c r="AML22" s="710"/>
      <c r="AMM22" s="710"/>
      <c r="AMN22" s="710"/>
      <c r="AMO22" s="710"/>
      <c r="AMP22" s="710"/>
      <c r="AMQ22" s="710"/>
      <c r="AMR22" s="710"/>
      <c r="AMS22" s="710"/>
      <c r="AMT22" s="710"/>
      <c r="AMU22" s="710"/>
      <c r="AMV22" s="710"/>
      <c r="AMW22" s="710"/>
      <c r="AMX22" s="710"/>
      <c r="AMY22" s="710"/>
      <c r="AMZ22" s="710"/>
      <c r="ANA22" s="710"/>
      <c r="ANB22" s="710"/>
      <c r="ANC22" s="710"/>
      <c r="AND22" s="710"/>
      <c r="ANE22" s="710"/>
      <c r="ANF22" s="710"/>
      <c r="ANG22" s="710"/>
      <c r="ANH22" s="710"/>
      <c r="ANI22" s="710"/>
      <c r="ANJ22" s="710"/>
      <c r="ANK22" s="710"/>
      <c r="ANL22" s="710"/>
      <c r="ANM22" s="710"/>
      <c r="ANN22" s="710"/>
      <c r="ANO22" s="710"/>
      <c r="ANP22" s="710"/>
      <c r="ANQ22" s="710"/>
      <c r="ANR22" s="710"/>
      <c r="ANS22" s="710"/>
      <c r="ANT22" s="710"/>
      <c r="ANU22" s="710"/>
      <c r="ANV22" s="710"/>
      <c r="ANW22" s="710"/>
      <c r="ANX22" s="710"/>
      <c r="ANY22" s="710"/>
      <c r="ANZ22" s="710"/>
      <c r="AOA22" s="710"/>
      <c r="AOB22" s="710"/>
      <c r="AOC22" s="710"/>
      <c r="AOD22" s="710"/>
      <c r="AOE22" s="710"/>
      <c r="AOF22" s="710"/>
      <c r="AOG22" s="710"/>
      <c r="AOH22" s="710"/>
      <c r="AOI22" s="710"/>
      <c r="AOJ22" s="710"/>
      <c r="AOK22" s="710"/>
      <c r="AOL22" s="710"/>
      <c r="AOM22" s="710"/>
      <c r="AON22" s="710"/>
      <c r="AOO22" s="710"/>
      <c r="AOP22" s="710"/>
      <c r="AOQ22" s="710"/>
      <c r="AOR22" s="710"/>
      <c r="AOS22" s="710"/>
      <c r="AOT22" s="710"/>
      <c r="AOU22" s="710"/>
      <c r="AOV22" s="710"/>
      <c r="AOW22" s="710"/>
      <c r="AOX22" s="710"/>
      <c r="AOY22" s="710"/>
      <c r="AOZ22" s="710"/>
      <c r="APA22" s="710"/>
      <c r="APB22" s="710"/>
      <c r="APC22" s="710"/>
      <c r="APD22" s="710"/>
      <c r="APE22" s="710"/>
      <c r="APF22" s="710"/>
      <c r="APG22" s="710"/>
      <c r="APH22" s="710"/>
      <c r="API22" s="710"/>
      <c r="APJ22" s="710"/>
      <c r="APK22" s="710"/>
      <c r="APL22" s="710"/>
      <c r="APM22" s="710"/>
      <c r="APN22" s="710"/>
      <c r="APO22" s="710"/>
      <c r="APP22" s="710"/>
      <c r="APQ22" s="710"/>
      <c r="APR22" s="710"/>
      <c r="APS22" s="710"/>
      <c r="APT22" s="710"/>
      <c r="APU22" s="710"/>
      <c r="APV22" s="710"/>
      <c r="APW22" s="710"/>
      <c r="APX22" s="710"/>
      <c r="APY22" s="710"/>
      <c r="APZ22" s="710"/>
      <c r="AQA22" s="710"/>
      <c r="AQB22" s="710"/>
      <c r="AQC22" s="710"/>
      <c r="AQD22" s="710"/>
      <c r="AQE22" s="710"/>
      <c r="AQF22" s="710"/>
      <c r="AQG22" s="710"/>
      <c r="AQH22" s="710"/>
      <c r="AQI22" s="710"/>
      <c r="AQJ22" s="710"/>
      <c r="AQK22" s="710"/>
      <c r="AQL22" s="710"/>
      <c r="AQM22" s="710"/>
      <c r="AQN22" s="710"/>
      <c r="AQO22" s="710"/>
      <c r="AQP22" s="710"/>
      <c r="AQQ22" s="710"/>
      <c r="AQR22" s="710"/>
      <c r="AQS22" s="710"/>
      <c r="AQT22" s="710"/>
      <c r="AQU22" s="710"/>
      <c r="AQV22" s="710"/>
      <c r="AQW22" s="710"/>
      <c r="AQX22" s="710"/>
      <c r="AQY22" s="710"/>
      <c r="AQZ22" s="710"/>
      <c r="ARA22" s="710"/>
      <c r="ARB22" s="710"/>
      <c r="ARC22" s="710"/>
      <c r="ARD22" s="710"/>
      <c r="ARE22" s="710"/>
      <c r="ARF22" s="710"/>
      <c r="ARG22" s="710"/>
      <c r="ARH22" s="710"/>
      <c r="ARI22" s="710"/>
      <c r="ARJ22" s="710"/>
      <c r="ARK22" s="710"/>
      <c r="ARL22" s="710"/>
      <c r="ARM22" s="710"/>
      <c r="ARN22" s="710"/>
      <c r="ARO22" s="710"/>
      <c r="ARP22" s="710"/>
      <c r="ARQ22" s="710"/>
      <c r="ARR22" s="710"/>
      <c r="ARS22" s="710"/>
      <c r="ART22" s="710"/>
      <c r="ARU22" s="710"/>
      <c r="ARV22" s="710"/>
      <c r="ARW22" s="710"/>
      <c r="ARX22" s="710"/>
      <c r="ARY22" s="710"/>
      <c r="ARZ22" s="710"/>
      <c r="ASA22" s="710"/>
      <c r="ASB22" s="710"/>
      <c r="ASC22" s="710"/>
      <c r="ASD22" s="710"/>
      <c r="ASE22" s="710"/>
      <c r="ASF22" s="710"/>
      <c r="ASG22" s="710"/>
      <c r="ASH22" s="710"/>
      <c r="ASI22" s="710"/>
      <c r="ASJ22" s="710"/>
      <c r="ASK22" s="710"/>
      <c r="ASL22" s="710"/>
      <c r="ASM22" s="710"/>
      <c r="ASN22" s="710"/>
      <c r="ASO22" s="710"/>
      <c r="ASP22" s="710"/>
      <c r="ASQ22" s="710"/>
      <c r="ASR22" s="710"/>
      <c r="ASS22" s="710"/>
      <c r="AST22" s="710"/>
      <c r="ASU22" s="710"/>
      <c r="ASV22" s="710"/>
      <c r="ASW22" s="710"/>
      <c r="ASX22" s="710"/>
      <c r="ASY22" s="710"/>
      <c r="ASZ22" s="710"/>
      <c r="ATA22" s="710"/>
      <c r="ATB22" s="710"/>
      <c r="ATC22" s="710"/>
      <c r="ATD22" s="710"/>
      <c r="ATE22" s="710"/>
      <c r="ATF22" s="710"/>
      <c r="ATG22" s="710"/>
      <c r="ATH22" s="710"/>
      <c r="ATI22" s="710"/>
      <c r="ATJ22" s="710"/>
      <c r="ATK22" s="710"/>
      <c r="ATL22" s="710"/>
      <c r="ATM22" s="710"/>
      <c r="ATN22" s="710"/>
      <c r="ATO22" s="710"/>
      <c r="ATP22" s="710"/>
      <c r="ATQ22" s="710"/>
      <c r="ATR22" s="710"/>
      <c r="ATS22" s="710"/>
      <c r="ATT22" s="710"/>
      <c r="ATU22" s="710"/>
      <c r="ATV22" s="710"/>
      <c r="ATW22" s="710"/>
      <c r="ATX22" s="710"/>
      <c r="ATY22" s="710"/>
      <c r="ATZ22" s="710"/>
      <c r="AUA22" s="710"/>
      <c r="AUB22" s="710"/>
      <c r="AUC22" s="710"/>
      <c r="AUD22" s="710"/>
      <c r="AUE22" s="710"/>
      <c r="AUF22" s="710"/>
      <c r="AUG22" s="710"/>
      <c r="AUH22" s="710"/>
      <c r="AUI22" s="710"/>
      <c r="AUJ22" s="710"/>
      <c r="AUK22" s="710"/>
      <c r="AUL22" s="710"/>
      <c r="AUM22" s="710"/>
      <c r="AUN22" s="710"/>
      <c r="AUO22" s="710"/>
      <c r="AUP22" s="710"/>
      <c r="AUQ22" s="710"/>
      <c r="AUR22" s="710"/>
      <c r="AUS22" s="710"/>
      <c r="AUT22" s="710"/>
      <c r="AUU22" s="710"/>
      <c r="AUV22" s="710"/>
      <c r="AUW22" s="710"/>
      <c r="AUX22" s="710"/>
      <c r="AUY22" s="710"/>
      <c r="AUZ22" s="710"/>
      <c r="AVA22" s="710"/>
      <c r="AVB22" s="710"/>
      <c r="AVC22" s="710"/>
      <c r="AVD22" s="710"/>
      <c r="AVE22" s="710"/>
      <c r="AVF22" s="710"/>
      <c r="AVG22" s="710"/>
      <c r="AVH22" s="710"/>
      <c r="AVI22" s="710"/>
      <c r="AVJ22" s="710"/>
      <c r="AVK22" s="710"/>
      <c r="AVL22" s="710"/>
      <c r="AVM22" s="710"/>
      <c r="AVN22" s="710"/>
      <c r="AVO22" s="710"/>
      <c r="AVP22" s="710"/>
      <c r="AVQ22" s="710"/>
      <c r="AVR22" s="710"/>
      <c r="AVS22" s="710"/>
      <c r="AVT22" s="710"/>
      <c r="AVU22" s="710"/>
      <c r="AVV22" s="710"/>
      <c r="AVW22" s="710"/>
      <c r="AVX22" s="710"/>
      <c r="AVY22" s="710"/>
      <c r="AVZ22" s="710"/>
      <c r="AWA22" s="710"/>
      <c r="AWB22" s="710"/>
      <c r="AWC22" s="710"/>
      <c r="AWD22" s="710"/>
      <c r="AWE22" s="710"/>
      <c r="AWF22" s="710"/>
      <c r="AWG22" s="710"/>
      <c r="AWH22" s="710"/>
      <c r="AWI22" s="710"/>
      <c r="AWJ22" s="710"/>
      <c r="AWK22" s="710"/>
      <c r="AWL22" s="710"/>
      <c r="AWM22" s="710"/>
      <c r="AWN22" s="710"/>
      <c r="AWO22" s="710"/>
      <c r="AWP22" s="710"/>
      <c r="AWQ22" s="710"/>
      <c r="AWR22" s="710"/>
      <c r="AWS22" s="710"/>
      <c r="AWT22" s="710"/>
      <c r="AWU22" s="710"/>
      <c r="AWV22" s="710"/>
      <c r="AWW22" s="710"/>
      <c r="AWX22" s="710"/>
      <c r="AWY22" s="710"/>
      <c r="AWZ22" s="710"/>
      <c r="AXA22" s="710"/>
      <c r="AXB22" s="710"/>
      <c r="AXC22" s="710"/>
      <c r="AXD22" s="710"/>
      <c r="AXE22" s="710"/>
      <c r="AXF22" s="710"/>
      <c r="AXG22" s="710"/>
      <c r="AXH22" s="710"/>
      <c r="AXI22" s="710"/>
      <c r="AXJ22" s="710"/>
      <c r="AXK22" s="710"/>
      <c r="AXL22" s="710"/>
      <c r="AXM22" s="710"/>
      <c r="AXN22" s="710"/>
      <c r="AXO22" s="710"/>
      <c r="AXP22" s="710"/>
      <c r="AXQ22" s="710"/>
      <c r="AXR22" s="710"/>
      <c r="AXS22" s="710"/>
      <c r="AXT22" s="710"/>
      <c r="AXU22" s="710"/>
      <c r="AXV22" s="710"/>
      <c r="AXW22" s="710"/>
      <c r="AXX22" s="710"/>
      <c r="AXY22" s="710"/>
      <c r="AXZ22" s="710"/>
      <c r="AYA22" s="710"/>
      <c r="AYB22" s="710"/>
      <c r="AYC22" s="710"/>
      <c r="AYD22" s="710"/>
      <c r="AYE22" s="710"/>
      <c r="AYF22" s="710"/>
      <c r="AYG22" s="710"/>
      <c r="AYH22" s="710"/>
      <c r="AYI22" s="710"/>
      <c r="AYJ22" s="710"/>
      <c r="AYK22" s="710"/>
      <c r="AYL22" s="710"/>
      <c r="AYM22" s="710"/>
      <c r="AYN22" s="710"/>
      <c r="AYO22" s="710"/>
      <c r="AYP22" s="710"/>
      <c r="AYQ22" s="710"/>
      <c r="AYR22" s="710"/>
      <c r="AYS22" s="710"/>
      <c r="AYT22" s="710"/>
      <c r="AYU22" s="710"/>
      <c r="AYV22" s="710"/>
      <c r="AYW22" s="710"/>
      <c r="AYX22" s="710"/>
      <c r="AYY22" s="710"/>
      <c r="AYZ22" s="710"/>
      <c r="AZA22" s="710"/>
      <c r="AZB22" s="710"/>
      <c r="AZC22" s="710"/>
      <c r="AZD22" s="710"/>
      <c r="AZE22" s="710"/>
      <c r="AZF22" s="710"/>
      <c r="AZG22" s="710"/>
      <c r="AZH22" s="710"/>
      <c r="AZI22" s="710"/>
      <c r="AZJ22" s="710"/>
      <c r="AZK22" s="710"/>
      <c r="AZL22" s="710"/>
      <c r="AZM22" s="710"/>
      <c r="AZN22" s="710"/>
      <c r="AZO22" s="710"/>
      <c r="AZP22" s="710"/>
      <c r="AZQ22" s="710"/>
      <c r="AZR22" s="710"/>
      <c r="AZS22" s="710"/>
      <c r="AZT22" s="710"/>
      <c r="AZU22" s="710"/>
      <c r="AZV22" s="710"/>
      <c r="AZW22" s="710"/>
      <c r="AZX22" s="710"/>
      <c r="AZY22" s="710"/>
      <c r="AZZ22" s="710"/>
      <c r="BAA22" s="710"/>
      <c r="BAB22" s="710"/>
      <c r="BAC22" s="710"/>
      <c r="BAD22" s="710"/>
      <c r="BAE22" s="710"/>
      <c r="BAF22" s="710"/>
      <c r="BAG22" s="710"/>
      <c r="BAH22" s="710"/>
      <c r="BAI22" s="710"/>
      <c r="BAJ22" s="710"/>
      <c r="BAK22" s="710"/>
      <c r="BAL22" s="710"/>
      <c r="BAM22" s="710"/>
      <c r="BAN22" s="710"/>
      <c r="BAO22" s="710"/>
      <c r="BAP22" s="710"/>
      <c r="BAQ22" s="710"/>
      <c r="BAR22" s="710"/>
      <c r="BAS22" s="710"/>
      <c r="BAT22" s="710"/>
      <c r="BAU22" s="710"/>
      <c r="BAV22" s="710"/>
      <c r="BAW22" s="710"/>
      <c r="BAX22" s="710"/>
      <c r="BAY22" s="710"/>
      <c r="BAZ22" s="710"/>
      <c r="BBA22" s="710"/>
      <c r="BBB22" s="710"/>
      <c r="BBC22" s="710"/>
      <c r="BBD22" s="710"/>
      <c r="BBE22" s="710"/>
      <c r="BBF22" s="710"/>
      <c r="BBG22" s="710"/>
      <c r="BBH22" s="710"/>
      <c r="BBI22" s="710"/>
      <c r="BBJ22" s="710"/>
      <c r="BBK22" s="710"/>
      <c r="BBL22" s="710"/>
      <c r="BBM22" s="710"/>
      <c r="BBN22" s="710"/>
      <c r="BBO22" s="710"/>
      <c r="BBP22" s="710"/>
      <c r="BBQ22" s="710"/>
      <c r="BBR22" s="710"/>
      <c r="BBS22" s="710"/>
      <c r="BBT22" s="710"/>
      <c r="BBU22" s="710"/>
      <c r="BBV22" s="710"/>
      <c r="BBW22" s="710"/>
      <c r="BBX22" s="710"/>
      <c r="BBY22" s="710"/>
      <c r="BBZ22" s="710"/>
      <c r="BCA22" s="710"/>
      <c r="BCB22" s="710"/>
      <c r="BCC22" s="710"/>
      <c r="BCD22" s="710"/>
      <c r="BCE22" s="710"/>
      <c r="BCF22" s="710"/>
      <c r="BCG22" s="710"/>
      <c r="BCH22" s="710"/>
      <c r="BCI22" s="710"/>
      <c r="BCJ22" s="710"/>
      <c r="BCK22" s="710"/>
      <c r="BCL22" s="710"/>
      <c r="BCM22" s="710"/>
      <c r="BCN22" s="710"/>
      <c r="BCO22" s="710"/>
      <c r="BCP22" s="710"/>
      <c r="BCQ22" s="710"/>
      <c r="BCR22" s="710"/>
      <c r="BCS22" s="710"/>
      <c r="BCT22" s="710"/>
      <c r="BCU22" s="710"/>
      <c r="BCV22" s="710"/>
      <c r="BCW22" s="710"/>
      <c r="BCX22" s="710"/>
      <c r="BCY22" s="710"/>
      <c r="BCZ22" s="710"/>
      <c r="BDA22" s="710"/>
      <c r="BDB22" s="710"/>
      <c r="BDC22" s="710"/>
      <c r="BDD22" s="710"/>
      <c r="BDE22" s="710"/>
      <c r="BDF22" s="710"/>
      <c r="BDG22" s="710"/>
      <c r="BDH22" s="710"/>
      <c r="BDI22" s="710"/>
      <c r="BDJ22" s="710"/>
      <c r="BDK22" s="710"/>
      <c r="BDL22" s="710"/>
      <c r="BDM22" s="710"/>
      <c r="BDN22" s="710"/>
      <c r="BDO22" s="710"/>
      <c r="BDP22" s="710"/>
      <c r="BDQ22" s="710"/>
      <c r="BDR22" s="710"/>
      <c r="BDS22" s="710"/>
      <c r="BDT22" s="710"/>
      <c r="BDU22" s="710"/>
      <c r="BDV22" s="710"/>
      <c r="BDW22" s="710"/>
      <c r="BDX22" s="710"/>
      <c r="BDY22" s="710"/>
      <c r="BDZ22" s="710"/>
      <c r="BEA22" s="710"/>
      <c r="BEB22" s="710"/>
      <c r="BEC22" s="710"/>
      <c r="BED22" s="710"/>
      <c r="BEE22" s="710"/>
      <c r="BEF22" s="710"/>
      <c r="BEG22" s="710"/>
      <c r="BEH22" s="710"/>
      <c r="BEI22" s="710"/>
      <c r="BEJ22" s="710"/>
      <c r="BEK22" s="710"/>
      <c r="BEL22" s="710"/>
      <c r="BEM22" s="710"/>
      <c r="BEN22" s="710"/>
      <c r="BEO22" s="710"/>
      <c r="BEP22" s="710"/>
      <c r="BEQ22" s="710"/>
      <c r="BER22" s="710"/>
      <c r="BES22" s="710"/>
      <c r="BET22" s="710"/>
      <c r="BEU22" s="710"/>
      <c r="BEV22" s="710"/>
      <c r="BEW22" s="710"/>
      <c r="BEX22" s="710"/>
      <c r="BEY22" s="710"/>
      <c r="BEZ22" s="710"/>
      <c r="BFA22" s="710"/>
      <c r="BFB22" s="710"/>
      <c r="BFC22" s="710"/>
      <c r="BFD22" s="710"/>
      <c r="BFE22" s="710"/>
      <c r="BFF22" s="710"/>
      <c r="BFG22" s="710"/>
      <c r="BFH22" s="710"/>
      <c r="BFI22" s="710"/>
      <c r="BFJ22" s="710"/>
      <c r="BFK22" s="710"/>
      <c r="BFL22" s="710"/>
      <c r="BFM22" s="710"/>
      <c r="BFN22" s="710"/>
      <c r="BFO22" s="710"/>
      <c r="BFP22" s="710"/>
      <c r="BFQ22" s="710"/>
      <c r="BFR22" s="710"/>
      <c r="BFS22" s="710"/>
      <c r="BFT22" s="710"/>
      <c r="BFU22" s="710"/>
      <c r="BFV22" s="710"/>
      <c r="BFW22" s="710"/>
      <c r="BFX22" s="710"/>
      <c r="BFY22" s="710"/>
      <c r="BFZ22" s="710"/>
      <c r="BGA22" s="710"/>
      <c r="BGB22" s="710"/>
      <c r="BGC22" s="710"/>
      <c r="BGD22" s="710"/>
      <c r="BGE22" s="710"/>
      <c r="BGF22" s="710"/>
      <c r="BGG22" s="710"/>
      <c r="BGH22" s="710"/>
      <c r="BGI22" s="710"/>
      <c r="BGJ22" s="710"/>
      <c r="BGK22" s="710"/>
      <c r="BGL22" s="710"/>
      <c r="BGM22" s="710"/>
      <c r="BGN22" s="710"/>
      <c r="BGO22" s="710"/>
      <c r="BGP22" s="710"/>
      <c r="BGQ22" s="710"/>
      <c r="BGR22" s="710"/>
      <c r="BGS22" s="710"/>
      <c r="BGT22" s="710"/>
      <c r="BGU22" s="710"/>
      <c r="BGV22" s="710"/>
      <c r="BGW22" s="710"/>
      <c r="BGX22" s="710"/>
      <c r="BGY22" s="710"/>
      <c r="BGZ22" s="710"/>
      <c r="BHA22" s="710"/>
      <c r="BHB22" s="710"/>
      <c r="BHC22" s="710"/>
      <c r="BHD22" s="710"/>
      <c r="BHE22" s="710"/>
      <c r="BHF22" s="710"/>
      <c r="BHG22" s="710"/>
      <c r="BHH22" s="710"/>
      <c r="BHI22" s="710"/>
      <c r="BHJ22" s="710"/>
      <c r="BHK22" s="710"/>
      <c r="BHL22" s="710"/>
      <c r="BHM22" s="710"/>
      <c r="BHN22" s="710"/>
      <c r="BHO22" s="710"/>
      <c r="BHP22" s="710"/>
      <c r="BHQ22" s="710"/>
      <c r="BHR22" s="710"/>
      <c r="BHS22" s="710"/>
      <c r="BHT22" s="710"/>
      <c r="BHU22" s="710"/>
      <c r="BHV22" s="710"/>
      <c r="BHW22" s="710"/>
      <c r="BHX22" s="710"/>
      <c r="BHY22" s="710"/>
      <c r="BHZ22" s="710"/>
      <c r="BIA22" s="710"/>
      <c r="BIB22" s="710"/>
      <c r="BIC22" s="710"/>
      <c r="BID22" s="710"/>
      <c r="BIE22" s="710"/>
      <c r="BIF22" s="710"/>
      <c r="BIG22" s="710"/>
      <c r="BIH22" s="710"/>
      <c r="BII22" s="710"/>
      <c r="BIJ22" s="710"/>
      <c r="BIK22" s="710"/>
      <c r="BIL22" s="710"/>
      <c r="BIM22" s="710"/>
      <c r="BIN22" s="710"/>
      <c r="BIO22" s="710"/>
      <c r="BIP22" s="710"/>
      <c r="BIQ22" s="710"/>
      <c r="BIR22" s="710"/>
      <c r="BIS22" s="710"/>
      <c r="BIT22" s="710"/>
      <c r="BIU22" s="710"/>
      <c r="BIV22" s="710"/>
      <c r="BIW22" s="710"/>
      <c r="BIX22" s="710"/>
      <c r="BIY22" s="710"/>
      <c r="BIZ22" s="710"/>
      <c r="BJA22" s="710"/>
      <c r="BJB22" s="710"/>
      <c r="BJC22" s="710"/>
      <c r="BJD22" s="710"/>
      <c r="BJE22" s="710"/>
      <c r="BJF22" s="710"/>
      <c r="BJG22" s="710"/>
      <c r="BJH22" s="710"/>
      <c r="BJI22" s="710"/>
      <c r="BJJ22" s="710"/>
      <c r="BJK22" s="710"/>
      <c r="BJL22" s="710"/>
      <c r="BJM22" s="710"/>
      <c r="BJN22" s="710"/>
      <c r="BJO22" s="710"/>
      <c r="BJP22" s="710"/>
      <c r="BJQ22" s="710"/>
      <c r="BJR22" s="710"/>
      <c r="BJS22" s="710"/>
      <c r="BJT22" s="710"/>
      <c r="BJU22" s="710"/>
      <c r="BJV22" s="710"/>
      <c r="BJW22" s="710"/>
      <c r="BJX22" s="710"/>
      <c r="BJY22" s="710"/>
      <c r="BJZ22" s="710"/>
      <c r="BKA22" s="710"/>
      <c r="BKB22" s="710"/>
      <c r="BKC22" s="710"/>
      <c r="BKD22" s="710"/>
      <c r="BKE22" s="710"/>
      <c r="BKF22" s="710"/>
      <c r="BKG22" s="710"/>
      <c r="BKH22" s="710"/>
      <c r="BKI22" s="710"/>
      <c r="BKJ22" s="710"/>
      <c r="BKK22" s="710"/>
      <c r="BKL22" s="710"/>
      <c r="BKM22" s="710"/>
      <c r="BKN22" s="710"/>
      <c r="BKO22" s="710"/>
      <c r="BKP22" s="710"/>
      <c r="BKQ22" s="710"/>
      <c r="BKR22" s="710"/>
      <c r="BKS22" s="710"/>
      <c r="BKT22" s="710"/>
      <c r="BKU22" s="710"/>
      <c r="BKV22" s="710"/>
      <c r="BKW22" s="710"/>
      <c r="BKX22" s="710"/>
      <c r="BKY22" s="710"/>
      <c r="BKZ22" s="710"/>
      <c r="BLA22" s="710"/>
      <c r="BLB22" s="710"/>
      <c r="BLC22" s="710"/>
      <c r="BLD22" s="710"/>
      <c r="BLE22" s="710"/>
      <c r="BLF22" s="710"/>
      <c r="BLG22" s="710"/>
      <c r="BLH22" s="710"/>
      <c r="BLI22" s="710"/>
      <c r="BLJ22" s="710"/>
      <c r="BLK22" s="710"/>
      <c r="BLL22" s="710"/>
      <c r="BLM22" s="710"/>
      <c r="BLN22" s="710"/>
      <c r="BLO22" s="710"/>
      <c r="BLP22" s="710"/>
      <c r="BLQ22" s="710"/>
      <c r="BLR22" s="710"/>
      <c r="BLS22" s="710"/>
      <c r="BLT22" s="710"/>
      <c r="BLU22" s="710"/>
      <c r="BLV22" s="710"/>
      <c r="BLW22" s="710"/>
      <c r="BLX22" s="710"/>
      <c r="BLY22" s="710"/>
      <c r="BLZ22" s="710"/>
      <c r="BMA22" s="710"/>
      <c r="BMB22" s="710"/>
      <c r="BMC22" s="710"/>
      <c r="BMD22" s="710"/>
      <c r="BME22" s="710"/>
      <c r="BMF22" s="710"/>
      <c r="BMG22" s="710"/>
      <c r="BMH22" s="710"/>
      <c r="BMI22" s="710"/>
      <c r="BMJ22" s="710"/>
      <c r="BMK22" s="710"/>
      <c r="BML22" s="710"/>
      <c r="BMM22" s="710"/>
      <c r="BMN22" s="710"/>
      <c r="BMO22" s="710"/>
      <c r="BMP22" s="710"/>
      <c r="BMQ22" s="710"/>
      <c r="BMR22" s="710"/>
      <c r="BMS22" s="710"/>
      <c r="BMT22" s="710"/>
      <c r="BMU22" s="710"/>
      <c r="BMV22" s="710"/>
      <c r="BMW22" s="710"/>
      <c r="BMX22" s="710"/>
      <c r="BMY22" s="710"/>
      <c r="BMZ22" s="710"/>
      <c r="BNA22" s="710"/>
      <c r="BNB22" s="710"/>
      <c r="BNC22" s="710"/>
      <c r="BND22" s="710"/>
      <c r="BNE22" s="710"/>
      <c r="BNF22" s="710"/>
      <c r="BNG22" s="710"/>
      <c r="BNH22" s="710"/>
      <c r="BNI22" s="710"/>
      <c r="BNJ22" s="710"/>
      <c r="BNK22" s="710"/>
      <c r="BNL22" s="710"/>
      <c r="BNM22" s="710"/>
      <c r="BNN22" s="710"/>
      <c r="BNO22" s="710"/>
      <c r="BNP22" s="710"/>
      <c r="BNQ22" s="710"/>
      <c r="BNR22" s="710"/>
      <c r="BNS22" s="710"/>
      <c r="BNT22" s="710"/>
      <c r="BNU22" s="710"/>
      <c r="BNV22" s="710"/>
      <c r="BNW22" s="710"/>
      <c r="BNX22" s="710"/>
      <c r="BNY22" s="710"/>
      <c r="BNZ22" s="710"/>
      <c r="BOA22" s="710"/>
      <c r="BOB22" s="710"/>
      <c r="BOC22" s="710"/>
      <c r="BOD22" s="710"/>
      <c r="BOE22" s="710"/>
      <c r="BOF22" s="710"/>
      <c r="BOG22" s="710"/>
      <c r="BOH22" s="710"/>
      <c r="BOI22" s="710"/>
      <c r="BOJ22" s="710"/>
      <c r="BOK22" s="710"/>
      <c r="BOL22" s="710"/>
      <c r="BOM22" s="710"/>
      <c r="BON22" s="710"/>
      <c r="BOO22" s="710"/>
      <c r="BOP22" s="710"/>
      <c r="BOQ22" s="710"/>
      <c r="BOR22" s="710"/>
      <c r="BOS22" s="710"/>
      <c r="BOT22" s="710"/>
      <c r="BOU22" s="710"/>
      <c r="BOV22" s="710"/>
      <c r="BOW22" s="710"/>
      <c r="BOX22" s="710"/>
      <c r="BOY22" s="710"/>
      <c r="BOZ22" s="710"/>
      <c r="BPA22" s="710"/>
      <c r="BPB22" s="710"/>
      <c r="BPC22" s="710"/>
      <c r="BPD22" s="710"/>
      <c r="BPE22" s="710"/>
      <c r="BPF22" s="710"/>
      <c r="BPG22" s="710"/>
      <c r="BPH22" s="710"/>
      <c r="BPI22" s="710"/>
      <c r="BPJ22" s="710"/>
      <c r="BPK22" s="710"/>
      <c r="BPL22" s="710"/>
      <c r="BPM22" s="710"/>
      <c r="BPN22" s="710"/>
      <c r="BPO22" s="710"/>
      <c r="BPP22" s="710"/>
      <c r="BPQ22" s="710"/>
      <c r="BPR22" s="710"/>
      <c r="BPS22" s="710"/>
      <c r="BPT22" s="710"/>
      <c r="BPU22" s="710"/>
      <c r="BPV22" s="710"/>
      <c r="BPW22" s="710"/>
      <c r="BPX22" s="710"/>
      <c r="BPY22" s="710"/>
      <c r="BPZ22" s="710"/>
      <c r="BQA22" s="710"/>
      <c r="BQB22" s="710"/>
      <c r="BQC22" s="710"/>
      <c r="BQD22" s="710"/>
      <c r="BQE22" s="710"/>
      <c r="BQF22" s="710"/>
      <c r="BQG22" s="710"/>
      <c r="BQH22" s="710"/>
      <c r="BQI22" s="710"/>
      <c r="BQJ22" s="710"/>
      <c r="BQK22" s="710"/>
      <c r="BQL22" s="710"/>
      <c r="BQM22" s="710"/>
      <c r="BQN22" s="710"/>
      <c r="BQO22" s="710"/>
      <c r="BQP22" s="710"/>
      <c r="BQQ22" s="710"/>
      <c r="BQR22" s="710"/>
      <c r="BQS22" s="710"/>
      <c r="BQT22" s="710"/>
      <c r="BQU22" s="710"/>
      <c r="BQV22" s="710"/>
      <c r="BQW22" s="710"/>
      <c r="BQX22" s="710"/>
      <c r="BQY22" s="710"/>
      <c r="BQZ22" s="710"/>
      <c r="BRA22" s="710"/>
      <c r="BRB22" s="710"/>
      <c r="BRC22" s="710"/>
      <c r="BRD22" s="710"/>
      <c r="BRE22" s="710"/>
      <c r="BRF22" s="710"/>
      <c r="BRG22" s="710"/>
      <c r="BRH22" s="710"/>
      <c r="BRI22" s="710"/>
      <c r="BRJ22" s="710"/>
      <c r="BRK22" s="710"/>
      <c r="BRL22" s="710"/>
      <c r="BRM22" s="710"/>
      <c r="BRN22" s="710"/>
      <c r="BRO22" s="710"/>
      <c r="BRP22" s="710"/>
      <c r="BRQ22" s="710"/>
      <c r="BRR22" s="710"/>
      <c r="BRS22" s="710"/>
      <c r="BRT22" s="710"/>
      <c r="BRU22" s="710"/>
      <c r="BRV22" s="710"/>
      <c r="BRW22" s="710"/>
      <c r="BRX22" s="710"/>
      <c r="BRY22" s="710"/>
      <c r="BRZ22" s="710"/>
      <c r="BSA22" s="710"/>
      <c r="BSB22" s="710"/>
      <c r="BSC22" s="710"/>
      <c r="BSD22" s="710"/>
      <c r="BSE22" s="710"/>
      <c r="BSF22" s="710"/>
      <c r="BSG22" s="710"/>
      <c r="BSH22" s="710"/>
      <c r="BSI22" s="710"/>
      <c r="BSJ22" s="710"/>
      <c r="BSK22" s="710"/>
      <c r="BSL22" s="710"/>
      <c r="BSM22" s="710"/>
      <c r="BSN22" s="710"/>
      <c r="BSO22" s="710"/>
      <c r="BSP22" s="710"/>
      <c r="BSQ22" s="710"/>
      <c r="BSR22" s="710"/>
      <c r="BSS22" s="710"/>
      <c r="BST22" s="710"/>
      <c r="BSU22" s="710"/>
      <c r="BSV22" s="710"/>
      <c r="BSW22" s="710"/>
      <c r="BSX22" s="710"/>
      <c r="BSY22" s="710"/>
      <c r="BSZ22" s="710"/>
      <c r="BTA22" s="710"/>
      <c r="BTB22" s="710"/>
      <c r="BTC22" s="710"/>
      <c r="BTD22" s="710"/>
      <c r="BTE22" s="710"/>
      <c r="BTF22" s="710"/>
      <c r="BTG22" s="710"/>
      <c r="BTH22" s="710"/>
      <c r="BTI22" s="710"/>
      <c r="BTJ22" s="710"/>
      <c r="BTK22" s="710"/>
      <c r="BTL22" s="710"/>
      <c r="BTM22" s="710"/>
      <c r="BTN22" s="710"/>
      <c r="BTO22" s="710"/>
      <c r="BTP22" s="710"/>
      <c r="BTQ22" s="710"/>
      <c r="BTR22" s="710"/>
      <c r="BTS22" s="710"/>
      <c r="BTT22" s="710"/>
      <c r="BTU22" s="710"/>
      <c r="BTV22" s="710"/>
      <c r="BTW22" s="710"/>
      <c r="BTX22" s="710"/>
      <c r="BTY22" s="710"/>
      <c r="BTZ22" s="710"/>
      <c r="BUA22" s="710"/>
      <c r="BUB22" s="710"/>
      <c r="BUC22" s="710"/>
      <c r="BUD22" s="710"/>
      <c r="BUE22" s="710"/>
      <c r="BUF22" s="710"/>
      <c r="BUG22" s="710"/>
      <c r="BUH22" s="710"/>
      <c r="BUI22" s="710"/>
      <c r="BUJ22" s="710"/>
      <c r="BUK22" s="710"/>
      <c r="BUL22" s="710"/>
      <c r="BUM22" s="710"/>
      <c r="BUN22" s="710"/>
      <c r="BUO22" s="710"/>
      <c r="BUP22" s="710"/>
      <c r="BUQ22" s="710"/>
      <c r="BUR22" s="710"/>
      <c r="BUS22" s="710"/>
      <c r="BUT22" s="710"/>
      <c r="BUU22" s="710"/>
      <c r="BUV22" s="710"/>
      <c r="BUW22" s="710"/>
      <c r="BUX22" s="710"/>
      <c r="BUY22" s="710"/>
      <c r="BUZ22" s="710"/>
      <c r="BVA22" s="710"/>
      <c r="BVB22" s="710"/>
      <c r="BVC22" s="710"/>
      <c r="BVD22" s="710"/>
      <c r="BVE22" s="710"/>
      <c r="BVF22" s="710"/>
      <c r="BVG22" s="710"/>
      <c r="BVH22" s="710"/>
      <c r="BVI22" s="710"/>
      <c r="BVJ22" s="710"/>
      <c r="BVK22" s="710"/>
      <c r="BVL22" s="710"/>
      <c r="BVM22" s="710"/>
      <c r="BVN22" s="710"/>
      <c r="BVO22" s="710"/>
      <c r="BVP22" s="710"/>
      <c r="BVQ22" s="710"/>
      <c r="BVR22" s="710"/>
      <c r="BVS22" s="710"/>
      <c r="BVT22" s="710"/>
      <c r="BVU22" s="710"/>
      <c r="BVV22" s="710"/>
      <c r="BVW22" s="710"/>
      <c r="BVX22" s="710"/>
      <c r="BVY22" s="710"/>
      <c r="BVZ22" s="710"/>
      <c r="BWA22" s="710"/>
      <c r="BWB22" s="710"/>
      <c r="BWC22" s="710"/>
      <c r="BWD22" s="710"/>
      <c r="BWE22" s="710"/>
      <c r="BWF22" s="710"/>
      <c r="BWG22" s="710"/>
      <c r="BWH22" s="710"/>
      <c r="BWI22" s="710"/>
      <c r="BWJ22" s="710"/>
      <c r="BWK22" s="710"/>
      <c r="BWL22" s="710"/>
      <c r="BWM22" s="710"/>
      <c r="BWN22" s="710"/>
      <c r="BWO22" s="710"/>
      <c r="BWP22" s="710"/>
      <c r="BWQ22" s="710"/>
      <c r="BWR22" s="710"/>
      <c r="BWS22" s="710"/>
      <c r="BWT22" s="710"/>
      <c r="BWU22" s="710"/>
      <c r="BWV22" s="710"/>
      <c r="BWW22" s="710"/>
      <c r="BWX22" s="710"/>
      <c r="BWY22" s="710"/>
      <c r="BWZ22" s="710"/>
      <c r="BXA22" s="710"/>
      <c r="BXB22" s="710"/>
      <c r="BXC22" s="710"/>
      <c r="BXD22" s="710"/>
      <c r="BXE22" s="710"/>
      <c r="BXF22" s="710"/>
      <c r="BXG22" s="710"/>
      <c r="BXH22" s="710"/>
      <c r="BXI22" s="710"/>
      <c r="BXJ22" s="710"/>
      <c r="BXK22" s="710"/>
      <c r="BXL22" s="710"/>
      <c r="BXM22" s="710"/>
      <c r="BXN22" s="710"/>
      <c r="BXO22" s="710"/>
      <c r="BXP22" s="710"/>
      <c r="BXQ22" s="710"/>
      <c r="BXR22" s="710"/>
      <c r="BXS22" s="710"/>
      <c r="BXT22" s="710"/>
      <c r="BXU22" s="710"/>
      <c r="BXV22" s="710"/>
      <c r="BXW22" s="710"/>
      <c r="BXX22" s="710"/>
      <c r="BXY22" s="710"/>
      <c r="BXZ22" s="710"/>
      <c r="BYA22" s="710"/>
      <c r="BYB22" s="710"/>
      <c r="BYC22" s="710"/>
      <c r="BYD22" s="710"/>
      <c r="BYE22" s="710"/>
      <c r="BYF22" s="710"/>
      <c r="BYG22" s="710"/>
      <c r="BYH22" s="710"/>
      <c r="BYI22" s="710"/>
      <c r="BYJ22" s="710"/>
      <c r="BYK22" s="710"/>
      <c r="BYL22" s="710"/>
      <c r="BYM22" s="710"/>
      <c r="BYN22" s="710"/>
      <c r="BYO22" s="710"/>
      <c r="BYP22" s="710"/>
      <c r="BYQ22" s="710"/>
      <c r="BYR22" s="710"/>
      <c r="BYS22" s="710"/>
      <c r="BYT22" s="710"/>
      <c r="BYU22" s="710"/>
      <c r="BYV22" s="710"/>
      <c r="BYW22" s="710"/>
      <c r="BYX22" s="710"/>
      <c r="BYY22" s="710"/>
      <c r="BYZ22" s="710"/>
      <c r="BZA22" s="710"/>
      <c r="BZB22" s="710"/>
      <c r="BZC22" s="710"/>
      <c r="BZD22" s="710"/>
      <c r="BZE22" s="710"/>
      <c r="BZF22" s="710"/>
      <c r="BZG22" s="710"/>
      <c r="BZH22" s="710"/>
      <c r="BZI22" s="710"/>
      <c r="BZJ22" s="710"/>
      <c r="BZK22" s="710"/>
      <c r="BZL22" s="710"/>
      <c r="BZM22" s="710"/>
      <c r="BZN22" s="710"/>
      <c r="BZO22" s="710"/>
      <c r="BZP22" s="710"/>
      <c r="BZQ22" s="710"/>
      <c r="BZR22" s="710"/>
      <c r="BZS22" s="710"/>
      <c r="BZT22" s="710"/>
      <c r="BZU22" s="710"/>
      <c r="BZV22" s="710"/>
      <c r="BZW22" s="710"/>
      <c r="BZX22" s="710"/>
      <c r="BZY22" s="710"/>
      <c r="BZZ22" s="710"/>
      <c r="CAA22" s="710"/>
      <c r="CAB22" s="710"/>
      <c r="CAC22" s="710"/>
      <c r="CAD22" s="710"/>
      <c r="CAE22" s="710"/>
      <c r="CAF22" s="710"/>
      <c r="CAG22" s="710"/>
      <c r="CAH22" s="710"/>
      <c r="CAI22" s="710"/>
      <c r="CAJ22" s="710"/>
      <c r="CAK22" s="710"/>
      <c r="CAL22" s="710"/>
      <c r="CAM22" s="710"/>
      <c r="CAN22" s="710"/>
      <c r="CAO22" s="710"/>
      <c r="CAP22" s="710"/>
      <c r="CAQ22" s="710"/>
      <c r="CAR22" s="710"/>
      <c r="CAS22" s="710"/>
      <c r="CAT22" s="710"/>
      <c r="CAU22" s="710"/>
      <c r="CAV22" s="710"/>
      <c r="CAW22" s="710"/>
      <c r="CAX22" s="710"/>
      <c r="CAY22" s="710"/>
      <c r="CAZ22" s="710"/>
      <c r="CBA22" s="710"/>
      <c r="CBB22" s="710"/>
      <c r="CBC22" s="710"/>
      <c r="CBD22" s="710"/>
      <c r="CBE22" s="710"/>
      <c r="CBF22" s="710"/>
      <c r="CBG22" s="710"/>
      <c r="CBH22" s="710"/>
      <c r="CBI22" s="710"/>
      <c r="CBJ22" s="710"/>
      <c r="CBK22" s="710"/>
      <c r="CBL22" s="710"/>
      <c r="CBM22" s="710"/>
      <c r="CBN22" s="710"/>
      <c r="CBO22" s="710"/>
      <c r="CBP22" s="710"/>
      <c r="CBQ22" s="710"/>
      <c r="CBR22" s="710"/>
      <c r="CBS22" s="710"/>
      <c r="CBT22" s="710"/>
      <c r="CBU22" s="710"/>
      <c r="CBV22" s="710"/>
      <c r="CBW22" s="710"/>
      <c r="CBX22" s="710"/>
      <c r="CBY22" s="710"/>
      <c r="CBZ22" s="710"/>
      <c r="CCA22" s="710"/>
      <c r="CCB22" s="710"/>
      <c r="CCC22" s="710"/>
      <c r="CCD22" s="710"/>
      <c r="CCE22" s="710"/>
      <c r="CCF22" s="710"/>
      <c r="CCG22" s="710"/>
      <c r="CCH22" s="710"/>
      <c r="CCI22" s="710"/>
      <c r="CCJ22" s="710"/>
      <c r="CCK22" s="710"/>
      <c r="CCL22" s="710"/>
      <c r="CCM22" s="710"/>
      <c r="CCN22" s="710"/>
      <c r="CCO22" s="710"/>
      <c r="CCP22" s="710"/>
      <c r="CCQ22" s="710"/>
      <c r="CCR22" s="710"/>
      <c r="CCS22" s="710"/>
      <c r="CCT22" s="710"/>
      <c r="CCU22" s="710"/>
      <c r="CCV22" s="710"/>
      <c r="CCW22" s="710"/>
      <c r="CCX22" s="710"/>
      <c r="CCY22" s="710"/>
      <c r="CCZ22" s="710"/>
      <c r="CDA22" s="710"/>
      <c r="CDB22" s="710"/>
      <c r="CDC22" s="710"/>
      <c r="CDD22" s="710"/>
      <c r="CDE22" s="710"/>
      <c r="CDF22" s="710"/>
      <c r="CDG22" s="710"/>
      <c r="CDH22" s="710"/>
      <c r="CDI22" s="710"/>
      <c r="CDJ22" s="710"/>
      <c r="CDK22" s="710"/>
      <c r="CDL22" s="710"/>
      <c r="CDM22" s="710"/>
      <c r="CDN22" s="710"/>
      <c r="CDO22" s="710"/>
      <c r="CDP22" s="710"/>
      <c r="CDQ22" s="710"/>
      <c r="CDR22" s="710"/>
      <c r="CDS22" s="710"/>
      <c r="CDT22" s="710"/>
      <c r="CDU22" s="710"/>
      <c r="CDV22" s="710"/>
      <c r="CDW22" s="710"/>
      <c r="CDX22" s="710"/>
      <c r="CDY22" s="710"/>
      <c r="CDZ22" s="710"/>
      <c r="CEA22" s="710"/>
      <c r="CEB22" s="710"/>
      <c r="CEC22" s="710"/>
      <c r="CED22" s="710"/>
      <c r="CEE22" s="710"/>
      <c r="CEF22" s="710"/>
      <c r="CEG22" s="710"/>
      <c r="CEH22" s="710"/>
      <c r="CEI22" s="710"/>
      <c r="CEJ22" s="710"/>
      <c r="CEK22" s="710"/>
      <c r="CEL22" s="710"/>
      <c r="CEM22" s="710"/>
      <c r="CEN22" s="710"/>
      <c r="CEO22" s="710"/>
      <c r="CEP22" s="710"/>
      <c r="CEQ22" s="710"/>
      <c r="CER22" s="710"/>
      <c r="CES22" s="710"/>
      <c r="CET22" s="710"/>
      <c r="CEU22" s="710"/>
      <c r="CEV22" s="710"/>
      <c r="CEW22" s="710"/>
      <c r="CEX22" s="710"/>
      <c r="CEY22" s="710"/>
      <c r="CEZ22" s="710"/>
      <c r="CFA22" s="710"/>
      <c r="CFB22" s="710"/>
      <c r="CFC22" s="710"/>
      <c r="CFD22" s="710"/>
      <c r="CFE22" s="710"/>
      <c r="CFF22" s="710"/>
      <c r="CFG22" s="710"/>
      <c r="CFH22" s="710"/>
      <c r="CFI22" s="710"/>
      <c r="CFJ22" s="710"/>
      <c r="CFK22" s="710"/>
      <c r="CFL22" s="710"/>
      <c r="CFM22" s="710"/>
      <c r="CFN22" s="710"/>
      <c r="CFO22" s="710"/>
      <c r="CFP22" s="710"/>
      <c r="CFQ22" s="710"/>
      <c r="CFR22" s="710"/>
      <c r="CFS22" s="710"/>
      <c r="CFT22" s="710"/>
      <c r="CFU22" s="710"/>
      <c r="CFV22" s="710"/>
      <c r="CFW22" s="710"/>
      <c r="CFX22" s="710"/>
      <c r="CFY22" s="710"/>
      <c r="CFZ22" s="710"/>
      <c r="CGA22" s="710"/>
      <c r="CGB22" s="710"/>
      <c r="CGC22" s="710"/>
      <c r="CGD22" s="710"/>
      <c r="CGE22" s="710"/>
      <c r="CGF22" s="710"/>
      <c r="CGG22" s="710"/>
      <c r="CGH22" s="710"/>
      <c r="CGI22" s="710"/>
      <c r="CGJ22" s="710"/>
      <c r="CGK22" s="710"/>
      <c r="CGL22" s="710"/>
      <c r="CGM22" s="710"/>
      <c r="CGN22" s="710"/>
      <c r="CGO22" s="710"/>
      <c r="CGP22" s="710"/>
      <c r="CGQ22" s="710"/>
      <c r="CGR22" s="710"/>
      <c r="CGS22" s="710"/>
      <c r="CGT22" s="710"/>
      <c r="CGU22" s="710"/>
      <c r="CGV22" s="710"/>
      <c r="CGW22" s="710"/>
      <c r="CGX22" s="710"/>
      <c r="CGY22" s="710"/>
      <c r="CGZ22" s="710"/>
      <c r="CHA22" s="710"/>
      <c r="CHB22" s="710"/>
      <c r="CHC22" s="710"/>
      <c r="CHD22" s="710"/>
      <c r="CHE22" s="710"/>
      <c r="CHF22" s="710"/>
      <c r="CHG22" s="710"/>
      <c r="CHH22" s="710"/>
      <c r="CHI22" s="710"/>
      <c r="CHJ22" s="710"/>
      <c r="CHK22" s="710"/>
      <c r="CHL22" s="710"/>
      <c r="CHM22" s="710"/>
      <c r="CHN22" s="710"/>
      <c r="CHO22" s="710"/>
      <c r="CHP22" s="710"/>
      <c r="CHQ22" s="710"/>
      <c r="CHR22" s="710"/>
      <c r="CHS22" s="710"/>
      <c r="CHT22" s="710"/>
      <c r="CHU22" s="710"/>
      <c r="CHV22" s="710"/>
      <c r="CHW22" s="710"/>
      <c r="CHX22" s="710"/>
      <c r="CHY22" s="710"/>
      <c r="CHZ22" s="710"/>
      <c r="CIA22" s="710"/>
      <c r="CIB22" s="710"/>
      <c r="CIC22" s="710"/>
      <c r="CID22" s="710"/>
      <c r="CIE22" s="710"/>
      <c r="CIF22" s="710"/>
      <c r="CIG22" s="710"/>
      <c r="CIH22" s="710"/>
      <c r="CII22" s="710"/>
      <c r="CIJ22" s="710"/>
      <c r="CIK22" s="710"/>
      <c r="CIL22" s="710"/>
      <c r="CIM22" s="710"/>
      <c r="CIN22" s="710"/>
      <c r="CIO22" s="710"/>
      <c r="CIP22" s="710"/>
      <c r="CIQ22" s="710"/>
      <c r="CIR22" s="710"/>
      <c r="CIS22" s="710"/>
      <c r="CIT22" s="710"/>
      <c r="CIU22" s="710"/>
      <c r="CIV22" s="710"/>
      <c r="CIW22" s="710"/>
      <c r="CIX22" s="710"/>
      <c r="CIY22" s="710"/>
      <c r="CIZ22" s="710"/>
      <c r="CJA22" s="710"/>
      <c r="CJB22" s="710"/>
      <c r="CJC22" s="710"/>
      <c r="CJD22" s="710"/>
      <c r="CJE22" s="710"/>
      <c r="CJF22" s="710"/>
      <c r="CJG22" s="710"/>
      <c r="CJH22" s="710"/>
      <c r="CJI22" s="710"/>
      <c r="CJJ22" s="710"/>
      <c r="CJK22" s="710"/>
      <c r="CJL22" s="710"/>
      <c r="CJM22" s="710"/>
      <c r="CJN22" s="710"/>
      <c r="CJO22" s="710"/>
      <c r="CJP22" s="710"/>
      <c r="CJQ22" s="710"/>
      <c r="CJR22" s="710"/>
      <c r="CJS22" s="710"/>
      <c r="CJT22" s="710"/>
      <c r="CJU22" s="710"/>
      <c r="CJV22" s="710"/>
      <c r="CJW22" s="710"/>
      <c r="CJX22" s="710"/>
      <c r="CJY22" s="710"/>
      <c r="CJZ22" s="710"/>
      <c r="CKA22" s="710"/>
      <c r="CKB22" s="710"/>
      <c r="CKC22" s="710"/>
      <c r="CKD22" s="710"/>
      <c r="CKE22" s="710"/>
      <c r="CKF22" s="710"/>
      <c r="CKG22" s="710"/>
      <c r="CKH22" s="710"/>
      <c r="CKI22" s="710"/>
      <c r="CKJ22" s="710"/>
      <c r="CKK22" s="710"/>
      <c r="CKL22" s="710"/>
      <c r="CKM22" s="710"/>
      <c r="CKN22" s="710"/>
      <c r="CKO22" s="710"/>
      <c r="CKP22" s="710"/>
      <c r="CKQ22" s="710"/>
      <c r="CKR22" s="710"/>
      <c r="CKS22" s="710"/>
      <c r="CKT22" s="710"/>
      <c r="CKU22" s="710"/>
      <c r="CKV22" s="710"/>
      <c r="CKW22" s="710"/>
      <c r="CKX22" s="710"/>
      <c r="CKY22" s="710"/>
      <c r="CKZ22" s="710"/>
      <c r="CLA22" s="710"/>
      <c r="CLB22" s="710"/>
      <c r="CLC22" s="710"/>
      <c r="CLD22" s="710"/>
      <c r="CLE22" s="710"/>
      <c r="CLF22" s="710"/>
      <c r="CLG22" s="710"/>
      <c r="CLH22" s="710"/>
      <c r="CLI22" s="710"/>
      <c r="CLJ22" s="710"/>
      <c r="CLK22" s="710"/>
      <c r="CLL22" s="710"/>
      <c r="CLM22" s="710"/>
      <c r="CLN22" s="710"/>
      <c r="CLO22" s="710"/>
      <c r="CLP22" s="710"/>
      <c r="CLQ22" s="710"/>
      <c r="CLR22" s="710"/>
      <c r="CLS22" s="710"/>
      <c r="CLT22" s="710"/>
      <c r="CLU22" s="710"/>
      <c r="CLV22" s="710"/>
      <c r="CLW22" s="710"/>
      <c r="CLX22" s="710"/>
      <c r="CLY22" s="710"/>
      <c r="CLZ22" s="710"/>
      <c r="CMA22" s="710"/>
      <c r="CMB22" s="710"/>
      <c r="CMC22" s="710"/>
      <c r="CMD22" s="710"/>
      <c r="CME22" s="710"/>
      <c r="CMF22" s="710"/>
      <c r="CMG22" s="710"/>
      <c r="CMH22" s="710"/>
      <c r="CMI22" s="710"/>
      <c r="CMJ22" s="710"/>
      <c r="CMK22" s="710"/>
      <c r="CML22" s="710"/>
      <c r="CMM22" s="710"/>
      <c r="CMN22" s="710"/>
      <c r="CMO22" s="710"/>
      <c r="CMP22" s="710"/>
      <c r="CMQ22" s="710"/>
      <c r="CMR22" s="710"/>
      <c r="CMS22" s="710"/>
      <c r="CMT22" s="710"/>
      <c r="CMU22" s="710"/>
      <c r="CMV22" s="710"/>
      <c r="CMW22" s="710"/>
      <c r="CMX22" s="710"/>
      <c r="CMY22" s="710"/>
      <c r="CMZ22" s="710"/>
      <c r="CNA22" s="710"/>
      <c r="CNB22" s="710"/>
      <c r="CNC22" s="710"/>
      <c r="CND22" s="710"/>
      <c r="CNE22" s="710"/>
      <c r="CNF22" s="710"/>
      <c r="CNG22" s="710"/>
      <c r="CNH22" s="710"/>
      <c r="CNI22" s="710"/>
      <c r="CNJ22" s="710"/>
      <c r="CNK22" s="710"/>
      <c r="CNL22" s="710"/>
      <c r="CNM22" s="710"/>
      <c r="CNN22" s="710"/>
      <c r="CNO22" s="710"/>
      <c r="CNP22" s="710"/>
      <c r="CNQ22" s="710"/>
      <c r="CNR22" s="710"/>
      <c r="CNS22" s="710"/>
      <c r="CNT22" s="710"/>
      <c r="CNU22" s="710"/>
      <c r="CNV22" s="710"/>
      <c r="CNW22" s="710"/>
      <c r="CNX22" s="710"/>
      <c r="CNY22" s="710"/>
      <c r="CNZ22" s="710"/>
      <c r="COA22" s="710"/>
      <c r="COB22" s="710"/>
      <c r="COC22" s="710"/>
      <c r="COD22" s="710"/>
      <c r="COE22" s="710"/>
      <c r="COF22" s="710"/>
      <c r="COG22" s="710"/>
      <c r="COH22" s="710"/>
      <c r="COI22" s="710"/>
      <c r="COJ22" s="710"/>
      <c r="COK22" s="710"/>
      <c r="COL22" s="710"/>
      <c r="COM22" s="710"/>
      <c r="CON22" s="710"/>
      <c r="COO22" s="710"/>
      <c r="COP22" s="710"/>
      <c r="COQ22" s="710"/>
      <c r="COR22" s="710"/>
      <c r="COS22" s="710"/>
      <c r="COT22" s="710"/>
      <c r="COU22" s="710"/>
      <c r="COV22" s="710"/>
      <c r="COW22" s="710"/>
      <c r="COX22" s="710"/>
      <c r="COY22" s="710"/>
      <c r="COZ22" s="710"/>
      <c r="CPA22" s="710"/>
      <c r="CPB22" s="710"/>
      <c r="CPC22" s="710"/>
      <c r="CPD22" s="710"/>
      <c r="CPE22" s="710"/>
      <c r="CPF22" s="710"/>
      <c r="CPG22" s="710"/>
      <c r="CPH22" s="710"/>
      <c r="CPI22" s="710"/>
      <c r="CPJ22" s="710"/>
      <c r="CPK22" s="710"/>
      <c r="CPL22" s="710"/>
      <c r="CPM22" s="710"/>
      <c r="CPN22" s="710"/>
      <c r="CPO22" s="710"/>
      <c r="CPP22" s="710"/>
      <c r="CPQ22" s="710"/>
      <c r="CPR22" s="710"/>
      <c r="CPS22" s="710"/>
      <c r="CPT22" s="710"/>
      <c r="CPU22" s="710"/>
      <c r="CPV22" s="710"/>
      <c r="CPW22" s="710"/>
      <c r="CPX22" s="710"/>
      <c r="CPY22" s="710"/>
      <c r="CPZ22" s="710"/>
      <c r="CQA22" s="710"/>
      <c r="CQB22" s="710"/>
      <c r="CQC22" s="710"/>
      <c r="CQD22" s="710"/>
      <c r="CQE22" s="710"/>
      <c r="CQF22" s="710"/>
      <c r="CQG22" s="710"/>
      <c r="CQH22" s="710"/>
      <c r="CQI22" s="710"/>
      <c r="CQJ22" s="710"/>
      <c r="CQK22" s="710"/>
      <c r="CQL22" s="710"/>
      <c r="CQM22" s="710"/>
      <c r="CQN22" s="710"/>
      <c r="CQO22" s="710"/>
      <c r="CQP22" s="710"/>
      <c r="CQQ22" s="710"/>
      <c r="CQR22" s="710"/>
      <c r="CQS22" s="710"/>
      <c r="CQT22" s="710"/>
      <c r="CQU22" s="710"/>
      <c r="CQV22" s="710"/>
      <c r="CQW22" s="710"/>
      <c r="CQX22" s="710"/>
      <c r="CQY22" s="710"/>
      <c r="CQZ22" s="710"/>
      <c r="CRA22" s="710"/>
      <c r="CRB22" s="710"/>
      <c r="CRC22" s="710"/>
      <c r="CRD22" s="710"/>
      <c r="CRE22" s="710"/>
      <c r="CRF22" s="710"/>
      <c r="CRG22" s="710"/>
      <c r="CRH22" s="710"/>
      <c r="CRI22" s="710"/>
      <c r="CRJ22" s="710"/>
      <c r="CRK22" s="710"/>
      <c r="CRL22" s="710"/>
      <c r="CRM22" s="710"/>
      <c r="CRN22" s="710"/>
      <c r="CRO22" s="710"/>
      <c r="CRP22" s="710"/>
      <c r="CRQ22" s="710"/>
      <c r="CRR22" s="710"/>
      <c r="CRS22" s="710"/>
      <c r="CRT22" s="710"/>
      <c r="CRU22" s="710"/>
      <c r="CRV22" s="710"/>
      <c r="CRW22" s="710"/>
      <c r="CRX22" s="710"/>
      <c r="CRY22" s="710"/>
      <c r="CRZ22" s="710"/>
      <c r="CSA22" s="710"/>
      <c r="CSB22" s="710"/>
      <c r="CSC22" s="710"/>
      <c r="CSD22" s="710"/>
      <c r="CSE22" s="710"/>
      <c r="CSF22" s="710"/>
      <c r="CSG22" s="710"/>
      <c r="CSH22" s="710"/>
      <c r="CSI22" s="710"/>
      <c r="CSJ22" s="710"/>
      <c r="CSK22" s="710"/>
      <c r="CSL22" s="710"/>
      <c r="CSM22" s="710"/>
      <c r="CSN22" s="710"/>
      <c r="CSO22" s="710"/>
      <c r="CSP22" s="710"/>
      <c r="CSQ22" s="710"/>
      <c r="CSR22" s="710"/>
      <c r="CSS22" s="710"/>
      <c r="CST22" s="710"/>
      <c r="CSU22" s="710"/>
      <c r="CSV22" s="710"/>
      <c r="CSW22" s="710"/>
      <c r="CSX22" s="710"/>
      <c r="CSY22" s="710"/>
      <c r="CSZ22" s="710"/>
      <c r="CTA22" s="710"/>
      <c r="CTB22" s="710"/>
      <c r="CTC22" s="710"/>
      <c r="CTD22" s="710"/>
      <c r="CTE22" s="710"/>
      <c r="CTF22" s="710"/>
      <c r="CTG22" s="710"/>
      <c r="CTH22" s="710"/>
      <c r="CTI22" s="710"/>
      <c r="CTJ22" s="710"/>
      <c r="CTK22" s="710"/>
      <c r="CTL22" s="710"/>
      <c r="CTM22" s="710"/>
      <c r="CTN22" s="710"/>
      <c r="CTO22" s="710"/>
      <c r="CTP22" s="710"/>
      <c r="CTQ22" s="710"/>
      <c r="CTR22" s="710"/>
      <c r="CTS22" s="710"/>
      <c r="CTT22" s="710"/>
      <c r="CTU22" s="710"/>
      <c r="CTV22" s="710"/>
      <c r="CTW22" s="710"/>
      <c r="CTX22" s="710"/>
      <c r="CTY22" s="710"/>
      <c r="CTZ22" s="710"/>
      <c r="CUA22" s="710"/>
      <c r="CUB22" s="710"/>
      <c r="CUC22" s="710"/>
      <c r="CUD22" s="710"/>
      <c r="CUE22" s="710"/>
      <c r="CUF22" s="710"/>
      <c r="CUG22" s="710"/>
      <c r="CUH22" s="710"/>
      <c r="CUI22" s="710"/>
      <c r="CUJ22" s="710"/>
      <c r="CUK22" s="710"/>
      <c r="CUL22" s="710"/>
      <c r="CUM22" s="710"/>
      <c r="CUN22" s="710"/>
      <c r="CUO22" s="710"/>
      <c r="CUP22" s="710"/>
      <c r="CUQ22" s="710"/>
      <c r="CUR22" s="710"/>
      <c r="CUS22" s="710"/>
      <c r="CUT22" s="710"/>
      <c r="CUU22" s="710"/>
      <c r="CUV22" s="710"/>
      <c r="CUW22" s="710"/>
      <c r="CUX22" s="710"/>
      <c r="CUY22" s="710"/>
      <c r="CUZ22" s="710"/>
      <c r="CVA22" s="710"/>
      <c r="CVB22" s="710"/>
      <c r="CVC22" s="710"/>
      <c r="CVD22" s="710"/>
      <c r="CVE22" s="710"/>
      <c r="CVF22" s="710"/>
      <c r="CVG22" s="710"/>
      <c r="CVH22" s="710"/>
      <c r="CVI22" s="710"/>
      <c r="CVJ22" s="710"/>
      <c r="CVK22" s="710"/>
      <c r="CVL22" s="710"/>
      <c r="CVM22" s="710"/>
      <c r="CVN22" s="710"/>
      <c r="CVO22" s="710"/>
      <c r="CVP22" s="710"/>
      <c r="CVQ22" s="710"/>
      <c r="CVR22" s="710"/>
      <c r="CVS22" s="710"/>
      <c r="CVT22" s="710"/>
      <c r="CVU22" s="710"/>
      <c r="CVV22" s="710"/>
      <c r="CVW22" s="710"/>
      <c r="CVX22" s="710"/>
      <c r="CVY22" s="710"/>
      <c r="CVZ22" s="710"/>
      <c r="CWA22" s="710"/>
      <c r="CWB22" s="710"/>
      <c r="CWC22" s="710"/>
      <c r="CWD22" s="710"/>
      <c r="CWE22" s="710"/>
      <c r="CWF22" s="710"/>
      <c r="CWG22" s="710"/>
      <c r="CWH22" s="710"/>
      <c r="CWI22" s="710"/>
      <c r="CWJ22" s="710"/>
      <c r="CWK22" s="710"/>
      <c r="CWL22" s="710"/>
      <c r="CWM22" s="710"/>
      <c r="CWN22" s="710"/>
      <c r="CWO22" s="710"/>
      <c r="CWP22" s="710"/>
      <c r="CWQ22" s="710"/>
      <c r="CWR22" s="710"/>
      <c r="CWS22" s="710"/>
      <c r="CWT22" s="710"/>
      <c r="CWU22" s="710"/>
      <c r="CWV22" s="710"/>
      <c r="CWW22" s="710"/>
      <c r="CWX22" s="710"/>
      <c r="CWY22" s="710"/>
      <c r="CWZ22" s="710"/>
      <c r="CXA22" s="710"/>
      <c r="CXB22" s="710"/>
      <c r="CXC22" s="710"/>
      <c r="CXD22" s="710"/>
      <c r="CXE22" s="710"/>
      <c r="CXF22" s="710"/>
      <c r="CXG22" s="710"/>
      <c r="CXH22" s="710"/>
      <c r="CXI22" s="710"/>
      <c r="CXJ22" s="710"/>
      <c r="CXK22" s="710"/>
      <c r="CXL22" s="710"/>
      <c r="CXM22" s="710"/>
      <c r="CXN22" s="710"/>
      <c r="CXO22" s="710"/>
      <c r="CXP22" s="710"/>
      <c r="CXQ22" s="710"/>
      <c r="CXR22" s="710"/>
      <c r="CXS22" s="710"/>
      <c r="CXT22" s="710"/>
      <c r="CXU22" s="710"/>
      <c r="CXV22" s="710"/>
      <c r="CXW22" s="710"/>
      <c r="CXX22" s="710"/>
      <c r="CXY22" s="710"/>
      <c r="CXZ22" s="710"/>
      <c r="CYA22" s="710"/>
      <c r="CYB22" s="710"/>
      <c r="CYC22" s="710"/>
      <c r="CYD22" s="710"/>
      <c r="CYE22" s="710"/>
      <c r="CYF22" s="710"/>
      <c r="CYG22" s="710"/>
      <c r="CYH22" s="710"/>
      <c r="CYI22" s="710"/>
      <c r="CYJ22" s="710"/>
      <c r="CYK22" s="710"/>
      <c r="CYL22" s="710"/>
      <c r="CYM22" s="710"/>
      <c r="CYN22" s="710"/>
      <c r="CYO22" s="710"/>
      <c r="CYP22" s="710"/>
      <c r="CYQ22" s="710"/>
      <c r="CYR22" s="710"/>
      <c r="CYS22" s="710"/>
      <c r="CYT22" s="710"/>
      <c r="CYU22" s="710"/>
      <c r="CYV22" s="710"/>
      <c r="CYW22" s="710"/>
      <c r="CYX22" s="710"/>
      <c r="CYY22" s="710"/>
      <c r="CYZ22" s="710"/>
      <c r="CZA22" s="710"/>
      <c r="CZB22" s="710"/>
      <c r="CZC22" s="710"/>
      <c r="CZD22" s="710"/>
      <c r="CZE22" s="710"/>
      <c r="CZF22" s="710"/>
      <c r="CZG22" s="710"/>
      <c r="CZH22" s="710"/>
      <c r="CZI22" s="710"/>
      <c r="CZJ22" s="710"/>
      <c r="CZK22" s="710"/>
      <c r="CZL22" s="710"/>
      <c r="CZM22" s="710"/>
      <c r="CZN22" s="710"/>
      <c r="CZO22" s="710"/>
      <c r="CZP22" s="710"/>
      <c r="CZQ22" s="710"/>
      <c r="CZR22" s="710"/>
      <c r="CZS22" s="710"/>
      <c r="CZT22" s="710"/>
      <c r="CZU22" s="710"/>
      <c r="CZV22" s="710"/>
      <c r="CZW22" s="710"/>
      <c r="CZX22" s="710"/>
      <c r="CZY22" s="710"/>
      <c r="CZZ22" s="710"/>
      <c r="DAA22" s="710"/>
      <c r="DAB22" s="710"/>
      <c r="DAC22" s="710"/>
      <c r="DAD22" s="710"/>
      <c r="DAE22" s="710"/>
      <c r="DAF22" s="710"/>
      <c r="DAG22" s="710"/>
      <c r="DAH22" s="710"/>
      <c r="DAI22" s="710"/>
      <c r="DAJ22" s="710"/>
      <c r="DAK22" s="710"/>
      <c r="DAL22" s="710"/>
      <c r="DAM22" s="710"/>
      <c r="DAN22" s="710"/>
      <c r="DAO22" s="710"/>
      <c r="DAP22" s="710"/>
      <c r="DAQ22" s="710"/>
      <c r="DAR22" s="710"/>
      <c r="DAS22" s="710"/>
      <c r="DAT22" s="710"/>
      <c r="DAU22" s="710"/>
      <c r="DAV22" s="710"/>
      <c r="DAW22" s="710"/>
      <c r="DAX22" s="710"/>
      <c r="DAY22" s="710"/>
      <c r="DAZ22" s="710"/>
      <c r="DBA22" s="710"/>
      <c r="DBB22" s="710"/>
      <c r="DBC22" s="710"/>
      <c r="DBD22" s="710"/>
      <c r="DBE22" s="710"/>
      <c r="DBF22" s="710"/>
      <c r="DBG22" s="710"/>
      <c r="DBH22" s="710"/>
      <c r="DBI22" s="710"/>
      <c r="DBJ22" s="710"/>
      <c r="DBK22" s="710"/>
      <c r="DBL22" s="710"/>
      <c r="DBM22" s="710"/>
      <c r="DBN22" s="710"/>
      <c r="DBO22" s="710"/>
      <c r="DBP22" s="710"/>
      <c r="DBQ22" s="710"/>
      <c r="DBR22" s="710"/>
      <c r="DBS22" s="710"/>
      <c r="DBT22" s="710"/>
      <c r="DBU22" s="710"/>
      <c r="DBV22" s="710"/>
      <c r="DBW22" s="710"/>
      <c r="DBX22" s="710"/>
      <c r="DBY22" s="710"/>
      <c r="DBZ22" s="710"/>
      <c r="DCA22" s="710"/>
      <c r="DCB22" s="710"/>
      <c r="DCC22" s="710"/>
      <c r="DCD22" s="710"/>
      <c r="DCE22" s="710"/>
      <c r="DCF22" s="710"/>
      <c r="DCG22" s="710"/>
      <c r="DCH22" s="710"/>
      <c r="DCI22" s="710"/>
      <c r="DCJ22" s="710"/>
      <c r="DCK22" s="710"/>
      <c r="DCL22" s="710"/>
      <c r="DCM22" s="710"/>
      <c r="DCN22" s="710"/>
      <c r="DCO22" s="710"/>
      <c r="DCP22" s="710"/>
      <c r="DCQ22" s="710"/>
      <c r="DCR22" s="710"/>
      <c r="DCS22" s="710"/>
      <c r="DCT22" s="710"/>
      <c r="DCU22" s="710"/>
      <c r="DCV22" s="710"/>
      <c r="DCW22" s="710"/>
      <c r="DCX22" s="710"/>
      <c r="DCY22" s="710"/>
      <c r="DCZ22" s="710"/>
      <c r="DDA22" s="710"/>
      <c r="DDB22" s="710"/>
      <c r="DDC22" s="710"/>
      <c r="DDD22" s="710"/>
      <c r="DDE22" s="710"/>
      <c r="DDF22" s="710"/>
      <c r="DDG22" s="710"/>
      <c r="DDH22" s="710"/>
      <c r="DDI22" s="710"/>
      <c r="DDJ22" s="710"/>
      <c r="DDK22" s="710"/>
      <c r="DDL22" s="710"/>
      <c r="DDM22" s="710"/>
      <c r="DDN22" s="710"/>
      <c r="DDO22" s="710"/>
      <c r="DDP22" s="710"/>
      <c r="DDQ22" s="710"/>
      <c r="DDR22" s="710"/>
      <c r="DDS22" s="710"/>
      <c r="DDT22" s="710"/>
      <c r="DDU22" s="710"/>
      <c r="DDV22" s="710"/>
      <c r="DDW22" s="710"/>
      <c r="DDX22" s="710"/>
      <c r="DDY22" s="710"/>
      <c r="DDZ22" s="710"/>
      <c r="DEA22" s="710"/>
      <c r="DEB22" s="710"/>
      <c r="DEC22" s="710"/>
      <c r="DED22" s="710"/>
      <c r="DEE22" s="710"/>
      <c r="DEF22" s="710"/>
      <c r="DEG22" s="710"/>
      <c r="DEH22" s="710"/>
      <c r="DEI22" s="710"/>
      <c r="DEJ22" s="710"/>
      <c r="DEK22" s="710"/>
      <c r="DEL22" s="710"/>
      <c r="DEM22" s="710"/>
      <c r="DEN22" s="710"/>
      <c r="DEO22" s="710"/>
      <c r="DEP22" s="710"/>
      <c r="DEQ22" s="710"/>
      <c r="DER22" s="710"/>
      <c r="DES22" s="710"/>
      <c r="DET22" s="710"/>
      <c r="DEU22" s="710"/>
      <c r="DEV22" s="710"/>
      <c r="DEW22" s="710"/>
      <c r="DEX22" s="710"/>
      <c r="DEY22" s="710"/>
      <c r="DEZ22" s="710"/>
      <c r="DFA22" s="710"/>
      <c r="DFB22" s="710"/>
      <c r="DFC22" s="710"/>
      <c r="DFD22" s="710"/>
      <c r="DFE22" s="710"/>
      <c r="DFF22" s="710"/>
      <c r="DFG22" s="710"/>
      <c r="DFH22" s="710"/>
      <c r="DFI22" s="710"/>
      <c r="DFJ22" s="710"/>
      <c r="DFK22" s="710"/>
      <c r="DFL22" s="710"/>
      <c r="DFM22" s="710"/>
      <c r="DFN22" s="710"/>
      <c r="DFO22" s="710"/>
      <c r="DFP22" s="710"/>
      <c r="DFQ22" s="710"/>
      <c r="DFR22" s="710"/>
      <c r="DFS22" s="710"/>
      <c r="DFT22" s="710"/>
      <c r="DFU22" s="710"/>
      <c r="DFV22" s="710"/>
      <c r="DFW22" s="710"/>
      <c r="DFX22" s="710"/>
      <c r="DFY22" s="710"/>
      <c r="DFZ22" s="710"/>
      <c r="DGA22" s="710"/>
      <c r="DGB22" s="710"/>
      <c r="DGC22" s="710"/>
      <c r="DGD22" s="710"/>
      <c r="DGE22" s="710"/>
      <c r="DGF22" s="710"/>
      <c r="DGG22" s="710"/>
      <c r="DGH22" s="710"/>
      <c r="DGI22" s="710"/>
      <c r="DGJ22" s="710"/>
      <c r="DGK22" s="710"/>
      <c r="DGL22" s="710"/>
      <c r="DGM22" s="710"/>
      <c r="DGN22" s="710"/>
      <c r="DGO22" s="710"/>
      <c r="DGP22" s="710"/>
      <c r="DGQ22" s="710"/>
      <c r="DGR22" s="710"/>
      <c r="DGS22" s="710"/>
      <c r="DGT22" s="710"/>
      <c r="DGU22" s="710"/>
      <c r="DGV22" s="710"/>
      <c r="DGW22" s="710"/>
      <c r="DGX22" s="710"/>
      <c r="DGY22" s="710"/>
      <c r="DGZ22" s="710"/>
      <c r="DHA22" s="710"/>
      <c r="DHB22" s="710"/>
      <c r="DHC22" s="710"/>
      <c r="DHD22" s="710"/>
      <c r="DHE22" s="710"/>
      <c r="DHF22" s="710"/>
      <c r="DHG22" s="710"/>
      <c r="DHH22" s="710"/>
      <c r="DHI22" s="710"/>
      <c r="DHJ22" s="710"/>
      <c r="DHK22" s="710"/>
      <c r="DHL22" s="710"/>
      <c r="DHM22" s="710"/>
      <c r="DHN22" s="710"/>
      <c r="DHO22" s="710"/>
      <c r="DHP22" s="710"/>
      <c r="DHQ22" s="710"/>
      <c r="DHR22" s="710"/>
      <c r="DHS22" s="710"/>
      <c r="DHT22" s="710"/>
      <c r="DHU22" s="710"/>
      <c r="DHV22" s="710"/>
      <c r="DHW22" s="710"/>
      <c r="DHX22" s="710"/>
      <c r="DHY22" s="710"/>
      <c r="DHZ22" s="710"/>
      <c r="DIA22" s="710"/>
      <c r="DIB22" s="710"/>
      <c r="DIC22" s="710"/>
      <c r="DID22" s="710"/>
      <c r="DIE22" s="710"/>
      <c r="DIF22" s="710"/>
      <c r="DIG22" s="710"/>
      <c r="DIH22" s="710"/>
      <c r="DII22" s="710"/>
      <c r="DIJ22" s="710"/>
      <c r="DIK22" s="710"/>
      <c r="DIL22" s="710"/>
      <c r="DIM22" s="710"/>
      <c r="DIN22" s="710"/>
      <c r="DIO22" s="710"/>
      <c r="DIP22" s="710"/>
      <c r="DIQ22" s="710"/>
      <c r="DIR22" s="710"/>
      <c r="DIS22" s="710"/>
      <c r="DIT22" s="710"/>
      <c r="DIU22" s="710"/>
      <c r="DIV22" s="710"/>
      <c r="DIW22" s="710"/>
      <c r="DIX22" s="710"/>
      <c r="DIY22" s="710"/>
      <c r="DIZ22" s="710"/>
      <c r="DJA22" s="710"/>
      <c r="DJB22" s="710"/>
      <c r="DJC22" s="710"/>
      <c r="DJD22" s="710"/>
      <c r="DJE22" s="710"/>
      <c r="DJF22" s="710"/>
      <c r="DJG22" s="710"/>
      <c r="DJH22" s="710"/>
      <c r="DJI22" s="710"/>
      <c r="DJJ22" s="710"/>
      <c r="DJK22" s="710"/>
      <c r="DJL22" s="710"/>
      <c r="DJM22" s="710"/>
      <c r="DJN22" s="710"/>
      <c r="DJO22" s="710"/>
      <c r="DJP22" s="710"/>
      <c r="DJQ22" s="710"/>
      <c r="DJR22" s="710"/>
      <c r="DJS22" s="710"/>
      <c r="DJT22" s="710"/>
      <c r="DJU22" s="710"/>
      <c r="DJV22" s="710"/>
      <c r="DJW22" s="710"/>
      <c r="DJX22" s="710"/>
      <c r="DJY22" s="710"/>
      <c r="DJZ22" s="710"/>
      <c r="DKA22" s="710"/>
      <c r="DKB22" s="710"/>
      <c r="DKC22" s="710"/>
      <c r="DKD22" s="710"/>
      <c r="DKE22" s="710"/>
      <c r="DKF22" s="710"/>
      <c r="DKG22" s="710"/>
      <c r="DKH22" s="710"/>
      <c r="DKI22" s="710"/>
      <c r="DKJ22" s="710"/>
      <c r="DKK22" s="710"/>
      <c r="DKL22" s="710"/>
      <c r="DKM22" s="710"/>
      <c r="DKN22" s="710"/>
      <c r="DKO22" s="710"/>
      <c r="DKP22" s="710"/>
      <c r="DKQ22" s="710"/>
      <c r="DKR22" s="710"/>
      <c r="DKS22" s="710"/>
      <c r="DKT22" s="710"/>
      <c r="DKU22" s="710"/>
      <c r="DKV22" s="710"/>
      <c r="DKW22" s="710"/>
      <c r="DKX22" s="710"/>
      <c r="DKY22" s="710"/>
      <c r="DKZ22" s="710"/>
      <c r="DLA22" s="710"/>
      <c r="DLB22" s="710"/>
      <c r="DLC22" s="710"/>
      <c r="DLD22" s="710"/>
      <c r="DLE22" s="710"/>
      <c r="DLF22" s="710"/>
      <c r="DLG22" s="710"/>
      <c r="DLH22" s="710"/>
      <c r="DLI22" s="710"/>
      <c r="DLJ22" s="710"/>
      <c r="DLK22" s="710"/>
      <c r="DLL22" s="710"/>
      <c r="DLM22" s="710"/>
      <c r="DLN22" s="710"/>
      <c r="DLO22" s="710"/>
      <c r="DLP22" s="710"/>
      <c r="DLQ22" s="710"/>
      <c r="DLR22" s="710"/>
      <c r="DLS22" s="710"/>
      <c r="DLT22" s="710"/>
      <c r="DLU22" s="710"/>
      <c r="DLV22" s="710"/>
      <c r="DLW22" s="710"/>
      <c r="DLX22" s="710"/>
      <c r="DLY22" s="710"/>
      <c r="DLZ22" s="710"/>
      <c r="DMA22" s="710"/>
      <c r="DMB22" s="710"/>
      <c r="DMC22" s="710"/>
      <c r="DMD22" s="710"/>
      <c r="DME22" s="710"/>
      <c r="DMF22" s="710"/>
      <c r="DMG22" s="710"/>
      <c r="DMH22" s="710"/>
      <c r="DMI22" s="710"/>
      <c r="DMJ22" s="710"/>
      <c r="DMK22" s="710"/>
      <c r="DML22" s="710"/>
      <c r="DMM22" s="710"/>
      <c r="DMN22" s="710"/>
      <c r="DMO22" s="710"/>
      <c r="DMP22" s="710"/>
      <c r="DMQ22" s="710"/>
      <c r="DMR22" s="710"/>
      <c r="DMS22" s="710"/>
      <c r="DMT22" s="710"/>
      <c r="DMU22" s="710"/>
      <c r="DMV22" s="710"/>
      <c r="DMW22" s="710"/>
      <c r="DMX22" s="710"/>
      <c r="DMY22" s="710"/>
      <c r="DMZ22" s="710"/>
      <c r="DNA22" s="710"/>
      <c r="DNB22" s="710"/>
      <c r="DNC22" s="710"/>
      <c r="DND22" s="710"/>
      <c r="DNE22" s="710"/>
      <c r="DNF22" s="710"/>
      <c r="DNG22" s="710"/>
      <c r="DNH22" s="710"/>
      <c r="DNI22" s="710"/>
      <c r="DNJ22" s="710"/>
      <c r="DNK22" s="710"/>
      <c r="DNL22" s="710"/>
      <c r="DNM22" s="710"/>
      <c r="DNN22" s="710"/>
      <c r="DNO22" s="710"/>
      <c r="DNP22" s="710"/>
      <c r="DNQ22" s="710"/>
      <c r="DNR22" s="710"/>
      <c r="DNS22" s="710"/>
      <c r="DNT22" s="710"/>
      <c r="DNU22" s="710"/>
      <c r="DNV22" s="710"/>
      <c r="DNW22" s="710"/>
      <c r="DNX22" s="710"/>
      <c r="DNY22" s="710"/>
      <c r="DNZ22" s="710"/>
      <c r="DOA22" s="710"/>
      <c r="DOB22" s="710"/>
      <c r="DOC22" s="710"/>
      <c r="DOD22" s="710"/>
      <c r="DOE22" s="710"/>
      <c r="DOF22" s="710"/>
      <c r="DOG22" s="710"/>
      <c r="DOH22" s="710"/>
      <c r="DOI22" s="710"/>
      <c r="DOJ22" s="710"/>
      <c r="DOK22" s="710"/>
      <c r="DOL22" s="710"/>
      <c r="DOM22" s="710"/>
      <c r="DON22" s="710"/>
      <c r="DOO22" s="710"/>
      <c r="DOP22" s="710"/>
      <c r="DOQ22" s="710"/>
      <c r="DOR22" s="710"/>
      <c r="DOS22" s="710"/>
      <c r="DOT22" s="710"/>
      <c r="DOU22" s="710"/>
      <c r="DOV22" s="710"/>
      <c r="DOW22" s="710"/>
      <c r="DOX22" s="710"/>
      <c r="DOY22" s="710"/>
      <c r="DOZ22" s="710"/>
      <c r="DPA22" s="710"/>
      <c r="DPB22" s="710"/>
      <c r="DPC22" s="710"/>
      <c r="DPD22" s="710"/>
      <c r="DPE22" s="710"/>
      <c r="DPF22" s="710"/>
      <c r="DPG22" s="710"/>
      <c r="DPH22" s="710"/>
      <c r="DPI22" s="710"/>
      <c r="DPJ22" s="710"/>
      <c r="DPK22" s="710"/>
      <c r="DPL22" s="710"/>
      <c r="DPM22" s="710"/>
      <c r="DPN22" s="710"/>
      <c r="DPO22" s="710"/>
      <c r="DPP22" s="710"/>
      <c r="DPQ22" s="710"/>
      <c r="DPR22" s="710"/>
      <c r="DPS22" s="710"/>
      <c r="DPT22" s="710"/>
      <c r="DPU22" s="710"/>
      <c r="DPV22" s="710"/>
      <c r="DPW22" s="710"/>
      <c r="DPX22" s="710"/>
      <c r="DPY22" s="710"/>
      <c r="DPZ22" s="710"/>
      <c r="DQA22" s="710"/>
      <c r="DQB22" s="710"/>
      <c r="DQC22" s="710"/>
      <c r="DQD22" s="710"/>
      <c r="DQE22" s="710"/>
      <c r="DQF22" s="710"/>
      <c r="DQG22" s="710"/>
      <c r="DQH22" s="710"/>
      <c r="DQI22" s="710"/>
      <c r="DQJ22" s="710"/>
      <c r="DQK22" s="710"/>
      <c r="DQL22" s="710"/>
      <c r="DQM22" s="710"/>
      <c r="DQN22" s="710"/>
      <c r="DQO22" s="710"/>
      <c r="DQP22" s="710"/>
      <c r="DQQ22" s="710"/>
      <c r="DQR22" s="710"/>
      <c r="DQS22" s="710"/>
      <c r="DQT22" s="710"/>
      <c r="DQU22" s="710"/>
      <c r="DQV22" s="710"/>
      <c r="DQW22" s="710"/>
      <c r="DQX22" s="710"/>
      <c r="DQY22" s="710"/>
      <c r="DQZ22" s="710"/>
      <c r="DRA22" s="710"/>
      <c r="DRB22" s="710"/>
      <c r="DRC22" s="710"/>
      <c r="DRD22" s="710"/>
      <c r="DRE22" s="710"/>
      <c r="DRF22" s="710"/>
      <c r="DRG22" s="710"/>
      <c r="DRH22" s="710"/>
      <c r="DRI22" s="710"/>
      <c r="DRJ22" s="710"/>
      <c r="DRK22" s="710"/>
      <c r="DRL22" s="710"/>
      <c r="DRM22" s="710"/>
      <c r="DRN22" s="710"/>
      <c r="DRO22" s="710"/>
      <c r="DRP22" s="710"/>
      <c r="DRQ22" s="710"/>
      <c r="DRR22" s="710"/>
      <c r="DRS22" s="710"/>
      <c r="DRT22" s="710"/>
      <c r="DRU22" s="710"/>
      <c r="DRV22" s="710"/>
      <c r="DRW22" s="710"/>
      <c r="DRX22" s="710"/>
      <c r="DRY22" s="710"/>
      <c r="DRZ22" s="710"/>
      <c r="DSA22" s="710"/>
      <c r="DSB22" s="710"/>
      <c r="DSC22" s="710"/>
      <c r="DSD22" s="710"/>
      <c r="DSE22" s="710"/>
      <c r="DSF22" s="710"/>
      <c r="DSG22" s="710"/>
      <c r="DSH22" s="710"/>
      <c r="DSI22" s="710"/>
      <c r="DSJ22" s="710"/>
      <c r="DSK22" s="710"/>
      <c r="DSL22" s="710"/>
      <c r="DSM22" s="710"/>
      <c r="DSN22" s="710"/>
      <c r="DSO22" s="710"/>
      <c r="DSP22" s="710"/>
      <c r="DSQ22" s="710"/>
      <c r="DSR22" s="710"/>
      <c r="DSS22" s="710"/>
      <c r="DST22" s="710"/>
      <c r="DSU22" s="710"/>
      <c r="DSV22" s="710"/>
      <c r="DSW22" s="710"/>
      <c r="DSX22" s="710"/>
      <c r="DSY22" s="710"/>
      <c r="DSZ22" s="710"/>
      <c r="DTA22" s="710"/>
      <c r="DTB22" s="710"/>
      <c r="DTC22" s="710"/>
      <c r="DTD22" s="710"/>
      <c r="DTE22" s="710"/>
      <c r="DTF22" s="710"/>
      <c r="DTG22" s="710"/>
      <c r="DTH22" s="710"/>
      <c r="DTI22" s="710"/>
      <c r="DTJ22" s="710"/>
      <c r="DTK22" s="710"/>
      <c r="DTL22" s="710"/>
      <c r="DTM22" s="710"/>
      <c r="DTN22" s="710"/>
      <c r="DTO22" s="710"/>
      <c r="DTP22" s="710"/>
      <c r="DTQ22" s="710"/>
      <c r="DTR22" s="710"/>
      <c r="DTS22" s="710"/>
      <c r="DTT22" s="710"/>
      <c r="DTU22" s="710"/>
      <c r="DTV22" s="710"/>
      <c r="DTW22" s="710"/>
      <c r="DTX22" s="710"/>
      <c r="DTY22" s="710"/>
      <c r="DTZ22" s="710"/>
      <c r="DUA22" s="710"/>
      <c r="DUB22" s="710"/>
      <c r="DUC22" s="710"/>
      <c r="DUD22" s="710"/>
      <c r="DUE22" s="710"/>
      <c r="DUF22" s="710"/>
      <c r="DUG22" s="710"/>
      <c r="DUH22" s="710"/>
      <c r="DUI22" s="710"/>
      <c r="DUJ22" s="710"/>
      <c r="DUK22" s="710"/>
      <c r="DUL22" s="710"/>
      <c r="DUM22" s="710"/>
      <c r="DUN22" s="710"/>
      <c r="DUO22" s="710"/>
      <c r="DUP22" s="710"/>
      <c r="DUQ22" s="710"/>
      <c r="DUR22" s="710"/>
      <c r="DUS22" s="710"/>
      <c r="DUT22" s="710"/>
      <c r="DUU22" s="710"/>
      <c r="DUV22" s="710"/>
      <c r="DUW22" s="710"/>
      <c r="DUX22" s="710"/>
      <c r="DUY22" s="710"/>
      <c r="DUZ22" s="710"/>
      <c r="DVA22" s="710"/>
      <c r="DVB22" s="710"/>
      <c r="DVC22" s="710"/>
      <c r="DVD22" s="710"/>
      <c r="DVE22" s="710"/>
      <c r="DVF22" s="710"/>
      <c r="DVG22" s="710"/>
      <c r="DVH22" s="710"/>
      <c r="DVI22" s="710"/>
      <c r="DVJ22" s="710"/>
      <c r="DVK22" s="710"/>
      <c r="DVL22" s="710"/>
      <c r="DVM22" s="710"/>
      <c r="DVN22" s="710"/>
      <c r="DVO22" s="710"/>
      <c r="DVP22" s="710"/>
      <c r="DVQ22" s="710"/>
      <c r="DVR22" s="710"/>
      <c r="DVS22" s="710"/>
      <c r="DVT22" s="710"/>
      <c r="DVU22" s="710"/>
      <c r="DVV22" s="710"/>
      <c r="DVW22" s="710"/>
      <c r="DVX22" s="710"/>
      <c r="DVY22" s="710"/>
      <c r="DVZ22" s="710"/>
      <c r="DWA22" s="710"/>
      <c r="DWB22" s="710"/>
      <c r="DWC22" s="710"/>
      <c r="DWD22" s="710"/>
      <c r="DWE22" s="710"/>
      <c r="DWF22" s="710"/>
      <c r="DWG22" s="710"/>
      <c r="DWH22" s="710"/>
      <c r="DWI22" s="710"/>
      <c r="DWJ22" s="710"/>
      <c r="DWK22" s="710"/>
      <c r="DWL22" s="710"/>
      <c r="DWM22" s="710"/>
      <c r="DWN22" s="710"/>
      <c r="DWO22" s="710"/>
      <c r="DWP22" s="710"/>
      <c r="DWQ22" s="710"/>
      <c r="DWR22" s="710"/>
      <c r="DWS22" s="710"/>
      <c r="DWT22" s="710"/>
      <c r="DWU22" s="710"/>
      <c r="DWV22" s="710"/>
      <c r="DWW22" s="710"/>
      <c r="DWX22" s="710"/>
      <c r="DWY22" s="710"/>
      <c r="DWZ22" s="710"/>
      <c r="DXA22" s="710"/>
      <c r="DXB22" s="710"/>
      <c r="DXC22" s="710"/>
      <c r="DXD22" s="710"/>
      <c r="DXE22" s="710"/>
      <c r="DXF22" s="710"/>
      <c r="DXG22" s="710"/>
      <c r="DXH22" s="710"/>
      <c r="DXI22" s="710"/>
      <c r="DXJ22" s="710"/>
      <c r="DXK22" s="710"/>
      <c r="DXL22" s="710"/>
      <c r="DXM22" s="710"/>
      <c r="DXN22" s="710"/>
      <c r="DXO22" s="710"/>
      <c r="DXP22" s="710"/>
      <c r="DXQ22" s="710"/>
      <c r="DXR22" s="710"/>
      <c r="DXS22" s="710"/>
      <c r="DXT22" s="710"/>
      <c r="DXU22" s="710"/>
      <c r="DXV22" s="710"/>
      <c r="DXW22" s="710"/>
      <c r="DXX22" s="710"/>
      <c r="DXY22" s="710"/>
      <c r="DXZ22" s="710"/>
      <c r="DYA22" s="710"/>
      <c r="DYB22" s="710"/>
      <c r="DYC22" s="710"/>
      <c r="DYD22" s="710"/>
      <c r="DYE22" s="710"/>
      <c r="DYF22" s="710"/>
      <c r="DYG22" s="710"/>
      <c r="DYH22" s="710"/>
      <c r="DYI22" s="710"/>
      <c r="DYJ22" s="710"/>
      <c r="DYK22" s="710"/>
      <c r="DYL22" s="710"/>
      <c r="DYM22" s="710"/>
      <c r="DYN22" s="710"/>
      <c r="DYO22" s="710"/>
      <c r="DYP22" s="710"/>
      <c r="DYQ22" s="710"/>
      <c r="DYR22" s="710"/>
      <c r="DYS22" s="710"/>
      <c r="DYT22" s="710"/>
      <c r="DYU22" s="710"/>
      <c r="DYV22" s="710"/>
      <c r="DYW22" s="710"/>
      <c r="DYX22" s="710"/>
      <c r="DYY22" s="710"/>
      <c r="DYZ22" s="710"/>
      <c r="DZA22" s="710"/>
      <c r="DZB22" s="710"/>
      <c r="DZC22" s="710"/>
      <c r="DZD22" s="710"/>
      <c r="DZE22" s="710"/>
      <c r="DZF22" s="710"/>
      <c r="DZG22" s="710"/>
      <c r="DZH22" s="710"/>
      <c r="DZI22" s="710"/>
      <c r="DZJ22" s="710"/>
      <c r="DZK22" s="710"/>
      <c r="DZL22" s="710"/>
      <c r="DZM22" s="710"/>
      <c r="DZN22" s="710"/>
      <c r="DZO22" s="710"/>
      <c r="DZP22" s="710"/>
      <c r="DZQ22" s="710"/>
      <c r="DZR22" s="710"/>
      <c r="DZS22" s="710"/>
      <c r="DZT22" s="710"/>
      <c r="DZU22" s="710"/>
      <c r="DZV22" s="710"/>
      <c r="DZW22" s="710"/>
      <c r="DZX22" s="710"/>
      <c r="DZY22" s="710"/>
      <c r="DZZ22" s="710"/>
      <c r="EAA22" s="710"/>
      <c r="EAB22" s="710"/>
      <c r="EAC22" s="710"/>
      <c r="EAD22" s="710"/>
      <c r="EAE22" s="710"/>
      <c r="EAF22" s="710"/>
      <c r="EAG22" s="710"/>
      <c r="EAH22" s="710"/>
      <c r="EAI22" s="710"/>
      <c r="EAJ22" s="710"/>
      <c r="EAK22" s="710"/>
      <c r="EAL22" s="710"/>
      <c r="EAM22" s="710"/>
      <c r="EAN22" s="710"/>
      <c r="EAO22" s="710"/>
      <c r="EAP22" s="710"/>
      <c r="EAQ22" s="710"/>
      <c r="EAR22" s="710"/>
      <c r="EAS22" s="710"/>
      <c r="EAT22" s="710"/>
      <c r="EAU22" s="710"/>
      <c r="EAV22" s="710"/>
      <c r="EAW22" s="710"/>
      <c r="EAX22" s="710"/>
      <c r="EAY22" s="710"/>
      <c r="EAZ22" s="710"/>
      <c r="EBA22" s="710"/>
      <c r="EBB22" s="710"/>
      <c r="EBC22" s="710"/>
      <c r="EBD22" s="710"/>
      <c r="EBE22" s="710"/>
      <c r="EBF22" s="710"/>
      <c r="EBG22" s="710"/>
      <c r="EBH22" s="710"/>
      <c r="EBI22" s="710"/>
      <c r="EBJ22" s="710"/>
      <c r="EBK22" s="710"/>
      <c r="EBL22" s="710"/>
      <c r="EBM22" s="710"/>
      <c r="EBN22" s="710"/>
      <c r="EBO22" s="710"/>
      <c r="EBP22" s="710"/>
      <c r="EBQ22" s="710"/>
      <c r="EBR22" s="710"/>
      <c r="EBS22" s="710"/>
      <c r="EBT22" s="710"/>
      <c r="EBU22" s="710"/>
      <c r="EBV22" s="710"/>
      <c r="EBW22" s="710"/>
      <c r="EBX22" s="710"/>
      <c r="EBY22" s="710"/>
      <c r="EBZ22" s="710"/>
      <c r="ECA22" s="710"/>
      <c r="ECB22" s="710"/>
      <c r="ECC22" s="710"/>
      <c r="ECD22" s="710"/>
      <c r="ECE22" s="710"/>
      <c r="ECF22" s="710"/>
      <c r="ECG22" s="710"/>
      <c r="ECH22" s="710"/>
      <c r="ECI22" s="710"/>
      <c r="ECJ22" s="710"/>
      <c r="ECK22" s="710"/>
      <c r="ECL22" s="710"/>
      <c r="ECM22" s="710"/>
      <c r="ECN22" s="710"/>
      <c r="ECO22" s="710"/>
      <c r="ECP22" s="710"/>
      <c r="ECQ22" s="710"/>
      <c r="ECR22" s="710"/>
      <c r="ECS22" s="710"/>
      <c r="ECT22" s="710"/>
      <c r="ECU22" s="710"/>
      <c r="ECV22" s="710"/>
      <c r="ECW22" s="710"/>
      <c r="ECX22" s="710"/>
      <c r="ECY22" s="710"/>
      <c r="ECZ22" s="710"/>
      <c r="EDA22" s="710"/>
      <c r="EDB22" s="710"/>
      <c r="EDC22" s="710"/>
      <c r="EDD22" s="710"/>
      <c r="EDE22" s="710"/>
      <c r="EDF22" s="710"/>
      <c r="EDG22" s="710"/>
      <c r="EDH22" s="710"/>
      <c r="EDI22" s="710"/>
      <c r="EDJ22" s="710"/>
      <c r="EDK22" s="710"/>
      <c r="EDL22" s="710"/>
      <c r="EDM22" s="710"/>
      <c r="EDN22" s="710"/>
      <c r="EDO22" s="710"/>
      <c r="EDP22" s="710"/>
      <c r="EDQ22" s="710"/>
      <c r="EDR22" s="710"/>
      <c r="EDS22" s="710"/>
      <c r="EDT22" s="710"/>
      <c r="EDU22" s="710"/>
      <c r="EDV22" s="710"/>
      <c r="EDW22" s="710"/>
      <c r="EDX22" s="710"/>
      <c r="EDY22" s="710"/>
      <c r="EDZ22" s="710"/>
      <c r="EEA22" s="710"/>
      <c r="EEB22" s="710"/>
      <c r="EEC22" s="710"/>
      <c r="EED22" s="710"/>
      <c r="EEE22" s="710"/>
      <c r="EEF22" s="710"/>
      <c r="EEG22" s="710"/>
      <c r="EEH22" s="710"/>
      <c r="EEI22" s="710"/>
      <c r="EEJ22" s="710"/>
      <c r="EEK22" s="710"/>
      <c r="EEL22" s="710"/>
      <c r="EEM22" s="710"/>
      <c r="EEN22" s="710"/>
      <c r="EEO22" s="710"/>
      <c r="EEP22" s="710"/>
      <c r="EEQ22" s="710"/>
      <c r="EER22" s="710"/>
      <c r="EES22" s="710"/>
      <c r="EET22" s="710"/>
      <c r="EEU22" s="710"/>
      <c r="EEV22" s="710"/>
      <c r="EEW22" s="710"/>
      <c r="EEX22" s="710"/>
      <c r="EEY22" s="710"/>
      <c r="EEZ22" s="710"/>
      <c r="EFA22" s="710"/>
      <c r="EFB22" s="710"/>
      <c r="EFC22" s="710"/>
      <c r="EFD22" s="710"/>
      <c r="EFE22" s="710"/>
      <c r="EFF22" s="710"/>
      <c r="EFG22" s="710"/>
      <c r="EFH22" s="710"/>
      <c r="EFI22" s="710"/>
      <c r="EFJ22" s="710"/>
      <c r="EFK22" s="710"/>
      <c r="EFL22" s="710"/>
      <c r="EFM22" s="710"/>
      <c r="EFN22" s="710"/>
      <c r="EFO22" s="710"/>
      <c r="EFP22" s="710"/>
      <c r="EFQ22" s="710"/>
      <c r="EFR22" s="710"/>
      <c r="EFS22" s="710"/>
      <c r="EFT22" s="710"/>
      <c r="EFU22" s="710"/>
      <c r="EFV22" s="710"/>
      <c r="EFW22" s="710"/>
      <c r="EFX22" s="710"/>
      <c r="EFY22" s="710"/>
      <c r="EFZ22" s="710"/>
      <c r="EGA22" s="710"/>
      <c r="EGB22" s="710"/>
      <c r="EGC22" s="710"/>
      <c r="EGD22" s="710"/>
      <c r="EGE22" s="710"/>
      <c r="EGF22" s="710"/>
      <c r="EGG22" s="710"/>
      <c r="EGH22" s="710"/>
      <c r="EGI22" s="710"/>
      <c r="EGJ22" s="710"/>
      <c r="EGK22" s="710"/>
      <c r="EGL22" s="710"/>
      <c r="EGM22" s="710"/>
      <c r="EGN22" s="710"/>
      <c r="EGO22" s="710"/>
      <c r="EGP22" s="710"/>
      <c r="EGQ22" s="710"/>
      <c r="EGR22" s="710"/>
      <c r="EGS22" s="710"/>
      <c r="EGT22" s="710"/>
      <c r="EGU22" s="710"/>
      <c r="EGV22" s="710"/>
      <c r="EGW22" s="710"/>
      <c r="EGX22" s="710"/>
      <c r="EGY22" s="710"/>
      <c r="EGZ22" s="710"/>
      <c r="EHA22" s="710"/>
      <c r="EHB22" s="710"/>
      <c r="EHC22" s="710"/>
      <c r="EHD22" s="710"/>
      <c r="EHE22" s="710"/>
      <c r="EHF22" s="710"/>
      <c r="EHG22" s="710"/>
      <c r="EHH22" s="710"/>
      <c r="EHI22" s="710"/>
      <c r="EHJ22" s="710"/>
      <c r="EHK22" s="710"/>
      <c r="EHL22" s="710"/>
      <c r="EHM22" s="710"/>
      <c r="EHN22" s="710"/>
      <c r="EHO22" s="710"/>
      <c r="EHP22" s="710"/>
      <c r="EHQ22" s="710"/>
      <c r="EHR22" s="710"/>
      <c r="EHS22" s="710"/>
      <c r="EHT22" s="710"/>
      <c r="EHU22" s="710"/>
      <c r="EHV22" s="710"/>
      <c r="EHW22" s="710"/>
      <c r="EHX22" s="710"/>
      <c r="EHY22" s="710"/>
      <c r="EHZ22" s="710"/>
      <c r="EIA22" s="710"/>
      <c r="EIB22" s="710"/>
      <c r="EIC22" s="710"/>
      <c r="EID22" s="710"/>
      <c r="EIE22" s="710"/>
      <c r="EIF22" s="710"/>
      <c r="EIG22" s="710"/>
      <c r="EIH22" s="710"/>
      <c r="EII22" s="710"/>
      <c r="EIJ22" s="710"/>
      <c r="EIK22" s="710"/>
      <c r="EIL22" s="710"/>
      <c r="EIM22" s="710"/>
      <c r="EIN22" s="710"/>
      <c r="EIO22" s="710"/>
      <c r="EIP22" s="710"/>
      <c r="EIQ22" s="710"/>
      <c r="EIR22" s="710"/>
      <c r="EIS22" s="710"/>
      <c r="EIT22" s="710"/>
      <c r="EIU22" s="710"/>
      <c r="EIV22" s="710"/>
      <c r="EIW22" s="710"/>
      <c r="EIX22" s="710"/>
      <c r="EIY22" s="710"/>
      <c r="EIZ22" s="710"/>
      <c r="EJA22" s="710"/>
      <c r="EJB22" s="710"/>
      <c r="EJC22" s="710"/>
      <c r="EJD22" s="710"/>
      <c r="EJE22" s="710"/>
      <c r="EJF22" s="710"/>
      <c r="EJG22" s="710"/>
      <c r="EJH22" s="710"/>
      <c r="EJI22" s="710"/>
      <c r="EJJ22" s="710"/>
      <c r="EJK22" s="710"/>
      <c r="EJL22" s="710"/>
      <c r="EJM22" s="710"/>
      <c r="EJN22" s="710"/>
      <c r="EJO22" s="710"/>
      <c r="EJP22" s="710"/>
      <c r="EJQ22" s="710"/>
      <c r="EJR22" s="710"/>
      <c r="EJS22" s="710"/>
      <c r="EJT22" s="710"/>
      <c r="EJU22" s="710"/>
      <c r="EJV22" s="710"/>
      <c r="EJW22" s="710"/>
      <c r="EJX22" s="710"/>
      <c r="EJY22" s="710"/>
      <c r="EJZ22" s="710"/>
      <c r="EKA22" s="710"/>
      <c r="EKB22" s="710"/>
      <c r="EKC22" s="710"/>
      <c r="EKD22" s="710"/>
      <c r="EKE22" s="710"/>
      <c r="EKF22" s="710"/>
      <c r="EKG22" s="710"/>
      <c r="EKH22" s="710"/>
      <c r="EKI22" s="710"/>
      <c r="EKJ22" s="710"/>
      <c r="EKK22" s="710"/>
      <c r="EKL22" s="710"/>
      <c r="EKM22" s="710"/>
      <c r="EKN22" s="710"/>
      <c r="EKO22" s="710"/>
      <c r="EKP22" s="710"/>
      <c r="EKQ22" s="710"/>
      <c r="EKR22" s="710"/>
      <c r="EKS22" s="710"/>
      <c r="EKT22" s="710"/>
      <c r="EKU22" s="710"/>
      <c r="EKV22" s="710"/>
      <c r="EKW22" s="710"/>
      <c r="EKX22" s="710"/>
      <c r="EKY22" s="710"/>
      <c r="EKZ22" s="710"/>
      <c r="ELA22" s="710"/>
      <c r="ELB22" s="710"/>
      <c r="ELC22" s="710"/>
      <c r="ELD22" s="710"/>
      <c r="ELE22" s="710"/>
      <c r="ELF22" s="710"/>
      <c r="ELG22" s="710"/>
      <c r="ELH22" s="710"/>
      <c r="ELI22" s="710"/>
      <c r="ELJ22" s="710"/>
      <c r="ELK22" s="710"/>
      <c r="ELL22" s="710"/>
      <c r="ELM22" s="710"/>
      <c r="ELN22" s="710"/>
      <c r="ELO22" s="710"/>
      <c r="ELP22" s="710"/>
      <c r="ELQ22" s="710"/>
      <c r="ELR22" s="710"/>
      <c r="ELS22" s="710"/>
      <c r="ELT22" s="710"/>
      <c r="ELU22" s="710"/>
      <c r="ELV22" s="710"/>
      <c r="ELW22" s="710"/>
      <c r="ELX22" s="710"/>
      <c r="ELY22" s="710"/>
      <c r="ELZ22" s="710"/>
      <c r="EMA22" s="710"/>
      <c r="EMB22" s="710"/>
      <c r="EMC22" s="710"/>
      <c r="EMD22" s="710"/>
      <c r="EME22" s="710"/>
      <c r="EMF22" s="710"/>
      <c r="EMG22" s="710"/>
      <c r="EMH22" s="710"/>
      <c r="EMI22" s="710"/>
      <c r="EMJ22" s="710"/>
      <c r="EMK22" s="710"/>
      <c r="EML22" s="710"/>
      <c r="EMM22" s="710"/>
      <c r="EMN22" s="710"/>
      <c r="EMO22" s="710"/>
      <c r="EMP22" s="710"/>
      <c r="EMQ22" s="710"/>
      <c r="EMR22" s="710"/>
      <c r="EMS22" s="710"/>
      <c r="EMT22" s="710"/>
      <c r="EMU22" s="710"/>
      <c r="EMV22" s="710"/>
      <c r="EMW22" s="710"/>
      <c r="EMX22" s="710"/>
      <c r="EMY22" s="710"/>
      <c r="EMZ22" s="710"/>
      <c r="ENA22" s="710"/>
      <c r="ENB22" s="710"/>
      <c r="ENC22" s="710"/>
      <c r="END22" s="710"/>
      <c r="ENE22" s="710"/>
      <c r="ENF22" s="710"/>
      <c r="ENG22" s="710"/>
      <c r="ENH22" s="710"/>
      <c r="ENI22" s="710"/>
      <c r="ENJ22" s="710"/>
      <c r="ENK22" s="710"/>
      <c r="ENL22" s="710"/>
      <c r="ENM22" s="710"/>
      <c r="ENN22" s="710"/>
      <c r="ENO22" s="710"/>
      <c r="ENP22" s="710"/>
      <c r="ENQ22" s="710"/>
      <c r="ENR22" s="710"/>
      <c r="ENS22" s="710"/>
      <c r="ENT22" s="710"/>
      <c r="ENU22" s="710"/>
      <c r="ENV22" s="710"/>
      <c r="ENW22" s="710"/>
      <c r="ENX22" s="710"/>
      <c r="ENY22" s="710"/>
      <c r="ENZ22" s="710"/>
      <c r="EOA22" s="710"/>
      <c r="EOB22" s="710"/>
      <c r="EOC22" s="710"/>
      <c r="EOD22" s="710"/>
      <c r="EOE22" s="710"/>
      <c r="EOF22" s="710"/>
      <c r="EOG22" s="710"/>
      <c r="EOH22" s="710"/>
      <c r="EOI22" s="710"/>
      <c r="EOJ22" s="710"/>
      <c r="EOK22" s="710"/>
      <c r="EOL22" s="710"/>
      <c r="EOM22" s="710"/>
      <c r="EON22" s="710"/>
      <c r="EOO22" s="710"/>
      <c r="EOP22" s="710"/>
      <c r="EOQ22" s="710"/>
      <c r="EOR22" s="710"/>
      <c r="EOS22" s="710"/>
      <c r="EOT22" s="710"/>
      <c r="EOU22" s="710"/>
      <c r="EOV22" s="710"/>
      <c r="EOW22" s="710"/>
      <c r="EOX22" s="710"/>
      <c r="EOY22" s="710"/>
      <c r="EOZ22" s="710"/>
      <c r="EPA22" s="710"/>
      <c r="EPB22" s="710"/>
      <c r="EPC22" s="710"/>
      <c r="EPD22" s="710"/>
      <c r="EPE22" s="710"/>
      <c r="EPF22" s="710"/>
      <c r="EPG22" s="710"/>
      <c r="EPH22" s="710"/>
      <c r="EPI22" s="710"/>
      <c r="EPJ22" s="710"/>
      <c r="EPK22" s="710"/>
      <c r="EPL22" s="710"/>
      <c r="EPM22" s="710"/>
      <c r="EPN22" s="710"/>
      <c r="EPO22" s="710"/>
      <c r="EPP22" s="710"/>
      <c r="EPQ22" s="710"/>
      <c r="EPR22" s="710"/>
      <c r="EPS22" s="710"/>
      <c r="EPT22" s="710"/>
      <c r="EPU22" s="710"/>
      <c r="EPV22" s="710"/>
      <c r="EPW22" s="710"/>
      <c r="EPX22" s="710"/>
      <c r="EPY22" s="710"/>
      <c r="EPZ22" s="710"/>
      <c r="EQA22" s="710"/>
      <c r="EQB22" s="710"/>
      <c r="EQC22" s="710"/>
      <c r="EQD22" s="710"/>
      <c r="EQE22" s="710"/>
      <c r="EQF22" s="710"/>
      <c r="EQG22" s="710"/>
      <c r="EQH22" s="710"/>
      <c r="EQI22" s="710"/>
      <c r="EQJ22" s="710"/>
      <c r="EQK22" s="710"/>
      <c r="EQL22" s="710"/>
      <c r="EQM22" s="710"/>
      <c r="EQN22" s="710"/>
      <c r="EQO22" s="710"/>
      <c r="EQP22" s="710"/>
      <c r="EQQ22" s="710"/>
      <c r="EQR22" s="710"/>
      <c r="EQS22" s="710"/>
      <c r="EQT22" s="710"/>
      <c r="EQU22" s="710"/>
      <c r="EQV22" s="710"/>
      <c r="EQW22" s="710"/>
      <c r="EQX22" s="710"/>
      <c r="EQY22" s="710"/>
      <c r="EQZ22" s="710"/>
      <c r="ERA22" s="710"/>
      <c r="ERB22" s="710"/>
      <c r="ERC22" s="710"/>
      <c r="ERD22" s="710"/>
      <c r="ERE22" s="710"/>
      <c r="ERF22" s="710"/>
      <c r="ERG22" s="710"/>
      <c r="ERH22" s="710"/>
      <c r="ERI22" s="710"/>
      <c r="ERJ22" s="710"/>
      <c r="ERK22" s="710"/>
      <c r="ERL22" s="710"/>
      <c r="ERM22" s="710"/>
      <c r="ERN22" s="710"/>
      <c r="ERO22" s="710"/>
      <c r="ERP22" s="710"/>
      <c r="ERQ22" s="710"/>
      <c r="ERR22" s="710"/>
      <c r="ERS22" s="710"/>
      <c r="ERT22" s="710"/>
      <c r="ERU22" s="710"/>
      <c r="ERV22" s="710"/>
      <c r="ERW22" s="710"/>
      <c r="ERX22" s="710"/>
      <c r="ERY22" s="710"/>
      <c r="ERZ22" s="710"/>
      <c r="ESA22" s="710"/>
      <c r="ESB22" s="710"/>
      <c r="ESC22" s="710"/>
      <c r="ESD22" s="710"/>
      <c r="ESE22" s="710"/>
      <c r="ESF22" s="710"/>
      <c r="ESG22" s="710"/>
      <c r="ESH22" s="710"/>
      <c r="ESI22" s="710"/>
      <c r="ESJ22" s="710"/>
      <c r="ESK22" s="710"/>
      <c r="ESL22" s="710"/>
      <c r="ESM22" s="710"/>
      <c r="ESN22" s="710"/>
      <c r="ESO22" s="710"/>
      <c r="ESP22" s="710"/>
      <c r="ESQ22" s="710"/>
      <c r="ESR22" s="710"/>
      <c r="ESS22" s="710"/>
      <c r="EST22" s="710"/>
      <c r="ESU22" s="710"/>
      <c r="ESV22" s="710"/>
      <c r="ESW22" s="710"/>
      <c r="ESX22" s="710"/>
      <c r="ESY22" s="710"/>
      <c r="ESZ22" s="710"/>
      <c r="ETA22" s="710"/>
      <c r="ETB22" s="710"/>
      <c r="ETC22" s="710"/>
      <c r="ETD22" s="710"/>
      <c r="ETE22" s="710"/>
      <c r="ETF22" s="710"/>
      <c r="ETG22" s="710"/>
      <c r="ETH22" s="710"/>
      <c r="ETI22" s="710"/>
      <c r="ETJ22" s="710"/>
      <c r="ETK22" s="710"/>
      <c r="ETL22" s="710"/>
      <c r="ETM22" s="710"/>
      <c r="ETN22" s="710"/>
      <c r="ETO22" s="710"/>
      <c r="ETP22" s="710"/>
      <c r="ETQ22" s="710"/>
      <c r="ETR22" s="710"/>
      <c r="ETS22" s="710"/>
      <c r="ETT22" s="710"/>
      <c r="ETU22" s="710"/>
      <c r="ETV22" s="710"/>
      <c r="ETW22" s="710"/>
      <c r="ETX22" s="710"/>
      <c r="ETY22" s="710"/>
      <c r="ETZ22" s="710"/>
      <c r="EUA22" s="710"/>
      <c r="EUB22" s="710"/>
      <c r="EUC22" s="710"/>
      <c r="EUD22" s="710"/>
      <c r="EUE22" s="710"/>
      <c r="EUF22" s="710"/>
      <c r="EUG22" s="710"/>
      <c r="EUH22" s="710"/>
      <c r="EUI22" s="710"/>
      <c r="EUJ22" s="710"/>
      <c r="EUK22" s="710"/>
      <c r="EUL22" s="710"/>
      <c r="EUM22" s="710"/>
      <c r="EUN22" s="710"/>
      <c r="EUO22" s="710"/>
      <c r="EUP22" s="710"/>
      <c r="EUQ22" s="710"/>
      <c r="EUR22" s="710"/>
      <c r="EUS22" s="710"/>
      <c r="EUT22" s="710"/>
      <c r="EUU22" s="710"/>
      <c r="EUV22" s="710"/>
      <c r="EUW22" s="710"/>
      <c r="EUX22" s="710"/>
      <c r="EUY22" s="710"/>
      <c r="EUZ22" s="710"/>
      <c r="EVA22" s="710"/>
      <c r="EVB22" s="710"/>
      <c r="EVC22" s="710"/>
      <c r="EVD22" s="710"/>
      <c r="EVE22" s="710"/>
      <c r="EVF22" s="710"/>
      <c r="EVG22" s="710"/>
      <c r="EVH22" s="710"/>
      <c r="EVI22" s="710"/>
      <c r="EVJ22" s="710"/>
      <c r="EVK22" s="710"/>
      <c r="EVL22" s="710"/>
      <c r="EVM22" s="710"/>
      <c r="EVN22" s="710"/>
      <c r="EVO22" s="710"/>
      <c r="EVP22" s="710"/>
      <c r="EVQ22" s="710"/>
      <c r="EVR22" s="710"/>
      <c r="EVS22" s="710"/>
      <c r="EVT22" s="710"/>
      <c r="EVU22" s="710"/>
      <c r="EVV22" s="710"/>
      <c r="EVW22" s="710"/>
      <c r="EVX22" s="710"/>
      <c r="EVY22" s="710"/>
      <c r="EVZ22" s="710"/>
      <c r="EWA22" s="710"/>
      <c r="EWB22" s="710"/>
      <c r="EWC22" s="710"/>
      <c r="EWD22" s="710"/>
      <c r="EWE22" s="710"/>
      <c r="EWF22" s="710"/>
      <c r="EWG22" s="710"/>
      <c r="EWH22" s="710"/>
      <c r="EWI22" s="710"/>
      <c r="EWJ22" s="710"/>
      <c r="EWK22" s="710"/>
      <c r="EWL22" s="710"/>
      <c r="EWM22" s="710"/>
      <c r="EWN22" s="710"/>
      <c r="EWO22" s="710"/>
      <c r="EWP22" s="710"/>
      <c r="EWQ22" s="710"/>
      <c r="EWR22" s="710"/>
      <c r="EWS22" s="710"/>
      <c r="EWT22" s="710"/>
      <c r="EWU22" s="710"/>
      <c r="EWV22" s="710"/>
      <c r="EWW22" s="710"/>
      <c r="EWX22" s="710"/>
      <c r="EWY22" s="710"/>
      <c r="EWZ22" s="710"/>
      <c r="EXA22" s="710"/>
      <c r="EXB22" s="710"/>
      <c r="EXC22" s="710"/>
      <c r="EXD22" s="710"/>
      <c r="EXE22" s="710"/>
      <c r="EXF22" s="710"/>
      <c r="EXG22" s="710"/>
      <c r="EXH22" s="710"/>
      <c r="EXI22" s="710"/>
      <c r="EXJ22" s="710"/>
      <c r="EXK22" s="710"/>
      <c r="EXL22" s="710"/>
      <c r="EXM22" s="710"/>
      <c r="EXN22" s="710"/>
      <c r="EXO22" s="710"/>
      <c r="EXP22" s="710"/>
      <c r="EXQ22" s="710"/>
      <c r="EXR22" s="710"/>
      <c r="EXS22" s="710"/>
      <c r="EXT22" s="710"/>
      <c r="EXU22" s="710"/>
      <c r="EXV22" s="710"/>
      <c r="EXW22" s="710"/>
      <c r="EXX22" s="710"/>
      <c r="EXY22" s="710"/>
      <c r="EXZ22" s="710"/>
      <c r="EYA22" s="710"/>
      <c r="EYB22" s="710"/>
      <c r="EYC22" s="710"/>
      <c r="EYD22" s="710"/>
      <c r="EYE22" s="710"/>
      <c r="EYF22" s="710"/>
      <c r="EYG22" s="710"/>
      <c r="EYH22" s="710"/>
      <c r="EYI22" s="710"/>
      <c r="EYJ22" s="710"/>
      <c r="EYK22" s="710"/>
      <c r="EYL22" s="710"/>
      <c r="EYM22" s="710"/>
      <c r="EYN22" s="710"/>
      <c r="EYO22" s="710"/>
      <c r="EYP22" s="710"/>
      <c r="EYQ22" s="710"/>
      <c r="EYR22" s="710"/>
      <c r="EYS22" s="710"/>
      <c r="EYT22" s="710"/>
      <c r="EYU22" s="710"/>
      <c r="EYV22" s="710"/>
      <c r="EYW22" s="710"/>
      <c r="EYX22" s="710"/>
      <c r="EYY22" s="710"/>
      <c r="EYZ22" s="710"/>
      <c r="EZA22" s="710"/>
      <c r="EZB22" s="710"/>
      <c r="EZC22" s="710"/>
      <c r="EZD22" s="710"/>
      <c r="EZE22" s="710"/>
      <c r="EZF22" s="710"/>
      <c r="EZG22" s="710"/>
      <c r="EZH22" s="710"/>
      <c r="EZI22" s="710"/>
      <c r="EZJ22" s="710"/>
      <c r="EZK22" s="710"/>
      <c r="EZL22" s="710"/>
      <c r="EZM22" s="710"/>
      <c r="EZN22" s="710"/>
      <c r="EZO22" s="710"/>
      <c r="EZP22" s="710"/>
      <c r="EZQ22" s="710"/>
      <c r="EZR22" s="710"/>
      <c r="EZS22" s="710"/>
      <c r="EZT22" s="710"/>
      <c r="EZU22" s="710"/>
      <c r="EZV22" s="710"/>
      <c r="EZW22" s="710"/>
      <c r="EZX22" s="710"/>
      <c r="EZY22" s="710"/>
      <c r="EZZ22" s="710"/>
      <c r="FAA22" s="710"/>
      <c r="FAB22" s="710"/>
      <c r="FAC22" s="710"/>
      <c r="FAD22" s="710"/>
      <c r="FAE22" s="710"/>
      <c r="FAF22" s="710"/>
      <c r="FAG22" s="710"/>
      <c r="FAH22" s="710"/>
      <c r="FAI22" s="710"/>
      <c r="FAJ22" s="710"/>
      <c r="FAK22" s="710"/>
      <c r="FAL22" s="710"/>
      <c r="FAM22" s="710"/>
      <c r="FAN22" s="710"/>
      <c r="FAO22" s="710"/>
      <c r="FAP22" s="710"/>
      <c r="FAQ22" s="710"/>
      <c r="FAR22" s="710"/>
      <c r="FAS22" s="710"/>
      <c r="FAT22" s="710"/>
      <c r="FAU22" s="710"/>
      <c r="FAV22" s="710"/>
      <c r="FAW22" s="710"/>
      <c r="FAX22" s="710"/>
      <c r="FAY22" s="710"/>
      <c r="FAZ22" s="710"/>
      <c r="FBA22" s="710"/>
      <c r="FBB22" s="710"/>
      <c r="FBC22" s="710"/>
      <c r="FBD22" s="710"/>
      <c r="FBE22" s="710"/>
      <c r="FBF22" s="710"/>
      <c r="FBG22" s="710"/>
      <c r="FBH22" s="710"/>
      <c r="FBI22" s="710"/>
      <c r="FBJ22" s="710"/>
      <c r="FBK22" s="710"/>
      <c r="FBL22" s="710"/>
      <c r="FBM22" s="710"/>
      <c r="FBN22" s="710"/>
      <c r="FBO22" s="710"/>
      <c r="FBP22" s="710"/>
      <c r="FBQ22" s="710"/>
      <c r="FBR22" s="710"/>
      <c r="FBS22" s="710"/>
      <c r="FBT22" s="710"/>
      <c r="FBU22" s="710"/>
      <c r="FBV22" s="710"/>
      <c r="FBW22" s="710"/>
      <c r="FBX22" s="710"/>
      <c r="FBY22" s="710"/>
      <c r="FBZ22" s="710"/>
      <c r="FCA22" s="710"/>
      <c r="FCB22" s="710"/>
      <c r="FCC22" s="710"/>
      <c r="FCD22" s="710"/>
      <c r="FCE22" s="710"/>
      <c r="FCF22" s="710"/>
      <c r="FCG22" s="710"/>
      <c r="FCH22" s="710"/>
      <c r="FCI22" s="710"/>
      <c r="FCJ22" s="710"/>
      <c r="FCK22" s="710"/>
      <c r="FCL22" s="710"/>
      <c r="FCM22" s="710"/>
      <c r="FCN22" s="710"/>
      <c r="FCO22" s="710"/>
      <c r="FCP22" s="710"/>
      <c r="FCQ22" s="710"/>
      <c r="FCR22" s="710"/>
      <c r="FCS22" s="710"/>
      <c r="FCT22" s="710"/>
      <c r="FCU22" s="710"/>
      <c r="FCV22" s="710"/>
      <c r="FCW22" s="710"/>
      <c r="FCX22" s="710"/>
      <c r="FCY22" s="710"/>
      <c r="FCZ22" s="710"/>
      <c r="FDA22" s="710"/>
      <c r="FDB22" s="710"/>
      <c r="FDC22" s="710"/>
      <c r="FDD22" s="710"/>
      <c r="FDE22" s="710"/>
      <c r="FDF22" s="710"/>
      <c r="FDG22" s="710"/>
      <c r="FDH22" s="710"/>
      <c r="FDI22" s="710"/>
      <c r="FDJ22" s="710"/>
      <c r="FDK22" s="710"/>
      <c r="FDL22" s="710"/>
      <c r="FDM22" s="710"/>
      <c r="FDN22" s="710"/>
      <c r="FDO22" s="710"/>
      <c r="FDP22" s="710"/>
      <c r="FDQ22" s="710"/>
      <c r="FDR22" s="710"/>
      <c r="FDS22" s="710"/>
      <c r="FDT22" s="710"/>
      <c r="FDU22" s="710"/>
      <c r="FDV22" s="710"/>
      <c r="FDW22" s="710"/>
      <c r="FDX22" s="710"/>
      <c r="FDY22" s="710"/>
      <c r="FDZ22" s="710"/>
      <c r="FEA22" s="710"/>
      <c r="FEB22" s="710"/>
      <c r="FEC22" s="710"/>
      <c r="FED22" s="710"/>
      <c r="FEE22" s="710"/>
      <c r="FEF22" s="710"/>
      <c r="FEG22" s="710"/>
      <c r="FEH22" s="710"/>
      <c r="FEI22" s="710"/>
      <c r="FEJ22" s="710"/>
      <c r="FEK22" s="710"/>
      <c r="FEL22" s="710"/>
      <c r="FEM22" s="710"/>
      <c r="FEN22" s="710"/>
      <c r="FEO22" s="710"/>
      <c r="FEP22" s="710"/>
      <c r="FEQ22" s="710"/>
      <c r="FER22" s="710"/>
      <c r="FES22" s="710"/>
      <c r="FET22" s="710"/>
      <c r="FEU22" s="710"/>
      <c r="FEV22" s="710"/>
      <c r="FEW22" s="710"/>
      <c r="FEX22" s="710"/>
      <c r="FEY22" s="710"/>
      <c r="FEZ22" s="710"/>
      <c r="FFA22" s="710"/>
      <c r="FFB22" s="710"/>
      <c r="FFC22" s="710"/>
      <c r="FFD22" s="710"/>
      <c r="FFE22" s="710"/>
      <c r="FFF22" s="710"/>
      <c r="FFG22" s="710"/>
      <c r="FFH22" s="710"/>
      <c r="FFI22" s="710"/>
      <c r="FFJ22" s="710"/>
      <c r="FFK22" s="710"/>
      <c r="FFL22" s="710"/>
      <c r="FFM22" s="710"/>
      <c r="FFN22" s="710"/>
      <c r="FFO22" s="710"/>
      <c r="FFP22" s="710"/>
      <c r="FFQ22" s="710"/>
      <c r="FFR22" s="710"/>
      <c r="FFS22" s="710"/>
      <c r="FFT22" s="710"/>
      <c r="FFU22" s="710"/>
      <c r="FFV22" s="710"/>
      <c r="FFW22" s="710"/>
      <c r="FFX22" s="710"/>
      <c r="FFY22" s="710"/>
      <c r="FFZ22" s="710"/>
      <c r="FGA22" s="710"/>
      <c r="FGB22" s="710"/>
      <c r="FGC22" s="710"/>
      <c r="FGD22" s="710"/>
      <c r="FGE22" s="710"/>
      <c r="FGF22" s="710"/>
      <c r="FGG22" s="710"/>
      <c r="FGH22" s="710"/>
      <c r="FGI22" s="710"/>
      <c r="FGJ22" s="710"/>
      <c r="FGK22" s="710"/>
      <c r="FGL22" s="710"/>
      <c r="FGM22" s="710"/>
      <c r="FGN22" s="710"/>
      <c r="FGO22" s="710"/>
      <c r="FGP22" s="710"/>
      <c r="FGQ22" s="710"/>
      <c r="FGR22" s="710"/>
      <c r="FGS22" s="710"/>
      <c r="FGT22" s="710"/>
      <c r="FGU22" s="710"/>
      <c r="FGV22" s="710"/>
      <c r="FGW22" s="710"/>
      <c r="FGX22" s="710"/>
      <c r="FGY22" s="710"/>
      <c r="FGZ22" s="710"/>
      <c r="FHA22" s="710"/>
      <c r="FHB22" s="710"/>
      <c r="FHC22" s="710"/>
      <c r="FHD22" s="710"/>
      <c r="FHE22" s="710"/>
      <c r="FHF22" s="710"/>
      <c r="FHG22" s="710"/>
      <c r="FHH22" s="710"/>
      <c r="FHI22" s="710"/>
      <c r="FHJ22" s="710"/>
      <c r="FHK22" s="710"/>
      <c r="FHL22" s="710"/>
      <c r="FHM22" s="710"/>
      <c r="FHN22" s="710"/>
      <c r="FHO22" s="710"/>
      <c r="FHP22" s="710"/>
      <c r="FHQ22" s="710"/>
      <c r="FHR22" s="710"/>
      <c r="FHS22" s="710"/>
      <c r="FHT22" s="710"/>
      <c r="FHU22" s="710"/>
      <c r="FHV22" s="710"/>
      <c r="FHW22" s="710"/>
      <c r="FHX22" s="710"/>
      <c r="FHY22" s="710"/>
      <c r="FHZ22" s="710"/>
      <c r="FIA22" s="710"/>
      <c r="FIB22" s="710"/>
      <c r="FIC22" s="710"/>
      <c r="FID22" s="710"/>
      <c r="FIE22" s="710"/>
      <c r="FIF22" s="710"/>
      <c r="FIG22" s="710"/>
      <c r="FIH22" s="710"/>
      <c r="FII22" s="710"/>
      <c r="FIJ22" s="710"/>
      <c r="FIK22" s="710"/>
      <c r="FIL22" s="710"/>
      <c r="FIM22" s="710"/>
      <c r="FIN22" s="710"/>
      <c r="FIO22" s="710"/>
      <c r="FIP22" s="710"/>
      <c r="FIQ22" s="710"/>
      <c r="FIR22" s="710"/>
      <c r="FIS22" s="710"/>
      <c r="FIT22" s="710"/>
      <c r="FIU22" s="710"/>
      <c r="FIV22" s="710"/>
      <c r="FIW22" s="710"/>
      <c r="FIX22" s="710"/>
      <c r="FIY22" s="710"/>
      <c r="FIZ22" s="710"/>
      <c r="FJA22" s="710"/>
      <c r="FJB22" s="710"/>
      <c r="FJC22" s="710"/>
      <c r="FJD22" s="710"/>
      <c r="FJE22" s="710"/>
      <c r="FJF22" s="710"/>
      <c r="FJG22" s="710"/>
      <c r="FJH22" s="710"/>
      <c r="FJI22" s="710"/>
      <c r="FJJ22" s="710"/>
      <c r="FJK22" s="710"/>
      <c r="FJL22" s="710"/>
      <c r="FJM22" s="710"/>
      <c r="FJN22" s="710"/>
      <c r="FJO22" s="710"/>
      <c r="FJP22" s="710"/>
      <c r="FJQ22" s="710"/>
      <c r="FJR22" s="710"/>
      <c r="FJS22" s="710"/>
      <c r="FJT22" s="710"/>
      <c r="FJU22" s="710"/>
      <c r="FJV22" s="710"/>
      <c r="FJW22" s="710"/>
      <c r="FJX22" s="710"/>
      <c r="FJY22" s="710"/>
      <c r="FJZ22" s="710"/>
      <c r="FKA22" s="710"/>
      <c r="FKB22" s="710"/>
      <c r="FKC22" s="710"/>
      <c r="FKD22" s="710"/>
      <c r="FKE22" s="710"/>
      <c r="FKF22" s="710"/>
      <c r="FKG22" s="710"/>
      <c r="FKH22" s="710"/>
      <c r="FKI22" s="710"/>
      <c r="FKJ22" s="710"/>
      <c r="FKK22" s="710"/>
      <c r="FKL22" s="710"/>
      <c r="FKM22" s="710"/>
      <c r="FKN22" s="710"/>
      <c r="FKO22" s="710"/>
      <c r="FKP22" s="710"/>
      <c r="FKQ22" s="710"/>
      <c r="FKR22" s="710"/>
      <c r="FKS22" s="710"/>
      <c r="FKT22" s="710"/>
      <c r="FKU22" s="710"/>
      <c r="FKV22" s="710"/>
      <c r="FKW22" s="710"/>
      <c r="FKX22" s="710"/>
      <c r="FKY22" s="710"/>
      <c r="FKZ22" s="710"/>
      <c r="FLA22" s="710"/>
      <c r="FLB22" s="710"/>
      <c r="FLC22" s="710"/>
      <c r="FLD22" s="710"/>
      <c r="FLE22" s="710"/>
      <c r="FLF22" s="710"/>
      <c r="FLG22" s="710"/>
      <c r="FLH22" s="710"/>
      <c r="FLI22" s="710"/>
      <c r="FLJ22" s="710"/>
      <c r="FLK22" s="710"/>
      <c r="FLL22" s="710"/>
      <c r="FLM22" s="710"/>
      <c r="FLN22" s="710"/>
      <c r="FLO22" s="710"/>
      <c r="FLP22" s="710"/>
      <c r="FLQ22" s="710"/>
      <c r="FLR22" s="710"/>
      <c r="FLS22" s="710"/>
      <c r="FLT22" s="710"/>
      <c r="FLU22" s="710"/>
      <c r="FLV22" s="710"/>
      <c r="FLW22" s="710"/>
      <c r="FLX22" s="710"/>
      <c r="FLY22" s="710"/>
      <c r="FLZ22" s="710"/>
      <c r="FMA22" s="710"/>
      <c r="FMB22" s="710"/>
      <c r="FMC22" s="710"/>
      <c r="FMD22" s="710"/>
      <c r="FME22" s="710"/>
      <c r="FMF22" s="710"/>
      <c r="FMG22" s="710"/>
      <c r="FMH22" s="710"/>
      <c r="FMI22" s="710"/>
      <c r="FMJ22" s="710"/>
      <c r="FMK22" s="710"/>
      <c r="FML22" s="710"/>
      <c r="FMM22" s="710"/>
      <c r="FMN22" s="710"/>
      <c r="FMO22" s="710"/>
      <c r="FMP22" s="710"/>
      <c r="FMQ22" s="710"/>
      <c r="FMR22" s="710"/>
      <c r="FMS22" s="710"/>
      <c r="FMT22" s="710"/>
      <c r="FMU22" s="710"/>
      <c r="FMV22" s="710"/>
      <c r="FMW22" s="710"/>
      <c r="FMX22" s="710"/>
      <c r="FMY22" s="710"/>
      <c r="FMZ22" s="710"/>
      <c r="FNA22" s="710"/>
      <c r="FNB22" s="710"/>
      <c r="FNC22" s="710"/>
      <c r="FND22" s="710"/>
      <c r="FNE22" s="710"/>
      <c r="FNF22" s="710"/>
      <c r="FNG22" s="710"/>
      <c r="FNH22" s="710"/>
      <c r="FNI22" s="710"/>
      <c r="FNJ22" s="710"/>
      <c r="FNK22" s="710"/>
      <c r="FNL22" s="710"/>
      <c r="FNM22" s="710"/>
      <c r="FNN22" s="710"/>
      <c r="FNO22" s="710"/>
      <c r="FNP22" s="710"/>
      <c r="FNQ22" s="710"/>
      <c r="FNR22" s="710"/>
      <c r="FNS22" s="710"/>
      <c r="FNT22" s="710"/>
      <c r="FNU22" s="710"/>
      <c r="FNV22" s="710"/>
      <c r="FNW22" s="710"/>
      <c r="FNX22" s="710"/>
      <c r="FNY22" s="710"/>
      <c r="FNZ22" s="710"/>
      <c r="FOA22" s="710"/>
      <c r="FOB22" s="710"/>
      <c r="FOC22" s="710"/>
      <c r="FOD22" s="710"/>
      <c r="FOE22" s="710"/>
      <c r="FOF22" s="710"/>
      <c r="FOG22" s="710"/>
      <c r="FOH22" s="710"/>
      <c r="FOI22" s="710"/>
      <c r="FOJ22" s="710"/>
      <c r="FOK22" s="710"/>
      <c r="FOL22" s="710"/>
      <c r="FOM22" s="710"/>
      <c r="FON22" s="710"/>
      <c r="FOO22" s="710"/>
      <c r="FOP22" s="710"/>
      <c r="FOQ22" s="710"/>
      <c r="FOR22" s="710"/>
      <c r="FOS22" s="710"/>
      <c r="FOT22" s="710"/>
      <c r="FOU22" s="710"/>
      <c r="FOV22" s="710"/>
      <c r="FOW22" s="710"/>
      <c r="FOX22" s="710"/>
      <c r="FOY22" s="710"/>
      <c r="FOZ22" s="710"/>
      <c r="FPA22" s="710"/>
      <c r="FPB22" s="710"/>
      <c r="FPC22" s="710"/>
      <c r="FPD22" s="710"/>
      <c r="FPE22" s="710"/>
      <c r="FPF22" s="710"/>
      <c r="FPG22" s="710"/>
      <c r="FPH22" s="710"/>
      <c r="FPI22" s="710"/>
      <c r="FPJ22" s="710"/>
      <c r="FPK22" s="710"/>
      <c r="FPL22" s="710"/>
      <c r="FPM22" s="710"/>
      <c r="FPN22" s="710"/>
      <c r="FPO22" s="710"/>
      <c r="FPP22" s="710"/>
      <c r="FPQ22" s="710"/>
      <c r="FPR22" s="710"/>
      <c r="FPS22" s="710"/>
      <c r="FPT22" s="710"/>
      <c r="FPU22" s="710"/>
      <c r="FPV22" s="710"/>
      <c r="FPW22" s="710"/>
      <c r="FPX22" s="710"/>
      <c r="FPY22" s="710"/>
      <c r="FPZ22" s="710"/>
      <c r="FQA22" s="710"/>
      <c r="FQB22" s="710"/>
      <c r="FQC22" s="710"/>
      <c r="FQD22" s="710"/>
      <c r="FQE22" s="710"/>
      <c r="FQF22" s="710"/>
      <c r="FQG22" s="710"/>
      <c r="FQH22" s="710"/>
      <c r="FQI22" s="710"/>
      <c r="FQJ22" s="710"/>
      <c r="FQK22" s="710"/>
      <c r="FQL22" s="710"/>
      <c r="FQM22" s="710"/>
      <c r="FQN22" s="710"/>
      <c r="FQO22" s="710"/>
      <c r="FQP22" s="710"/>
      <c r="FQQ22" s="710"/>
      <c r="FQR22" s="710"/>
      <c r="FQS22" s="710"/>
      <c r="FQT22" s="710"/>
      <c r="FQU22" s="710"/>
      <c r="FQV22" s="710"/>
      <c r="FQW22" s="710"/>
      <c r="FQX22" s="710"/>
      <c r="FQY22" s="710"/>
      <c r="FQZ22" s="710"/>
      <c r="FRA22" s="710"/>
      <c r="FRB22" s="710"/>
      <c r="FRC22" s="710"/>
      <c r="FRD22" s="710"/>
      <c r="FRE22" s="710"/>
      <c r="FRF22" s="710"/>
      <c r="FRG22" s="710"/>
      <c r="FRH22" s="710"/>
      <c r="FRI22" s="710"/>
      <c r="FRJ22" s="710"/>
      <c r="FRK22" s="710"/>
      <c r="FRL22" s="710"/>
      <c r="FRM22" s="710"/>
      <c r="FRN22" s="710"/>
      <c r="FRO22" s="710"/>
      <c r="FRP22" s="710"/>
      <c r="FRQ22" s="710"/>
      <c r="FRR22" s="710"/>
      <c r="FRS22" s="710"/>
      <c r="FRT22" s="710"/>
      <c r="FRU22" s="710"/>
      <c r="FRV22" s="710"/>
      <c r="FRW22" s="710"/>
      <c r="FRX22" s="710"/>
      <c r="FRY22" s="710"/>
      <c r="FRZ22" s="710"/>
      <c r="FSA22" s="710"/>
      <c r="FSB22" s="710"/>
      <c r="FSC22" s="710"/>
      <c r="FSD22" s="710"/>
      <c r="FSE22" s="710"/>
      <c r="FSF22" s="710"/>
      <c r="FSG22" s="710"/>
      <c r="FSH22" s="710"/>
      <c r="FSI22" s="710"/>
      <c r="FSJ22" s="710"/>
      <c r="FSK22" s="710"/>
      <c r="FSL22" s="710"/>
      <c r="FSM22" s="710"/>
      <c r="FSN22" s="710"/>
      <c r="FSO22" s="710"/>
      <c r="FSP22" s="710"/>
      <c r="FSQ22" s="710"/>
      <c r="FSR22" s="710"/>
      <c r="FSS22" s="710"/>
      <c r="FST22" s="710"/>
      <c r="FSU22" s="710"/>
      <c r="FSV22" s="710"/>
      <c r="FSW22" s="710"/>
      <c r="FSX22" s="710"/>
      <c r="FSY22" s="710"/>
      <c r="FSZ22" s="710"/>
      <c r="FTA22" s="710"/>
      <c r="FTB22" s="710"/>
      <c r="FTC22" s="710"/>
      <c r="FTD22" s="710"/>
      <c r="FTE22" s="710"/>
      <c r="FTF22" s="710"/>
      <c r="FTG22" s="710"/>
      <c r="FTH22" s="710"/>
      <c r="FTI22" s="710"/>
      <c r="FTJ22" s="710"/>
      <c r="FTK22" s="710"/>
      <c r="FTL22" s="710"/>
      <c r="FTM22" s="710"/>
      <c r="FTN22" s="710"/>
      <c r="FTO22" s="710"/>
      <c r="FTP22" s="710"/>
      <c r="FTQ22" s="710"/>
      <c r="FTR22" s="710"/>
      <c r="FTS22" s="710"/>
      <c r="FTT22" s="710"/>
      <c r="FTU22" s="710"/>
      <c r="FTV22" s="710"/>
      <c r="FTW22" s="710"/>
      <c r="FTX22" s="710"/>
      <c r="FTY22" s="710"/>
      <c r="FTZ22" s="710"/>
      <c r="FUA22" s="710"/>
      <c r="FUB22" s="710"/>
      <c r="FUC22" s="710"/>
      <c r="FUD22" s="710"/>
      <c r="FUE22" s="710"/>
      <c r="FUF22" s="710"/>
      <c r="FUG22" s="710"/>
      <c r="FUH22" s="710"/>
      <c r="FUI22" s="710"/>
      <c r="FUJ22" s="710"/>
      <c r="FUK22" s="710"/>
      <c r="FUL22" s="710"/>
      <c r="FUM22" s="710"/>
      <c r="FUN22" s="710"/>
      <c r="FUO22" s="710"/>
      <c r="FUP22" s="710"/>
      <c r="FUQ22" s="710"/>
      <c r="FUR22" s="710"/>
      <c r="FUS22" s="710"/>
      <c r="FUT22" s="710"/>
      <c r="FUU22" s="710"/>
      <c r="FUV22" s="710"/>
      <c r="FUW22" s="710"/>
      <c r="FUX22" s="710"/>
      <c r="FUY22" s="710"/>
      <c r="FUZ22" s="710"/>
      <c r="FVA22" s="710"/>
      <c r="FVB22" s="710"/>
      <c r="FVC22" s="710"/>
      <c r="FVD22" s="710"/>
      <c r="FVE22" s="710"/>
      <c r="FVF22" s="710"/>
      <c r="FVG22" s="710"/>
      <c r="FVH22" s="710"/>
      <c r="FVI22" s="710"/>
      <c r="FVJ22" s="710"/>
      <c r="FVK22" s="710"/>
      <c r="FVL22" s="710"/>
      <c r="FVM22" s="710"/>
      <c r="FVN22" s="710"/>
      <c r="FVO22" s="710"/>
      <c r="FVP22" s="710"/>
      <c r="FVQ22" s="710"/>
      <c r="FVR22" s="710"/>
      <c r="FVS22" s="710"/>
      <c r="FVT22" s="710"/>
      <c r="FVU22" s="710"/>
      <c r="FVV22" s="710"/>
      <c r="FVW22" s="710"/>
      <c r="FVX22" s="710"/>
      <c r="FVY22" s="710"/>
      <c r="FVZ22" s="710"/>
      <c r="FWA22" s="710"/>
      <c r="FWB22" s="710"/>
      <c r="FWC22" s="710"/>
      <c r="FWD22" s="710"/>
      <c r="FWE22" s="710"/>
      <c r="FWF22" s="710"/>
      <c r="FWG22" s="710"/>
      <c r="FWH22" s="710"/>
      <c r="FWI22" s="710"/>
      <c r="FWJ22" s="710"/>
      <c r="FWK22" s="710"/>
      <c r="FWL22" s="710"/>
      <c r="FWM22" s="710"/>
      <c r="FWN22" s="710"/>
      <c r="FWO22" s="710"/>
      <c r="FWP22" s="710"/>
      <c r="FWQ22" s="710"/>
      <c r="FWR22" s="710"/>
      <c r="FWS22" s="710"/>
      <c r="FWT22" s="710"/>
      <c r="FWU22" s="710"/>
      <c r="FWV22" s="710"/>
      <c r="FWW22" s="710"/>
      <c r="FWX22" s="710"/>
      <c r="FWY22" s="710"/>
      <c r="FWZ22" s="710"/>
      <c r="FXA22" s="710"/>
      <c r="FXB22" s="710"/>
      <c r="FXC22" s="710"/>
      <c r="FXD22" s="710"/>
      <c r="FXE22" s="710"/>
      <c r="FXF22" s="710"/>
      <c r="FXG22" s="710"/>
      <c r="FXH22" s="710"/>
      <c r="FXI22" s="710"/>
      <c r="FXJ22" s="710"/>
      <c r="FXK22" s="710"/>
      <c r="FXL22" s="710"/>
      <c r="FXM22" s="710"/>
      <c r="FXN22" s="710"/>
      <c r="FXO22" s="710"/>
      <c r="FXP22" s="710"/>
      <c r="FXQ22" s="710"/>
      <c r="FXR22" s="710"/>
      <c r="FXS22" s="710"/>
      <c r="FXT22" s="710"/>
      <c r="FXU22" s="710"/>
      <c r="FXV22" s="710"/>
      <c r="FXW22" s="710"/>
      <c r="FXX22" s="710"/>
      <c r="FXY22" s="710"/>
      <c r="FXZ22" s="710"/>
      <c r="FYA22" s="710"/>
      <c r="FYB22" s="710"/>
      <c r="FYC22" s="710"/>
      <c r="FYD22" s="710"/>
      <c r="FYE22" s="710"/>
      <c r="FYF22" s="710"/>
      <c r="FYG22" s="710"/>
      <c r="FYH22" s="710"/>
      <c r="FYI22" s="710"/>
      <c r="FYJ22" s="710"/>
      <c r="FYK22" s="710"/>
      <c r="FYL22" s="710"/>
      <c r="FYM22" s="710"/>
      <c r="FYN22" s="710"/>
      <c r="FYO22" s="710"/>
      <c r="FYP22" s="710"/>
      <c r="FYQ22" s="710"/>
      <c r="FYR22" s="710"/>
      <c r="FYS22" s="710"/>
      <c r="FYT22" s="710"/>
      <c r="FYU22" s="710"/>
      <c r="FYV22" s="710"/>
      <c r="FYW22" s="710"/>
      <c r="FYX22" s="710"/>
      <c r="FYY22" s="710"/>
      <c r="FYZ22" s="710"/>
      <c r="FZA22" s="710"/>
      <c r="FZB22" s="710"/>
      <c r="FZC22" s="710"/>
      <c r="FZD22" s="710"/>
      <c r="FZE22" s="710"/>
      <c r="FZF22" s="710"/>
      <c r="FZG22" s="710"/>
      <c r="FZH22" s="710"/>
      <c r="FZI22" s="710"/>
      <c r="FZJ22" s="710"/>
      <c r="FZK22" s="710"/>
      <c r="FZL22" s="710"/>
      <c r="FZM22" s="710"/>
      <c r="FZN22" s="710"/>
      <c r="FZO22" s="710"/>
      <c r="FZP22" s="710"/>
      <c r="FZQ22" s="710"/>
      <c r="FZR22" s="710"/>
      <c r="FZS22" s="710"/>
      <c r="FZT22" s="710"/>
      <c r="FZU22" s="710"/>
      <c r="FZV22" s="710"/>
      <c r="FZW22" s="710"/>
      <c r="FZX22" s="710"/>
      <c r="FZY22" s="710"/>
      <c r="FZZ22" s="710"/>
      <c r="GAA22" s="710"/>
      <c r="GAB22" s="710"/>
      <c r="GAC22" s="710"/>
      <c r="GAD22" s="710"/>
      <c r="GAE22" s="710"/>
      <c r="GAF22" s="710"/>
      <c r="GAG22" s="710"/>
      <c r="GAH22" s="710"/>
      <c r="GAI22" s="710"/>
      <c r="GAJ22" s="710"/>
      <c r="GAK22" s="710"/>
      <c r="GAL22" s="710"/>
      <c r="GAM22" s="710"/>
      <c r="GAN22" s="710"/>
      <c r="GAO22" s="710"/>
      <c r="GAP22" s="710"/>
      <c r="GAQ22" s="710"/>
      <c r="GAR22" s="710"/>
      <c r="GAS22" s="710"/>
      <c r="GAT22" s="710"/>
      <c r="GAU22" s="710"/>
      <c r="GAV22" s="710"/>
      <c r="GAW22" s="710"/>
      <c r="GAX22" s="710"/>
      <c r="GAY22" s="710"/>
      <c r="GAZ22" s="710"/>
      <c r="GBA22" s="710"/>
      <c r="GBB22" s="710"/>
      <c r="GBC22" s="710"/>
      <c r="GBD22" s="710"/>
      <c r="GBE22" s="710"/>
      <c r="GBF22" s="710"/>
      <c r="GBG22" s="710"/>
      <c r="GBH22" s="710"/>
      <c r="GBI22" s="710"/>
      <c r="GBJ22" s="710"/>
      <c r="GBK22" s="710"/>
      <c r="GBL22" s="710"/>
      <c r="GBM22" s="710"/>
      <c r="GBN22" s="710"/>
      <c r="GBO22" s="710"/>
      <c r="GBP22" s="710"/>
      <c r="GBQ22" s="710"/>
      <c r="GBR22" s="710"/>
      <c r="GBS22" s="710"/>
      <c r="GBT22" s="710"/>
      <c r="GBU22" s="710"/>
      <c r="GBV22" s="710"/>
      <c r="GBW22" s="710"/>
      <c r="GBX22" s="710"/>
      <c r="GBY22" s="710"/>
      <c r="GBZ22" s="710"/>
      <c r="GCA22" s="710"/>
      <c r="GCB22" s="710"/>
      <c r="GCC22" s="710"/>
      <c r="GCD22" s="710"/>
      <c r="GCE22" s="710"/>
      <c r="GCF22" s="710"/>
      <c r="GCG22" s="710"/>
      <c r="GCH22" s="710"/>
      <c r="GCI22" s="710"/>
      <c r="GCJ22" s="710"/>
      <c r="GCK22" s="710"/>
      <c r="GCL22" s="710"/>
      <c r="GCM22" s="710"/>
      <c r="GCN22" s="710"/>
      <c r="GCO22" s="710"/>
      <c r="GCP22" s="710"/>
      <c r="GCQ22" s="710"/>
      <c r="GCR22" s="710"/>
      <c r="GCS22" s="710"/>
      <c r="GCT22" s="710"/>
      <c r="GCU22" s="710"/>
      <c r="GCV22" s="710"/>
      <c r="GCW22" s="710"/>
      <c r="GCX22" s="710"/>
      <c r="GCY22" s="710"/>
      <c r="GCZ22" s="710"/>
      <c r="GDA22" s="710"/>
      <c r="GDB22" s="710"/>
      <c r="GDC22" s="710"/>
      <c r="GDD22" s="710"/>
      <c r="GDE22" s="710"/>
      <c r="GDF22" s="710"/>
      <c r="GDG22" s="710"/>
      <c r="GDH22" s="710"/>
      <c r="GDI22" s="710"/>
      <c r="GDJ22" s="710"/>
      <c r="GDK22" s="710"/>
      <c r="GDL22" s="710"/>
      <c r="GDM22" s="710"/>
      <c r="GDN22" s="710"/>
      <c r="GDO22" s="710"/>
      <c r="GDP22" s="710"/>
      <c r="GDQ22" s="710"/>
      <c r="GDR22" s="710"/>
      <c r="GDS22" s="710"/>
      <c r="GDT22" s="710"/>
      <c r="GDU22" s="710"/>
      <c r="GDV22" s="710"/>
      <c r="GDW22" s="710"/>
      <c r="GDX22" s="710"/>
      <c r="GDY22" s="710"/>
      <c r="GDZ22" s="710"/>
      <c r="GEA22" s="710"/>
      <c r="GEB22" s="710"/>
      <c r="GEC22" s="710"/>
      <c r="GED22" s="710"/>
      <c r="GEE22" s="710"/>
      <c r="GEF22" s="710"/>
      <c r="GEG22" s="710"/>
      <c r="GEH22" s="710"/>
      <c r="GEI22" s="710"/>
      <c r="GEJ22" s="710"/>
      <c r="GEK22" s="710"/>
      <c r="GEL22" s="710"/>
      <c r="GEM22" s="710"/>
      <c r="GEN22" s="710"/>
      <c r="GEO22" s="710"/>
      <c r="GEP22" s="710"/>
      <c r="GEQ22" s="710"/>
      <c r="GER22" s="710"/>
      <c r="GES22" s="710"/>
      <c r="GET22" s="710"/>
      <c r="GEU22" s="710"/>
      <c r="GEV22" s="710"/>
      <c r="GEW22" s="710"/>
      <c r="GEX22" s="710"/>
      <c r="GEY22" s="710"/>
      <c r="GEZ22" s="710"/>
      <c r="GFA22" s="710"/>
      <c r="GFB22" s="710"/>
      <c r="GFC22" s="710"/>
      <c r="GFD22" s="710"/>
      <c r="GFE22" s="710"/>
      <c r="GFF22" s="710"/>
      <c r="GFG22" s="710"/>
      <c r="GFH22" s="710"/>
      <c r="GFI22" s="710"/>
      <c r="GFJ22" s="710"/>
      <c r="GFK22" s="710"/>
      <c r="GFL22" s="710"/>
      <c r="GFM22" s="710"/>
      <c r="GFN22" s="710"/>
      <c r="GFO22" s="710"/>
      <c r="GFP22" s="710"/>
      <c r="GFQ22" s="710"/>
      <c r="GFR22" s="710"/>
      <c r="GFS22" s="710"/>
      <c r="GFT22" s="710"/>
      <c r="GFU22" s="710"/>
      <c r="GFV22" s="710"/>
      <c r="GFW22" s="710"/>
      <c r="GFX22" s="710"/>
      <c r="GFY22" s="710"/>
      <c r="GFZ22" s="710"/>
      <c r="GGA22" s="710"/>
      <c r="GGB22" s="710"/>
      <c r="GGC22" s="710"/>
      <c r="GGD22" s="710"/>
      <c r="GGE22" s="710"/>
      <c r="GGF22" s="710"/>
      <c r="GGG22" s="710"/>
      <c r="GGH22" s="710"/>
      <c r="GGI22" s="710"/>
      <c r="GGJ22" s="710"/>
      <c r="GGK22" s="710"/>
      <c r="GGL22" s="710"/>
      <c r="GGM22" s="710"/>
      <c r="GGN22" s="710"/>
      <c r="GGO22" s="710"/>
      <c r="GGP22" s="710"/>
      <c r="GGQ22" s="710"/>
      <c r="GGR22" s="710"/>
      <c r="GGS22" s="710"/>
      <c r="GGT22" s="710"/>
      <c r="GGU22" s="710"/>
      <c r="GGV22" s="710"/>
      <c r="GGW22" s="710"/>
      <c r="GGX22" s="710"/>
      <c r="GGY22" s="710"/>
      <c r="GGZ22" s="710"/>
      <c r="GHA22" s="710"/>
      <c r="GHB22" s="710"/>
      <c r="GHC22" s="710"/>
      <c r="GHD22" s="710"/>
      <c r="GHE22" s="710"/>
      <c r="GHF22" s="710"/>
      <c r="GHG22" s="710"/>
      <c r="GHH22" s="710"/>
      <c r="GHI22" s="710"/>
      <c r="GHJ22" s="710"/>
      <c r="GHK22" s="710"/>
      <c r="GHL22" s="710"/>
      <c r="GHM22" s="710"/>
      <c r="GHN22" s="710"/>
      <c r="GHO22" s="710"/>
      <c r="GHP22" s="710"/>
      <c r="GHQ22" s="710"/>
      <c r="GHR22" s="710"/>
      <c r="GHS22" s="710"/>
      <c r="GHT22" s="710"/>
      <c r="GHU22" s="710"/>
      <c r="GHV22" s="710"/>
      <c r="GHW22" s="710"/>
      <c r="GHX22" s="710"/>
      <c r="GHY22" s="710"/>
      <c r="GHZ22" s="710"/>
      <c r="GIA22" s="710"/>
      <c r="GIB22" s="710"/>
      <c r="GIC22" s="710"/>
      <c r="GID22" s="710"/>
      <c r="GIE22" s="710"/>
      <c r="GIF22" s="710"/>
      <c r="GIG22" s="710"/>
      <c r="GIH22" s="710"/>
      <c r="GII22" s="710"/>
      <c r="GIJ22" s="710"/>
      <c r="GIK22" s="710"/>
      <c r="GIL22" s="710"/>
      <c r="GIM22" s="710"/>
      <c r="GIN22" s="710"/>
      <c r="GIO22" s="710"/>
      <c r="GIP22" s="710"/>
      <c r="GIQ22" s="710"/>
      <c r="GIR22" s="710"/>
      <c r="GIS22" s="710"/>
      <c r="GIT22" s="710"/>
      <c r="GIU22" s="710"/>
      <c r="GIV22" s="710"/>
      <c r="GIW22" s="710"/>
      <c r="GIX22" s="710"/>
      <c r="GIY22" s="710"/>
      <c r="GIZ22" s="710"/>
      <c r="GJA22" s="710"/>
      <c r="GJB22" s="710"/>
      <c r="GJC22" s="710"/>
      <c r="GJD22" s="710"/>
      <c r="GJE22" s="710"/>
      <c r="GJF22" s="710"/>
      <c r="GJG22" s="710"/>
      <c r="GJH22" s="710"/>
      <c r="GJI22" s="710"/>
      <c r="GJJ22" s="710"/>
      <c r="GJK22" s="710"/>
      <c r="GJL22" s="710"/>
      <c r="GJM22" s="710"/>
      <c r="GJN22" s="710"/>
      <c r="GJO22" s="710"/>
      <c r="GJP22" s="710"/>
      <c r="GJQ22" s="710"/>
      <c r="GJR22" s="710"/>
      <c r="GJS22" s="710"/>
      <c r="GJT22" s="710"/>
      <c r="GJU22" s="710"/>
      <c r="GJV22" s="710"/>
      <c r="GJW22" s="710"/>
      <c r="GJX22" s="710"/>
      <c r="GJY22" s="710"/>
      <c r="GJZ22" s="710"/>
      <c r="GKA22" s="710"/>
      <c r="GKB22" s="710"/>
      <c r="GKC22" s="710"/>
      <c r="GKD22" s="710"/>
      <c r="GKE22" s="710"/>
      <c r="GKF22" s="710"/>
      <c r="GKG22" s="710"/>
      <c r="GKH22" s="710"/>
      <c r="GKI22" s="710"/>
      <c r="GKJ22" s="710"/>
      <c r="GKK22" s="710"/>
      <c r="GKL22" s="710"/>
      <c r="GKM22" s="710"/>
      <c r="GKN22" s="710"/>
      <c r="GKO22" s="710"/>
      <c r="GKP22" s="710"/>
      <c r="GKQ22" s="710"/>
      <c r="GKR22" s="710"/>
      <c r="GKS22" s="710"/>
      <c r="GKT22" s="710"/>
      <c r="GKU22" s="710"/>
      <c r="GKV22" s="710"/>
      <c r="GKW22" s="710"/>
      <c r="GKX22" s="710"/>
      <c r="GKY22" s="710"/>
      <c r="GKZ22" s="710"/>
      <c r="GLA22" s="710"/>
      <c r="GLB22" s="710"/>
      <c r="GLC22" s="710"/>
      <c r="GLD22" s="710"/>
      <c r="GLE22" s="710"/>
      <c r="GLF22" s="710"/>
      <c r="GLG22" s="710"/>
      <c r="GLH22" s="710"/>
      <c r="GLI22" s="710"/>
      <c r="GLJ22" s="710"/>
      <c r="GLK22" s="710"/>
      <c r="GLL22" s="710"/>
      <c r="GLM22" s="710"/>
      <c r="GLN22" s="710"/>
      <c r="GLO22" s="710"/>
      <c r="GLP22" s="710"/>
      <c r="GLQ22" s="710"/>
      <c r="GLR22" s="710"/>
      <c r="GLS22" s="710"/>
      <c r="GLT22" s="710"/>
      <c r="GLU22" s="710"/>
      <c r="GLV22" s="710"/>
      <c r="GLW22" s="710"/>
      <c r="GLX22" s="710"/>
      <c r="GLY22" s="710"/>
      <c r="GLZ22" s="710"/>
      <c r="GMA22" s="710"/>
      <c r="GMB22" s="710"/>
      <c r="GMC22" s="710"/>
      <c r="GMD22" s="710"/>
      <c r="GME22" s="710"/>
      <c r="GMF22" s="710"/>
      <c r="GMG22" s="710"/>
      <c r="GMH22" s="710"/>
      <c r="GMI22" s="710"/>
      <c r="GMJ22" s="710"/>
      <c r="GMK22" s="710"/>
      <c r="GML22" s="710"/>
      <c r="GMM22" s="710"/>
      <c r="GMN22" s="710"/>
      <c r="GMO22" s="710"/>
      <c r="GMP22" s="710"/>
      <c r="GMQ22" s="710"/>
      <c r="GMR22" s="710"/>
      <c r="GMS22" s="710"/>
      <c r="GMT22" s="710"/>
      <c r="GMU22" s="710"/>
      <c r="GMV22" s="710"/>
      <c r="GMW22" s="710"/>
      <c r="GMX22" s="710"/>
      <c r="GMY22" s="710"/>
      <c r="GMZ22" s="710"/>
      <c r="GNA22" s="710"/>
      <c r="GNB22" s="710"/>
      <c r="GNC22" s="710"/>
      <c r="GND22" s="710"/>
      <c r="GNE22" s="710"/>
      <c r="GNF22" s="710"/>
      <c r="GNG22" s="710"/>
      <c r="GNH22" s="710"/>
      <c r="GNI22" s="710"/>
      <c r="GNJ22" s="710"/>
      <c r="GNK22" s="710"/>
      <c r="GNL22" s="710"/>
      <c r="GNM22" s="710"/>
      <c r="GNN22" s="710"/>
      <c r="GNO22" s="710"/>
      <c r="GNP22" s="710"/>
      <c r="GNQ22" s="710"/>
      <c r="GNR22" s="710"/>
      <c r="GNS22" s="710"/>
      <c r="GNT22" s="710"/>
      <c r="GNU22" s="710"/>
      <c r="GNV22" s="710"/>
      <c r="GNW22" s="710"/>
      <c r="GNX22" s="710"/>
      <c r="GNY22" s="710"/>
      <c r="GNZ22" s="710"/>
      <c r="GOA22" s="710"/>
      <c r="GOB22" s="710"/>
      <c r="GOC22" s="710"/>
      <c r="GOD22" s="710"/>
      <c r="GOE22" s="710"/>
      <c r="GOF22" s="710"/>
      <c r="GOG22" s="710"/>
      <c r="GOH22" s="710"/>
      <c r="GOI22" s="710"/>
      <c r="GOJ22" s="710"/>
      <c r="GOK22" s="710"/>
      <c r="GOL22" s="710"/>
      <c r="GOM22" s="710"/>
      <c r="GON22" s="710"/>
      <c r="GOO22" s="710"/>
      <c r="GOP22" s="710"/>
      <c r="GOQ22" s="710"/>
      <c r="GOR22" s="710"/>
      <c r="GOS22" s="710"/>
      <c r="GOT22" s="710"/>
      <c r="GOU22" s="710"/>
      <c r="GOV22" s="710"/>
      <c r="GOW22" s="710"/>
      <c r="GOX22" s="710"/>
      <c r="GOY22" s="710"/>
      <c r="GOZ22" s="710"/>
      <c r="GPA22" s="710"/>
      <c r="GPB22" s="710"/>
      <c r="GPC22" s="710"/>
      <c r="GPD22" s="710"/>
      <c r="GPE22" s="710"/>
      <c r="GPF22" s="710"/>
      <c r="GPG22" s="710"/>
      <c r="GPH22" s="710"/>
      <c r="GPI22" s="710"/>
      <c r="GPJ22" s="710"/>
      <c r="GPK22" s="710"/>
      <c r="GPL22" s="710"/>
      <c r="GPM22" s="710"/>
      <c r="GPN22" s="710"/>
      <c r="GPO22" s="710"/>
      <c r="GPP22" s="710"/>
      <c r="GPQ22" s="710"/>
      <c r="GPR22" s="710"/>
      <c r="GPS22" s="710"/>
      <c r="GPT22" s="710"/>
      <c r="GPU22" s="710"/>
      <c r="GPV22" s="710"/>
      <c r="GPW22" s="710"/>
      <c r="GPX22" s="710"/>
      <c r="GPY22" s="710"/>
      <c r="GPZ22" s="710"/>
      <c r="GQA22" s="710"/>
      <c r="GQB22" s="710"/>
      <c r="GQC22" s="710"/>
      <c r="GQD22" s="710"/>
      <c r="GQE22" s="710"/>
      <c r="GQF22" s="710"/>
      <c r="GQG22" s="710"/>
      <c r="GQH22" s="710"/>
      <c r="GQI22" s="710"/>
      <c r="GQJ22" s="710"/>
      <c r="GQK22" s="710"/>
      <c r="GQL22" s="710"/>
      <c r="GQM22" s="710"/>
      <c r="GQN22" s="710"/>
      <c r="GQO22" s="710"/>
      <c r="GQP22" s="710"/>
      <c r="GQQ22" s="710"/>
      <c r="GQR22" s="710"/>
      <c r="GQS22" s="710"/>
      <c r="GQT22" s="710"/>
      <c r="GQU22" s="710"/>
      <c r="GQV22" s="710"/>
      <c r="GQW22" s="710"/>
      <c r="GQX22" s="710"/>
      <c r="GQY22" s="710"/>
      <c r="GQZ22" s="710"/>
      <c r="GRA22" s="710"/>
      <c r="GRB22" s="710"/>
      <c r="GRC22" s="710"/>
      <c r="GRD22" s="710"/>
      <c r="GRE22" s="710"/>
      <c r="GRF22" s="710"/>
      <c r="GRG22" s="710"/>
      <c r="GRH22" s="710"/>
      <c r="GRI22" s="710"/>
      <c r="GRJ22" s="710"/>
      <c r="GRK22" s="710"/>
      <c r="GRL22" s="710"/>
      <c r="GRM22" s="710"/>
      <c r="GRN22" s="710"/>
      <c r="GRO22" s="710"/>
      <c r="GRP22" s="710"/>
      <c r="GRQ22" s="710"/>
      <c r="GRR22" s="710"/>
      <c r="GRS22" s="710"/>
      <c r="GRT22" s="710"/>
      <c r="GRU22" s="710"/>
      <c r="GRV22" s="710"/>
      <c r="GRW22" s="710"/>
      <c r="GRX22" s="710"/>
      <c r="GRY22" s="710"/>
      <c r="GRZ22" s="710"/>
      <c r="GSA22" s="710"/>
      <c r="GSB22" s="710"/>
      <c r="GSC22" s="710"/>
      <c r="GSD22" s="710"/>
      <c r="GSE22" s="710"/>
      <c r="GSF22" s="710"/>
      <c r="GSG22" s="710"/>
      <c r="GSH22" s="710"/>
      <c r="GSI22" s="710"/>
      <c r="GSJ22" s="710"/>
      <c r="GSK22" s="710"/>
      <c r="GSL22" s="710"/>
      <c r="GSM22" s="710"/>
      <c r="GSN22" s="710"/>
      <c r="GSO22" s="710"/>
      <c r="GSP22" s="710"/>
      <c r="GSQ22" s="710"/>
      <c r="GSR22" s="710"/>
      <c r="GSS22" s="710"/>
      <c r="GST22" s="710"/>
      <c r="GSU22" s="710"/>
      <c r="GSV22" s="710"/>
      <c r="GSW22" s="710"/>
      <c r="GSX22" s="710"/>
      <c r="GSY22" s="710"/>
      <c r="GSZ22" s="710"/>
      <c r="GTA22" s="710"/>
      <c r="GTB22" s="710"/>
      <c r="GTC22" s="710"/>
      <c r="GTD22" s="710"/>
      <c r="GTE22" s="710"/>
      <c r="GTF22" s="710"/>
      <c r="GTG22" s="710"/>
      <c r="GTH22" s="710"/>
      <c r="GTI22" s="710"/>
      <c r="GTJ22" s="710"/>
      <c r="GTK22" s="710"/>
      <c r="GTL22" s="710"/>
      <c r="GTM22" s="710"/>
      <c r="GTN22" s="710"/>
      <c r="GTO22" s="710"/>
      <c r="GTP22" s="710"/>
      <c r="GTQ22" s="710"/>
      <c r="GTR22" s="710"/>
      <c r="GTS22" s="710"/>
      <c r="GTT22" s="710"/>
      <c r="GTU22" s="710"/>
      <c r="GTV22" s="710"/>
      <c r="GTW22" s="710"/>
      <c r="GTX22" s="710"/>
      <c r="GTY22" s="710"/>
      <c r="GTZ22" s="710"/>
      <c r="GUA22" s="710"/>
      <c r="GUB22" s="710"/>
      <c r="GUC22" s="710"/>
      <c r="GUD22" s="710"/>
      <c r="GUE22" s="710"/>
      <c r="GUF22" s="710"/>
      <c r="GUG22" s="710"/>
      <c r="GUH22" s="710"/>
      <c r="GUI22" s="710"/>
      <c r="GUJ22" s="710"/>
      <c r="GUK22" s="710"/>
      <c r="GUL22" s="710"/>
      <c r="GUM22" s="710"/>
      <c r="GUN22" s="710"/>
      <c r="GUO22" s="710"/>
      <c r="GUP22" s="710"/>
      <c r="GUQ22" s="710"/>
      <c r="GUR22" s="710"/>
      <c r="GUS22" s="710"/>
      <c r="GUT22" s="710"/>
      <c r="GUU22" s="710"/>
      <c r="GUV22" s="710"/>
      <c r="GUW22" s="710"/>
      <c r="GUX22" s="710"/>
      <c r="GUY22" s="710"/>
      <c r="GUZ22" s="710"/>
      <c r="GVA22" s="710"/>
      <c r="GVB22" s="710"/>
      <c r="GVC22" s="710"/>
      <c r="GVD22" s="710"/>
      <c r="GVE22" s="710"/>
      <c r="GVF22" s="710"/>
      <c r="GVG22" s="710"/>
      <c r="GVH22" s="710"/>
      <c r="GVI22" s="710"/>
      <c r="GVJ22" s="710"/>
      <c r="GVK22" s="710"/>
      <c r="GVL22" s="710"/>
      <c r="GVM22" s="710"/>
      <c r="GVN22" s="710"/>
      <c r="GVO22" s="710"/>
      <c r="GVP22" s="710"/>
      <c r="GVQ22" s="710"/>
      <c r="GVR22" s="710"/>
      <c r="GVS22" s="710"/>
      <c r="GVT22" s="710"/>
      <c r="GVU22" s="710"/>
      <c r="GVV22" s="710"/>
      <c r="GVW22" s="710"/>
      <c r="GVX22" s="710"/>
      <c r="GVY22" s="710"/>
      <c r="GVZ22" s="710"/>
      <c r="GWA22" s="710"/>
      <c r="GWB22" s="710"/>
      <c r="GWC22" s="710"/>
      <c r="GWD22" s="710"/>
      <c r="GWE22" s="710"/>
      <c r="GWF22" s="710"/>
      <c r="GWG22" s="710"/>
      <c r="GWH22" s="710"/>
      <c r="GWI22" s="710"/>
      <c r="GWJ22" s="710"/>
      <c r="GWK22" s="710"/>
      <c r="GWL22" s="710"/>
      <c r="GWM22" s="710"/>
      <c r="GWN22" s="710"/>
      <c r="GWO22" s="710"/>
      <c r="GWP22" s="710"/>
      <c r="GWQ22" s="710"/>
      <c r="GWR22" s="710"/>
      <c r="GWS22" s="710"/>
      <c r="GWT22" s="710"/>
      <c r="GWU22" s="710"/>
      <c r="GWV22" s="710"/>
      <c r="GWW22" s="710"/>
      <c r="GWX22" s="710"/>
      <c r="GWY22" s="710"/>
      <c r="GWZ22" s="710"/>
      <c r="GXA22" s="710"/>
      <c r="GXB22" s="710"/>
      <c r="GXC22" s="710"/>
      <c r="GXD22" s="710"/>
      <c r="GXE22" s="710"/>
      <c r="GXF22" s="710"/>
      <c r="GXG22" s="710"/>
      <c r="GXH22" s="710"/>
      <c r="GXI22" s="710"/>
      <c r="GXJ22" s="710"/>
      <c r="GXK22" s="710"/>
      <c r="GXL22" s="710"/>
      <c r="GXM22" s="710"/>
      <c r="GXN22" s="710"/>
      <c r="GXO22" s="710"/>
      <c r="GXP22" s="710"/>
      <c r="GXQ22" s="710"/>
      <c r="GXR22" s="710"/>
      <c r="GXS22" s="710"/>
      <c r="GXT22" s="710"/>
      <c r="GXU22" s="710"/>
      <c r="GXV22" s="710"/>
      <c r="GXW22" s="710"/>
      <c r="GXX22" s="710"/>
      <c r="GXY22" s="710"/>
      <c r="GXZ22" s="710"/>
      <c r="GYA22" s="710"/>
      <c r="GYB22" s="710"/>
      <c r="GYC22" s="710"/>
      <c r="GYD22" s="710"/>
      <c r="GYE22" s="710"/>
      <c r="GYF22" s="710"/>
      <c r="GYG22" s="710"/>
      <c r="GYH22" s="710"/>
      <c r="GYI22" s="710"/>
      <c r="GYJ22" s="710"/>
      <c r="GYK22" s="710"/>
      <c r="GYL22" s="710"/>
      <c r="GYM22" s="710"/>
      <c r="GYN22" s="710"/>
      <c r="GYO22" s="710"/>
      <c r="GYP22" s="710"/>
      <c r="GYQ22" s="710"/>
      <c r="GYR22" s="710"/>
      <c r="GYS22" s="710"/>
      <c r="GYT22" s="710"/>
      <c r="GYU22" s="710"/>
      <c r="GYV22" s="710"/>
      <c r="GYW22" s="710"/>
      <c r="GYX22" s="710"/>
      <c r="GYY22" s="710"/>
      <c r="GYZ22" s="710"/>
      <c r="GZA22" s="710"/>
      <c r="GZB22" s="710"/>
      <c r="GZC22" s="710"/>
      <c r="GZD22" s="710"/>
      <c r="GZE22" s="710"/>
      <c r="GZF22" s="710"/>
      <c r="GZG22" s="710"/>
      <c r="GZH22" s="710"/>
      <c r="GZI22" s="710"/>
      <c r="GZJ22" s="710"/>
      <c r="GZK22" s="710"/>
      <c r="GZL22" s="710"/>
      <c r="GZM22" s="710"/>
      <c r="GZN22" s="710"/>
      <c r="GZO22" s="710"/>
      <c r="GZP22" s="710"/>
      <c r="GZQ22" s="710"/>
      <c r="GZR22" s="710"/>
      <c r="GZS22" s="710"/>
      <c r="GZT22" s="710"/>
      <c r="GZU22" s="710"/>
      <c r="GZV22" s="710"/>
      <c r="GZW22" s="710"/>
      <c r="GZX22" s="710"/>
      <c r="GZY22" s="710"/>
      <c r="GZZ22" s="710"/>
      <c r="HAA22" s="710"/>
      <c r="HAB22" s="710"/>
      <c r="HAC22" s="710"/>
      <c r="HAD22" s="710"/>
      <c r="HAE22" s="710"/>
      <c r="HAF22" s="710"/>
      <c r="HAG22" s="710"/>
      <c r="HAH22" s="710"/>
      <c r="HAI22" s="710"/>
      <c r="HAJ22" s="710"/>
      <c r="HAK22" s="710"/>
      <c r="HAL22" s="710"/>
      <c r="HAM22" s="710"/>
      <c r="HAN22" s="710"/>
      <c r="HAO22" s="710"/>
      <c r="HAP22" s="710"/>
      <c r="HAQ22" s="710"/>
      <c r="HAR22" s="710"/>
      <c r="HAS22" s="710"/>
      <c r="HAT22" s="710"/>
      <c r="HAU22" s="710"/>
      <c r="HAV22" s="710"/>
      <c r="HAW22" s="710"/>
      <c r="HAX22" s="710"/>
      <c r="HAY22" s="710"/>
      <c r="HAZ22" s="710"/>
      <c r="HBA22" s="710"/>
      <c r="HBB22" s="710"/>
      <c r="HBC22" s="710"/>
      <c r="HBD22" s="710"/>
      <c r="HBE22" s="710"/>
      <c r="HBF22" s="710"/>
      <c r="HBG22" s="710"/>
      <c r="HBH22" s="710"/>
      <c r="HBI22" s="710"/>
      <c r="HBJ22" s="710"/>
      <c r="HBK22" s="710"/>
      <c r="HBL22" s="710"/>
      <c r="HBM22" s="710"/>
      <c r="HBN22" s="710"/>
      <c r="HBO22" s="710"/>
      <c r="HBP22" s="710"/>
      <c r="HBQ22" s="710"/>
      <c r="HBR22" s="710"/>
      <c r="HBS22" s="710"/>
      <c r="HBT22" s="710"/>
      <c r="HBU22" s="710"/>
      <c r="HBV22" s="710"/>
      <c r="HBW22" s="710"/>
      <c r="HBX22" s="710"/>
      <c r="HBY22" s="710"/>
      <c r="HBZ22" s="710"/>
      <c r="HCA22" s="710"/>
      <c r="HCB22" s="710"/>
      <c r="HCC22" s="710"/>
      <c r="HCD22" s="710"/>
      <c r="HCE22" s="710"/>
      <c r="HCF22" s="710"/>
      <c r="HCG22" s="710"/>
      <c r="HCH22" s="710"/>
      <c r="HCI22" s="710"/>
      <c r="HCJ22" s="710"/>
      <c r="HCK22" s="710"/>
      <c r="HCL22" s="710"/>
      <c r="HCM22" s="710"/>
      <c r="HCN22" s="710"/>
      <c r="HCO22" s="710"/>
      <c r="HCP22" s="710"/>
      <c r="HCQ22" s="710"/>
      <c r="HCR22" s="710"/>
      <c r="HCS22" s="710"/>
      <c r="HCT22" s="710"/>
      <c r="HCU22" s="710"/>
      <c r="HCV22" s="710"/>
      <c r="HCW22" s="710"/>
      <c r="HCX22" s="710"/>
      <c r="HCY22" s="710"/>
      <c r="HCZ22" s="710"/>
      <c r="HDA22" s="710"/>
      <c r="HDB22" s="710"/>
      <c r="HDC22" s="710"/>
      <c r="HDD22" s="710"/>
      <c r="HDE22" s="710"/>
      <c r="HDF22" s="710"/>
      <c r="HDG22" s="710"/>
      <c r="HDH22" s="710"/>
      <c r="HDI22" s="710"/>
      <c r="HDJ22" s="710"/>
      <c r="HDK22" s="710"/>
      <c r="HDL22" s="710"/>
      <c r="HDM22" s="710"/>
      <c r="HDN22" s="710"/>
      <c r="HDO22" s="710"/>
      <c r="HDP22" s="710"/>
      <c r="HDQ22" s="710"/>
      <c r="HDR22" s="710"/>
      <c r="HDS22" s="710"/>
      <c r="HDT22" s="710"/>
      <c r="HDU22" s="710"/>
      <c r="HDV22" s="710"/>
      <c r="HDW22" s="710"/>
      <c r="HDX22" s="710"/>
      <c r="HDY22" s="710"/>
      <c r="HDZ22" s="710"/>
      <c r="HEA22" s="710"/>
      <c r="HEB22" s="710"/>
      <c r="HEC22" s="710"/>
      <c r="HED22" s="710"/>
      <c r="HEE22" s="710"/>
      <c r="HEF22" s="710"/>
      <c r="HEG22" s="710"/>
      <c r="HEH22" s="710"/>
      <c r="HEI22" s="710"/>
      <c r="HEJ22" s="710"/>
      <c r="HEK22" s="710"/>
      <c r="HEL22" s="710"/>
      <c r="HEM22" s="710"/>
      <c r="HEN22" s="710"/>
      <c r="HEO22" s="710"/>
      <c r="HEP22" s="710"/>
      <c r="HEQ22" s="710"/>
      <c r="HER22" s="710"/>
      <c r="HES22" s="710"/>
      <c r="HET22" s="710"/>
      <c r="HEU22" s="710"/>
      <c r="HEV22" s="710"/>
      <c r="HEW22" s="710"/>
      <c r="HEX22" s="710"/>
      <c r="HEY22" s="710"/>
      <c r="HEZ22" s="710"/>
      <c r="HFA22" s="710"/>
      <c r="HFB22" s="710"/>
      <c r="HFC22" s="710"/>
      <c r="HFD22" s="710"/>
      <c r="HFE22" s="710"/>
      <c r="HFF22" s="710"/>
      <c r="HFG22" s="710"/>
      <c r="HFH22" s="710"/>
      <c r="HFI22" s="710"/>
      <c r="HFJ22" s="710"/>
      <c r="HFK22" s="710"/>
      <c r="HFL22" s="710"/>
      <c r="HFM22" s="710"/>
      <c r="HFN22" s="710"/>
      <c r="HFO22" s="710"/>
      <c r="HFP22" s="710"/>
      <c r="HFQ22" s="710"/>
      <c r="HFR22" s="710"/>
      <c r="HFS22" s="710"/>
      <c r="HFT22" s="710"/>
      <c r="HFU22" s="710"/>
      <c r="HFV22" s="710"/>
      <c r="HFW22" s="710"/>
      <c r="HFX22" s="710"/>
      <c r="HFY22" s="710"/>
      <c r="HFZ22" s="710"/>
      <c r="HGA22" s="710"/>
      <c r="HGB22" s="710"/>
      <c r="HGC22" s="710"/>
      <c r="HGD22" s="710"/>
      <c r="HGE22" s="710"/>
      <c r="HGF22" s="710"/>
      <c r="HGG22" s="710"/>
      <c r="HGH22" s="710"/>
      <c r="HGI22" s="710"/>
      <c r="HGJ22" s="710"/>
      <c r="HGK22" s="710"/>
      <c r="HGL22" s="710"/>
      <c r="HGM22" s="710"/>
      <c r="HGN22" s="710"/>
      <c r="HGO22" s="710"/>
      <c r="HGP22" s="710"/>
      <c r="HGQ22" s="710"/>
      <c r="HGR22" s="710"/>
      <c r="HGS22" s="710"/>
      <c r="HGT22" s="710"/>
      <c r="HGU22" s="710"/>
      <c r="HGV22" s="710"/>
      <c r="HGW22" s="710"/>
      <c r="HGX22" s="710"/>
      <c r="HGY22" s="710"/>
      <c r="HGZ22" s="710"/>
      <c r="HHA22" s="710"/>
      <c r="HHB22" s="710"/>
      <c r="HHC22" s="710"/>
      <c r="HHD22" s="710"/>
      <c r="HHE22" s="710"/>
      <c r="HHF22" s="710"/>
      <c r="HHG22" s="710"/>
      <c r="HHH22" s="710"/>
      <c r="HHI22" s="710"/>
      <c r="HHJ22" s="710"/>
      <c r="HHK22" s="710"/>
      <c r="HHL22" s="710"/>
      <c r="HHM22" s="710"/>
      <c r="HHN22" s="710"/>
      <c r="HHO22" s="710"/>
      <c r="HHP22" s="710"/>
      <c r="HHQ22" s="710"/>
      <c r="HHR22" s="710"/>
      <c r="HHS22" s="710"/>
      <c r="HHT22" s="710"/>
      <c r="HHU22" s="710"/>
      <c r="HHV22" s="710"/>
      <c r="HHW22" s="710"/>
      <c r="HHX22" s="710"/>
      <c r="HHY22" s="710"/>
      <c r="HHZ22" s="710"/>
      <c r="HIA22" s="710"/>
      <c r="HIB22" s="710"/>
      <c r="HIC22" s="710"/>
      <c r="HID22" s="710"/>
      <c r="HIE22" s="710"/>
      <c r="HIF22" s="710"/>
      <c r="HIG22" s="710"/>
      <c r="HIH22" s="710"/>
      <c r="HII22" s="710"/>
      <c r="HIJ22" s="710"/>
      <c r="HIK22" s="710"/>
      <c r="HIL22" s="710"/>
      <c r="HIM22" s="710"/>
      <c r="HIN22" s="710"/>
      <c r="HIO22" s="710"/>
      <c r="HIP22" s="710"/>
      <c r="HIQ22" s="710"/>
      <c r="HIR22" s="710"/>
      <c r="HIS22" s="710"/>
      <c r="HIT22" s="710"/>
      <c r="HIU22" s="710"/>
      <c r="HIV22" s="710"/>
      <c r="HIW22" s="710"/>
      <c r="HIX22" s="710"/>
      <c r="HIY22" s="710"/>
      <c r="HIZ22" s="710"/>
      <c r="HJA22" s="710"/>
      <c r="HJB22" s="710"/>
      <c r="HJC22" s="710"/>
      <c r="HJD22" s="710"/>
      <c r="HJE22" s="710"/>
      <c r="HJF22" s="710"/>
      <c r="HJG22" s="710"/>
      <c r="HJH22" s="710"/>
      <c r="HJI22" s="710"/>
      <c r="HJJ22" s="710"/>
      <c r="HJK22" s="710"/>
      <c r="HJL22" s="710"/>
      <c r="HJM22" s="710"/>
      <c r="HJN22" s="710"/>
      <c r="HJO22" s="710"/>
      <c r="HJP22" s="710"/>
      <c r="HJQ22" s="710"/>
      <c r="HJR22" s="710"/>
      <c r="HJS22" s="710"/>
      <c r="HJT22" s="710"/>
      <c r="HJU22" s="710"/>
      <c r="HJV22" s="710"/>
      <c r="HJW22" s="710"/>
      <c r="HJX22" s="710"/>
      <c r="HJY22" s="710"/>
      <c r="HJZ22" s="710"/>
      <c r="HKA22" s="710"/>
      <c r="HKB22" s="710"/>
      <c r="HKC22" s="710"/>
      <c r="HKD22" s="710"/>
      <c r="HKE22" s="710"/>
      <c r="HKF22" s="710"/>
      <c r="HKG22" s="710"/>
      <c r="HKH22" s="710"/>
      <c r="HKI22" s="710"/>
      <c r="HKJ22" s="710"/>
      <c r="HKK22" s="710"/>
      <c r="HKL22" s="710"/>
      <c r="HKM22" s="710"/>
      <c r="HKN22" s="710"/>
      <c r="HKO22" s="710"/>
      <c r="HKP22" s="710"/>
      <c r="HKQ22" s="710"/>
      <c r="HKR22" s="710"/>
      <c r="HKS22" s="710"/>
      <c r="HKT22" s="710"/>
      <c r="HKU22" s="710"/>
      <c r="HKV22" s="710"/>
      <c r="HKW22" s="710"/>
      <c r="HKX22" s="710"/>
      <c r="HKY22" s="710"/>
      <c r="HKZ22" s="710"/>
      <c r="HLA22" s="710"/>
      <c r="HLB22" s="710"/>
      <c r="HLC22" s="710"/>
      <c r="HLD22" s="710"/>
      <c r="HLE22" s="710"/>
      <c r="HLF22" s="710"/>
      <c r="HLG22" s="710"/>
      <c r="HLH22" s="710"/>
      <c r="HLI22" s="710"/>
      <c r="HLJ22" s="710"/>
      <c r="HLK22" s="710"/>
      <c r="HLL22" s="710"/>
      <c r="HLM22" s="710"/>
      <c r="HLN22" s="710"/>
      <c r="HLO22" s="710"/>
      <c r="HLP22" s="710"/>
      <c r="HLQ22" s="710"/>
      <c r="HLR22" s="710"/>
      <c r="HLS22" s="710"/>
      <c r="HLT22" s="710"/>
      <c r="HLU22" s="710"/>
      <c r="HLV22" s="710"/>
      <c r="HLW22" s="710"/>
      <c r="HLX22" s="710"/>
      <c r="HLY22" s="710"/>
      <c r="HLZ22" s="710"/>
      <c r="HMA22" s="710"/>
      <c r="HMB22" s="710"/>
      <c r="HMC22" s="710"/>
      <c r="HMD22" s="710"/>
      <c r="HME22" s="710"/>
      <c r="HMF22" s="710"/>
      <c r="HMG22" s="710"/>
      <c r="HMH22" s="710"/>
      <c r="HMI22" s="710"/>
      <c r="HMJ22" s="710"/>
      <c r="HMK22" s="710"/>
      <c r="HML22" s="710"/>
      <c r="HMM22" s="710"/>
      <c r="HMN22" s="710"/>
      <c r="HMO22" s="710"/>
      <c r="HMP22" s="710"/>
      <c r="HMQ22" s="710"/>
      <c r="HMR22" s="710"/>
      <c r="HMS22" s="710"/>
      <c r="HMT22" s="710"/>
      <c r="HMU22" s="710"/>
      <c r="HMV22" s="710"/>
      <c r="HMW22" s="710"/>
      <c r="HMX22" s="710"/>
      <c r="HMY22" s="710"/>
      <c r="HMZ22" s="710"/>
      <c r="HNA22" s="710"/>
      <c r="HNB22" s="710"/>
      <c r="HNC22" s="710"/>
      <c r="HND22" s="710"/>
      <c r="HNE22" s="710"/>
      <c r="HNF22" s="710"/>
      <c r="HNG22" s="710"/>
      <c r="HNH22" s="710"/>
      <c r="HNI22" s="710"/>
      <c r="HNJ22" s="710"/>
      <c r="HNK22" s="710"/>
      <c r="HNL22" s="710"/>
      <c r="HNM22" s="710"/>
      <c r="HNN22" s="710"/>
      <c r="HNO22" s="710"/>
      <c r="HNP22" s="710"/>
      <c r="HNQ22" s="710"/>
      <c r="HNR22" s="710"/>
      <c r="HNS22" s="710"/>
      <c r="HNT22" s="710"/>
      <c r="HNU22" s="710"/>
      <c r="HNV22" s="710"/>
      <c r="HNW22" s="710"/>
      <c r="HNX22" s="710"/>
      <c r="HNY22" s="710"/>
      <c r="HNZ22" s="710"/>
      <c r="HOA22" s="710"/>
      <c r="HOB22" s="710"/>
      <c r="HOC22" s="710"/>
      <c r="HOD22" s="710"/>
      <c r="HOE22" s="710"/>
      <c r="HOF22" s="710"/>
      <c r="HOG22" s="710"/>
      <c r="HOH22" s="710"/>
      <c r="HOI22" s="710"/>
      <c r="HOJ22" s="710"/>
      <c r="HOK22" s="710"/>
      <c r="HOL22" s="710"/>
      <c r="HOM22" s="710"/>
      <c r="HON22" s="710"/>
      <c r="HOO22" s="710"/>
      <c r="HOP22" s="710"/>
      <c r="HOQ22" s="710"/>
      <c r="HOR22" s="710"/>
      <c r="HOS22" s="710"/>
      <c r="HOT22" s="710"/>
      <c r="HOU22" s="710"/>
      <c r="HOV22" s="710"/>
      <c r="HOW22" s="710"/>
      <c r="HOX22" s="710"/>
      <c r="HOY22" s="710"/>
      <c r="HOZ22" s="710"/>
      <c r="HPA22" s="710"/>
      <c r="HPB22" s="710"/>
      <c r="HPC22" s="710"/>
      <c r="HPD22" s="710"/>
      <c r="HPE22" s="710"/>
      <c r="HPF22" s="710"/>
      <c r="HPG22" s="710"/>
      <c r="HPH22" s="710"/>
      <c r="HPI22" s="710"/>
      <c r="HPJ22" s="710"/>
      <c r="HPK22" s="710"/>
      <c r="HPL22" s="710"/>
      <c r="HPM22" s="710"/>
      <c r="HPN22" s="710"/>
      <c r="HPO22" s="710"/>
      <c r="HPP22" s="710"/>
      <c r="HPQ22" s="710"/>
      <c r="HPR22" s="710"/>
      <c r="HPS22" s="710"/>
      <c r="HPT22" s="710"/>
      <c r="HPU22" s="710"/>
      <c r="HPV22" s="710"/>
      <c r="HPW22" s="710"/>
      <c r="HPX22" s="710"/>
      <c r="HPY22" s="710"/>
      <c r="HPZ22" s="710"/>
      <c r="HQA22" s="710"/>
      <c r="HQB22" s="710"/>
      <c r="HQC22" s="710"/>
      <c r="HQD22" s="710"/>
      <c r="HQE22" s="710"/>
      <c r="HQF22" s="710"/>
      <c r="HQG22" s="710"/>
      <c r="HQH22" s="710"/>
      <c r="HQI22" s="710"/>
      <c r="HQJ22" s="710"/>
      <c r="HQK22" s="710"/>
      <c r="HQL22" s="710"/>
      <c r="HQM22" s="710"/>
      <c r="HQN22" s="710"/>
      <c r="HQO22" s="710"/>
      <c r="HQP22" s="710"/>
      <c r="HQQ22" s="710"/>
      <c r="HQR22" s="710"/>
      <c r="HQS22" s="710"/>
      <c r="HQT22" s="710"/>
      <c r="HQU22" s="710"/>
      <c r="HQV22" s="710"/>
      <c r="HQW22" s="710"/>
      <c r="HQX22" s="710"/>
      <c r="HQY22" s="710"/>
      <c r="HQZ22" s="710"/>
      <c r="HRA22" s="710"/>
      <c r="HRB22" s="710"/>
      <c r="HRC22" s="710"/>
      <c r="HRD22" s="710"/>
      <c r="HRE22" s="710"/>
      <c r="HRF22" s="710"/>
      <c r="HRG22" s="710"/>
      <c r="HRH22" s="710"/>
      <c r="HRI22" s="710"/>
      <c r="HRJ22" s="710"/>
      <c r="HRK22" s="710"/>
      <c r="HRL22" s="710"/>
      <c r="HRM22" s="710"/>
      <c r="HRN22" s="710"/>
      <c r="HRO22" s="710"/>
      <c r="HRP22" s="710"/>
      <c r="HRQ22" s="710"/>
      <c r="HRR22" s="710"/>
      <c r="HRS22" s="710"/>
      <c r="HRT22" s="710"/>
      <c r="HRU22" s="710"/>
      <c r="HRV22" s="710"/>
      <c r="HRW22" s="710"/>
      <c r="HRX22" s="710"/>
      <c r="HRY22" s="710"/>
      <c r="HRZ22" s="710"/>
      <c r="HSA22" s="710"/>
      <c r="HSB22" s="710"/>
      <c r="HSC22" s="710"/>
      <c r="HSD22" s="710"/>
      <c r="HSE22" s="710"/>
      <c r="HSF22" s="710"/>
      <c r="HSG22" s="710"/>
      <c r="HSH22" s="710"/>
      <c r="HSI22" s="710"/>
      <c r="HSJ22" s="710"/>
      <c r="HSK22" s="710"/>
      <c r="HSL22" s="710"/>
      <c r="HSM22" s="710"/>
      <c r="HSN22" s="710"/>
      <c r="HSO22" s="710"/>
      <c r="HSP22" s="710"/>
      <c r="HSQ22" s="710"/>
      <c r="HSR22" s="710"/>
      <c r="HSS22" s="710"/>
      <c r="HST22" s="710"/>
      <c r="HSU22" s="710"/>
      <c r="HSV22" s="710"/>
      <c r="HSW22" s="710"/>
      <c r="HSX22" s="710"/>
      <c r="HSY22" s="710"/>
      <c r="HSZ22" s="710"/>
      <c r="HTA22" s="710"/>
      <c r="HTB22" s="710"/>
      <c r="HTC22" s="710"/>
      <c r="HTD22" s="710"/>
      <c r="HTE22" s="710"/>
      <c r="HTF22" s="710"/>
      <c r="HTG22" s="710"/>
      <c r="HTH22" s="710"/>
      <c r="HTI22" s="710"/>
      <c r="HTJ22" s="710"/>
      <c r="HTK22" s="710"/>
      <c r="HTL22" s="710"/>
      <c r="HTM22" s="710"/>
      <c r="HTN22" s="710"/>
      <c r="HTO22" s="710"/>
      <c r="HTP22" s="710"/>
      <c r="HTQ22" s="710"/>
      <c r="HTR22" s="710"/>
      <c r="HTS22" s="710"/>
      <c r="HTT22" s="710"/>
      <c r="HTU22" s="710"/>
      <c r="HTV22" s="710"/>
      <c r="HTW22" s="710"/>
      <c r="HTX22" s="710"/>
      <c r="HTY22" s="710"/>
      <c r="HTZ22" s="710"/>
      <c r="HUA22" s="710"/>
      <c r="HUB22" s="710"/>
      <c r="HUC22" s="710"/>
      <c r="HUD22" s="710"/>
      <c r="HUE22" s="710"/>
      <c r="HUF22" s="710"/>
      <c r="HUG22" s="710"/>
      <c r="HUH22" s="710"/>
      <c r="HUI22" s="710"/>
      <c r="HUJ22" s="710"/>
      <c r="HUK22" s="710"/>
      <c r="HUL22" s="710"/>
      <c r="HUM22" s="710"/>
      <c r="HUN22" s="710"/>
      <c r="HUO22" s="710"/>
      <c r="HUP22" s="710"/>
      <c r="HUQ22" s="710"/>
      <c r="HUR22" s="710"/>
      <c r="HUS22" s="710"/>
      <c r="HUT22" s="710"/>
      <c r="HUU22" s="710"/>
      <c r="HUV22" s="710"/>
      <c r="HUW22" s="710"/>
      <c r="HUX22" s="710"/>
      <c r="HUY22" s="710"/>
      <c r="HUZ22" s="710"/>
      <c r="HVA22" s="710"/>
      <c r="HVB22" s="710"/>
      <c r="HVC22" s="710"/>
      <c r="HVD22" s="710"/>
      <c r="HVE22" s="710"/>
      <c r="HVF22" s="710"/>
      <c r="HVG22" s="710"/>
      <c r="HVH22" s="710"/>
      <c r="HVI22" s="710"/>
      <c r="HVJ22" s="710"/>
      <c r="HVK22" s="710"/>
      <c r="HVL22" s="710"/>
      <c r="HVM22" s="710"/>
      <c r="HVN22" s="710"/>
      <c r="HVO22" s="710"/>
      <c r="HVP22" s="710"/>
      <c r="HVQ22" s="710"/>
      <c r="HVR22" s="710"/>
      <c r="HVS22" s="710"/>
      <c r="HVT22" s="710"/>
      <c r="HVU22" s="710"/>
      <c r="HVV22" s="710"/>
      <c r="HVW22" s="710"/>
      <c r="HVX22" s="710"/>
      <c r="HVY22" s="710"/>
      <c r="HVZ22" s="710"/>
      <c r="HWA22" s="710"/>
      <c r="HWB22" s="710"/>
      <c r="HWC22" s="710"/>
      <c r="HWD22" s="710"/>
      <c r="HWE22" s="710"/>
      <c r="HWF22" s="710"/>
      <c r="HWG22" s="710"/>
      <c r="HWH22" s="710"/>
      <c r="HWI22" s="710"/>
      <c r="HWJ22" s="710"/>
      <c r="HWK22" s="710"/>
      <c r="HWL22" s="710"/>
      <c r="HWM22" s="710"/>
      <c r="HWN22" s="710"/>
      <c r="HWO22" s="710"/>
      <c r="HWP22" s="710"/>
      <c r="HWQ22" s="710"/>
      <c r="HWR22" s="710"/>
      <c r="HWS22" s="710"/>
      <c r="HWT22" s="710"/>
      <c r="HWU22" s="710"/>
      <c r="HWV22" s="710"/>
      <c r="HWW22" s="710"/>
      <c r="HWX22" s="710"/>
      <c r="HWY22" s="710"/>
      <c r="HWZ22" s="710"/>
      <c r="HXA22" s="710"/>
      <c r="HXB22" s="710"/>
      <c r="HXC22" s="710"/>
      <c r="HXD22" s="710"/>
      <c r="HXE22" s="710"/>
      <c r="HXF22" s="710"/>
      <c r="HXG22" s="710"/>
      <c r="HXH22" s="710"/>
      <c r="HXI22" s="710"/>
      <c r="HXJ22" s="710"/>
      <c r="HXK22" s="710"/>
      <c r="HXL22" s="710"/>
      <c r="HXM22" s="710"/>
      <c r="HXN22" s="710"/>
      <c r="HXO22" s="710"/>
      <c r="HXP22" s="710"/>
      <c r="HXQ22" s="710"/>
      <c r="HXR22" s="710"/>
      <c r="HXS22" s="710"/>
      <c r="HXT22" s="710"/>
      <c r="HXU22" s="710"/>
      <c r="HXV22" s="710"/>
      <c r="HXW22" s="710"/>
      <c r="HXX22" s="710"/>
      <c r="HXY22" s="710"/>
      <c r="HXZ22" s="710"/>
      <c r="HYA22" s="710"/>
      <c r="HYB22" s="710"/>
      <c r="HYC22" s="710"/>
      <c r="HYD22" s="710"/>
      <c r="HYE22" s="710"/>
      <c r="HYF22" s="710"/>
      <c r="HYG22" s="710"/>
      <c r="HYH22" s="710"/>
      <c r="HYI22" s="710"/>
      <c r="HYJ22" s="710"/>
      <c r="HYK22" s="710"/>
      <c r="HYL22" s="710"/>
      <c r="HYM22" s="710"/>
      <c r="HYN22" s="710"/>
      <c r="HYO22" s="710"/>
      <c r="HYP22" s="710"/>
      <c r="HYQ22" s="710"/>
      <c r="HYR22" s="710"/>
      <c r="HYS22" s="710"/>
      <c r="HYT22" s="710"/>
      <c r="HYU22" s="710"/>
      <c r="HYV22" s="710"/>
      <c r="HYW22" s="710"/>
      <c r="HYX22" s="710"/>
      <c r="HYY22" s="710"/>
      <c r="HYZ22" s="710"/>
      <c r="HZA22" s="710"/>
      <c r="HZB22" s="710"/>
      <c r="HZC22" s="710"/>
      <c r="HZD22" s="710"/>
      <c r="HZE22" s="710"/>
      <c r="HZF22" s="710"/>
      <c r="HZG22" s="710"/>
      <c r="HZH22" s="710"/>
      <c r="HZI22" s="710"/>
      <c r="HZJ22" s="710"/>
      <c r="HZK22" s="710"/>
      <c r="HZL22" s="710"/>
      <c r="HZM22" s="710"/>
      <c r="HZN22" s="710"/>
      <c r="HZO22" s="710"/>
      <c r="HZP22" s="710"/>
      <c r="HZQ22" s="710"/>
      <c r="HZR22" s="710"/>
      <c r="HZS22" s="710"/>
      <c r="HZT22" s="710"/>
      <c r="HZU22" s="710"/>
      <c r="HZV22" s="710"/>
      <c r="HZW22" s="710"/>
      <c r="HZX22" s="710"/>
      <c r="HZY22" s="710"/>
      <c r="HZZ22" s="710"/>
      <c r="IAA22" s="710"/>
      <c r="IAB22" s="710"/>
      <c r="IAC22" s="710"/>
      <c r="IAD22" s="710"/>
      <c r="IAE22" s="710"/>
      <c r="IAF22" s="710"/>
      <c r="IAG22" s="710"/>
      <c r="IAH22" s="710"/>
      <c r="IAI22" s="710"/>
      <c r="IAJ22" s="710"/>
      <c r="IAK22" s="710"/>
      <c r="IAL22" s="710"/>
      <c r="IAM22" s="710"/>
      <c r="IAN22" s="710"/>
      <c r="IAO22" s="710"/>
      <c r="IAP22" s="710"/>
      <c r="IAQ22" s="710"/>
      <c r="IAR22" s="710"/>
      <c r="IAS22" s="710"/>
      <c r="IAT22" s="710"/>
      <c r="IAU22" s="710"/>
      <c r="IAV22" s="710"/>
      <c r="IAW22" s="710"/>
      <c r="IAX22" s="710"/>
      <c r="IAY22" s="710"/>
      <c r="IAZ22" s="710"/>
      <c r="IBA22" s="710"/>
      <c r="IBB22" s="710"/>
      <c r="IBC22" s="710"/>
      <c r="IBD22" s="710"/>
      <c r="IBE22" s="710"/>
      <c r="IBF22" s="710"/>
      <c r="IBG22" s="710"/>
      <c r="IBH22" s="710"/>
      <c r="IBI22" s="710"/>
      <c r="IBJ22" s="710"/>
      <c r="IBK22" s="710"/>
      <c r="IBL22" s="710"/>
      <c r="IBM22" s="710"/>
      <c r="IBN22" s="710"/>
      <c r="IBO22" s="710"/>
      <c r="IBP22" s="710"/>
      <c r="IBQ22" s="710"/>
      <c r="IBR22" s="710"/>
      <c r="IBS22" s="710"/>
      <c r="IBT22" s="710"/>
      <c r="IBU22" s="710"/>
      <c r="IBV22" s="710"/>
      <c r="IBW22" s="710"/>
      <c r="IBX22" s="710"/>
      <c r="IBY22" s="710"/>
      <c r="IBZ22" s="710"/>
      <c r="ICA22" s="710"/>
      <c r="ICB22" s="710"/>
      <c r="ICC22" s="710"/>
      <c r="ICD22" s="710"/>
      <c r="ICE22" s="710"/>
      <c r="ICF22" s="710"/>
      <c r="ICG22" s="710"/>
      <c r="ICH22" s="710"/>
      <c r="ICI22" s="710"/>
      <c r="ICJ22" s="710"/>
      <c r="ICK22" s="710"/>
      <c r="ICL22" s="710"/>
      <c r="ICM22" s="710"/>
      <c r="ICN22" s="710"/>
      <c r="ICO22" s="710"/>
      <c r="ICP22" s="710"/>
      <c r="ICQ22" s="710"/>
      <c r="ICR22" s="710"/>
      <c r="ICS22" s="710"/>
      <c r="ICT22" s="710"/>
      <c r="ICU22" s="710"/>
      <c r="ICV22" s="710"/>
      <c r="ICW22" s="710"/>
      <c r="ICX22" s="710"/>
      <c r="ICY22" s="710"/>
      <c r="ICZ22" s="710"/>
      <c r="IDA22" s="710"/>
      <c r="IDB22" s="710"/>
      <c r="IDC22" s="710"/>
      <c r="IDD22" s="710"/>
      <c r="IDE22" s="710"/>
      <c r="IDF22" s="710"/>
      <c r="IDG22" s="710"/>
      <c r="IDH22" s="710"/>
      <c r="IDI22" s="710"/>
      <c r="IDJ22" s="710"/>
      <c r="IDK22" s="710"/>
      <c r="IDL22" s="710"/>
      <c r="IDM22" s="710"/>
      <c r="IDN22" s="710"/>
      <c r="IDO22" s="710"/>
      <c r="IDP22" s="710"/>
      <c r="IDQ22" s="710"/>
      <c r="IDR22" s="710"/>
      <c r="IDS22" s="710"/>
      <c r="IDT22" s="710"/>
      <c r="IDU22" s="710"/>
      <c r="IDV22" s="710"/>
      <c r="IDW22" s="710"/>
      <c r="IDX22" s="710"/>
      <c r="IDY22" s="710"/>
      <c r="IDZ22" s="710"/>
      <c r="IEA22" s="710"/>
      <c r="IEB22" s="710"/>
      <c r="IEC22" s="710"/>
      <c r="IED22" s="710"/>
      <c r="IEE22" s="710"/>
      <c r="IEF22" s="710"/>
      <c r="IEG22" s="710"/>
      <c r="IEH22" s="710"/>
      <c r="IEI22" s="710"/>
      <c r="IEJ22" s="710"/>
      <c r="IEK22" s="710"/>
      <c r="IEL22" s="710"/>
      <c r="IEM22" s="710"/>
      <c r="IEN22" s="710"/>
      <c r="IEO22" s="710"/>
      <c r="IEP22" s="710"/>
      <c r="IEQ22" s="710"/>
      <c r="IER22" s="710"/>
      <c r="IES22" s="710"/>
      <c r="IET22" s="710"/>
      <c r="IEU22" s="710"/>
      <c r="IEV22" s="710"/>
      <c r="IEW22" s="710"/>
      <c r="IEX22" s="710"/>
      <c r="IEY22" s="710"/>
      <c r="IEZ22" s="710"/>
      <c r="IFA22" s="710"/>
      <c r="IFB22" s="710"/>
      <c r="IFC22" s="710"/>
      <c r="IFD22" s="710"/>
      <c r="IFE22" s="710"/>
      <c r="IFF22" s="710"/>
      <c r="IFG22" s="710"/>
      <c r="IFH22" s="710"/>
      <c r="IFI22" s="710"/>
      <c r="IFJ22" s="710"/>
      <c r="IFK22" s="710"/>
      <c r="IFL22" s="710"/>
      <c r="IFM22" s="710"/>
      <c r="IFN22" s="710"/>
      <c r="IFO22" s="710"/>
      <c r="IFP22" s="710"/>
      <c r="IFQ22" s="710"/>
      <c r="IFR22" s="710"/>
      <c r="IFS22" s="710"/>
      <c r="IFT22" s="710"/>
      <c r="IFU22" s="710"/>
      <c r="IFV22" s="710"/>
      <c r="IFW22" s="710"/>
      <c r="IFX22" s="710"/>
      <c r="IFY22" s="710"/>
      <c r="IFZ22" s="710"/>
      <c r="IGA22" s="710"/>
      <c r="IGB22" s="710"/>
      <c r="IGC22" s="710"/>
      <c r="IGD22" s="710"/>
      <c r="IGE22" s="710"/>
      <c r="IGF22" s="710"/>
      <c r="IGG22" s="710"/>
      <c r="IGH22" s="710"/>
      <c r="IGI22" s="710"/>
      <c r="IGJ22" s="710"/>
      <c r="IGK22" s="710"/>
      <c r="IGL22" s="710"/>
      <c r="IGM22" s="710"/>
      <c r="IGN22" s="710"/>
      <c r="IGO22" s="710"/>
      <c r="IGP22" s="710"/>
      <c r="IGQ22" s="710"/>
      <c r="IGR22" s="710"/>
      <c r="IGS22" s="710"/>
      <c r="IGT22" s="710"/>
      <c r="IGU22" s="710"/>
      <c r="IGV22" s="710"/>
      <c r="IGW22" s="710"/>
      <c r="IGX22" s="710"/>
      <c r="IGY22" s="710"/>
      <c r="IGZ22" s="710"/>
      <c r="IHA22" s="710"/>
      <c r="IHB22" s="710"/>
      <c r="IHC22" s="710"/>
      <c r="IHD22" s="710"/>
      <c r="IHE22" s="710"/>
      <c r="IHF22" s="710"/>
      <c r="IHG22" s="710"/>
      <c r="IHH22" s="710"/>
      <c r="IHI22" s="710"/>
      <c r="IHJ22" s="710"/>
      <c r="IHK22" s="710"/>
      <c r="IHL22" s="710"/>
      <c r="IHM22" s="710"/>
      <c r="IHN22" s="710"/>
      <c r="IHO22" s="710"/>
      <c r="IHP22" s="710"/>
      <c r="IHQ22" s="710"/>
      <c r="IHR22" s="710"/>
      <c r="IHS22" s="710"/>
      <c r="IHT22" s="710"/>
      <c r="IHU22" s="710"/>
      <c r="IHV22" s="710"/>
      <c r="IHW22" s="710"/>
      <c r="IHX22" s="710"/>
      <c r="IHY22" s="710"/>
      <c r="IHZ22" s="710"/>
      <c r="IIA22" s="710"/>
      <c r="IIB22" s="710"/>
      <c r="IIC22" s="710"/>
      <c r="IID22" s="710"/>
      <c r="IIE22" s="710"/>
      <c r="IIF22" s="710"/>
      <c r="IIG22" s="710"/>
      <c r="IIH22" s="710"/>
      <c r="III22" s="710"/>
      <c r="IIJ22" s="710"/>
      <c r="IIK22" s="710"/>
      <c r="IIL22" s="710"/>
      <c r="IIM22" s="710"/>
      <c r="IIN22" s="710"/>
      <c r="IIO22" s="710"/>
      <c r="IIP22" s="710"/>
      <c r="IIQ22" s="710"/>
      <c r="IIR22" s="710"/>
      <c r="IIS22" s="710"/>
      <c r="IIT22" s="710"/>
      <c r="IIU22" s="710"/>
      <c r="IIV22" s="710"/>
      <c r="IIW22" s="710"/>
      <c r="IIX22" s="710"/>
      <c r="IIY22" s="710"/>
      <c r="IIZ22" s="710"/>
      <c r="IJA22" s="710"/>
      <c r="IJB22" s="710"/>
      <c r="IJC22" s="710"/>
      <c r="IJD22" s="710"/>
      <c r="IJE22" s="710"/>
      <c r="IJF22" s="710"/>
      <c r="IJG22" s="710"/>
      <c r="IJH22" s="710"/>
      <c r="IJI22" s="710"/>
      <c r="IJJ22" s="710"/>
      <c r="IJK22" s="710"/>
      <c r="IJL22" s="710"/>
      <c r="IJM22" s="710"/>
      <c r="IJN22" s="710"/>
      <c r="IJO22" s="710"/>
      <c r="IJP22" s="710"/>
      <c r="IJQ22" s="710"/>
      <c r="IJR22" s="710"/>
      <c r="IJS22" s="710"/>
      <c r="IJT22" s="710"/>
      <c r="IJU22" s="710"/>
      <c r="IJV22" s="710"/>
      <c r="IJW22" s="710"/>
      <c r="IJX22" s="710"/>
      <c r="IJY22" s="710"/>
      <c r="IJZ22" s="710"/>
      <c r="IKA22" s="710"/>
      <c r="IKB22" s="710"/>
      <c r="IKC22" s="710"/>
      <c r="IKD22" s="710"/>
      <c r="IKE22" s="710"/>
      <c r="IKF22" s="710"/>
      <c r="IKG22" s="710"/>
      <c r="IKH22" s="710"/>
      <c r="IKI22" s="710"/>
      <c r="IKJ22" s="710"/>
      <c r="IKK22" s="710"/>
      <c r="IKL22" s="710"/>
      <c r="IKM22" s="710"/>
      <c r="IKN22" s="710"/>
      <c r="IKO22" s="710"/>
      <c r="IKP22" s="710"/>
      <c r="IKQ22" s="710"/>
      <c r="IKR22" s="710"/>
      <c r="IKS22" s="710"/>
      <c r="IKT22" s="710"/>
      <c r="IKU22" s="710"/>
      <c r="IKV22" s="710"/>
      <c r="IKW22" s="710"/>
      <c r="IKX22" s="710"/>
      <c r="IKY22" s="710"/>
      <c r="IKZ22" s="710"/>
      <c r="ILA22" s="710"/>
      <c r="ILB22" s="710"/>
      <c r="ILC22" s="710"/>
      <c r="ILD22" s="710"/>
      <c r="ILE22" s="710"/>
      <c r="ILF22" s="710"/>
      <c r="ILG22" s="710"/>
      <c r="ILH22" s="710"/>
      <c r="ILI22" s="710"/>
      <c r="ILJ22" s="710"/>
      <c r="ILK22" s="710"/>
      <c r="ILL22" s="710"/>
      <c r="ILM22" s="710"/>
      <c r="ILN22" s="710"/>
      <c r="ILO22" s="710"/>
      <c r="ILP22" s="710"/>
      <c r="ILQ22" s="710"/>
      <c r="ILR22" s="710"/>
      <c r="ILS22" s="710"/>
      <c r="ILT22" s="710"/>
      <c r="ILU22" s="710"/>
      <c r="ILV22" s="710"/>
      <c r="ILW22" s="710"/>
      <c r="ILX22" s="710"/>
      <c r="ILY22" s="710"/>
      <c r="ILZ22" s="710"/>
      <c r="IMA22" s="710"/>
      <c r="IMB22" s="710"/>
      <c r="IMC22" s="710"/>
      <c r="IMD22" s="710"/>
      <c r="IME22" s="710"/>
      <c r="IMF22" s="710"/>
      <c r="IMG22" s="710"/>
      <c r="IMH22" s="710"/>
      <c r="IMI22" s="710"/>
      <c r="IMJ22" s="710"/>
      <c r="IMK22" s="710"/>
      <c r="IML22" s="710"/>
      <c r="IMM22" s="710"/>
      <c r="IMN22" s="710"/>
      <c r="IMO22" s="710"/>
      <c r="IMP22" s="710"/>
      <c r="IMQ22" s="710"/>
      <c r="IMR22" s="710"/>
      <c r="IMS22" s="710"/>
      <c r="IMT22" s="710"/>
      <c r="IMU22" s="710"/>
      <c r="IMV22" s="710"/>
      <c r="IMW22" s="710"/>
      <c r="IMX22" s="710"/>
      <c r="IMY22" s="710"/>
      <c r="IMZ22" s="710"/>
      <c r="INA22" s="710"/>
      <c r="INB22" s="710"/>
      <c r="INC22" s="710"/>
      <c r="IND22" s="710"/>
      <c r="INE22" s="710"/>
      <c r="INF22" s="710"/>
      <c r="ING22" s="710"/>
      <c r="INH22" s="710"/>
      <c r="INI22" s="710"/>
      <c r="INJ22" s="710"/>
      <c r="INK22" s="710"/>
      <c r="INL22" s="710"/>
      <c r="INM22" s="710"/>
      <c r="INN22" s="710"/>
      <c r="INO22" s="710"/>
      <c r="INP22" s="710"/>
      <c r="INQ22" s="710"/>
      <c r="INR22" s="710"/>
      <c r="INS22" s="710"/>
      <c r="INT22" s="710"/>
      <c r="INU22" s="710"/>
      <c r="INV22" s="710"/>
      <c r="INW22" s="710"/>
      <c r="INX22" s="710"/>
      <c r="INY22" s="710"/>
      <c r="INZ22" s="710"/>
      <c r="IOA22" s="710"/>
      <c r="IOB22" s="710"/>
      <c r="IOC22" s="710"/>
      <c r="IOD22" s="710"/>
      <c r="IOE22" s="710"/>
      <c r="IOF22" s="710"/>
      <c r="IOG22" s="710"/>
      <c r="IOH22" s="710"/>
      <c r="IOI22" s="710"/>
      <c r="IOJ22" s="710"/>
      <c r="IOK22" s="710"/>
      <c r="IOL22" s="710"/>
      <c r="IOM22" s="710"/>
      <c r="ION22" s="710"/>
      <c r="IOO22" s="710"/>
      <c r="IOP22" s="710"/>
      <c r="IOQ22" s="710"/>
      <c r="IOR22" s="710"/>
      <c r="IOS22" s="710"/>
      <c r="IOT22" s="710"/>
      <c r="IOU22" s="710"/>
      <c r="IOV22" s="710"/>
      <c r="IOW22" s="710"/>
      <c r="IOX22" s="710"/>
      <c r="IOY22" s="710"/>
      <c r="IOZ22" s="710"/>
      <c r="IPA22" s="710"/>
      <c r="IPB22" s="710"/>
      <c r="IPC22" s="710"/>
      <c r="IPD22" s="710"/>
      <c r="IPE22" s="710"/>
      <c r="IPF22" s="710"/>
      <c r="IPG22" s="710"/>
      <c r="IPH22" s="710"/>
      <c r="IPI22" s="710"/>
      <c r="IPJ22" s="710"/>
      <c r="IPK22" s="710"/>
      <c r="IPL22" s="710"/>
      <c r="IPM22" s="710"/>
      <c r="IPN22" s="710"/>
      <c r="IPO22" s="710"/>
      <c r="IPP22" s="710"/>
      <c r="IPQ22" s="710"/>
      <c r="IPR22" s="710"/>
      <c r="IPS22" s="710"/>
      <c r="IPT22" s="710"/>
      <c r="IPU22" s="710"/>
      <c r="IPV22" s="710"/>
      <c r="IPW22" s="710"/>
      <c r="IPX22" s="710"/>
      <c r="IPY22" s="710"/>
      <c r="IPZ22" s="710"/>
      <c r="IQA22" s="710"/>
      <c r="IQB22" s="710"/>
      <c r="IQC22" s="710"/>
      <c r="IQD22" s="710"/>
      <c r="IQE22" s="710"/>
      <c r="IQF22" s="710"/>
      <c r="IQG22" s="710"/>
      <c r="IQH22" s="710"/>
      <c r="IQI22" s="710"/>
      <c r="IQJ22" s="710"/>
      <c r="IQK22" s="710"/>
      <c r="IQL22" s="710"/>
      <c r="IQM22" s="710"/>
      <c r="IQN22" s="710"/>
      <c r="IQO22" s="710"/>
      <c r="IQP22" s="710"/>
      <c r="IQQ22" s="710"/>
      <c r="IQR22" s="710"/>
      <c r="IQS22" s="710"/>
      <c r="IQT22" s="710"/>
      <c r="IQU22" s="710"/>
      <c r="IQV22" s="710"/>
      <c r="IQW22" s="710"/>
      <c r="IQX22" s="710"/>
      <c r="IQY22" s="710"/>
      <c r="IQZ22" s="710"/>
      <c r="IRA22" s="710"/>
      <c r="IRB22" s="710"/>
      <c r="IRC22" s="710"/>
      <c r="IRD22" s="710"/>
      <c r="IRE22" s="710"/>
      <c r="IRF22" s="710"/>
      <c r="IRG22" s="710"/>
      <c r="IRH22" s="710"/>
      <c r="IRI22" s="710"/>
      <c r="IRJ22" s="710"/>
      <c r="IRK22" s="710"/>
      <c r="IRL22" s="710"/>
      <c r="IRM22" s="710"/>
      <c r="IRN22" s="710"/>
      <c r="IRO22" s="710"/>
      <c r="IRP22" s="710"/>
      <c r="IRQ22" s="710"/>
      <c r="IRR22" s="710"/>
      <c r="IRS22" s="710"/>
      <c r="IRT22" s="710"/>
      <c r="IRU22" s="710"/>
      <c r="IRV22" s="710"/>
      <c r="IRW22" s="710"/>
      <c r="IRX22" s="710"/>
      <c r="IRY22" s="710"/>
      <c r="IRZ22" s="710"/>
      <c r="ISA22" s="710"/>
      <c r="ISB22" s="710"/>
      <c r="ISC22" s="710"/>
      <c r="ISD22" s="710"/>
      <c r="ISE22" s="710"/>
      <c r="ISF22" s="710"/>
      <c r="ISG22" s="710"/>
      <c r="ISH22" s="710"/>
      <c r="ISI22" s="710"/>
      <c r="ISJ22" s="710"/>
      <c r="ISK22" s="710"/>
      <c r="ISL22" s="710"/>
      <c r="ISM22" s="710"/>
      <c r="ISN22" s="710"/>
      <c r="ISO22" s="710"/>
      <c r="ISP22" s="710"/>
      <c r="ISQ22" s="710"/>
      <c r="ISR22" s="710"/>
      <c r="ISS22" s="710"/>
      <c r="IST22" s="710"/>
      <c r="ISU22" s="710"/>
      <c r="ISV22" s="710"/>
      <c r="ISW22" s="710"/>
      <c r="ISX22" s="710"/>
      <c r="ISY22" s="710"/>
      <c r="ISZ22" s="710"/>
      <c r="ITA22" s="710"/>
      <c r="ITB22" s="710"/>
      <c r="ITC22" s="710"/>
      <c r="ITD22" s="710"/>
      <c r="ITE22" s="710"/>
      <c r="ITF22" s="710"/>
      <c r="ITG22" s="710"/>
      <c r="ITH22" s="710"/>
      <c r="ITI22" s="710"/>
      <c r="ITJ22" s="710"/>
      <c r="ITK22" s="710"/>
      <c r="ITL22" s="710"/>
      <c r="ITM22" s="710"/>
      <c r="ITN22" s="710"/>
      <c r="ITO22" s="710"/>
      <c r="ITP22" s="710"/>
      <c r="ITQ22" s="710"/>
      <c r="ITR22" s="710"/>
      <c r="ITS22" s="710"/>
      <c r="ITT22" s="710"/>
      <c r="ITU22" s="710"/>
      <c r="ITV22" s="710"/>
      <c r="ITW22" s="710"/>
      <c r="ITX22" s="710"/>
      <c r="ITY22" s="710"/>
      <c r="ITZ22" s="710"/>
      <c r="IUA22" s="710"/>
      <c r="IUB22" s="710"/>
      <c r="IUC22" s="710"/>
      <c r="IUD22" s="710"/>
      <c r="IUE22" s="710"/>
      <c r="IUF22" s="710"/>
      <c r="IUG22" s="710"/>
      <c r="IUH22" s="710"/>
      <c r="IUI22" s="710"/>
      <c r="IUJ22" s="710"/>
      <c r="IUK22" s="710"/>
      <c r="IUL22" s="710"/>
      <c r="IUM22" s="710"/>
      <c r="IUN22" s="710"/>
      <c r="IUO22" s="710"/>
      <c r="IUP22" s="710"/>
      <c r="IUQ22" s="710"/>
      <c r="IUR22" s="710"/>
      <c r="IUS22" s="710"/>
      <c r="IUT22" s="710"/>
      <c r="IUU22" s="710"/>
      <c r="IUV22" s="710"/>
      <c r="IUW22" s="710"/>
      <c r="IUX22" s="710"/>
      <c r="IUY22" s="710"/>
      <c r="IUZ22" s="710"/>
      <c r="IVA22" s="710"/>
      <c r="IVB22" s="710"/>
      <c r="IVC22" s="710"/>
      <c r="IVD22" s="710"/>
      <c r="IVE22" s="710"/>
      <c r="IVF22" s="710"/>
      <c r="IVG22" s="710"/>
      <c r="IVH22" s="710"/>
      <c r="IVI22" s="710"/>
      <c r="IVJ22" s="710"/>
      <c r="IVK22" s="710"/>
      <c r="IVL22" s="710"/>
      <c r="IVM22" s="710"/>
      <c r="IVN22" s="710"/>
      <c r="IVO22" s="710"/>
      <c r="IVP22" s="710"/>
      <c r="IVQ22" s="710"/>
      <c r="IVR22" s="710"/>
      <c r="IVS22" s="710"/>
      <c r="IVT22" s="710"/>
      <c r="IVU22" s="710"/>
      <c r="IVV22" s="710"/>
      <c r="IVW22" s="710"/>
      <c r="IVX22" s="710"/>
      <c r="IVY22" s="710"/>
      <c r="IVZ22" s="710"/>
      <c r="IWA22" s="710"/>
      <c r="IWB22" s="710"/>
      <c r="IWC22" s="710"/>
      <c r="IWD22" s="710"/>
      <c r="IWE22" s="710"/>
      <c r="IWF22" s="710"/>
      <c r="IWG22" s="710"/>
      <c r="IWH22" s="710"/>
      <c r="IWI22" s="710"/>
      <c r="IWJ22" s="710"/>
      <c r="IWK22" s="710"/>
      <c r="IWL22" s="710"/>
      <c r="IWM22" s="710"/>
      <c r="IWN22" s="710"/>
      <c r="IWO22" s="710"/>
      <c r="IWP22" s="710"/>
      <c r="IWQ22" s="710"/>
      <c r="IWR22" s="710"/>
      <c r="IWS22" s="710"/>
      <c r="IWT22" s="710"/>
      <c r="IWU22" s="710"/>
      <c r="IWV22" s="710"/>
      <c r="IWW22" s="710"/>
      <c r="IWX22" s="710"/>
      <c r="IWY22" s="710"/>
      <c r="IWZ22" s="710"/>
      <c r="IXA22" s="710"/>
      <c r="IXB22" s="710"/>
      <c r="IXC22" s="710"/>
      <c r="IXD22" s="710"/>
      <c r="IXE22" s="710"/>
      <c r="IXF22" s="710"/>
      <c r="IXG22" s="710"/>
      <c r="IXH22" s="710"/>
      <c r="IXI22" s="710"/>
      <c r="IXJ22" s="710"/>
      <c r="IXK22" s="710"/>
      <c r="IXL22" s="710"/>
      <c r="IXM22" s="710"/>
      <c r="IXN22" s="710"/>
      <c r="IXO22" s="710"/>
      <c r="IXP22" s="710"/>
      <c r="IXQ22" s="710"/>
      <c r="IXR22" s="710"/>
      <c r="IXS22" s="710"/>
      <c r="IXT22" s="710"/>
      <c r="IXU22" s="710"/>
      <c r="IXV22" s="710"/>
      <c r="IXW22" s="710"/>
      <c r="IXX22" s="710"/>
      <c r="IXY22" s="710"/>
      <c r="IXZ22" s="710"/>
      <c r="IYA22" s="710"/>
      <c r="IYB22" s="710"/>
      <c r="IYC22" s="710"/>
      <c r="IYD22" s="710"/>
      <c r="IYE22" s="710"/>
      <c r="IYF22" s="710"/>
      <c r="IYG22" s="710"/>
      <c r="IYH22" s="710"/>
      <c r="IYI22" s="710"/>
      <c r="IYJ22" s="710"/>
      <c r="IYK22" s="710"/>
      <c r="IYL22" s="710"/>
      <c r="IYM22" s="710"/>
      <c r="IYN22" s="710"/>
      <c r="IYO22" s="710"/>
      <c r="IYP22" s="710"/>
      <c r="IYQ22" s="710"/>
      <c r="IYR22" s="710"/>
      <c r="IYS22" s="710"/>
      <c r="IYT22" s="710"/>
      <c r="IYU22" s="710"/>
      <c r="IYV22" s="710"/>
      <c r="IYW22" s="710"/>
      <c r="IYX22" s="710"/>
      <c r="IYY22" s="710"/>
      <c r="IYZ22" s="710"/>
      <c r="IZA22" s="710"/>
      <c r="IZB22" s="710"/>
      <c r="IZC22" s="710"/>
      <c r="IZD22" s="710"/>
      <c r="IZE22" s="710"/>
      <c r="IZF22" s="710"/>
      <c r="IZG22" s="710"/>
      <c r="IZH22" s="710"/>
      <c r="IZI22" s="710"/>
      <c r="IZJ22" s="710"/>
      <c r="IZK22" s="710"/>
      <c r="IZL22" s="710"/>
      <c r="IZM22" s="710"/>
      <c r="IZN22" s="710"/>
      <c r="IZO22" s="710"/>
      <c r="IZP22" s="710"/>
      <c r="IZQ22" s="710"/>
      <c r="IZR22" s="710"/>
      <c r="IZS22" s="710"/>
      <c r="IZT22" s="710"/>
      <c r="IZU22" s="710"/>
      <c r="IZV22" s="710"/>
      <c r="IZW22" s="710"/>
      <c r="IZX22" s="710"/>
      <c r="IZY22" s="710"/>
      <c r="IZZ22" s="710"/>
      <c r="JAA22" s="710"/>
      <c r="JAB22" s="710"/>
      <c r="JAC22" s="710"/>
      <c r="JAD22" s="710"/>
      <c r="JAE22" s="710"/>
      <c r="JAF22" s="710"/>
      <c r="JAG22" s="710"/>
      <c r="JAH22" s="710"/>
      <c r="JAI22" s="710"/>
      <c r="JAJ22" s="710"/>
      <c r="JAK22" s="710"/>
      <c r="JAL22" s="710"/>
      <c r="JAM22" s="710"/>
      <c r="JAN22" s="710"/>
      <c r="JAO22" s="710"/>
      <c r="JAP22" s="710"/>
      <c r="JAQ22" s="710"/>
      <c r="JAR22" s="710"/>
      <c r="JAS22" s="710"/>
      <c r="JAT22" s="710"/>
      <c r="JAU22" s="710"/>
      <c r="JAV22" s="710"/>
      <c r="JAW22" s="710"/>
      <c r="JAX22" s="710"/>
      <c r="JAY22" s="710"/>
      <c r="JAZ22" s="710"/>
      <c r="JBA22" s="710"/>
      <c r="JBB22" s="710"/>
      <c r="JBC22" s="710"/>
      <c r="JBD22" s="710"/>
      <c r="JBE22" s="710"/>
      <c r="JBF22" s="710"/>
      <c r="JBG22" s="710"/>
      <c r="JBH22" s="710"/>
      <c r="JBI22" s="710"/>
      <c r="JBJ22" s="710"/>
      <c r="JBK22" s="710"/>
      <c r="JBL22" s="710"/>
      <c r="JBM22" s="710"/>
      <c r="JBN22" s="710"/>
      <c r="JBO22" s="710"/>
      <c r="JBP22" s="710"/>
      <c r="JBQ22" s="710"/>
      <c r="JBR22" s="710"/>
      <c r="JBS22" s="710"/>
      <c r="JBT22" s="710"/>
      <c r="JBU22" s="710"/>
      <c r="JBV22" s="710"/>
      <c r="JBW22" s="710"/>
      <c r="JBX22" s="710"/>
      <c r="JBY22" s="710"/>
      <c r="JBZ22" s="710"/>
      <c r="JCA22" s="710"/>
      <c r="JCB22" s="710"/>
      <c r="JCC22" s="710"/>
      <c r="JCD22" s="710"/>
      <c r="JCE22" s="710"/>
      <c r="JCF22" s="710"/>
      <c r="JCG22" s="710"/>
      <c r="JCH22" s="710"/>
      <c r="JCI22" s="710"/>
      <c r="JCJ22" s="710"/>
      <c r="JCK22" s="710"/>
      <c r="JCL22" s="710"/>
      <c r="JCM22" s="710"/>
      <c r="JCN22" s="710"/>
      <c r="JCO22" s="710"/>
      <c r="JCP22" s="710"/>
      <c r="JCQ22" s="710"/>
      <c r="JCR22" s="710"/>
      <c r="JCS22" s="710"/>
      <c r="JCT22" s="710"/>
      <c r="JCU22" s="710"/>
      <c r="JCV22" s="710"/>
      <c r="JCW22" s="710"/>
      <c r="JCX22" s="710"/>
      <c r="JCY22" s="710"/>
      <c r="JCZ22" s="710"/>
      <c r="JDA22" s="710"/>
      <c r="JDB22" s="710"/>
      <c r="JDC22" s="710"/>
      <c r="JDD22" s="710"/>
      <c r="JDE22" s="710"/>
      <c r="JDF22" s="710"/>
      <c r="JDG22" s="710"/>
      <c r="JDH22" s="710"/>
      <c r="JDI22" s="710"/>
      <c r="JDJ22" s="710"/>
      <c r="JDK22" s="710"/>
      <c r="JDL22" s="710"/>
      <c r="JDM22" s="710"/>
      <c r="JDN22" s="710"/>
      <c r="JDO22" s="710"/>
      <c r="JDP22" s="710"/>
      <c r="JDQ22" s="710"/>
      <c r="JDR22" s="710"/>
      <c r="JDS22" s="710"/>
      <c r="JDT22" s="710"/>
      <c r="JDU22" s="710"/>
      <c r="JDV22" s="710"/>
      <c r="JDW22" s="710"/>
      <c r="JDX22" s="710"/>
      <c r="JDY22" s="710"/>
      <c r="JDZ22" s="710"/>
      <c r="JEA22" s="710"/>
      <c r="JEB22" s="710"/>
      <c r="JEC22" s="710"/>
      <c r="JED22" s="710"/>
      <c r="JEE22" s="710"/>
      <c r="JEF22" s="710"/>
      <c r="JEG22" s="710"/>
      <c r="JEH22" s="710"/>
      <c r="JEI22" s="710"/>
      <c r="JEJ22" s="710"/>
      <c r="JEK22" s="710"/>
      <c r="JEL22" s="710"/>
      <c r="JEM22" s="710"/>
      <c r="JEN22" s="710"/>
      <c r="JEO22" s="710"/>
      <c r="JEP22" s="710"/>
      <c r="JEQ22" s="710"/>
      <c r="JER22" s="710"/>
      <c r="JES22" s="710"/>
      <c r="JET22" s="710"/>
      <c r="JEU22" s="710"/>
      <c r="JEV22" s="710"/>
      <c r="JEW22" s="710"/>
      <c r="JEX22" s="710"/>
      <c r="JEY22" s="710"/>
      <c r="JEZ22" s="710"/>
      <c r="JFA22" s="710"/>
      <c r="JFB22" s="710"/>
      <c r="JFC22" s="710"/>
      <c r="JFD22" s="710"/>
      <c r="JFE22" s="710"/>
      <c r="JFF22" s="710"/>
      <c r="JFG22" s="710"/>
      <c r="JFH22" s="710"/>
      <c r="JFI22" s="710"/>
      <c r="JFJ22" s="710"/>
      <c r="JFK22" s="710"/>
      <c r="JFL22" s="710"/>
      <c r="JFM22" s="710"/>
      <c r="JFN22" s="710"/>
      <c r="JFO22" s="710"/>
      <c r="JFP22" s="710"/>
      <c r="JFQ22" s="710"/>
      <c r="JFR22" s="710"/>
      <c r="JFS22" s="710"/>
      <c r="JFT22" s="710"/>
      <c r="JFU22" s="710"/>
      <c r="JFV22" s="710"/>
      <c r="JFW22" s="710"/>
      <c r="JFX22" s="710"/>
      <c r="JFY22" s="710"/>
      <c r="JFZ22" s="710"/>
      <c r="JGA22" s="710"/>
      <c r="JGB22" s="710"/>
      <c r="JGC22" s="710"/>
      <c r="JGD22" s="710"/>
      <c r="JGE22" s="710"/>
      <c r="JGF22" s="710"/>
      <c r="JGG22" s="710"/>
      <c r="JGH22" s="710"/>
      <c r="JGI22" s="710"/>
      <c r="JGJ22" s="710"/>
      <c r="JGK22" s="710"/>
      <c r="JGL22" s="710"/>
      <c r="JGM22" s="710"/>
      <c r="JGN22" s="710"/>
      <c r="JGO22" s="710"/>
      <c r="JGP22" s="710"/>
      <c r="JGQ22" s="710"/>
      <c r="JGR22" s="710"/>
      <c r="JGS22" s="710"/>
      <c r="JGT22" s="710"/>
      <c r="JGU22" s="710"/>
      <c r="JGV22" s="710"/>
      <c r="JGW22" s="710"/>
      <c r="JGX22" s="710"/>
      <c r="JGY22" s="710"/>
      <c r="JGZ22" s="710"/>
      <c r="JHA22" s="710"/>
      <c r="JHB22" s="710"/>
      <c r="JHC22" s="710"/>
      <c r="JHD22" s="710"/>
      <c r="JHE22" s="710"/>
      <c r="JHF22" s="710"/>
      <c r="JHG22" s="710"/>
      <c r="JHH22" s="710"/>
      <c r="JHI22" s="710"/>
      <c r="JHJ22" s="710"/>
      <c r="JHK22" s="710"/>
      <c r="JHL22" s="710"/>
      <c r="JHM22" s="710"/>
      <c r="JHN22" s="710"/>
      <c r="JHO22" s="710"/>
      <c r="JHP22" s="710"/>
      <c r="JHQ22" s="710"/>
      <c r="JHR22" s="710"/>
      <c r="JHS22" s="710"/>
      <c r="JHT22" s="710"/>
      <c r="JHU22" s="710"/>
      <c r="JHV22" s="710"/>
      <c r="JHW22" s="710"/>
      <c r="JHX22" s="710"/>
      <c r="JHY22" s="710"/>
      <c r="JHZ22" s="710"/>
      <c r="JIA22" s="710"/>
      <c r="JIB22" s="710"/>
      <c r="JIC22" s="710"/>
      <c r="JID22" s="710"/>
      <c r="JIE22" s="710"/>
      <c r="JIF22" s="710"/>
      <c r="JIG22" s="710"/>
      <c r="JIH22" s="710"/>
      <c r="JII22" s="710"/>
      <c r="JIJ22" s="710"/>
      <c r="JIK22" s="710"/>
      <c r="JIL22" s="710"/>
      <c r="JIM22" s="710"/>
      <c r="JIN22" s="710"/>
      <c r="JIO22" s="710"/>
      <c r="JIP22" s="710"/>
      <c r="JIQ22" s="710"/>
      <c r="JIR22" s="710"/>
      <c r="JIS22" s="710"/>
      <c r="JIT22" s="710"/>
      <c r="JIU22" s="710"/>
      <c r="JIV22" s="710"/>
      <c r="JIW22" s="710"/>
      <c r="JIX22" s="710"/>
      <c r="JIY22" s="710"/>
      <c r="JIZ22" s="710"/>
      <c r="JJA22" s="710"/>
      <c r="JJB22" s="710"/>
      <c r="JJC22" s="710"/>
      <c r="JJD22" s="710"/>
      <c r="JJE22" s="710"/>
      <c r="JJF22" s="710"/>
      <c r="JJG22" s="710"/>
      <c r="JJH22" s="710"/>
      <c r="JJI22" s="710"/>
      <c r="JJJ22" s="710"/>
      <c r="JJK22" s="710"/>
      <c r="JJL22" s="710"/>
      <c r="JJM22" s="710"/>
      <c r="JJN22" s="710"/>
      <c r="JJO22" s="710"/>
      <c r="JJP22" s="710"/>
      <c r="JJQ22" s="710"/>
      <c r="JJR22" s="710"/>
      <c r="JJS22" s="710"/>
      <c r="JJT22" s="710"/>
      <c r="JJU22" s="710"/>
      <c r="JJV22" s="710"/>
      <c r="JJW22" s="710"/>
      <c r="JJX22" s="710"/>
      <c r="JJY22" s="710"/>
      <c r="JJZ22" s="710"/>
      <c r="JKA22" s="710"/>
      <c r="JKB22" s="710"/>
      <c r="JKC22" s="710"/>
      <c r="JKD22" s="710"/>
      <c r="JKE22" s="710"/>
      <c r="JKF22" s="710"/>
      <c r="JKG22" s="710"/>
      <c r="JKH22" s="710"/>
      <c r="JKI22" s="710"/>
      <c r="JKJ22" s="710"/>
      <c r="JKK22" s="710"/>
      <c r="JKL22" s="710"/>
      <c r="JKM22" s="710"/>
      <c r="JKN22" s="710"/>
      <c r="JKO22" s="710"/>
      <c r="JKP22" s="710"/>
      <c r="JKQ22" s="710"/>
      <c r="JKR22" s="710"/>
      <c r="JKS22" s="710"/>
      <c r="JKT22" s="710"/>
      <c r="JKU22" s="710"/>
      <c r="JKV22" s="710"/>
      <c r="JKW22" s="710"/>
      <c r="JKX22" s="710"/>
      <c r="JKY22" s="710"/>
      <c r="JKZ22" s="710"/>
      <c r="JLA22" s="710"/>
      <c r="JLB22" s="710"/>
      <c r="JLC22" s="710"/>
      <c r="JLD22" s="710"/>
      <c r="JLE22" s="710"/>
      <c r="JLF22" s="710"/>
      <c r="JLG22" s="710"/>
      <c r="JLH22" s="710"/>
      <c r="JLI22" s="710"/>
      <c r="JLJ22" s="710"/>
      <c r="JLK22" s="710"/>
      <c r="JLL22" s="710"/>
      <c r="JLM22" s="710"/>
      <c r="JLN22" s="710"/>
      <c r="JLO22" s="710"/>
      <c r="JLP22" s="710"/>
      <c r="JLQ22" s="710"/>
      <c r="JLR22" s="710"/>
      <c r="JLS22" s="710"/>
      <c r="JLT22" s="710"/>
      <c r="JLU22" s="710"/>
      <c r="JLV22" s="710"/>
      <c r="JLW22" s="710"/>
      <c r="JLX22" s="710"/>
      <c r="JLY22" s="710"/>
      <c r="JLZ22" s="710"/>
      <c r="JMA22" s="710"/>
      <c r="JMB22" s="710"/>
      <c r="JMC22" s="710"/>
      <c r="JMD22" s="710"/>
      <c r="JME22" s="710"/>
      <c r="JMF22" s="710"/>
      <c r="JMG22" s="710"/>
      <c r="JMH22" s="710"/>
      <c r="JMI22" s="710"/>
      <c r="JMJ22" s="710"/>
      <c r="JMK22" s="710"/>
      <c r="JML22" s="710"/>
      <c r="JMM22" s="710"/>
      <c r="JMN22" s="710"/>
      <c r="JMO22" s="710"/>
      <c r="JMP22" s="710"/>
      <c r="JMQ22" s="710"/>
      <c r="JMR22" s="710"/>
      <c r="JMS22" s="710"/>
      <c r="JMT22" s="710"/>
      <c r="JMU22" s="710"/>
      <c r="JMV22" s="710"/>
      <c r="JMW22" s="710"/>
      <c r="JMX22" s="710"/>
      <c r="JMY22" s="710"/>
      <c r="JMZ22" s="710"/>
      <c r="JNA22" s="710"/>
      <c r="JNB22" s="710"/>
      <c r="JNC22" s="710"/>
      <c r="JND22" s="710"/>
      <c r="JNE22" s="710"/>
      <c r="JNF22" s="710"/>
      <c r="JNG22" s="710"/>
      <c r="JNH22" s="710"/>
      <c r="JNI22" s="710"/>
      <c r="JNJ22" s="710"/>
      <c r="JNK22" s="710"/>
      <c r="JNL22" s="710"/>
      <c r="JNM22" s="710"/>
      <c r="JNN22" s="710"/>
      <c r="JNO22" s="710"/>
      <c r="JNP22" s="710"/>
      <c r="JNQ22" s="710"/>
      <c r="JNR22" s="710"/>
      <c r="JNS22" s="710"/>
      <c r="JNT22" s="710"/>
      <c r="JNU22" s="710"/>
      <c r="JNV22" s="710"/>
      <c r="JNW22" s="710"/>
      <c r="JNX22" s="710"/>
      <c r="JNY22" s="710"/>
      <c r="JNZ22" s="710"/>
      <c r="JOA22" s="710"/>
      <c r="JOB22" s="710"/>
      <c r="JOC22" s="710"/>
      <c r="JOD22" s="710"/>
      <c r="JOE22" s="710"/>
      <c r="JOF22" s="710"/>
      <c r="JOG22" s="710"/>
      <c r="JOH22" s="710"/>
      <c r="JOI22" s="710"/>
      <c r="JOJ22" s="710"/>
      <c r="JOK22" s="710"/>
      <c r="JOL22" s="710"/>
      <c r="JOM22" s="710"/>
      <c r="JON22" s="710"/>
      <c r="JOO22" s="710"/>
      <c r="JOP22" s="710"/>
      <c r="JOQ22" s="710"/>
      <c r="JOR22" s="710"/>
      <c r="JOS22" s="710"/>
      <c r="JOT22" s="710"/>
      <c r="JOU22" s="710"/>
      <c r="JOV22" s="710"/>
      <c r="JOW22" s="710"/>
      <c r="JOX22" s="710"/>
      <c r="JOY22" s="710"/>
      <c r="JOZ22" s="710"/>
      <c r="JPA22" s="710"/>
      <c r="JPB22" s="710"/>
      <c r="JPC22" s="710"/>
      <c r="JPD22" s="710"/>
      <c r="JPE22" s="710"/>
      <c r="JPF22" s="710"/>
      <c r="JPG22" s="710"/>
      <c r="JPH22" s="710"/>
      <c r="JPI22" s="710"/>
      <c r="JPJ22" s="710"/>
      <c r="JPK22" s="710"/>
      <c r="JPL22" s="710"/>
      <c r="JPM22" s="710"/>
      <c r="JPN22" s="710"/>
      <c r="JPO22" s="710"/>
      <c r="JPP22" s="710"/>
      <c r="JPQ22" s="710"/>
      <c r="JPR22" s="710"/>
      <c r="JPS22" s="710"/>
      <c r="JPT22" s="710"/>
      <c r="JPU22" s="710"/>
      <c r="JPV22" s="710"/>
      <c r="JPW22" s="710"/>
      <c r="JPX22" s="710"/>
      <c r="JPY22" s="710"/>
      <c r="JPZ22" s="710"/>
      <c r="JQA22" s="710"/>
      <c r="JQB22" s="710"/>
      <c r="JQC22" s="710"/>
      <c r="JQD22" s="710"/>
      <c r="JQE22" s="710"/>
      <c r="JQF22" s="710"/>
      <c r="JQG22" s="710"/>
      <c r="JQH22" s="710"/>
      <c r="JQI22" s="710"/>
      <c r="JQJ22" s="710"/>
      <c r="JQK22" s="710"/>
      <c r="JQL22" s="710"/>
      <c r="JQM22" s="710"/>
      <c r="JQN22" s="710"/>
      <c r="JQO22" s="710"/>
      <c r="JQP22" s="710"/>
      <c r="JQQ22" s="710"/>
      <c r="JQR22" s="710"/>
      <c r="JQS22" s="710"/>
      <c r="JQT22" s="710"/>
      <c r="JQU22" s="710"/>
      <c r="JQV22" s="710"/>
      <c r="JQW22" s="710"/>
      <c r="JQX22" s="710"/>
      <c r="JQY22" s="710"/>
      <c r="JQZ22" s="710"/>
      <c r="JRA22" s="710"/>
      <c r="JRB22" s="710"/>
      <c r="JRC22" s="710"/>
      <c r="JRD22" s="710"/>
      <c r="JRE22" s="710"/>
      <c r="JRF22" s="710"/>
      <c r="JRG22" s="710"/>
      <c r="JRH22" s="710"/>
      <c r="JRI22" s="710"/>
      <c r="JRJ22" s="710"/>
      <c r="JRK22" s="710"/>
      <c r="JRL22" s="710"/>
      <c r="JRM22" s="710"/>
      <c r="JRN22" s="710"/>
      <c r="JRO22" s="710"/>
      <c r="JRP22" s="710"/>
      <c r="JRQ22" s="710"/>
      <c r="JRR22" s="710"/>
      <c r="JRS22" s="710"/>
      <c r="JRT22" s="710"/>
      <c r="JRU22" s="710"/>
      <c r="JRV22" s="710"/>
      <c r="JRW22" s="710"/>
      <c r="JRX22" s="710"/>
      <c r="JRY22" s="710"/>
      <c r="JRZ22" s="710"/>
      <c r="JSA22" s="710"/>
      <c r="JSB22" s="710"/>
      <c r="JSC22" s="710"/>
      <c r="JSD22" s="710"/>
      <c r="JSE22" s="710"/>
      <c r="JSF22" s="710"/>
      <c r="JSG22" s="710"/>
      <c r="JSH22" s="710"/>
      <c r="JSI22" s="710"/>
      <c r="JSJ22" s="710"/>
      <c r="JSK22" s="710"/>
      <c r="JSL22" s="710"/>
      <c r="JSM22" s="710"/>
      <c r="JSN22" s="710"/>
      <c r="JSO22" s="710"/>
      <c r="JSP22" s="710"/>
      <c r="JSQ22" s="710"/>
      <c r="JSR22" s="710"/>
      <c r="JSS22" s="710"/>
      <c r="JST22" s="710"/>
      <c r="JSU22" s="710"/>
      <c r="JSV22" s="710"/>
      <c r="JSW22" s="710"/>
      <c r="JSX22" s="710"/>
      <c r="JSY22" s="710"/>
      <c r="JSZ22" s="710"/>
      <c r="JTA22" s="710"/>
      <c r="JTB22" s="710"/>
      <c r="JTC22" s="710"/>
      <c r="JTD22" s="710"/>
      <c r="JTE22" s="710"/>
      <c r="JTF22" s="710"/>
      <c r="JTG22" s="710"/>
      <c r="JTH22" s="710"/>
      <c r="JTI22" s="710"/>
      <c r="JTJ22" s="710"/>
      <c r="JTK22" s="710"/>
      <c r="JTL22" s="710"/>
      <c r="JTM22" s="710"/>
      <c r="JTN22" s="710"/>
      <c r="JTO22" s="710"/>
      <c r="JTP22" s="710"/>
      <c r="JTQ22" s="710"/>
      <c r="JTR22" s="710"/>
      <c r="JTS22" s="710"/>
      <c r="JTT22" s="710"/>
      <c r="JTU22" s="710"/>
      <c r="JTV22" s="710"/>
      <c r="JTW22" s="710"/>
      <c r="JTX22" s="710"/>
      <c r="JTY22" s="710"/>
      <c r="JTZ22" s="710"/>
      <c r="JUA22" s="710"/>
      <c r="JUB22" s="710"/>
      <c r="JUC22" s="710"/>
      <c r="JUD22" s="710"/>
      <c r="JUE22" s="710"/>
      <c r="JUF22" s="710"/>
      <c r="JUG22" s="710"/>
      <c r="JUH22" s="710"/>
      <c r="JUI22" s="710"/>
      <c r="JUJ22" s="710"/>
      <c r="JUK22" s="710"/>
      <c r="JUL22" s="710"/>
      <c r="JUM22" s="710"/>
      <c r="JUN22" s="710"/>
      <c r="JUO22" s="710"/>
      <c r="JUP22" s="710"/>
      <c r="JUQ22" s="710"/>
      <c r="JUR22" s="710"/>
      <c r="JUS22" s="710"/>
      <c r="JUT22" s="710"/>
      <c r="JUU22" s="710"/>
      <c r="JUV22" s="710"/>
      <c r="JUW22" s="710"/>
      <c r="JUX22" s="710"/>
      <c r="JUY22" s="710"/>
      <c r="JUZ22" s="710"/>
      <c r="JVA22" s="710"/>
      <c r="JVB22" s="710"/>
      <c r="JVC22" s="710"/>
      <c r="JVD22" s="710"/>
      <c r="JVE22" s="710"/>
      <c r="JVF22" s="710"/>
      <c r="JVG22" s="710"/>
      <c r="JVH22" s="710"/>
      <c r="JVI22" s="710"/>
      <c r="JVJ22" s="710"/>
      <c r="JVK22" s="710"/>
      <c r="JVL22" s="710"/>
      <c r="JVM22" s="710"/>
      <c r="JVN22" s="710"/>
      <c r="JVO22" s="710"/>
      <c r="JVP22" s="710"/>
      <c r="JVQ22" s="710"/>
      <c r="JVR22" s="710"/>
      <c r="JVS22" s="710"/>
      <c r="JVT22" s="710"/>
      <c r="JVU22" s="710"/>
      <c r="JVV22" s="710"/>
      <c r="JVW22" s="710"/>
      <c r="JVX22" s="710"/>
      <c r="JVY22" s="710"/>
      <c r="JVZ22" s="710"/>
      <c r="JWA22" s="710"/>
      <c r="JWB22" s="710"/>
      <c r="JWC22" s="710"/>
      <c r="JWD22" s="710"/>
      <c r="JWE22" s="710"/>
      <c r="JWF22" s="710"/>
      <c r="JWG22" s="710"/>
      <c r="JWH22" s="710"/>
      <c r="JWI22" s="710"/>
      <c r="JWJ22" s="710"/>
      <c r="JWK22" s="710"/>
      <c r="JWL22" s="710"/>
      <c r="JWM22" s="710"/>
      <c r="JWN22" s="710"/>
      <c r="JWO22" s="710"/>
      <c r="JWP22" s="710"/>
      <c r="JWQ22" s="710"/>
      <c r="JWR22" s="710"/>
      <c r="JWS22" s="710"/>
      <c r="JWT22" s="710"/>
      <c r="JWU22" s="710"/>
      <c r="JWV22" s="710"/>
      <c r="JWW22" s="710"/>
      <c r="JWX22" s="710"/>
      <c r="JWY22" s="710"/>
      <c r="JWZ22" s="710"/>
      <c r="JXA22" s="710"/>
      <c r="JXB22" s="710"/>
      <c r="JXC22" s="710"/>
      <c r="JXD22" s="710"/>
      <c r="JXE22" s="710"/>
      <c r="JXF22" s="710"/>
      <c r="JXG22" s="710"/>
      <c r="JXH22" s="710"/>
      <c r="JXI22" s="710"/>
      <c r="JXJ22" s="710"/>
      <c r="JXK22" s="710"/>
      <c r="JXL22" s="710"/>
      <c r="JXM22" s="710"/>
      <c r="JXN22" s="710"/>
      <c r="JXO22" s="710"/>
      <c r="JXP22" s="710"/>
      <c r="JXQ22" s="710"/>
      <c r="JXR22" s="710"/>
      <c r="JXS22" s="710"/>
      <c r="JXT22" s="710"/>
      <c r="JXU22" s="710"/>
      <c r="JXV22" s="710"/>
      <c r="JXW22" s="710"/>
      <c r="JXX22" s="710"/>
      <c r="JXY22" s="710"/>
      <c r="JXZ22" s="710"/>
      <c r="JYA22" s="710"/>
      <c r="JYB22" s="710"/>
      <c r="JYC22" s="710"/>
      <c r="JYD22" s="710"/>
      <c r="JYE22" s="710"/>
      <c r="JYF22" s="710"/>
      <c r="JYG22" s="710"/>
      <c r="JYH22" s="710"/>
      <c r="JYI22" s="710"/>
      <c r="JYJ22" s="710"/>
      <c r="JYK22" s="710"/>
      <c r="JYL22" s="710"/>
      <c r="JYM22" s="710"/>
      <c r="JYN22" s="710"/>
      <c r="JYO22" s="710"/>
      <c r="JYP22" s="710"/>
      <c r="JYQ22" s="710"/>
      <c r="JYR22" s="710"/>
      <c r="JYS22" s="710"/>
      <c r="JYT22" s="710"/>
      <c r="JYU22" s="710"/>
      <c r="JYV22" s="710"/>
      <c r="JYW22" s="710"/>
      <c r="JYX22" s="710"/>
      <c r="JYY22" s="710"/>
      <c r="JYZ22" s="710"/>
      <c r="JZA22" s="710"/>
      <c r="JZB22" s="710"/>
      <c r="JZC22" s="710"/>
      <c r="JZD22" s="710"/>
      <c r="JZE22" s="710"/>
      <c r="JZF22" s="710"/>
      <c r="JZG22" s="710"/>
      <c r="JZH22" s="710"/>
      <c r="JZI22" s="710"/>
      <c r="JZJ22" s="710"/>
      <c r="JZK22" s="710"/>
      <c r="JZL22" s="710"/>
      <c r="JZM22" s="710"/>
      <c r="JZN22" s="710"/>
      <c r="JZO22" s="710"/>
      <c r="JZP22" s="710"/>
      <c r="JZQ22" s="710"/>
      <c r="JZR22" s="710"/>
      <c r="JZS22" s="710"/>
      <c r="JZT22" s="710"/>
      <c r="JZU22" s="710"/>
      <c r="JZV22" s="710"/>
      <c r="JZW22" s="710"/>
      <c r="JZX22" s="710"/>
      <c r="JZY22" s="710"/>
      <c r="JZZ22" s="710"/>
      <c r="KAA22" s="710"/>
      <c r="KAB22" s="710"/>
      <c r="KAC22" s="710"/>
      <c r="KAD22" s="710"/>
      <c r="KAE22" s="710"/>
      <c r="KAF22" s="710"/>
      <c r="KAG22" s="710"/>
      <c r="KAH22" s="710"/>
      <c r="KAI22" s="710"/>
      <c r="KAJ22" s="710"/>
      <c r="KAK22" s="710"/>
      <c r="KAL22" s="710"/>
      <c r="KAM22" s="710"/>
      <c r="KAN22" s="710"/>
      <c r="KAO22" s="710"/>
      <c r="KAP22" s="710"/>
      <c r="KAQ22" s="710"/>
      <c r="KAR22" s="710"/>
      <c r="KAS22" s="710"/>
      <c r="KAT22" s="710"/>
      <c r="KAU22" s="710"/>
      <c r="KAV22" s="710"/>
      <c r="KAW22" s="710"/>
      <c r="KAX22" s="710"/>
      <c r="KAY22" s="710"/>
      <c r="KAZ22" s="710"/>
      <c r="KBA22" s="710"/>
      <c r="KBB22" s="710"/>
      <c r="KBC22" s="710"/>
      <c r="KBD22" s="710"/>
      <c r="KBE22" s="710"/>
      <c r="KBF22" s="710"/>
      <c r="KBG22" s="710"/>
      <c r="KBH22" s="710"/>
      <c r="KBI22" s="710"/>
      <c r="KBJ22" s="710"/>
      <c r="KBK22" s="710"/>
      <c r="KBL22" s="710"/>
      <c r="KBM22" s="710"/>
      <c r="KBN22" s="710"/>
      <c r="KBO22" s="710"/>
      <c r="KBP22" s="710"/>
      <c r="KBQ22" s="710"/>
      <c r="KBR22" s="710"/>
      <c r="KBS22" s="710"/>
      <c r="KBT22" s="710"/>
      <c r="KBU22" s="710"/>
      <c r="KBV22" s="710"/>
      <c r="KBW22" s="710"/>
      <c r="KBX22" s="710"/>
      <c r="KBY22" s="710"/>
      <c r="KBZ22" s="710"/>
      <c r="KCA22" s="710"/>
      <c r="KCB22" s="710"/>
      <c r="KCC22" s="710"/>
      <c r="KCD22" s="710"/>
      <c r="KCE22" s="710"/>
      <c r="KCF22" s="710"/>
      <c r="KCG22" s="710"/>
      <c r="KCH22" s="710"/>
      <c r="KCI22" s="710"/>
      <c r="KCJ22" s="710"/>
      <c r="KCK22" s="710"/>
      <c r="KCL22" s="710"/>
      <c r="KCM22" s="710"/>
      <c r="KCN22" s="710"/>
      <c r="KCO22" s="710"/>
      <c r="KCP22" s="710"/>
      <c r="KCQ22" s="710"/>
      <c r="KCR22" s="710"/>
      <c r="KCS22" s="710"/>
      <c r="KCT22" s="710"/>
      <c r="KCU22" s="710"/>
      <c r="KCV22" s="710"/>
      <c r="KCW22" s="710"/>
      <c r="KCX22" s="710"/>
      <c r="KCY22" s="710"/>
      <c r="KCZ22" s="710"/>
      <c r="KDA22" s="710"/>
      <c r="KDB22" s="710"/>
      <c r="KDC22" s="710"/>
      <c r="KDD22" s="710"/>
      <c r="KDE22" s="710"/>
      <c r="KDF22" s="710"/>
      <c r="KDG22" s="710"/>
      <c r="KDH22" s="710"/>
      <c r="KDI22" s="710"/>
      <c r="KDJ22" s="710"/>
      <c r="KDK22" s="710"/>
      <c r="KDL22" s="710"/>
      <c r="KDM22" s="710"/>
      <c r="KDN22" s="710"/>
      <c r="KDO22" s="710"/>
      <c r="KDP22" s="710"/>
      <c r="KDQ22" s="710"/>
      <c r="KDR22" s="710"/>
      <c r="KDS22" s="710"/>
      <c r="KDT22" s="710"/>
      <c r="KDU22" s="710"/>
      <c r="KDV22" s="710"/>
      <c r="KDW22" s="710"/>
      <c r="KDX22" s="710"/>
      <c r="KDY22" s="710"/>
      <c r="KDZ22" s="710"/>
      <c r="KEA22" s="710"/>
      <c r="KEB22" s="710"/>
      <c r="KEC22" s="710"/>
      <c r="KED22" s="710"/>
      <c r="KEE22" s="710"/>
      <c r="KEF22" s="710"/>
      <c r="KEG22" s="710"/>
      <c r="KEH22" s="710"/>
      <c r="KEI22" s="710"/>
      <c r="KEJ22" s="710"/>
      <c r="KEK22" s="710"/>
      <c r="KEL22" s="710"/>
      <c r="KEM22" s="710"/>
      <c r="KEN22" s="710"/>
      <c r="KEO22" s="710"/>
      <c r="KEP22" s="710"/>
      <c r="KEQ22" s="710"/>
      <c r="KER22" s="710"/>
      <c r="KES22" s="710"/>
      <c r="KET22" s="710"/>
      <c r="KEU22" s="710"/>
      <c r="KEV22" s="710"/>
      <c r="KEW22" s="710"/>
      <c r="KEX22" s="710"/>
      <c r="KEY22" s="710"/>
      <c r="KEZ22" s="710"/>
      <c r="KFA22" s="710"/>
      <c r="KFB22" s="710"/>
      <c r="KFC22" s="710"/>
      <c r="KFD22" s="710"/>
      <c r="KFE22" s="710"/>
      <c r="KFF22" s="710"/>
      <c r="KFG22" s="710"/>
      <c r="KFH22" s="710"/>
      <c r="KFI22" s="710"/>
      <c r="KFJ22" s="710"/>
      <c r="KFK22" s="710"/>
      <c r="KFL22" s="710"/>
      <c r="KFM22" s="710"/>
      <c r="KFN22" s="710"/>
      <c r="KFO22" s="710"/>
      <c r="KFP22" s="710"/>
      <c r="KFQ22" s="710"/>
      <c r="KFR22" s="710"/>
      <c r="KFS22" s="710"/>
      <c r="KFT22" s="710"/>
      <c r="KFU22" s="710"/>
      <c r="KFV22" s="710"/>
      <c r="KFW22" s="710"/>
      <c r="KFX22" s="710"/>
      <c r="KFY22" s="710"/>
      <c r="KFZ22" s="710"/>
      <c r="KGA22" s="710"/>
      <c r="KGB22" s="710"/>
      <c r="KGC22" s="710"/>
      <c r="KGD22" s="710"/>
      <c r="KGE22" s="710"/>
      <c r="KGF22" s="710"/>
      <c r="KGG22" s="710"/>
      <c r="KGH22" s="710"/>
      <c r="KGI22" s="710"/>
      <c r="KGJ22" s="710"/>
      <c r="KGK22" s="710"/>
      <c r="KGL22" s="710"/>
      <c r="KGM22" s="710"/>
      <c r="KGN22" s="710"/>
      <c r="KGO22" s="710"/>
      <c r="KGP22" s="710"/>
      <c r="KGQ22" s="710"/>
      <c r="KGR22" s="710"/>
      <c r="KGS22" s="710"/>
      <c r="KGT22" s="710"/>
      <c r="KGU22" s="710"/>
      <c r="KGV22" s="710"/>
      <c r="KGW22" s="710"/>
      <c r="KGX22" s="710"/>
      <c r="KGY22" s="710"/>
      <c r="KGZ22" s="710"/>
      <c r="KHA22" s="710"/>
      <c r="KHB22" s="710"/>
      <c r="KHC22" s="710"/>
      <c r="KHD22" s="710"/>
      <c r="KHE22" s="710"/>
      <c r="KHF22" s="710"/>
      <c r="KHG22" s="710"/>
      <c r="KHH22" s="710"/>
      <c r="KHI22" s="710"/>
      <c r="KHJ22" s="710"/>
      <c r="KHK22" s="710"/>
      <c r="KHL22" s="710"/>
      <c r="KHM22" s="710"/>
      <c r="KHN22" s="710"/>
      <c r="KHO22" s="710"/>
      <c r="KHP22" s="710"/>
      <c r="KHQ22" s="710"/>
      <c r="KHR22" s="710"/>
      <c r="KHS22" s="710"/>
      <c r="KHT22" s="710"/>
      <c r="KHU22" s="710"/>
      <c r="KHV22" s="710"/>
      <c r="KHW22" s="710"/>
      <c r="KHX22" s="710"/>
      <c r="KHY22" s="710"/>
      <c r="KHZ22" s="710"/>
      <c r="KIA22" s="710"/>
      <c r="KIB22" s="710"/>
      <c r="KIC22" s="710"/>
      <c r="KID22" s="710"/>
      <c r="KIE22" s="710"/>
      <c r="KIF22" s="710"/>
      <c r="KIG22" s="710"/>
      <c r="KIH22" s="710"/>
      <c r="KII22" s="710"/>
      <c r="KIJ22" s="710"/>
      <c r="KIK22" s="710"/>
      <c r="KIL22" s="710"/>
      <c r="KIM22" s="710"/>
      <c r="KIN22" s="710"/>
      <c r="KIO22" s="710"/>
      <c r="KIP22" s="710"/>
      <c r="KIQ22" s="710"/>
      <c r="KIR22" s="710"/>
      <c r="KIS22" s="710"/>
      <c r="KIT22" s="710"/>
      <c r="KIU22" s="710"/>
      <c r="KIV22" s="710"/>
      <c r="KIW22" s="710"/>
      <c r="KIX22" s="710"/>
      <c r="KIY22" s="710"/>
      <c r="KIZ22" s="710"/>
      <c r="KJA22" s="710"/>
      <c r="KJB22" s="710"/>
      <c r="KJC22" s="710"/>
      <c r="KJD22" s="710"/>
      <c r="KJE22" s="710"/>
      <c r="KJF22" s="710"/>
      <c r="KJG22" s="710"/>
      <c r="KJH22" s="710"/>
      <c r="KJI22" s="710"/>
      <c r="KJJ22" s="710"/>
      <c r="KJK22" s="710"/>
      <c r="KJL22" s="710"/>
      <c r="KJM22" s="710"/>
      <c r="KJN22" s="710"/>
      <c r="KJO22" s="710"/>
      <c r="KJP22" s="710"/>
      <c r="KJQ22" s="710"/>
      <c r="KJR22" s="710"/>
      <c r="KJS22" s="710"/>
      <c r="KJT22" s="710"/>
      <c r="KJU22" s="710"/>
      <c r="KJV22" s="710"/>
      <c r="KJW22" s="710"/>
      <c r="KJX22" s="710"/>
      <c r="KJY22" s="710"/>
      <c r="KJZ22" s="710"/>
      <c r="KKA22" s="710"/>
      <c r="KKB22" s="710"/>
      <c r="KKC22" s="710"/>
      <c r="KKD22" s="710"/>
      <c r="KKE22" s="710"/>
      <c r="KKF22" s="710"/>
      <c r="KKG22" s="710"/>
      <c r="KKH22" s="710"/>
      <c r="KKI22" s="710"/>
      <c r="KKJ22" s="710"/>
      <c r="KKK22" s="710"/>
      <c r="KKL22" s="710"/>
      <c r="KKM22" s="710"/>
      <c r="KKN22" s="710"/>
      <c r="KKO22" s="710"/>
      <c r="KKP22" s="710"/>
      <c r="KKQ22" s="710"/>
      <c r="KKR22" s="710"/>
      <c r="KKS22" s="710"/>
      <c r="KKT22" s="710"/>
      <c r="KKU22" s="710"/>
      <c r="KKV22" s="710"/>
      <c r="KKW22" s="710"/>
      <c r="KKX22" s="710"/>
      <c r="KKY22" s="710"/>
      <c r="KKZ22" s="710"/>
      <c r="KLA22" s="710"/>
      <c r="KLB22" s="710"/>
      <c r="KLC22" s="710"/>
      <c r="KLD22" s="710"/>
      <c r="KLE22" s="710"/>
      <c r="KLF22" s="710"/>
      <c r="KLG22" s="710"/>
      <c r="KLH22" s="710"/>
      <c r="KLI22" s="710"/>
      <c r="KLJ22" s="710"/>
      <c r="KLK22" s="710"/>
      <c r="KLL22" s="710"/>
      <c r="KLM22" s="710"/>
      <c r="KLN22" s="710"/>
      <c r="KLO22" s="710"/>
      <c r="KLP22" s="710"/>
      <c r="KLQ22" s="710"/>
      <c r="KLR22" s="710"/>
      <c r="KLS22" s="710"/>
      <c r="KLT22" s="710"/>
      <c r="KLU22" s="710"/>
      <c r="KLV22" s="710"/>
      <c r="KLW22" s="710"/>
      <c r="KLX22" s="710"/>
      <c r="KLY22" s="710"/>
      <c r="KLZ22" s="710"/>
      <c r="KMA22" s="710"/>
      <c r="KMB22" s="710"/>
      <c r="KMC22" s="710"/>
      <c r="KMD22" s="710"/>
      <c r="KME22" s="710"/>
      <c r="KMF22" s="710"/>
      <c r="KMG22" s="710"/>
      <c r="KMH22" s="710"/>
      <c r="KMI22" s="710"/>
      <c r="KMJ22" s="710"/>
      <c r="KMK22" s="710"/>
      <c r="KML22" s="710"/>
      <c r="KMM22" s="710"/>
      <c r="KMN22" s="710"/>
      <c r="KMO22" s="710"/>
      <c r="KMP22" s="710"/>
      <c r="KMQ22" s="710"/>
      <c r="KMR22" s="710"/>
      <c r="KMS22" s="710"/>
      <c r="KMT22" s="710"/>
      <c r="KMU22" s="710"/>
      <c r="KMV22" s="710"/>
      <c r="KMW22" s="710"/>
      <c r="KMX22" s="710"/>
      <c r="KMY22" s="710"/>
      <c r="KMZ22" s="710"/>
      <c r="KNA22" s="710"/>
      <c r="KNB22" s="710"/>
      <c r="KNC22" s="710"/>
      <c r="KND22" s="710"/>
      <c r="KNE22" s="710"/>
      <c r="KNF22" s="710"/>
      <c r="KNG22" s="710"/>
      <c r="KNH22" s="710"/>
      <c r="KNI22" s="710"/>
      <c r="KNJ22" s="710"/>
      <c r="KNK22" s="710"/>
      <c r="KNL22" s="710"/>
      <c r="KNM22" s="710"/>
      <c r="KNN22" s="710"/>
      <c r="KNO22" s="710"/>
      <c r="KNP22" s="710"/>
      <c r="KNQ22" s="710"/>
      <c r="KNR22" s="710"/>
      <c r="KNS22" s="710"/>
      <c r="KNT22" s="710"/>
      <c r="KNU22" s="710"/>
      <c r="KNV22" s="710"/>
      <c r="KNW22" s="710"/>
      <c r="KNX22" s="710"/>
      <c r="KNY22" s="710"/>
      <c r="KNZ22" s="710"/>
      <c r="KOA22" s="710"/>
      <c r="KOB22" s="710"/>
      <c r="KOC22" s="710"/>
      <c r="KOD22" s="710"/>
      <c r="KOE22" s="710"/>
      <c r="KOF22" s="710"/>
      <c r="KOG22" s="710"/>
      <c r="KOH22" s="710"/>
      <c r="KOI22" s="710"/>
      <c r="KOJ22" s="710"/>
      <c r="KOK22" s="710"/>
      <c r="KOL22" s="710"/>
      <c r="KOM22" s="710"/>
      <c r="KON22" s="710"/>
      <c r="KOO22" s="710"/>
      <c r="KOP22" s="710"/>
      <c r="KOQ22" s="710"/>
      <c r="KOR22" s="710"/>
      <c r="KOS22" s="710"/>
      <c r="KOT22" s="710"/>
      <c r="KOU22" s="710"/>
      <c r="KOV22" s="710"/>
      <c r="KOW22" s="710"/>
      <c r="KOX22" s="710"/>
      <c r="KOY22" s="710"/>
      <c r="KOZ22" s="710"/>
      <c r="KPA22" s="710"/>
      <c r="KPB22" s="710"/>
      <c r="KPC22" s="710"/>
      <c r="KPD22" s="710"/>
      <c r="KPE22" s="710"/>
      <c r="KPF22" s="710"/>
      <c r="KPG22" s="710"/>
      <c r="KPH22" s="710"/>
      <c r="KPI22" s="710"/>
      <c r="KPJ22" s="710"/>
      <c r="KPK22" s="710"/>
      <c r="KPL22" s="710"/>
      <c r="KPM22" s="710"/>
      <c r="KPN22" s="710"/>
      <c r="KPO22" s="710"/>
      <c r="KPP22" s="710"/>
      <c r="KPQ22" s="710"/>
      <c r="KPR22" s="710"/>
      <c r="KPS22" s="710"/>
      <c r="KPT22" s="710"/>
      <c r="KPU22" s="710"/>
      <c r="KPV22" s="710"/>
      <c r="KPW22" s="710"/>
      <c r="KPX22" s="710"/>
      <c r="KPY22" s="710"/>
      <c r="KPZ22" s="710"/>
      <c r="KQA22" s="710"/>
      <c r="KQB22" s="710"/>
      <c r="KQC22" s="710"/>
      <c r="KQD22" s="710"/>
      <c r="KQE22" s="710"/>
      <c r="KQF22" s="710"/>
      <c r="KQG22" s="710"/>
      <c r="KQH22" s="710"/>
      <c r="KQI22" s="710"/>
      <c r="KQJ22" s="710"/>
      <c r="KQK22" s="710"/>
      <c r="KQL22" s="710"/>
      <c r="KQM22" s="710"/>
      <c r="KQN22" s="710"/>
      <c r="KQO22" s="710"/>
      <c r="KQP22" s="710"/>
      <c r="KQQ22" s="710"/>
      <c r="KQR22" s="710"/>
      <c r="KQS22" s="710"/>
      <c r="KQT22" s="710"/>
      <c r="KQU22" s="710"/>
      <c r="KQV22" s="710"/>
      <c r="KQW22" s="710"/>
      <c r="KQX22" s="710"/>
      <c r="KQY22" s="710"/>
      <c r="KQZ22" s="710"/>
      <c r="KRA22" s="710"/>
      <c r="KRB22" s="710"/>
      <c r="KRC22" s="710"/>
      <c r="KRD22" s="710"/>
      <c r="KRE22" s="710"/>
      <c r="KRF22" s="710"/>
      <c r="KRG22" s="710"/>
      <c r="KRH22" s="710"/>
      <c r="KRI22" s="710"/>
      <c r="KRJ22" s="710"/>
      <c r="KRK22" s="710"/>
      <c r="KRL22" s="710"/>
      <c r="KRM22" s="710"/>
      <c r="KRN22" s="710"/>
      <c r="KRO22" s="710"/>
      <c r="KRP22" s="710"/>
      <c r="KRQ22" s="710"/>
      <c r="KRR22" s="710"/>
      <c r="KRS22" s="710"/>
      <c r="KRT22" s="710"/>
      <c r="KRU22" s="710"/>
      <c r="KRV22" s="710"/>
      <c r="KRW22" s="710"/>
      <c r="KRX22" s="710"/>
      <c r="KRY22" s="710"/>
      <c r="KRZ22" s="710"/>
      <c r="KSA22" s="710"/>
      <c r="KSB22" s="710"/>
      <c r="KSC22" s="710"/>
      <c r="KSD22" s="710"/>
      <c r="KSE22" s="710"/>
      <c r="KSF22" s="710"/>
      <c r="KSG22" s="710"/>
      <c r="KSH22" s="710"/>
      <c r="KSI22" s="710"/>
      <c r="KSJ22" s="710"/>
      <c r="KSK22" s="710"/>
      <c r="KSL22" s="710"/>
      <c r="KSM22" s="710"/>
      <c r="KSN22" s="710"/>
      <c r="KSO22" s="710"/>
      <c r="KSP22" s="710"/>
      <c r="KSQ22" s="710"/>
      <c r="KSR22" s="710"/>
      <c r="KSS22" s="710"/>
      <c r="KST22" s="710"/>
      <c r="KSU22" s="710"/>
      <c r="KSV22" s="710"/>
      <c r="KSW22" s="710"/>
      <c r="KSX22" s="710"/>
      <c r="KSY22" s="710"/>
      <c r="KSZ22" s="710"/>
      <c r="KTA22" s="710"/>
      <c r="KTB22" s="710"/>
      <c r="KTC22" s="710"/>
      <c r="KTD22" s="710"/>
      <c r="KTE22" s="710"/>
      <c r="KTF22" s="710"/>
      <c r="KTG22" s="710"/>
      <c r="KTH22" s="710"/>
      <c r="KTI22" s="710"/>
      <c r="KTJ22" s="710"/>
      <c r="KTK22" s="710"/>
      <c r="KTL22" s="710"/>
      <c r="KTM22" s="710"/>
      <c r="KTN22" s="710"/>
      <c r="KTO22" s="710"/>
      <c r="KTP22" s="710"/>
      <c r="KTQ22" s="710"/>
      <c r="KTR22" s="710"/>
      <c r="KTS22" s="710"/>
      <c r="KTT22" s="710"/>
      <c r="KTU22" s="710"/>
      <c r="KTV22" s="710"/>
      <c r="KTW22" s="710"/>
      <c r="KTX22" s="710"/>
      <c r="KTY22" s="710"/>
      <c r="KTZ22" s="710"/>
      <c r="KUA22" s="710"/>
      <c r="KUB22" s="710"/>
      <c r="KUC22" s="710"/>
      <c r="KUD22" s="710"/>
      <c r="KUE22" s="710"/>
      <c r="KUF22" s="710"/>
      <c r="KUG22" s="710"/>
      <c r="KUH22" s="710"/>
      <c r="KUI22" s="710"/>
      <c r="KUJ22" s="710"/>
      <c r="KUK22" s="710"/>
      <c r="KUL22" s="710"/>
      <c r="KUM22" s="710"/>
      <c r="KUN22" s="710"/>
      <c r="KUO22" s="710"/>
      <c r="KUP22" s="710"/>
      <c r="KUQ22" s="710"/>
      <c r="KUR22" s="710"/>
      <c r="KUS22" s="710"/>
      <c r="KUT22" s="710"/>
      <c r="KUU22" s="710"/>
      <c r="KUV22" s="710"/>
      <c r="KUW22" s="710"/>
      <c r="KUX22" s="710"/>
      <c r="KUY22" s="710"/>
      <c r="KUZ22" s="710"/>
      <c r="KVA22" s="710"/>
      <c r="KVB22" s="710"/>
      <c r="KVC22" s="710"/>
      <c r="KVD22" s="710"/>
      <c r="KVE22" s="710"/>
      <c r="KVF22" s="710"/>
      <c r="KVG22" s="710"/>
      <c r="KVH22" s="710"/>
      <c r="KVI22" s="710"/>
      <c r="KVJ22" s="710"/>
      <c r="KVK22" s="710"/>
      <c r="KVL22" s="710"/>
      <c r="KVM22" s="710"/>
      <c r="KVN22" s="710"/>
      <c r="KVO22" s="710"/>
      <c r="KVP22" s="710"/>
      <c r="KVQ22" s="710"/>
      <c r="KVR22" s="710"/>
      <c r="KVS22" s="710"/>
      <c r="KVT22" s="710"/>
      <c r="KVU22" s="710"/>
      <c r="KVV22" s="710"/>
      <c r="KVW22" s="710"/>
      <c r="KVX22" s="710"/>
      <c r="KVY22" s="710"/>
      <c r="KVZ22" s="710"/>
      <c r="KWA22" s="710"/>
      <c r="KWB22" s="710"/>
      <c r="KWC22" s="710"/>
      <c r="KWD22" s="710"/>
      <c r="KWE22" s="710"/>
      <c r="KWF22" s="710"/>
      <c r="KWG22" s="710"/>
      <c r="KWH22" s="710"/>
      <c r="KWI22" s="710"/>
      <c r="KWJ22" s="710"/>
      <c r="KWK22" s="710"/>
      <c r="KWL22" s="710"/>
      <c r="KWM22" s="710"/>
      <c r="KWN22" s="710"/>
      <c r="KWO22" s="710"/>
      <c r="KWP22" s="710"/>
      <c r="KWQ22" s="710"/>
      <c r="KWR22" s="710"/>
      <c r="KWS22" s="710"/>
      <c r="KWT22" s="710"/>
      <c r="KWU22" s="710"/>
      <c r="KWV22" s="710"/>
      <c r="KWW22" s="710"/>
      <c r="KWX22" s="710"/>
      <c r="KWY22" s="710"/>
      <c r="KWZ22" s="710"/>
      <c r="KXA22" s="710"/>
      <c r="KXB22" s="710"/>
      <c r="KXC22" s="710"/>
      <c r="KXD22" s="710"/>
      <c r="KXE22" s="710"/>
      <c r="KXF22" s="710"/>
      <c r="KXG22" s="710"/>
      <c r="KXH22" s="710"/>
      <c r="KXI22" s="710"/>
      <c r="KXJ22" s="710"/>
      <c r="KXK22" s="710"/>
      <c r="KXL22" s="710"/>
      <c r="KXM22" s="710"/>
      <c r="KXN22" s="710"/>
      <c r="KXO22" s="710"/>
      <c r="KXP22" s="710"/>
      <c r="KXQ22" s="710"/>
      <c r="KXR22" s="710"/>
      <c r="KXS22" s="710"/>
      <c r="KXT22" s="710"/>
      <c r="KXU22" s="710"/>
      <c r="KXV22" s="710"/>
      <c r="KXW22" s="710"/>
      <c r="KXX22" s="710"/>
      <c r="KXY22" s="710"/>
      <c r="KXZ22" s="710"/>
      <c r="KYA22" s="710"/>
      <c r="KYB22" s="710"/>
      <c r="KYC22" s="710"/>
      <c r="KYD22" s="710"/>
      <c r="KYE22" s="710"/>
      <c r="KYF22" s="710"/>
      <c r="KYG22" s="710"/>
      <c r="KYH22" s="710"/>
      <c r="KYI22" s="710"/>
      <c r="KYJ22" s="710"/>
      <c r="KYK22" s="710"/>
      <c r="KYL22" s="710"/>
      <c r="KYM22" s="710"/>
      <c r="KYN22" s="710"/>
      <c r="KYO22" s="710"/>
      <c r="KYP22" s="710"/>
      <c r="KYQ22" s="710"/>
      <c r="KYR22" s="710"/>
      <c r="KYS22" s="710"/>
      <c r="KYT22" s="710"/>
      <c r="KYU22" s="710"/>
      <c r="KYV22" s="710"/>
      <c r="KYW22" s="710"/>
      <c r="KYX22" s="710"/>
      <c r="KYY22" s="710"/>
      <c r="KYZ22" s="710"/>
      <c r="KZA22" s="710"/>
      <c r="KZB22" s="710"/>
      <c r="KZC22" s="710"/>
      <c r="KZD22" s="710"/>
      <c r="KZE22" s="710"/>
      <c r="KZF22" s="710"/>
      <c r="KZG22" s="710"/>
      <c r="KZH22" s="710"/>
      <c r="KZI22" s="710"/>
      <c r="KZJ22" s="710"/>
      <c r="KZK22" s="710"/>
      <c r="KZL22" s="710"/>
      <c r="KZM22" s="710"/>
      <c r="KZN22" s="710"/>
      <c r="KZO22" s="710"/>
      <c r="KZP22" s="710"/>
      <c r="KZQ22" s="710"/>
      <c r="KZR22" s="710"/>
      <c r="KZS22" s="710"/>
      <c r="KZT22" s="710"/>
      <c r="KZU22" s="710"/>
      <c r="KZV22" s="710"/>
      <c r="KZW22" s="710"/>
      <c r="KZX22" s="710"/>
      <c r="KZY22" s="710"/>
      <c r="KZZ22" s="710"/>
      <c r="LAA22" s="710"/>
      <c r="LAB22" s="710"/>
      <c r="LAC22" s="710"/>
      <c r="LAD22" s="710"/>
      <c r="LAE22" s="710"/>
      <c r="LAF22" s="710"/>
      <c r="LAG22" s="710"/>
      <c r="LAH22" s="710"/>
      <c r="LAI22" s="710"/>
      <c r="LAJ22" s="710"/>
      <c r="LAK22" s="710"/>
      <c r="LAL22" s="710"/>
      <c r="LAM22" s="710"/>
      <c r="LAN22" s="710"/>
      <c r="LAO22" s="710"/>
      <c r="LAP22" s="710"/>
      <c r="LAQ22" s="710"/>
      <c r="LAR22" s="710"/>
      <c r="LAS22" s="710"/>
      <c r="LAT22" s="710"/>
      <c r="LAU22" s="710"/>
      <c r="LAV22" s="710"/>
      <c r="LAW22" s="710"/>
      <c r="LAX22" s="710"/>
      <c r="LAY22" s="710"/>
      <c r="LAZ22" s="710"/>
      <c r="LBA22" s="710"/>
      <c r="LBB22" s="710"/>
      <c r="LBC22" s="710"/>
      <c r="LBD22" s="710"/>
      <c r="LBE22" s="710"/>
      <c r="LBF22" s="710"/>
      <c r="LBG22" s="710"/>
      <c r="LBH22" s="710"/>
      <c r="LBI22" s="710"/>
      <c r="LBJ22" s="710"/>
      <c r="LBK22" s="710"/>
      <c r="LBL22" s="710"/>
      <c r="LBM22" s="710"/>
      <c r="LBN22" s="710"/>
      <c r="LBO22" s="710"/>
      <c r="LBP22" s="710"/>
      <c r="LBQ22" s="710"/>
      <c r="LBR22" s="710"/>
      <c r="LBS22" s="710"/>
      <c r="LBT22" s="710"/>
      <c r="LBU22" s="710"/>
      <c r="LBV22" s="710"/>
      <c r="LBW22" s="710"/>
      <c r="LBX22" s="710"/>
      <c r="LBY22" s="710"/>
      <c r="LBZ22" s="710"/>
      <c r="LCA22" s="710"/>
      <c r="LCB22" s="710"/>
      <c r="LCC22" s="710"/>
      <c r="LCD22" s="710"/>
      <c r="LCE22" s="710"/>
      <c r="LCF22" s="710"/>
      <c r="LCG22" s="710"/>
      <c r="LCH22" s="710"/>
      <c r="LCI22" s="710"/>
      <c r="LCJ22" s="710"/>
      <c r="LCK22" s="710"/>
      <c r="LCL22" s="710"/>
      <c r="LCM22" s="710"/>
      <c r="LCN22" s="710"/>
      <c r="LCO22" s="710"/>
      <c r="LCP22" s="710"/>
      <c r="LCQ22" s="710"/>
      <c r="LCR22" s="710"/>
      <c r="LCS22" s="710"/>
      <c r="LCT22" s="710"/>
      <c r="LCU22" s="710"/>
      <c r="LCV22" s="710"/>
      <c r="LCW22" s="710"/>
      <c r="LCX22" s="710"/>
      <c r="LCY22" s="710"/>
      <c r="LCZ22" s="710"/>
      <c r="LDA22" s="710"/>
      <c r="LDB22" s="710"/>
      <c r="LDC22" s="710"/>
      <c r="LDD22" s="710"/>
      <c r="LDE22" s="710"/>
      <c r="LDF22" s="710"/>
      <c r="LDG22" s="710"/>
      <c r="LDH22" s="710"/>
      <c r="LDI22" s="710"/>
      <c r="LDJ22" s="710"/>
      <c r="LDK22" s="710"/>
      <c r="LDL22" s="710"/>
      <c r="LDM22" s="710"/>
      <c r="LDN22" s="710"/>
      <c r="LDO22" s="710"/>
      <c r="LDP22" s="710"/>
      <c r="LDQ22" s="710"/>
      <c r="LDR22" s="710"/>
      <c r="LDS22" s="710"/>
      <c r="LDT22" s="710"/>
      <c r="LDU22" s="710"/>
      <c r="LDV22" s="710"/>
      <c r="LDW22" s="710"/>
      <c r="LDX22" s="710"/>
      <c r="LDY22" s="710"/>
      <c r="LDZ22" s="710"/>
      <c r="LEA22" s="710"/>
      <c r="LEB22" s="710"/>
      <c r="LEC22" s="710"/>
      <c r="LED22" s="710"/>
      <c r="LEE22" s="710"/>
      <c r="LEF22" s="710"/>
      <c r="LEG22" s="710"/>
      <c r="LEH22" s="710"/>
      <c r="LEI22" s="710"/>
      <c r="LEJ22" s="710"/>
      <c r="LEK22" s="710"/>
      <c r="LEL22" s="710"/>
      <c r="LEM22" s="710"/>
      <c r="LEN22" s="710"/>
      <c r="LEO22" s="710"/>
      <c r="LEP22" s="710"/>
      <c r="LEQ22" s="710"/>
      <c r="LER22" s="710"/>
      <c r="LES22" s="710"/>
      <c r="LET22" s="710"/>
      <c r="LEU22" s="710"/>
      <c r="LEV22" s="710"/>
      <c r="LEW22" s="710"/>
      <c r="LEX22" s="710"/>
      <c r="LEY22" s="710"/>
      <c r="LEZ22" s="710"/>
      <c r="LFA22" s="710"/>
      <c r="LFB22" s="710"/>
      <c r="LFC22" s="710"/>
      <c r="LFD22" s="710"/>
      <c r="LFE22" s="710"/>
      <c r="LFF22" s="710"/>
      <c r="LFG22" s="710"/>
      <c r="LFH22" s="710"/>
      <c r="LFI22" s="710"/>
      <c r="LFJ22" s="710"/>
      <c r="LFK22" s="710"/>
      <c r="LFL22" s="710"/>
      <c r="LFM22" s="710"/>
      <c r="LFN22" s="710"/>
      <c r="LFO22" s="710"/>
      <c r="LFP22" s="710"/>
      <c r="LFQ22" s="710"/>
      <c r="LFR22" s="710"/>
      <c r="LFS22" s="710"/>
      <c r="LFT22" s="710"/>
      <c r="LFU22" s="710"/>
      <c r="LFV22" s="710"/>
      <c r="LFW22" s="710"/>
      <c r="LFX22" s="710"/>
      <c r="LFY22" s="710"/>
      <c r="LFZ22" s="710"/>
      <c r="LGA22" s="710"/>
      <c r="LGB22" s="710"/>
      <c r="LGC22" s="710"/>
      <c r="LGD22" s="710"/>
      <c r="LGE22" s="710"/>
      <c r="LGF22" s="710"/>
      <c r="LGG22" s="710"/>
      <c r="LGH22" s="710"/>
      <c r="LGI22" s="710"/>
      <c r="LGJ22" s="710"/>
      <c r="LGK22" s="710"/>
      <c r="LGL22" s="710"/>
      <c r="LGM22" s="710"/>
      <c r="LGN22" s="710"/>
      <c r="LGO22" s="710"/>
      <c r="LGP22" s="710"/>
      <c r="LGQ22" s="710"/>
      <c r="LGR22" s="710"/>
      <c r="LGS22" s="710"/>
      <c r="LGT22" s="710"/>
      <c r="LGU22" s="710"/>
      <c r="LGV22" s="710"/>
      <c r="LGW22" s="710"/>
      <c r="LGX22" s="710"/>
      <c r="LGY22" s="710"/>
      <c r="LGZ22" s="710"/>
      <c r="LHA22" s="710"/>
      <c r="LHB22" s="710"/>
      <c r="LHC22" s="710"/>
      <c r="LHD22" s="710"/>
      <c r="LHE22" s="710"/>
      <c r="LHF22" s="710"/>
      <c r="LHG22" s="710"/>
      <c r="LHH22" s="710"/>
      <c r="LHI22" s="710"/>
      <c r="LHJ22" s="710"/>
      <c r="LHK22" s="710"/>
      <c r="LHL22" s="710"/>
      <c r="LHM22" s="710"/>
      <c r="LHN22" s="710"/>
      <c r="LHO22" s="710"/>
      <c r="LHP22" s="710"/>
      <c r="LHQ22" s="710"/>
      <c r="LHR22" s="710"/>
      <c r="LHS22" s="710"/>
      <c r="LHT22" s="710"/>
      <c r="LHU22" s="710"/>
      <c r="LHV22" s="710"/>
      <c r="LHW22" s="710"/>
      <c r="LHX22" s="710"/>
      <c r="LHY22" s="710"/>
      <c r="LHZ22" s="710"/>
      <c r="LIA22" s="710"/>
      <c r="LIB22" s="710"/>
      <c r="LIC22" s="710"/>
      <c r="LID22" s="710"/>
      <c r="LIE22" s="710"/>
      <c r="LIF22" s="710"/>
      <c r="LIG22" s="710"/>
      <c r="LIH22" s="710"/>
      <c r="LII22" s="710"/>
      <c r="LIJ22" s="710"/>
      <c r="LIK22" s="710"/>
      <c r="LIL22" s="710"/>
      <c r="LIM22" s="710"/>
      <c r="LIN22" s="710"/>
      <c r="LIO22" s="710"/>
      <c r="LIP22" s="710"/>
      <c r="LIQ22" s="710"/>
      <c r="LIR22" s="710"/>
      <c r="LIS22" s="710"/>
      <c r="LIT22" s="710"/>
      <c r="LIU22" s="710"/>
      <c r="LIV22" s="710"/>
      <c r="LIW22" s="710"/>
      <c r="LIX22" s="710"/>
      <c r="LIY22" s="710"/>
      <c r="LIZ22" s="710"/>
      <c r="LJA22" s="710"/>
      <c r="LJB22" s="710"/>
      <c r="LJC22" s="710"/>
      <c r="LJD22" s="710"/>
      <c r="LJE22" s="710"/>
      <c r="LJF22" s="710"/>
      <c r="LJG22" s="710"/>
      <c r="LJH22" s="710"/>
      <c r="LJI22" s="710"/>
      <c r="LJJ22" s="710"/>
      <c r="LJK22" s="710"/>
      <c r="LJL22" s="710"/>
      <c r="LJM22" s="710"/>
      <c r="LJN22" s="710"/>
      <c r="LJO22" s="710"/>
      <c r="LJP22" s="710"/>
      <c r="LJQ22" s="710"/>
      <c r="LJR22" s="710"/>
      <c r="LJS22" s="710"/>
      <c r="LJT22" s="710"/>
      <c r="LJU22" s="710"/>
      <c r="LJV22" s="710"/>
      <c r="LJW22" s="710"/>
      <c r="LJX22" s="710"/>
      <c r="LJY22" s="710"/>
      <c r="LJZ22" s="710"/>
      <c r="LKA22" s="710"/>
      <c r="LKB22" s="710"/>
      <c r="LKC22" s="710"/>
      <c r="LKD22" s="710"/>
      <c r="LKE22" s="710"/>
      <c r="LKF22" s="710"/>
      <c r="LKG22" s="710"/>
      <c r="LKH22" s="710"/>
      <c r="LKI22" s="710"/>
      <c r="LKJ22" s="710"/>
      <c r="LKK22" s="710"/>
      <c r="LKL22" s="710"/>
      <c r="LKM22" s="710"/>
      <c r="LKN22" s="710"/>
      <c r="LKO22" s="710"/>
      <c r="LKP22" s="710"/>
      <c r="LKQ22" s="710"/>
      <c r="LKR22" s="710"/>
      <c r="LKS22" s="710"/>
      <c r="LKT22" s="710"/>
      <c r="LKU22" s="710"/>
      <c r="LKV22" s="710"/>
      <c r="LKW22" s="710"/>
      <c r="LKX22" s="710"/>
      <c r="LKY22" s="710"/>
      <c r="LKZ22" s="710"/>
      <c r="LLA22" s="710"/>
      <c r="LLB22" s="710"/>
      <c r="LLC22" s="710"/>
      <c r="LLD22" s="710"/>
      <c r="LLE22" s="710"/>
      <c r="LLF22" s="710"/>
      <c r="LLG22" s="710"/>
      <c r="LLH22" s="710"/>
      <c r="LLI22" s="710"/>
      <c r="LLJ22" s="710"/>
      <c r="LLK22" s="710"/>
      <c r="LLL22" s="710"/>
      <c r="LLM22" s="710"/>
      <c r="LLN22" s="710"/>
      <c r="LLO22" s="710"/>
      <c r="LLP22" s="710"/>
      <c r="LLQ22" s="710"/>
      <c r="LLR22" s="710"/>
      <c r="LLS22" s="710"/>
      <c r="LLT22" s="710"/>
      <c r="LLU22" s="710"/>
      <c r="LLV22" s="710"/>
      <c r="LLW22" s="710"/>
      <c r="LLX22" s="710"/>
      <c r="LLY22" s="710"/>
      <c r="LLZ22" s="710"/>
      <c r="LMA22" s="710"/>
      <c r="LMB22" s="710"/>
      <c r="LMC22" s="710"/>
      <c r="LMD22" s="710"/>
      <c r="LME22" s="710"/>
      <c r="LMF22" s="710"/>
      <c r="LMG22" s="710"/>
      <c r="LMH22" s="710"/>
      <c r="LMI22" s="710"/>
      <c r="LMJ22" s="710"/>
      <c r="LMK22" s="710"/>
      <c r="LML22" s="710"/>
      <c r="LMM22" s="710"/>
      <c r="LMN22" s="710"/>
      <c r="LMO22" s="710"/>
      <c r="LMP22" s="710"/>
      <c r="LMQ22" s="710"/>
      <c r="LMR22" s="710"/>
      <c r="LMS22" s="710"/>
      <c r="LMT22" s="710"/>
      <c r="LMU22" s="710"/>
      <c r="LMV22" s="710"/>
      <c r="LMW22" s="710"/>
      <c r="LMX22" s="710"/>
      <c r="LMY22" s="710"/>
      <c r="LMZ22" s="710"/>
      <c r="LNA22" s="710"/>
      <c r="LNB22" s="710"/>
      <c r="LNC22" s="710"/>
      <c r="LND22" s="710"/>
      <c r="LNE22" s="710"/>
      <c r="LNF22" s="710"/>
      <c r="LNG22" s="710"/>
      <c r="LNH22" s="710"/>
      <c r="LNI22" s="710"/>
      <c r="LNJ22" s="710"/>
      <c r="LNK22" s="710"/>
      <c r="LNL22" s="710"/>
      <c r="LNM22" s="710"/>
      <c r="LNN22" s="710"/>
      <c r="LNO22" s="710"/>
      <c r="LNP22" s="710"/>
      <c r="LNQ22" s="710"/>
      <c r="LNR22" s="710"/>
      <c r="LNS22" s="710"/>
      <c r="LNT22" s="710"/>
      <c r="LNU22" s="710"/>
      <c r="LNV22" s="710"/>
      <c r="LNW22" s="710"/>
      <c r="LNX22" s="710"/>
      <c r="LNY22" s="710"/>
      <c r="LNZ22" s="710"/>
      <c r="LOA22" s="710"/>
      <c r="LOB22" s="710"/>
      <c r="LOC22" s="710"/>
      <c r="LOD22" s="710"/>
      <c r="LOE22" s="710"/>
      <c r="LOF22" s="710"/>
      <c r="LOG22" s="710"/>
      <c r="LOH22" s="710"/>
      <c r="LOI22" s="710"/>
      <c r="LOJ22" s="710"/>
      <c r="LOK22" s="710"/>
      <c r="LOL22" s="710"/>
      <c r="LOM22" s="710"/>
      <c r="LON22" s="710"/>
      <c r="LOO22" s="710"/>
      <c r="LOP22" s="710"/>
      <c r="LOQ22" s="710"/>
      <c r="LOR22" s="710"/>
      <c r="LOS22" s="710"/>
      <c r="LOT22" s="710"/>
      <c r="LOU22" s="710"/>
      <c r="LOV22" s="710"/>
      <c r="LOW22" s="710"/>
      <c r="LOX22" s="710"/>
      <c r="LOY22" s="710"/>
      <c r="LOZ22" s="710"/>
      <c r="LPA22" s="710"/>
      <c r="LPB22" s="710"/>
      <c r="LPC22" s="710"/>
      <c r="LPD22" s="710"/>
      <c r="LPE22" s="710"/>
      <c r="LPF22" s="710"/>
      <c r="LPG22" s="710"/>
      <c r="LPH22" s="710"/>
      <c r="LPI22" s="710"/>
      <c r="LPJ22" s="710"/>
      <c r="LPK22" s="710"/>
      <c r="LPL22" s="710"/>
      <c r="LPM22" s="710"/>
      <c r="LPN22" s="710"/>
      <c r="LPO22" s="710"/>
      <c r="LPP22" s="710"/>
      <c r="LPQ22" s="710"/>
      <c r="LPR22" s="710"/>
      <c r="LPS22" s="710"/>
      <c r="LPT22" s="710"/>
      <c r="LPU22" s="710"/>
      <c r="LPV22" s="710"/>
      <c r="LPW22" s="710"/>
      <c r="LPX22" s="710"/>
      <c r="LPY22" s="710"/>
      <c r="LPZ22" s="710"/>
      <c r="LQA22" s="710"/>
      <c r="LQB22" s="710"/>
      <c r="LQC22" s="710"/>
      <c r="LQD22" s="710"/>
      <c r="LQE22" s="710"/>
      <c r="LQF22" s="710"/>
      <c r="LQG22" s="710"/>
      <c r="LQH22" s="710"/>
      <c r="LQI22" s="710"/>
      <c r="LQJ22" s="710"/>
      <c r="LQK22" s="710"/>
      <c r="LQL22" s="710"/>
      <c r="LQM22" s="710"/>
      <c r="LQN22" s="710"/>
      <c r="LQO22" s="710"/>
      <c r="LQP22" s="710"/>
      <c r="LQQ22" s="710"/>
      <c r="LQR22" s="710"/>
      <c r="LQS22" s="710"/>
      <c r="LQT22" s="710"/>
      <c r="LQU22" s="710"/>
      <c r="LQV22" s="710"/>
      <c r="LQW22" s="710"/>
      <c r="LQX22" s="710"/>
      <c r="LQY22" s="710"/>
      <c r="LQZ22" s="710"/>
      <c r="LRA22" s="710"/>
      <c r="LRB22" s="710"/>
      <c r="LRC22" s="710"/>
      <c r="LRD22" s="710"/>
      <c r="LRE22" s="710"/>
      <c r="LRF22" s="710"/>
      <c r="LRG22" s="710"/>
      <c r="LRH22" s="710"/>
      <c r="LRI22" s="710"/>
      <c r="LRJ22" s="710"/>
      <c r="LRK22" s="710"/>
      <c r="LRL22" s="710"/>
      <c r="LRM22" s="710"/>
      <c r="LRN22" s="710"/>
      <c r="LRO22" s="710"/>
      <c r="LRP22" s="710"/>
      <c r="LRQ22" s="710"/>
      <c r="LRR22" s="710"/>
      <c r="LRS22" s="710"/>
      <c r="LRT22" s="710"/>
      <c r="LRU22" s="710"/>
      <c r="LRV22" s="710"/>
      <c r="LRW22" s="710"/>
      <c r="LRX22" s="710"/>
      <c r="LRY22" s="710"/>
      <c r="LRZ22" s="710"/>
      <c r="LSA22" s="710"/>
      <c r="LSB22" s="710"/>
      <c r="LSC22" s="710"/>
      <c r="LSD22" s="710"/>
      <c r="LSE22" s="710"/>
      <c r="LSF22" s="710"/>
      <c r="LSG22" s="710"/>
      <c r="LSH22" s="710"/>
      <c r="LSI22" s="710"/>
      <c r="LSJ22" s="710"/>
      <c r="LSK22" s="710"/>
      <c r="LSL22" s="710"/>
      <c r="LSM22" s="710"/>
      <c r="LSN22" s="710"/>
      <c r="LSO22" s="710"/>
      <c r="LSP22" s="710"/>
      <c r="LSQ22" s="710"/>
      <c r="LSR22" s="710"/>
      <c r="LSS22" s="710"/>
      <c r="LST22" s="710"/>
      <c r="LSU22" s="710"/>
      <c r="LSV22" s="710"/>
      <c r="LSW22" s="710"/>
      <c r="LSX22" s="710"/>
      <c r="LSY22" s="710"/>
      <c r="LSZ22" s="710"/>
      <c r="LTA22" s="710"/>
      <c r="LTB22" s="710"/>
      <c r="LTC22" s="710"/>
      <c r="LTD22" s="710"/>
      <c r="LTE22" s="710"/>
      <c r="LTF22" s="710"/>
      <c r="LTG22" s="710"/>
      <c r="LTH22" s="710"/>
      <c r="LTI22" s="710"/>
      <c r="LTJ22" s="710"/>
      <c r="LTK22" s="710"/>
      <c r="LTL22" s="710"/>
      <c r="LTM22" s="710"/>
      <c r="LTN22" s="710"/>
      <c r="LTO22" s="710"/>
      <c r="LTP22" s="710"/>
      <c r="LTQ22" s="710"/>
      <c r="LTR22" s="710"/>
      <c r="LTS22" s="710"/>
      <c r="LTT22" s="710"/>
      <c r="LTU22" s="710"/>
      <c r="LTV22" s="710"/>
      <c r="LTW22" s="710"/>
      <c r="LTX22" s="710"/>
      <c r="LTY22" s="710"/>
      <c r="LTZ22" s="710"/>
      <c r="LUA22" s="710"/>
      <c r="LUB22" s="710"/>
      <c r="LUC22" s="710"/>
      <c r="LUD22" s="710"/>
      <c r="LUE22" s="710"/>
      <c r="LUF22" s="710"/>
      <c r="LUG22" s="710"/>
      <c r="LUH22" s="710"/>
      <c r="LUI22" s="710"/>
      <c r="LUJ22" s="710"/>
      <c r="LUK22" s="710"/>
      <c r="LUL22" s="710"/>
      <c r="LUM22" s="710"/>
      <c r="LUN22" s="710"/>
      <c r="LUO22" s="710"/>
      <c r="LUP22" s="710"/>
      <c r="LUQ22" s="710"/>
      <c r="LUR22" s="710"/>
      <c r="LUS22" s="710"/>
      <c r="LUT22" s="710"/>
      <c r="LUU22" s="710"/>
      <c r="LUV22" s="710"/>
      <c r="LUW22" s="710"/>
      <c r="LUX22" s="710"/>
      <c r="LUY22" s="710"/>
      <c r="LUZ22" s="710"/>
      <c r="LVA22" s="710"/>
      <c r="LVB22" s="710"/>
      <c r="LVC22" s="710"/>
      <c r="LVD22" s="710"/>
      <c r="LVE22" s="710"/>
      <c r="LVF22" s="710"/>
      <c r="LVG22" s="710"/>
      <c r="LVH22" s="710"/>
      <c r="LVI22" s="710"/>
      <c r="LVJ22" s="710"/>
      <c r="LVK22" s="710"/>
      <c r="LVL22" s="710"/>
      <c r="LVM22" s="710"/>
      <c r="LVN22" s="710"/>
      <c r="LVO22" s="710"/>
      <c r="LVP22" s="710"/>
      <c r="LVQ22" s="710"/>
      <c r="LVR22" s="710"/>
      <c r="LVS22" s="710"/>
      <c r="LVT22" s="710"/>
      <c r="LVU22" s="710"/>
      <c r="LVV22" s="710"/>
      <c r="LVW22" s="710"/>
      <c r="LVX22" s="710"/>
      <c r="LVY22" s="710"/>
      <c r="LVZ22" s="710"/>
      <c r="LWA22" s="710"/>
      <c r="LWB22" s="710"/>
      <c r="LWC22" s="710"/>
      <c r="LWD22" s="710"/>
      <c r="LWE22" s="710"/>
      <c r="LWF22" s="710"/>
      <c r="LWG22" s="710"/>
      <c r="LWH22" s="710"/>
      <c r="LWI22" s="710"/>
      <c r="LWJ22" s="710"/>
      <c r="LWK22" s="710"/>
      <c r="LWL22" s="710"/>
      <c r="LWM22" s="710"/>
      <c r="LWN22" s="710"/>
      <c r="LWO22" s="710"/>
      <c r="LWP22" s="710"/>
      <c r="LWQ22" s="710"/>
      <c r="LWR22" s="710"/>
      <c r="LWS22" s="710"/>
      <c r="LWT22" s="710"/>
      <c r="LWU22" s="710"/>
      <c r="LWV22" s="710"/>
      <c r="LWW22" s="710"/>
      <c r="LWX22" s="710"/>
      <c r="LWY22" s="710"/>
      <c r="LWZ22" s="710"/>
      <c r="LXA22" s="710"/>
      <c r="LXB22" s="710"/>
      <c r="LXC22" s="710"/>
      <c r="LXD22" s="710"/>
      <c r="LXE22" s="710"/>
      <c r="LXF22" s="710"/>
      <c r="LXG22" s="710"/>
      <c r="LXH22" s="710"/>
      <c r="LXI22" s="710"/>
      <c r="LXJ22" s="710"/>
      <c r="LXK22" s="710"/>
      <c r="LXL22" s="710"/>
      <c r="LXM22" s="710"/>
      <c r="LXN22" s="710"/>
      <c r="LXO22" s="710"/>
      <c r="LXP22" s="710"/>
      <c r="LXQ22" s="710"/>
      <c r="LXR22" s="710"/>
      <c r="LXS22" s="710"/>
      <c r="LXT22" s="710"/>
      <c r="LXU22" s="710"/>
      <c r="LXV22" s="710"/>
      <c r="LXW22" s="710"/>
      <c r="LXX22" s="710"/>
      <c r="LXY22" s="710"/>
      <c r="LXZ22" s="710"/>
      <c r="LYA22" s="710"/>
      <c r="LYB22" s="710"/>
      <c r="LYC22" s="710"/>
      <c r="LYD22" s="710"/>
      <c r="LYE22" s="710"/>
      <c r="LYF22" s="710"/>
      <c r="LYG22" s="710"/>
      <c r="LYH22" s="710"/>
      <c r="LYI22" s="710"/>
      <c r="LYJ22" s="710"/>
      <c r="LYK22" s="710"/>
      <c r="LYL22" s="710"/>
      <c r="LYM22" s="710"/>
      <c r="LYN22" s="710"/>
      <c r="LYO22" s="710"/>
      <c r="LYP22" s="710"/>
      <c r="LYQ22" s="710"/>
      <c r="LYR22" s="710"/>
      <c r="LYS22" s="710"/>
      <c r="LYT22" s="710"/>
      <c r="LYU22" s="710"/>
      <c r="LYV22" s="710"/>
      <c r="LYW22" s="710"/>
      <c r="LYX22" s="710"/>
      <c r="LYY22" s="710"/>
      <c r="LYZ22" s="710"/>
      <c r="LZA22" s="710"/>
      <c r="LZB22" s="710"/>
      <c r="LZC22" s="710"/>
      <c r="LZD22" s="710"/>
      <c r="LZE22" s="710"/>
      <c r="LZF22" s="710"/>
      <c r="LZG22" s="710"/>
      <c r="LZH22" s="710"/>
      <c r="LZI22" s="710"/>
      <c r="LZJ22" s="710"/>
      <c r="LZK22" s="710"/>
      <c r="LZL22" s="710"/>
      <c r="LZM22" s="710"/>
      <c r="LZN22" s="710"/>
      <c r="LZO22" s="710"/>
      <c r="LZP22" s="710"/>
      <c r="LZQ22" s="710"/>
      <c r="LZR22" s="710"/>
      <c r="LZS22" s="710"/>
      <c r="LZT22" s="710"/>
      <c r="LZU22" s="710"/>
      <c r="LZV22" s="710"/>
      <c r="LZW22" s="710"/>
      <c r="LZX22" s="710"/>
      <c r="LZY22" s="710"/>
      <c r="LZZ22" s="710"/>
      <c r="MAA22" s="710"/>
      <c r="MAB22" s="710"/>
      <c r="MAC22" s="710"/>
      <c r="MAD22" s="710"/>
      <c r="MAE22" s="710"/>
      <c r="MAF22" s="710"/>
      <c r="MAG22" s="710"/>
      <c r="MAH22" s="710"/>
      <c r="MAI22" s="710"/>
      <c r="MAJ22" s="710"/>
      <c r="MAK22" s="710"/>
      <c r="MAL22" s="710"/>
      <c r="MAM22" s="710"/>
      <c r="MAN22" s="710"/>
      <c r="MAO22" s="710"/>
      <c r="MAP22" s="710"/>
      <c r="MAQ22" s="710"/>
      <c r="MAR22" s="710"/>
      <c r="MAS22" s="710"/>
      <c r="MAT22" s="710"/>
      <c r="MAU22" s="710"/>
      <c r="MAV22" s="710"/>
      <c r="MAW22" s="710"/>
      <c r="MAX22" s="710"/>
      <c r="MAY22" s="710"/>
      <c r="MAZ22" s="710"/>
      <c r="MBA22" s="710"/>
      <c r="MBB22" s="710"/>
      <c r="MBC22" s="710"/>
      <c r="MBD22" s="710"/>
      <c r="MBE22" s="710"/>
      <c r="MBF22" s="710"/>
      <c r="MBG22" s="710"/>
      <c r="MBH22" s="710"/>
      <c r="MBI22" s="710"/>
      <c r="MBJ22" s="710"/>
      <c r="MBK22" s="710"/>
      <c r="MBL22" s="710"/>
      <c r="MBM22" s="710"/>
      <c r="MBN22" s="710"/>
      <c r="MBO22" s="710"/>
      <c r="MBP22" s="710"/>
      <c r="MBQ22" s="710"/>
      <c r="MBR22" s="710"/>
      <c r="MBS22" s="710"/>
      <c r="MBT22" s="710"/>
      <c r="MBU22" s="710"/>
      <c r="MBV22" s="710"/>
      <c r="MBW22" s="710"/>
      <c r="MBX22" s="710"/>
      <c r="MBY22" s="710"/>
      <c r="MBZ22" s="710"/>
      <c r="MCA22" s="710"/>
      <c r="MCB22" s="710"/>
      <c r="MCC22" s="710"/>
      <c r="MCD22" s="710"/>
      <c r="MCE22" s="710"/>
      <c r="MCF22" s="710"/>
      <c r="MCG22" s="710"/>
      <c r="MCH22" s="710"/>
      <c r="MCI22" s="710"/>
      <c r="MCJ22" s="710"/>
      <c r="MCK22" s="710"/>
      <c r="MCL22" s="710"/>
      <c r="MCM22" s="710"/>
      <c r="MCN22" s="710"/>
      <c r="MCO22" s="710"/>
      <c r="MCP22" s="710"/>
      <c r="MCQ22" s="710"/>
      <c r="MCR22" s="710"/>
      <c r="MCS22" s="710"/>
      <c r="MCT22" s="710"/>
      <c r="MCU22" s="710"/>
      <c r="MCV22" s="710"/>
      <c r="MCW22" s="710"/>
      <c r="MCX22" s="710"/>
      <c r="MCY22" s="710"/>
      <c r="MCZ22" s="710"/>
      <c r="MDA22" s="710"/>
      <c r="MDB22" s="710"/>
      <c r="MDC22" s="710"/>
      <c r="MDD22" s="710"/>
      <c r="MDE22" s="710"/>
      <c r="MDF22" s="710"/>
      <c r="MDG22" s="710"/>
      <c r="MDH22" s="710"/>
      <c r="MDI22" s="710"/>
      <c r="MDJ22" s="710"/>
      <c r="MDK22" s="710"/>
      <c r="MDL22" s="710"/>
      <c r="MDM22" s="710"/>
      <c r="MDN22" s="710"/>
      <c r="MDO22" s="710"/>
      <c r="MDP22" s="710"/>
      <c r="MDQ22" s="710"/>
      <c r="MDR22" s="710"/>
      <c r="MDS22" s="710"/>
      <c r="MDT22" s="710"/>
      <c r="MDU22" s="710"/>
      <c r="MDV22" s="710"/>
      <c r="MDW22" s="710"/>
      <c r="MDX22" s="710"/>
      <c r="MDY22" s="710"/>
      <c r="MDZ22" s="710"/>
      <c r="MEA22" s="710"/>
      <c r="MEB22" s="710"/>
      <c r="MEC22" s="710"/>
      <c r="MED22" s="710"/>
      <c r="MEE22" s="710"/>
      <c r="MEF22" s="710"/>
      <c r="MEG22" s="710"/>
      <c r="MEH22" s="710"/>
      <c r="MEI22" s="710"/>
      <c r="MEJ22" s="710"/>
      <c r="MEK22" s="710"/>
      <c r="MEL22" s="710"/>
      <c r="MEM22" s="710"/>
      <c r="MEN22" s="710"/>
      <c r="MEO22" s="710"/>
      <c r="MEP22" s="710"/>
      <c r="MEQ22" s="710"/>
      <c r="MER22" s="710"/>
      <c r="MES22" s="710"/>
      <c r="MET22" s="710"/>
      <c r="MEU22" s="710"/>
      <c r="MEV22" s="710"/>
      <c r="MEW22" s="710"/>
      <c r="MEX22" s="710"/>
      <c r="MEY22" s="710"/>
      <c r="MEZ22" s="710"/>
      <c r="MFA22" s="710"/>
      <c r="MFB22" s="710"/>
      <c r="MFC22" s="710"/>
      <c r="MFD22" s="710"/>
      <c r="MFE22" s="710"/>
      <c r="MFF22" s="710"/>
      <c r="MFG22" s="710"/>
      <c r="MFH22" s="710"/>
      <c r="MFI22" s="710"/>
      <c r="MFJ22" s="710"/>
      <c r="MFK22" s="710"/>
      <c r="MFL22" s="710"/>
      <c r="MFM22" s="710"/>
      <c r="MFN22" s="710"/>
      <c r="MFO22" s="710"/>
      <c r="MFP22" s="710"/>
      <c r="MFQ22" s="710"/>
      <c r="MFR22" s="710"/>
      <c r="MFS22" s="710"/>
      <c r="MFT22" s="710"/>
      <c r="MFU22" s="710"/>
      <c r="MFV22" s="710"/>
      <c r="MFW22" s="710"/>
      <c r="MFX22" s="710"/>
      <c r="MFY22" s="710"/>
      <c r="MFZ22" s="710"/>
      <c r="MGA22" s="710"/>
      <c r="MGB22" s="710"/>
      <c r="MGC22" s="710"/>
      <c r="MGD22" s="710"/>
      <c r="MGE22" s="710"/>
      <c r="MGF22" s="710"/>
      <c r="MGG22" s="710"/>
      <c r="MGH22" s="710"/>
      <c r="MGI22" s="710"/>
      <c r="MGJ22" s="710"/>
      <c r="MGK22" s="710"/>
      <c r="MGL22" s="710"/>
      <c r="MGM22" s="710"/>
      <c r="MGN22" s="710"/>
      <c r="MGO22" s="710"/>
      <c r="MGP22" s="710"/>
      <c r="MGQ22" s="710"/>
      <c r="MGR22" s="710"/>
      <c r="MGS22" s="710"/>
      <c r="MGT22" s="710"/>
      <c r="MGU22" s="710"/>
      <c r="MGV22" s="710"/>
      <c r="MGW22" s="710"/>
      <c r="MGX22" s="710"/>
      <c r="MGY22" s="710"/>
      <c r="MGZ22" s="710"/>
      <c r="MHA22" s="710"/>
      <c r="MHB22" s="710"/>
      <c r="MHC22" s="710"/>
      <c r="MHD22" s="710"/>
      <c r="MHE22" s="710"/>
      <c r="MHF22" s="710"/>
      <c r="MHG22" s="710"/>
      <c r="MHH22" s="710"/>
      <c r="MHI22" s="710"/>
      <c r="MHJ22" s="710"/>
      <c r="MHK22" s="710"/>
      <c r="MHL22" s="710"/>
      <c r="MHM22" s="710"/>
      <c r="MHN22" s="710"/>
      <c r="MHO22" s="710"/>
      <c r="MHP22" s="710"/>
      <c r="MHQ22" s="710"/>
      <c r="MHR22" s="710"/>
      <c r="MHS22" s="710"/>
      <c r="MHT22" s="710"/>
      <c r="MHU22" s="710"/>
      <c r="MHV22" s="710"/>
      <c r="MHW22" s="710"/>
      <c r="MHX22" s="710"/>
      <c r="MHY22" s="710"/>
      <c r="MHZ22" s="710"/>
      <c r="MIA22" s="710"/>
      <c r="MIB22" s="710"/>
      <c r="MIC22" s="710"/>
      <c r="MID22" s="710"/>
      <c r="MIE22" s="710"/>
      <c r="MIF22" s="710"/>
      <c r="MIG22" s="710"/>
      <c r="MIH22" s="710"/>
      <c r="MII22" s="710"/>
      <c r="MIJ22" s="710"/>
      <c r="MIK22" s="710"/>
      <c r="MIL22" s="710"/>
      <c r="MIM22" s="710"/>
      <c r="MIN22" s="710"/>
      <c r="MIO22" s="710"/>
      <c r="MIP22" s="710"/>
      <c r="MIQ22" s="710"/>
      <c r="MIR22" s="710"/>
      <c r="MIS22" s="710"/>
      <c r="MIT22" s="710"/>
      <c r="MIU22" s="710"/>
      <c r="MIV22" s="710"/>
      <c r="MIW22" s="710"/>
      <c r="MIX22" s="710"/>
      <c r="MIY22" s="710"/>
      <c r="MIZ22" s="710"/>
      <c r="MJA22" s="710"/>
      <c r="MJB22" s="710"/>
      <c r="MJC22" s="710"/>
      <c r="MJD22" s="710"/>
      <c r="MJE22" s="710"/>
      <c r="MJF22" s="710"/>
      <c r="MJG22" s="710"/>
      <c r="MJH22" s="710"/>
      <c r="MJI22" s="710"/>
      <c r="MJJ22" s="710"/>
      <c r="MJK22" s="710"/>
      <c r="MJL22" s="710"/>
      <c r="MJM22" s="710"/>
      <c r="MJN22" s="710"/>
      <c r="MJO22" s="710"/>
      <c r="MJP22" s="710"/>
      <c r="MJQ22" s="710"/>
      <c r="MJR22" s="710"/>
      <c r="MJS22" s="710"/>
      <c r="MJT22" s="710"/>
      <c r="MJU22" s="710"/>
      <c r="MJV22" s="710"/>
      <c r="MJW22" s="710"/>
      <c r="MJX22" s="710"/>
      <c r="MJY22" s="710"/>
      <c r="MJZ22" s="710"/>
      <c r="MKA22" s="710"/>
      <c r="MKB22" s="710"/>
      <c r="MKC22" s="710"/>
      <c r="MKD22" s="710"/>
      <c r="MKE22" s="710"/>
      <c r="MKF22" s="710"/>
      <c r="MKG22" s="710"/>
      <c r="MKH22" s="710"/>
      <c r="MKI22" s="710"/>
      <c r="MKJ22" s="710"/>
      <c r="MKK22" s="710"/>
      <c r="MKL22" s="710"/>
      <c r="MKM22" s="710"/>
      <c r="MKN22" s="710"/>
      <c r="MKO22" s="710"/>
      <c r="MKP22" s="710"/>
      <c r="MKQ22" s="710"/>
      <c r="MKR22" s="710"/>
      <c r="MKS22" s="710"/>
      <c r="MKT22" s="710"/>
      <c r="MKU22" s="710"/>
      <c r="MKV22" s="710"/>
      <c r="MKW22" s="710"/>
      <c r="MKX22" s="710"/>
      <c r="MKY22" s="710"/>
      <c r="MKZ22" s="710"/>
      <c r="MLA22" s="710"/>
      <c r="MLB22" s="710"/>
      <c r="MLC22" s="710"/>
      <c r="MLD22" s="710"/>
      <c r="MLE22" s="710"/>
      <c r="MLF22" s="710"/>
      <c r="MLG22" s="710"/>
      <c r="MLH22" s="710"/>
      <c r="MLI22" s="710"/>
      <c r="MLJ22" s="710"/>
      <c r="MLK22" s="710"/>
      <c r="MLL22" s="710"/>
      <c r="MLM22" s="710"/>
      <c r="MLN22" s="710"/>
      <c r="MLO22" s="710"/>
      <c r="MLP22" s="710"/>
      <c r="MLQ22" s="710"/>
      <c r="MLR22" s="710"/>
      <c r="MLS22" s="710"/>
      <c r="MLT22" s="710"/>
      <c r="MLU22" s="710"/>
      <c r="MLV22" s="710"/>
      <c r="MLW22" s="710"/>
      <c r="MLX22" s="710"/>
      <c r="MLY22" s="710"/>
      <c r="MLZ22" s="710"/>
      <c r="MMA22" s="710"/>
      <c r="MMB22" s="710"/>
      <c r="MMC22" s="710"/>
      <c r="MMD22" s="710"/>
      <c r="MME22" s="710"/>
      <c r="MMF22" s="710"/>
      <c r="MMG22" s="710"/>
      <c r="MMH22" s="710"/>
      <c r="MMI22" s="710"/>
      <c r="MMJ22" s="710"/>
      <c r="MMK22" s="710"/>
      <c r="MML22" s="710"/>
      <c r="MMM22" s="710"/>
      <c r="MMN22" s="710"/>
      <c r="MMO22" s="710"/>
      <c r="MMP22" s="710"/>
      <c r="MMQ22" s="710"/>
      <c r="MMR22" s="710"/>
      <c r="MMS22" s="710"/>
      <c r="MMT22" s="710"/>
      <c r="MMU22" s="710"/>
      <c r="MMV22" s="710"/>
      <c r="MMW22" s="710"/>
      <c r="MMX22" s="710"/>
      <c r="MMY22" s="710"/>
      <c r="MMZ22" s="710"/>
      <c r="MNA22" s="710"/>
      <c r="MNB22" s="710"/>
      <c r="MNC22" s="710"/>
      <c r="MND22" s="710"/>
      <c r="MNE22" s="710"/>
      <c r="MNF22" s="710"/>
      <c r="MNG22" s="710"/>
      <c r="MNH22" s="710"/>
      <c r="MNI22" s="710"/>
      <c r="MNJ22" s="710"/>
      <c r="MNK22" s="710"/>
      <c r="MNL22" s="710"/>
      <c r="MNM22" s="710"/>
      <c r="MNN22" s="710"/>
      <c r="MNO22" s="710"/>
      <c r="MNP22" s="710"/>
      <c r="MNQ22" s="710"/>
      <c r="MNR22" s="710"/>
      <c r="MNS22" s="710"/>
      <c r="MNT22" s="710"/>
      <c r="MNU22" s="710"/>
      <c r="MNV22" s="710"/>
      <c r="MNW22" s="710"/>
      <c r="MNX22" s="710"/>
      <c r="MNY22" s="710"/>
      <c r="MNZ22" s="710"/>
      <c r="MOA22" s="710"/>
      <c r="MOB22" s="710"/>
      <c r="MOC22" s="710"/>
      <c r="MOD22" s="710"/>
      <c r="MOE22" s="710"/>
      <c r="MOF22" s="710"/>
      <c r="MOG22" s="710"/>
      <c r="MOH22" s="710"/>
      <c r="MOI22" s="710"/>
      <c r="MOJ22" s="710"/>
      <c r="MOK22" s="710"/>
      <c r="MOL22" s="710"/>
      <c r="MOM22" s="710"/>
      <c r="MON22" s="710"/>
      <c r="MOO22" s="710"/>
      <c r="MOP22" s="710"/>
      <c r="MOQ22" s="710"/>
      <c r="MOR22" s="710"/>
      <c r="MOS22" s="710"/>
      <c r="MOT22" s="710"/>
      <c r="MOU22" s="710"/>
      <c r="MOV22" s="710"/>
      <c r="MOW22" s="710"/>
      <c r="MOX22" s="710"/>
      <c r="MOY22" s="710"/>
      <c r="MOZ22" s="710"/>
      <c r="MPA22" s="710"/>
      <c r="MPB22" s="710"/>
      <c r="MPC22" s="710"/>
      <c r="MPD22" s="710"/>
      <c r="MPE22" s="710"/>
      <c r="MPF22" s="710"/>
      <c r="MPG22" s="710"/>
      <c r="MPH22" s="710"/>
      <c r="MPI22" s="710"/>
      <c r="MPJ22" s="710"/>
      <c r="MPK22" s="710"/>
      <c r="MPL22" s="710"/>
      <c r="MPM22" s="710"/>
      <c r="MPN22" s="710"/>
      <c r="MPO22" s="710"/>
      <c r="MPP22" s="710"/>
      <c r="MPQ22" s="710"/>
      <c r="MPR22" s="710"/>
      <c r="MPS22" s="710"/>
      <c r="MPT22" s="710"/>
      <c r="MPU22" s="710"/>
      <c r="MPV22" s="710"/>
      <c r="MPW22" s="710"/>
      <c r="MPX22" s="710"/>
      <c r="MPY22" s="710"/>
      <c r="MPZ22" s="710"/>
      <c r="MQA22" s="710"/>
      <c r="MQB22" s="710"/>
      <c r="MQC22" s="710"/>
      <c r="MQD22" s="710"/>
      <c r="MQE22" s="710"/>
      <c r="MQF22" s="710"/>
      <c r="MQG22" s="710"/>
      <c r="MQH22" s="710"/>
      <c r="MQI22" s="710"/>
      <c r="MQJ22" s="710"/>
      <c r="MQK22" s="710"/>
      <c r="MQL22" s="710"/>
      <c r="MQM22" s="710"/>
      <c r="MQN22" s="710"/>
      <c r="MQO22" s="710"/>
      <c r="MQP22" s="710"/>
      <c r="MQQ22" s="710"/>
      <c r="MQR22" s="710"/>
      <c r="MQS22" s="710"/>
      <c r="MQT22" s="710"/>
      <c r="MQU22" s="710"/>
      <c r="MQV22" s="710"/>
      <c r="MQW22" s="710"/>
      <c r="MQX22" s="710"/>
      <c r="MQY22" s="710"/>
      <c r="MQZ22" s="710"/>
      <c r="MRA22" s="710"/>
      <c r="MRB22" s="710"/>
      <c r="MRC22" s="710"/>
      <c r="MRD22" s="710"/>
      <c r="MRE22" s="710"/>
      <c r="MRF22" s="710"/>
      <c r="MRG22" s="710"/>
      <c r="MRH22" s="710"/>
      <c r="MRI22" s="710"/>
      <c r="MRJ22" s="710"/>
      <c r="MRK22" s="710"/>
      <c r="MRL22" s="710"/>
      <c r="MRM22" s="710"/>
      <c r="MRN22" s="710"/>
      <c r="MRO22" s="710"/>
      <c r="MRP22" s="710"/>
      <c r="MRQ22" s="710"/>
      <c r="MRR22" s="710"/>
      <c r="MRS22" s="710"/>
      <c r="MRT22" s="710"/>
      <c r="MRU22" s="710"/>
      <c r="MRV22" s="710"/>
      <c r="MRW22" s="710"/>
      <c r="MRX22" s="710"/>
      <c r="MRY22" s="710"/>
      <c r="MRZ22" s="710"/>
      <c r="MSA22" s="710"/>
      <c r="MSB22" s="710"/>
      <c r="MSC22" s="710"/>
      <c r="MSD22" s="710"/>
      <c r="MSE22" s="710"/>
      <c r="MSF22" s="710"/>
      <c r="MSG22" s="710"/>
      <c r="MSH22" s="710"/>
      <c r="MSI22" s="710"/>
      <c r="MSJ22" s="710"/>
      <c r="MSK22" s="710"/>
      <c r="MSL22" s="710"/>
      <c r="MSM22" s="710"/>
      <c r="MSN22" s="710"/>
      <c r="MSO22" s="710"/>
      <c r="MSP22" s="710"/>
      <c r="MSQ22" s="710"/>
      <c r="MSR22" s="710"/>
      <c r="MSS22" s="710"/>
      <c r="MST22" s="710"/>
      <c r="MSU22" s="710"/>
      <c r="MSV22" s="710"/>
      <c r="MSW22" s="710"/>
      <c r="MSX22" s="710"/>
      <c r="MSY22" s="710"/>
      <c r="MSZ22" s="710"/>
      <c r="MTA22" s="710"/>
      <c r="MTB22" s="710"/>
      <c r="MTC22" s="710"/>
      <c r="MTD22" s="710"/>
      <c r="MTE22" s="710"/>
      <c r="MTF22" s="710"/>
      <c r="MTG22" s="710"/>
      <c r="MTH22" s="710"/>
      <c r="MTI22" s="710"/>
      <c r="MTJ22" s="710"/>
      <c r="MTK22" s="710"/>
      <c r="MTL22" s="710"/>
      <c r="MTM22" s="710"/>
      <c r="MTN22" s="710"/>
      <c r="MTO22" s="710"/>
      <c r="MTP22" s="710"/>
      <c r="MTQ22" s="710"/>
      <c r="MTR22" s="710"/>
      <c r="MTS22" s="710"/>
      <c r="MTT22" s="710"/>
      <c r="MTU22" s="710"/>
      <c r="MTV22" s="710"/>
      <c r="MTW22" s="710"/>
      <c r="MTX22" s="710"/>
      <c r="MTY22" s="710"/>
      <c r="MTZ22" s="710"/>
      <c r="MUA22" s="710"/>
      <c r="MUB22" s="710"/>
      <c r="MUC22" s="710"/>
      <c r="MUD22" s="710"/>
      <c r="MUE22" s="710"/>
      <c r="MUF22" s="710"/>
      <c r="MUG22" s="710"/>
      <c r="MUH22" s="710"/>
      <c r="MUI22" s="710"/>
      <c r="MUJ22" s="710"/>
      <c r="MUK22" s="710"/>
      <c r="MUL22" s="710"/>
      <c r="MUM22" s="710"/>
      <c r="MUN22" s="710"/>
      <c r="MUO22" s="710"/>
      <c r="MUP22" s="710"/>
      <c r="MUQ22" s="710"/>
      <c r="MUR22" s="710"/>
      <c r="MUS22" s="710"/>
      <c r="MUT22" s="710"/>
      <c r="MUU22" s="710"/>
      <c r="MUV22" s="710"/>
      <c r="MUW22" s="710"/>
      <c r="MUX22" s="710"/>
      <c r="MUY22" s="710"/>
      <c r="MUZ22" s="710"/>
      <c r="MVA22" s="710"/>
      <c r="MVB22" s="710"/>
      <c r="MVC22" s="710"/>
      <c r="MVD22" s="710"/>
      <c r="MVE22" s="710"/>
      <c r="MVF22" s="710"/>
      <c r="MVG22" s="710"/>
      <c r="MVH22" s="710"/>
      <c r="MVI22" s="710"/>
      <c r="MVJ22" s="710"/>
      <c r="MVK22" s="710"/>
      <c r="MVL22" s="710"/>
      <c r="MVM22" s="710"/>
      <c r="MVN22" s="710"/>
      <c r="MVO22" s="710"/>
      <c r="MVP22" s="710"/>
      <c r="MVQ22" s="710"/>
      <c r="MVR22" s="710"/>
      <c r="MVS22" s="710"/>
      <c r="MVT22" s="710"/>
      <c r="MVU22" s="710"/>
      <c r="MVV22" s="710"/>
      <c r="MVW22" s="710"/>
      <c r="MVX22" s="710"/>
      <c r="MVY22" s="710"/>
      <c r="MVZ22" s="710"/>
      <c r="MWA22" s="710"/>
      <c r="MWB22" s="710"/>
      <c r="MWC22" s="710"/>
      <c r="MWD22" s="710"/>
      <c r="MWE22" s="710"/>
      <c r="MWF22" s="710"/>
      <c r="MWG22" s="710"/>
      <c r="MWH22" s="710"/>
      <c r="MWI22" s="710"/>
      <c r="MWJ22" s="710"/>
      <c r="MWK22" s="710"/>
      <c r="MWL22" s="710"/>
      <c r="MWM22" s="710"/>
      <c r="MWN22" s="710"/>
      <c r="MWO22" s="710"/>
      <c r="MWP22" s="710"/>
      <c r="MWQ22" s="710"/>
      <c r="MWR22" s="710"/>
      <c r="MWS22" s="710"/>
      <c r="MWT22" s="710"/>
      <c r="MWU22" s="710"/>
      <c r="MWV22" s="710"/>
      <c r="MWW22" s="710"/>
      <c r="MWX22" s="710"/>
      <c r="MWY22" s="710"/>
      <c r="MWZ22" s="710"/>
      <c r="MXA22" s="710"/>
      <c r="MXB22" s="710"/>
      <c r="MXC22" s="710"/>
      <c r="MXD22" s="710"/>
      <c r="MXE22" s="710"/>
      <c r="MXF22" s="710"/>
      <c r="MXG22" s="710"/>
      <c r="MXH22" s="710"/>
      <c r="MXI22" s="710"/>
      <c r="MXJ22" s="710"/>
      <c r="MXK22" s="710"/>
      <c r="MXL22" s="710"/>
      <c r="MXM22" s="710"/>
      <c r="MXN22" s="710"/>
      <c r="MXO22" s="710"/>
      <c r="MXP22" s="710"/>
      <c r="MXQ22" s="710"/>
      <c r="MXR22" s="710"/>
      <c r="MXS22" s="710"/>
      <c r="MXT22" s="710"/>
      <c r="MXU22" s="710"/>
      <c r="MXV22" s="710"/>
      <c r="MXW22" s="710"/>
      <c r="MXX22" s="710"/>
      <c r="MXY22" s="710"/>
      <c r="MXZ22" s="710"/>
      <c r="MYA22" s="710"/>
      <c r="MYB22" s="710"/>
      <c r="MYC22" s="710"/>
      <c r="MYD22" s="710"/>
      <c r="MYE22" s="710"/>
      <c r="MYF22" s="710"/>
      <c r="MYG22" s="710"/>
      <c r="MYH22" s="710"/>
      <c r="MYI22" s="710"/>
      <c r="MYJ22" s="710"/>
      <c r="MYK22" s="710"/>
      <c r="MYL22" s="710"/>
      <c r="MYM22" s="710"/>
      <c r="MYN22" s="710"/>
      <c r="MYO22" s="710"/>
      <c r="MYP22" s="710"/>
      <c r="MYQ22" s="710"/>
      <c r="MYR22" s="710"/>
      <c r="MYS22" s="710"/>
      <c r="MYT22" s="710"/>
      <c r="MYU22" s="710"/>
      <c r="MYV22" s="710"/>
      <c r="MYW22" s="710"/>
      <c r="MYX22" s="710"/>
      <c r="MYY22" s="710"/>
      <c r="MYZ22" s="710"/>
      <c r="MZA22" s="710"/>
      <c r="MZB22" s="710"/>
      <c r="MZC22" s="710"/>
      <c r="MZD22" s="710"/>
      <c r="MZE22" s="710"/>
      <c r="MZF22" s="710"/>
      <c r="MZG22" s="710"/>
      <c r="MZH22" s="710"/>
      <c r="MZI22" s="710"/>
      <c r="MZJ22" s="710"/>
      <c r="MZK22" s="710"/>
      <c r="MZL22" s="710"/>
      <c r="MZM22" s="710"/>
      <c r="MZN22" s="710"/>
      <c r="MZO22" s="710"/>
      <c r="MZP22" s="710"/>
      <c r="MZQ22" s="710"/>
      <c r="MZR22" s="710"/>
      <c r="MZS22" s="710"/>
      <c r="MZT22" s="710"/>
      <c r="MZU22" s="710"/>
      <c r="MZV22" s="710"/>
      <c r="MZW22" s="710"/>
      <c r="MZX22" s="710"/>
      <c r="MZY22" s="710"/>
      <c r="MZZ22" s="710"/>
      <c r="NAA22" s="710"/>
      <c r="NAB22" s="710"/>
      <c r="NAC22" s="710"/>
      <c r="NAD22" s="710"/>
      <c r="NAE22" s="710"/>
      <c r="NAF22" s="710"/>
      <c r="NAG22" s="710"/>
      <c r="NAH22" s="710"/>
      <c r="NAI22" s="710"/>
      <c r="NAJ22" s="710"/>
      <c r="NAK22" s="710"/>
      <c r="NAL22" s="710"/>
      <c r="NAM22" s="710"/>
      <c r="NAN22" s="710"/>
      <c r="NAO22" s="710"/>
      <c r="NAP22" s="710"/>
      <c r="NAQ22" s="710"/>
      <c r="NAR22" s="710"/>
      <c r="NAS22" s="710"/>
      <c r="NAT22" s="710"/>
      <c r="NAU22" s="710"/>
      <c r="NAV22" s="710"/>
      <c r="NAW22" s="710"/>
      <c r="NAX22" s="710"/>
      <c r="NAY22" s="710"/>
      <c r="NAZ22" s="710"/>
      <c r="NBA22" s="710"/>
      <c r="NBB22" s="710"/>
      <c r="NBC22" s="710"/>
      <c r="NBD22" s="710"/>
      <c r="NBE22" s="710"/>
      <c r="NBF22" s="710"/>
      <c r="NBG22" s="710"/>
      <c r="NBH22" s="710"/>
      <c r="NBI22" s="710"/>
      <c r="NBJ22" s="710"/>
      <c r="NBK22" s="710"/>
      <c r="NBL22" s="710"/>
      <c r="NBM22" s="710"/>
      <c r="NBN22" s="710"/>
      <c r="NBO22" s="710"/>
      <c r="NBP22" s="710"/>
      <c r="NBQ22" s="710"/>
      <c r="NBR22" s="710"/>
      <c r="NBS22" s="710"/>
      <c r="NBT22" s="710"/>
      <c r="NBU22" s="710"/>
      <c r="NBV22" s="710"/>
      <c r="NBW22" s="710"/>
      <c r="NBX22" s="710"/>
      <c r="NBY22" s="710"/>
      <c r="NBZ22" s="710"/>
      <c r="NCA22" s="710"/>
      <c r="NCB22" s="710"/>
      <c r="NCC22" s="710"/>
      <c r="NCD22" s="710"/>
      <c r="NCE22" s="710"/>
      <c r="NCF22" s="710"/>
      <c r="NCG22" s="710"/>
      <c r="NCH22" s="710"/>
      <c r="NCI22" s="710"/>
      <c r="NCJ22" s="710"/>
      <c r="NCK22" s="710"/>
      <c r="NCL22" s="710"/>
      <c r="NCM22" s="710"/>
      <c r="NCN22" s="710"/>
      <c r="NCO22" s="710"/>
      <c r="NCP22" s="710"/>
      <c r="NCQ22" s="710"/>
      <c r="NCR22" s="710"/>
      <c r="NCS22" s="710"/>
      <c r="NCT22" s="710"/>
      <c r="NCU22" s="710"/>
      <c r="NCV22" s="710"/>
      <c r="NCW22" s="710"/>
      <c r="NCX22" s="710"/>
      <c r="NCY22" s="710"/>
      <c r="NCZ22" s="710"/>
      <c r="NDA22" s="710"/>
      <c r="NDB22" s="710"/>
      <c r="NDC22" s="710"/>
      <c r="NDD22" s="710"/>
      <c r="NDE22" s="710"/>
      <c r="NDF22" s="710"/>
      <c r="NDG22" s="710"/>
      <c r="NDH22" s="710"/>
      <c r="NDI22" s="710"/>
      <c r="NDJ22" s="710"/>
      <c r="NDK22" s="710"/>
      <c r="NDL22" s="710"/>
      <c r="NDM22" s="710"/>
      <c r="NDN22" s="710"/>
      <c r="NDO22" s="710"/>
      <c r="NDP22" s="710"/>
      <c r="NDQ22" s="710"/>
      <c r="NDR22" s="710"/>
      <c r="NDS22" s="710"/>
      <c r="NDT22" s="710"/>
      <c r="NDU22" s="710"/>
      <c r="NDV22" s="710"/>
      <c r="NDW22" s="710"/>
      <c r="NDX22" s="710"/>
      <c r="NDY22" s="710"/>
      <c r="NDZ22" s="710"/>
      <c r="NEA22" s="710"/>
      <c r="NEB22" s="710"/>
      <c r="NEC22" s="710"/>
      <c r="NED22" s="710"/>
      <c r="NEE22" s="710"/>
      <c r="NEF22" s="710"/>
      <c r="NEG22" s="710"/>
      <c r="NEH22" s="710"/>
      <c r="NEI22" s="710"/>
      <c r="NEJ22" s="710"/>
      <c r="NEK22" s="710"/>
      <c r="NEL22" s="710"/>
      <c r="NEM22" s="710"/>
      <c r="NEN22" s="710"/>
      <c r="NEO22" s="710"/>
      <c r="NEP22" s="710"/>
      <c r="NEQ22" s="710"/>
      <c r="NER22" s="710"/>
      <c r="NES22" s="710"/>
      <c r="NET22" s="710"/>
      <c r="NEU22" s="710"/>
      <c r="NEV22" s="710"/>
      <c r="NEW22" s="710"/>
      <c r="NEX22" s="710"/>
      <c r="NEY22" s="710"/>
      <c r="NEZ22" s="710"/>
      <c r="NFA22" s="710"/>
      <c r="NFB22" s="710"/>
      <c r="NFC22" s="710"/>
      <c r="NFD22" s="710"/>
      <c r="NFE22" s="710"/>
      <c r="NFF22" s="710"/>
      <c r="NFG22" s="710"/>
      <c r="NFH22" s="710"/>
      <c r="NFI22" s="710"/>
      <c r="NFJ22" s="710"/>
      <c r="NFK22" s="710"/>
      <c r="NFL22" s="710"/>
      <c r="NFM22" s="710"/>
      <c r="NFN22" s="710"/>
      <c r="NFO22" s="710"/>
      <c r="NFP22" s="710"/>
      <c r="NFQ22" s="710"/>
      <c r="NFR22" s="710"/>
      <c r="NFS22" s="710"/>
      <c r="NFT22" s="710"/>
      <c r="NFU22" s="710"/>
      <c r="NFV22" s="710"/>
      <c r="NFW22" s="710"/>
      <c r="NFX22" s="710"/>
      <c r="NFY22" s="710"/>
      <c r="NFZ22" s="710"/>
      <c r="NGA22" s="710"/>
      <c r="NGB22" s="710"/>
      <c r="NGC22" s="710"/>
      <c r="NGD22" s="710"/>
      <c r="NGE22" s="710"/>
      <c r="NGF22" s="710"/>
      <c r="NGG22" s="710"/>
      <c r="NGH22" s="710"/>
      <c r="NGI22" s="710"/>
      <c r="NGJ22" s="710"/>
      <c r="NGK22" s="710"/>
      <c r="NGL22" s="710"/>
      <c r="NGM22" s="710"/>
      <c r="NGN22" s="710"/>
      <c r="NGO22" s="710"/>
      <c r="NGP22" s="710"/>
      <c r="NGQ22" s="710"/>
      <c r="NGR22" s="710"/>
      <c r="NGS22" s="710"/>
      <c r="NGT22" s="710"/>
      <c r="NGU22" s="710"/>
      <c r="NGV22" s="710"/>
      <c r="NGW22" s="710"/>
      <c r="NGX22" s="710"/>
      <c r="NGY22" s="710"/>
      <c r="NGZ22" s="710"/>
      <c r="NHA22" s="710"/>
      <c r="NHB22" s="710"/>
      <c r="NHC22" s="710"/>
      <c r="NHD22" s="710"/>
      <c r="NHE22" s="710"/>
      <c r="NHF22" s="710"/>
      <c r="NHG22" s="710"/>
      <c r="NHH22" s="710"/>
      <c r="NHI22" s="710"/>
      <c r="NHJ22" s="710"/>
      <c r="NHK22" s="710"/>
      <c r="NHL22" s="710"/>
      <c r="NHM22" s="710"/>
      <c r="NHN22" s="710"/>
      <c r="NHO22" s="710"/>
      <c r="NHP22" s="710"/>
      <c r="NHQ22" s="710"/>
      <c r="NHR22" s="710"/>
      <c r="NHS22" s="710"/>
      <c r="NHT22" s="710"/>
      <c r="NHU22" s="710"/>
      <c r="NHV22" s="710"/>
      <c r="NHW22" s="710"/>
      <c r="NHX22" s="710"/>
      <c r="NHY22" s="710"/>
      <c r="NHZ22" s="710"/>
      <c r="NIA22" s="710"/>
      <c r="NIB22" s="710"/>
      <c r="NIC22" s="710"/>
      <c r="NID22" s="710"/>
      <c r="NIE22" s="710"/>
      <c r="NIF22" s="710"/>
      <c r="NIG22" s="710"/>
      <c r="NIH22" s="710"/>
      <c r="NII22" s="710"/>
      <c r="NIJ22" s="710"/>
      <c r="NIK22" s="710"/>
      <c r="NIL22" s="710"/>
      <c r="NIM22" s="710"/>
      <c r="NIN22" s="710"/>
      <c r="NIO22" s="710"/>
      <c r="NIP22" s="710"/>
      <c r="NIQ22" s="710"/>
      <c r="NIR22" s="710"/>
      <c r="NIS22" s="710"/>
      <c r="NIT22" s="710"/>
      <c r="NIU22" s="710"/>
      <c r="NIV22" s="710"/>
      <c r="NIW22" s="710"/>
      <c r="NIX22" s="710"/>
      <c r="NIY22" s="710"/>
      <c r="NIZ22" s="710"/>
      <c r="NJA22" s="710"/>
      <c r="NJB22" s="710"/>
      <c r="NJC22" s="710"/>
      <c r="NJD22" s="710"/>
      <c r="NJE22" s="710"/>
      <c r="NJF22" s="710"/>
      <c r="NJG22" s="710"/>
      <c r="NJH22" s="710"/>
      <c r="NJI22" s="710"/>
      <c r="NJJ22" s="710"/>
      <c r="NJK22" s="710"/>
      <c r="NJL22" s="710"/>
      <c r="NJM22" s="710"/>
      <c r="NJN22" s="710"/>
      <c r="NJO22" s="710"/>
      <c r="NJP22" s="710"/>
      <c r="NJQ22" s="710"/>
      <c r="NJR22" s="710"/>
      <c r="NJS22" s="710"/>
      <c r="NJT22" s="710"/>
      <c r="NJU22" s="710"/>
      <c r="NJV22" s="710"/>
      <c r="NJW22" s="710"/>
      <c r="NJX22" s="710"/>
      <c r="NJY22" s="710"/>
      <c r="NJZ22" s="710"/>
      <c r="NKA22" s="710"/>
      <c r="NKB22" s="710"/>
      <c r="NKC22" s="710"/>
      <c r="NKD22" s="710"/>
      <c r="NKE22" s="710"/>
      <c r="NKF22" s="710"/>
      <c r="NKG22" s="710"/>
      <c r="NKH22" s="710"/>
      <c r="NKI22" s="710"/>
      <c r="NKJ22" s="710"/>
      <c r="NKK22" s="710"/>
      <c r="NKL22" s="710"/>
      <c r="NKM22" s="710"/>
      <c r="NKN22" s="710"/>
      <c r="NKO22" s="710"/>
      <c r="NKP22" s="710"/>
      <c r="NKQ22" s="710"/>
      <c r="NKR22" s="710"/>
      <c r="NKS22" s="710"/>
      <c r="NKT22" s="710"/>
      <c r="NKU22" s="710"/>
      <c r="NKV22" s="710"/>
      <c r="NKW22" s="710"/>
      <c r="NKX22" s="710"/>
      <c r="NKY22" s="710"/>
      <c r="NKZ22" s="710"/>
      <c r="NLA22" s="710"/>
      <c r="NLB22" s="710"/>
      <c r="NLC22" s="710"/>
      <c r="NLD22" s="710"/>
      <c r="NLE22" s="710"/>
      <c r="NLF22" s="710"/>
      <c r="NLG22" s="710"/>
      <c r="NLH22" s="710"/>
      <c r="NLI22" s="710"/>
      <c r="NLJ22" s="710"/>
      <c r="NLK22" s="710"/>
      <c r="NLL22" s="710"/>
      <c r="NLM22" s="710"/>
      <c r="NLN22" s="710"/>
      <c r="NLO22" s="710"/>
      <c r="NLP22" s="710"/>
      <c r="NLQ22" s="710"/>
      <c r="NLR22" s="710"/>
      <c r="NLS22" s="710"/>
      <c r="NLT22" s="710"/>
      <c r="NLU22" s="710"/>
      <c r="NLV22" s="710"/>
      <c r="NLW22" s="710"/>
      <c r="NLX22" s="710"/>
      <c r="NLY22" s="710"/>
      <c r="NLZ22" s="710"/>
      <c r="NMA22" s="710"/>
      <c r="NMB22" s="710"/>
      <c r="NMC22" s="710"/>
      <c r="NMD22" s="710"/>
      <c r="NME22" s="710"/>
      <c r="NMF22" s="710"/>
      <c r="NMG22" s="710"/>
      <c r="NMH22" s="710"/>
      <c r="NMI22" s="710"/>
      <c r="NMJ22" s="710"/>
      <c r="NMK22" s="710"/>
      <c r="NML22" s="710"/>
      <c r="NMM22" s="710"/>
      <c r="NMN22" s="710"/>
      <c r="NMO22" s="710"/>
      <c r="NMP22" s="710"/>
      <c r="NMQ22" s="710"/>
      <c r="NMR22" s="710"/>
      <c r="NMS22" s="710"/>
      <c r="NMT22" s="710"/>
      <c r="NMU22" s="710"/>
      <c r="NMV22" s="710"/>
      <c r="NMW22" s="710"/>
      <c r="NMX22" s="710"/>
      <c r="NMY22" s="710"/>
      <c r="NMZ22" s="710"/>
      <c r="NNA22" s="710"/>
      <c r="NNB22" s="710"/>
      <c r="NNC22" s="710"/>
      <c r="NND22" s="710"/>
      <c r="NNE22" s="710"/>
      <c r="NNF22" s="710"/>
      <c r="NNG22" s="710"/>
      <c r="NNH22" s="710"/>
      <c r="NNI22" s="710"/>
      <c r="NNJ22" s="710"/>
      <c r="NNK22" s="710"/>
      <c r="NNL22" s="710"/>
      <c r="NNM22" s="710"/>
      <c r="NNN22" s="710"/>
      <c r="NNO22" s="710"/>
      <c r="NNP22" s="710"/>
      <c r="NNQ22" s="710"/>
      <c r="NNR22" s="710"/>
      <c r="NNS22" s="710"/>
      <c r="NNT22" s="710"/>
      <c r="NNU22" s="710"/>
      <c r="NNV22" s="710"/>
      <c r="NNW22" s="710"/>
      <c r="NNX22" s="710"/>
      <c r="NNY22" s="710"/>
      <c r="NNZ22" s="710"/>
      <c r="NOA22" s="710"/>
      <c r="NOB22" s="710"/>
      <c r="NOC22" s="710"/>
      <c r="NOD22" s="710"/>
      <c r="NOE22" s="710"/>
      <c r="NOF22" s="710"/>
      <c r="NOG22" s="710"/>
      <c r="NOH22" s="710"/>
      <c r="NOI22" s="710"/>
      <c r="NOJ22" s="710"/>
      <c r="NOK22" s="710"/>
      <c r="NOL22" s="710"/>
      <c r="NOM22" s="710"/>
      <c r="NON22" s="710"/>
      <c r="NOO22" s="710"/>
      <c r="NOP22" s="710"/>
      <c r="NOQ22" s="710"/>
      <c r="NOR22" s="710"/>
      <c r="NOS22" s="710"/>
      <c r="NOT22" s="710"/>
      <c r="NOU22" s="710"/>
      <c r="NOV22" s="710"/>
      <c r="NOW22" s="710"/>
      <c r="NOX22" s="710"/>
      <c r="NOY22" s="710"/>
      <c r="NOZ22" s="710"/>
      <c r="NPA22" s="710"/>
      <c r="NPB22" s="710"/>
      <c r="NPC22" s="710"/>
      <c r="NPD22" s="710"/>
      <c r="NPE22" s="710"/>
      <c r="NPF22" s="710"/>
      <c r="NPG22" s="710"/>
      <c r="NPH22" s="710"/>
      <c r="NPI22" s="710"/>
      <c r="NPJ22" s="710"/>
      <c r="NPK22" s="710"/>
      <c r="NPL22" s="710"/>
      <c r="NPM22" s="710"/>
      <c r="NPN22" s="710"/>
      <c r="NPO22" s="710"/>
      <c r="NPP22" s="710"/>
      <c r="NPQ22" s="710"/>
      <c r="NPR22" s="710"/>
      <c r="NPS22" s="710"/>
      <c r="NPT22" s="710"/>
      <c r="NPU22" s="710"/>
      <c r="NPV22" s="710"/>
      <c r="NPW22" s="710"/>
      <c r="NPX22" s="710"/>
      <c r="NPY22" s="710"/>
      <c r="NPZ22" s="710"/>
      <c r="NQA22" s="710"/>
      <c r="NQB22" s="710"/>
      <c r="NQC22" s="710"/>
      <c r="NQD22" s="710"/>
      <c r="NQE22" s="710"/>
      <c r="NQF22" s="710"/>
      <c r="NQG22" s="710"/>
      <c r="NQH22" s="710"/>
      <c r="NQI22" s="710"/>
      <c r="NQJ22" s="710"/>
      <c r="NQK22" s="710"/>
      <c r="NQL22" s="710"/>
      <c r="NQM22" s="710"/>
      <c r="NQN22" s="710"/>
      <c r="NQO22" s="710"/>
      <c r="NQP22" s="710"/>
      <c r="NQQ22" s="710"/>
      <c r="NQR22" s="710"/>
      <c r="NQS22" s="710"/>
      <c r="NQT22" s="710"/>
      <c r="NQU22" s="710"/>
      <c r="NQV22" s="710"/>
      <c r="NQW22" s="710"/>
      <c r="NQX22" s="710"/>
      <c r="NQY22" s="710"/>
      <c r="NQZ22" s="710"/>
      <c r="NRA22" s="710"/>
      <c r="NRB22" s="710"/>
      <c r="NRC22" s="710"/>
      <c r="NRD22" s="710"/>
      <c r="NRE22" s="710"/>
      <c r="NRF22" s="710"/>
      <c r="NRG22" s="710"/>
      <c r="NRH22" s="710"/>
      <c r="NRI22" s="710"/>
      <c r="NRJ22" s="710"/>
      <c r="NRK22" s="710"/>
      <c r="NRL22" s="710"/>
      <c r="NRM22" s="710"/>
      <c r="NRN22" s="710"/>
      <c r="NRO22" s="710"/>
      <c r="NRP22" s="710"/>
      <c r="NRQ22" s="710"/>
      <c r="NRR22" s="710"/>
      <c r="NRS22" s="710"/>
      <c r="NRT22" s="710"/>
      <c r="NRU22" s="710"/>
      <c r="NRV22" s="710"/>
      <c r="NRW22" s="710"/>
      <c r="NRX22" s="710"/>
      <c r="NRY22" s="710"/>
      <c r="NRZ22" s="710"/>
      <c r="NSA22" s="710"/>
      <c r="NSB22" s="710"/>
      <c r="NSC22" s="710"/>
      <c r="NSD22" s="710"/>
      <c r="NSE22" s="710"/>
      <c r="NSF22" s="710"/>
      <c r="NSG22" s="710"/>
      <c r="NSH22" s="710"/>
      <c r="NSI22" s="710"/>
      <c r="NSJ22" s="710"/>
      <c r="NSK22" s="710"/>
      <c r="NSL22" s="710"/>
      <c r="NSM22" s="710"/>
      <c r="NSN22" s="710"/>
      <c r="NSO22" s="710"/>
      <c r="NSP22" s="710"/>
      <c r="NSQ22" s="710"/>
      <c r="NSR22" s="710"/>
      <c r="NSS22" s="710"/>
      <c r="NST22" s="710"/>
      <c r="NSU22" s="710"/>
      <c r="NSV22" s="710"/>
      <c r="NSW22" s="710"/>
      <c r="NSX22" s="710"/>
      <c r="NSY22" s="710"/>
      <c r="NSZ22" s="710"/>
      <c r="NTA22" s="710"/>
      <c r="NTB22" s="710"/>
      <c r="NTC22" s="710"/>
      <c r="NTD22" s="710"/>
      <c r="NTE22" s="710"/>
      <c r="NTF22" s="710"/>
      <c r="NTG22" s="710"/>
      <c r="NTH22" s="710"/>
      <c r="NTI22" s="710"/>
      <c r="NTJ22" s="710"/>
      <c r="NTK22" s="710"/>
      <c r="NTL22" s="710"/>
      <c r="NTM22" s="710"/>
      <c r="NTN22" s="710"/>
      <c r="NTO22" s="710"/>
      <c r="NTP22" s="710"/>
      <c r="NTQ22" s="710"/>
      <c r="NTR22" s="710"/>
      <c r="NTS22" s="710"/>
      <c r="NTT22" s="710"/>
      <c r="NTU22" s="710"/>
      <c r="NTV22" s="710"/>
      <c r="NTW22" s="710"/>
      <c r="NTX22" s="710"/>
      <c r="NTY22" s="710"/>
      <c r="NTZ22" s="710"/>
      <c r="NUA22" s="710"/>
      <c r="NUB22" s="710"/>
      <c r="NUC22" s="710"/>
      <c r="NUD22" s="710"/>
      <c r="NUE22" s="710"/>
      <c r="NUF22" s="710"/>
      <c r="NUG22" s="710"/>
      <c r="NUH22" s="710"/>
      <c r="NUI22" s="710"/>
      <c r="NUJ22" s="710"/>
      <c r="NUK22" s="710"/>
      <c r="NUL22" s="710"/>
      <c r="NUM22" s="710"/>
      <c r="NUN22" s="710"/>
      <c r="NUO22" s="710"/>
      <c r="NUP22" s="710"/>
      <c r="NUQ22" s="710"/>
      <c r="NUR22" s="710"/>
      <c r="NUS22" s="710"/>
      <c r="NUT22" s="710"/>
      <c r="NUU22" s="710"/>
      <c r="NUV22" s="710"/>
      <c r="NUW22" s="710"/>
      <c r="NUX22" s="710"/>
      <c r="NUY22" s="710"/>
      <c r="NUZ22" s="710"/>
      <c r="NVA22" s="710"/>
      <c r="NVB22" s="710"/>
      <c r="NVC22" s="710"/>
      <c r="NVD22" s="710"/>
      <c r="NVE22" s="710"/>
      <c r="NVF22" s="710"/>
      <c r="NVG22" s="710"/>
      <c r="NVH22" s="710"/>
      <c r="NVI22" s="710"/>
      <c r="NVJ22" s="710"/>
      <c r="NVK22" s="710"/>
      <c r="NVL22" s="710"/>
      <c r="NVM22" s="710"/>
      <c r="NVN22" s="710"/>
      <c r="NVO22" s="710"/>
      <c r="NVP22" s="710"/>
      <c r="NVQ22" s="710"/>
      <c r="NVR22" s="710"/>
      <c r="NVS22" s="710"/>
      <c r="NVT22" s="710"/>
      <c r="NVU22" s="710"/>
      <c r="NVV22" s="710"/>
      <c r="NVW22" s="710"/>
      <c r="NVX22" s="710"/>
      <c r="NVY22" s="710"/>
      <c r="NVZ22" s="710"/>
      <c r="NWA22" s="710"/>
      <c r="NWB22" s="710"/>
      <c r="NWC22" s="710"/>
      <c r="NWD22" s="710"/>
      <c r="NWE22" s="710"/>
      <c r="NWF22" s="710"/>
      <c r="NWG22" s="710"/>
      <c r="NWH22" s="710"/>
      <c r="NWI22" s="710"/>
      <c r="NWJ22" s="710"/>
      <c r="NWK22" s="710"/>
      <c r="NWL22" s="710"/>
      <c r="NWM22" s="710"/>
      <c r="NWN22" s="710"/>
      <c r="NWO22" s="710"/>
      <c r="NWP22" s="710"/>
      <c r="NWQ22" s="710"/>
      <c r="NWR22" s="710"/>
      <c r="NWS22" s="710"/>
      <c r="NWT22" s="710"/>
      <c r="NWU22" s="710"/>
      <c r="NWV22" s="710"/>
      <c r="NWW22" s="710"/>
      <c r="NWX22" s="710"/>
      <c r="NWY22" s="710"/>
      <c r="NWZ22" s="710"/>
      <c r="NXA22" s="710"/>
      <c r="NXB22" s="710"/>
      <c r="NXC22" s="710"/>
      <c r="NXD22" s="710"/>
      <c r="NXE22" s="710"/>
      <c r="NXF22" s="710"/>
      <c r="NXG22" s="710"/>
      <c r="NXH22" s="710"/>
      <c r="NXI22" s="710"/>
      <c r="NXJ22" s="710"/>
      <c r="NXK22" s="710"/>
      <c r="NXL22" s="710"/>
      <c r="NXM22" s="710"/>
      <c r="NXN22" s="710"/>
      <c r="NXO22" s="710"/>
      <c r="NXP22" s="710"/>
      <c r="NXQ22" s="710"/>
      <c r="NXR22" s="710"/>
      <c r="NXS22" s="710"/>
      <c r="NXT22" s="710"/>
      <c r="NXU22" s="710"/>
      <c r="NXV22" s="710"/>
      <c r="NXW22" s="710"/>
      <c r="NXX22" s="710"/>
      <c r="NXY22" s="710"/>
      <c r="NXZ22" s="710"/>
      <c r="NYA22" s="710"/>
      <c r="NYB22" s="710"/>
      <c r="NYC22" s="710"/>
      <c r="NYD22" s="710"/>
      <c r="NYE22" s="710"/>
      <c r="NYF22" s="710"/>
      <c r="NYG22" s="710"/>
      <c r="NYH22" s="710"/>
      <c r="NYI22" s="710"/>
      <c r="NYJ22" s="710"/>
      <c r="NYK22" s="710"/>
      <c r="NYL22" s="710"/>
      <c r="NYM22" s="710"/>
      <c r="NYN22" s="710"/>
      <c r="NYO22" s="710"/>
      <c r="NYP22" s="710"/>
      <c r="NYQ22" s="710"/>
      <c r="NYR22" s="710"/>
      <c r="NYS22" s="710"/>
      <c r="NYT22" s="710"/>
      <c r="NYU22" s="710"/>
      <c r="NYV22" s="710"/>
      <c r="NYW22" s="710"/>
      <c r="NYX22" s="710"/>
      <c r="NYY22" s="710"/>
      <c r="NYZ22" s="710"/>
      <c r="NZA22" s="710"/>
      <c r="NZB22" s="710"/>
      <c r="NZC22" s="710"/>
      <c r="NZD22" s="710"/>
      <c r="NZE22" s="710"/>
      <c r="NZF22" s="710"/>
      <c r="NZG22" s="710"/>
      <c r="NZH22" s="710"/>
      <c r="NZI22" s="710"/>
      <c r="NZJ22" s="710"/>
      <c r="NZK22" s="710"/>
      <c r="NZL22" s="710"/>
      <c r="NZM22" s="710"/>
      <c r="NZN22" s="710"/>
      <c r="NZO22" s="710"/>
      <c r="NZP22" s="710"/>
      <c r="NZQ22" s="710"/>
      <c r="NZR22" s="710"/>
      <c r="NZS22" s="710"/>
      <c r="NZT22" s="710"/>
      <c r="NZU22" s="710"/>
      <c r="NZV22" s="710"/>
      <c r="NZW22" s="710"/>
      <c r="NZX22" s="710"/>
      <c r="NZY22" s="710"/>
      <c r="NZZ22" s="710"/>
      <c r="OAA22" s="710"/>
      <c r="OAB22" s="710"/>
      <c r="OAC22" s="710"/>
      <c r="OAD22" s="710"/>
      <c r="OAE22" s="710"/>
      <c r="OAF22" s="710"/>
      <c r="OAG22" s="710"/>
      <c r="OAH22" s="710"/>
      <c r="OAI22" s="710"/>
      <c r="OAJ22" s="710"/>
      <c r="OAK22" s="710"/>
      <c r="OAL22" s="710"/>
      <c r="OAM22" s="710"/>
      <c r="OAN22" s="710"/>
      <c r="OAO22" s="710"/>
      <c r="OAP22" s="710"/>
      <c r="OAQ22" s="710"/>
      <c r="OAR22" s="710"/>
      <c r="OAS22" s="710"/>
      <c r="OAT22" s="710"/>
      <c r="OAU22" s="710"/>
      <c r="OAV22" s="710"/>
      <c r="OAW22" s="710"/>
      <c r="OAX22" s="710"/>
      <c r="OAY22" s="710"/>
      <c r="OAZ22" s="710"/>
      <c r="OBA22" s="710"/>
      <c r="OBB22" s="710"/>
      <c r="OBC22" s="710"/>
      <c r="OBD22" s="710"/>
      <c r="OBE22" s="710"/>
      <c r="OBF22" s="710"/>
      <c r="OBG22" s="710"/>
      <c r="OBH22" s="710"/>
      <c r="OBI22" s="710"/>
      <c r="OBJ22" s="710"/>
      <c r="OBK22" s="710"/>
      <c r="OBL22" s="710"/>
      <c r="OBM22" s="710"/>
      <c r="OBN22" s="710"/>
      <c r="OBO22" s="710"/>
      <c r="OBP22" s="710"/>
      <c r="OBQ22" s="710"/>
      <c r="OBR22" s="710"/>
      <c r="OBS22" s="710"/>
      <c r="OBT22" s="710"/>
      <c r="OBU22" s="710"/>
      <c r="OBV22" s="710"/>
      <c r="OBW22" s="710"/>
      <c r="OBX22" s="710"/>
      <c r="OBY22" s="710"/>
      <c r="OBZ22" s="710"/>
      <c r="OCA22" s="710"/>
      <c r="OCB22" s="710"/>
      <c r="OCC22" s="710"/>
      <c r="OCD22" s="710"/>
      <c r="OCE22" s="710"/>
      <c r="OCF22" s="710"/>
      <c r="OCG22" s="710"/>
      <c r="OCH22" s="710"/>
      <c r="OCI22" s="710"/>
      <c r="OCJ22" s="710"/>
      <c r="OCK22" s="710"/>
      <c r="OCL22" s="710"/>
      <c r="OCM22" s="710"/>
      <c r="OCN22" s="710"/>
      <c r="OCO22" s="710"/>
      <c r="OCP22" s="710"/>
      <c r="OCQ22" s="710"/>
      <c r="OCR22" s="710"/>
      <c r="OCS22" s="710"/>
      <c r="OCT22" s="710"/>
      <c r="OCU22" s="710"/>
      <c r="OCV22" s="710"/>
      <c r="OCW22" s="710"/>
      <c r="OCX22" s="710"/>
      <c r="OCY22" s="710"/>
      <c r="OCZ22" s="710"/>
      <c r="ODA22" s="710"/>
      <c r="ODB22" s="710"/>
      <c r="ODC22" s="710"/>
      <c r="ODD22" s="710"/>
      <c r="ODE22" s="710"/>
      <c r="ODF22" s="710"/>
      <c r="ODG22" s="710"/>
      <c r="ODH22" s="710"/>
      <c r="ODI22" s="710"/>
      <c r="ODJ22" s="710"/>
      <c r="ODK22" s="710"/>
      <c r="ODL22" s="710"/>
      <c r="ODM22" s="710"/>
      <c r="ODN22" s="710"/>
      <c r="ODO22" s="710"/>
      <c r="ODP22" s="710"/>
      <c r="ODQ22" s="710"/>
      <c r="ODR22" s="710"/>
      <c r="ODS22" s="710"/>
      <c r="ODT22" s="710"/>
      <c r="ODU22" s="710"/>
      <c r="ODV22" s="710"/>
      <c r="ODW22" s="710"/>
      <c r="ODX22" s="710"/>
      <c r="ODY22" s="710"/>
      <c r="ODZ22" s="710"/>
      <c r="OEA22" s="710"/>
      <c r="OEB22" s="710"/>
      <c r="OEC22" s="710"/>
      <c r="OED22" s="710"/>
      <c r="OEE22" s="710"/>
      <c r="OEF22" s="710"/>
      <c r="OEG22" s="710"/>
      <c r="OEH22" s="710"/>
      <c r="OEI22" s="710"/>
      <c r="OEJ22" s="710"/>
      <c r="OEK22" s="710"/>
      <c r="OEL22" s="710"/>
      <c r="OEM22" s="710"/>
      <c r="OEN22" s="710"/>
      <c r="OEO22" s="710"/>
      <c r="OEP22" s="710"/>
      <c r="OEQ22" s="710"/>
      <c r="OER22" s="710"/>
      <c r="OES22" s="710"/>
      <c r="OET22" s="710"/>
      <c r="OEU22" s="710"/>
      <c r="OEV22" s="710"/>
      <c r="OEW22" s="710"/>
      <c r="OEX22" s="710"/>
      <c r="OEY22" s="710"/>
      <c r="OEZ22" s="710"/>
      <c r="OFA22" s="710"/>
      <c r="OFB22" s="710"/>
      <c r="OFC22" s="710"/>
      <c r="OFD22" s="710"/>
      <c r="OFE22" s="710"/>
      <c r="OFF22" s="710"/>
      <c r="OFG22" s="710"/>
      <c r="OFH22" s="710"/>
      <c r="OFI22" s="710"/>
      <c r="OFJ22" s="710"/>
      <c r="OFK22" s="710"/>
      <c r="OFL22" s="710"/>
      <c r="OFM22" s="710"/>
      <c r="OFN22" s="710"/>
      <c r="OFO22" s="710"/>
      <c r="OFP22" s="710"/>
      <c r="OFQ22" s="710"/>
      <c r="OFR22" s="710"/>
      <c r="OFS22" s="710"/>
      <c r="OFT22" s="710"/>
      <c r="OFU22" s="710"/>
      <c r="OFV22" s="710"/>
      <c r="OFW22" s="710"/>
      <c r="OFX22" s="710"/>
      <c r="OFY22" s="710"/>
      <c r="OFZ22" s="710"/>
      <c r="OGA22" s="710"/>
      <c r="OGB22" s="710"/>
      <c r="OGC22" s="710"/>
      <c r="OGD22" s="710"/>
      <c r="OGE22" s="710"/>
      <c r="OGF22" s="710"/>
      <c r="OGG22" s="710"/>
      <c r="OGH22" s="710"/>
      <c r="OGI22" s="710"/>
      <c r="OGJ22" s="710"/>
      <c r="OGK22" s="710"/>
      <c r="OGL22" s="710"/>
      <c r="OGM22" s="710"/>
      <c r="OGN22" s="710"/>
      <c r="OGO22" s="710"/>
      <c r="OGP22" s="710"/>
      <c r="OGQ22" s="710"/>
      <c r="OGR22" s="710"/>
      <c r="OGS22" s="710"/>
      <c r="OGT22" s="710"/>
      <c r="OGU22" s="710"/>
      <c r="OGV22" s="710"/>
      <c r="OGW22" s="710"/>
      <c r="OGX22" s="710"/>
      <c r="OGY22" s="710"/>
      <c r="OGZ22" s="710"/>
      <c r="OHA22" s="710"/>
      <c r="OHB22" s="710"/>
      <c r="OHC22" s="710"/>
      <c r="OHD22" s="710"/>
      <c r="OHE22" s="710"/>
      <c r="OHF22" s="710"/>
      <c r="OHG22" s="710"/>
      <c r="OHH22" s="710"/>
      <c r="OHI22" s="710"/>
      <c r="OHJ22" s="710"/>
      <c r="OHK22" s="710"/>
      <c r="OHL22" s="710"/>
      <c r="OHM22" s="710"/>
      <c r="OHN22" s="710"/>
      <c r="OHO22" s="710"/>
      <c r="OHP22" s="710"/>
      <c r="OHQ22" s="710"/>
      <c r="OHR22" s="710"/>
      <c r="OHS22" s="710"/>
      <c r="OHT22" s="710"/>
      <c r="OHU22" s="710"/>
      <c r="OHV22" s="710"/>
      <c r="OHW22" s="710"/>
      <c r="OHX22" s="710"/>
      <c r="OHY22" s="710"/>
      <c r="OHZ22" s="710"/>
      <c r="OIA22" s="710"/>
      <c r="OIB22" s="710"/>
      <c r="OIC22" s="710"/>
      <c r="OID22" s="710"/>
      <c r="OIE22" s="710"/>
      <c r="OIF22" s="710"/>
      <c r="OIG22" s="710"/>
      <c r="OIH22" s="710"/>
      <c r="OII22" s="710"/>
      <c r="OIJ22" s="710"/>
      <c r="OIK22" s="710"/>
      <c r="OIL22" s="710"/>
      <c r="OIM22" s="710"/>
      <c r="OIN22" s="710"/>
      <c r="OIO22" s="710"/>
      <c r="OIP22" s="710"/>
      <c r="OIQ22" s="710"/>
      <c r="OIR22" s="710"/>
      <c r="OIS22" s="710"/>
      <c r="OIT22" s="710"/>
      <c r="OIU22" s="710"/>
      <c r="OIV22" s="710"/>
      <c r="OIW22" s="710"/>
      <c r="OIX22" s="710"/>
      <c r="OIY22" s="710"/>
      <c r="OIZ22" s="710"/>
      <c r="OJA22" s="710"/>
      <c r="OJB22" s="710"/>
      <c r="OJC22" s="710"/>
      <c r="OJD22" s="710"/>
      <c r="OJE22" s="710"/>
      <c r="OJF22" s="710"/>
      <c r="OJG22" s="710"/>
      <c r="OJH22" s="710"/>
      <c r="OJI22" s="710"/>
      <c r="OJJ22" s="710"/>
      <c r="OJK22" s="710"/>
      <c r="OJL22" s="710"/>
      <c r="OJM22" s="710"/>
      <c r="OJN22" s="710"/>
      <c r="OJO22" s="710"/>
      <c r="OJP22" s="710"/>
      <c r="OJQ22" s="710"/>
      <c r="OJR22" s="710"/>
      <c r="OJS22" s="710"/>
      <c r="OJT22" s="710"/>
      <c r="OJU22" s="710"/>
      <c r="OJV22" s="710"/>
      <c r="OJW22" s="710"/>
      <c r="OJX22" s="710"/>
      <c r="OJY22" s="710"/>
      <c r="OJZ22" s="710"/>
      <c r="OKA22" s="710"/>
      <c r="OKB22" s="710"/>
      <c r="OKC22" s="710"/>
      <c r="OKD22" s="710"/>
      <c r="OKE22" s="710"/>
      <c r="OKF22" s="710"/>
      <c r="OKG22" s="710"/>
      <c r="OKH22" s="710"/>
      <c r="OKI22" s="710"/>
      <c r="OKJ22" s="710"/>
      <c r="OKK22" s="710"/>
      <c r="OKL22" s="710"/>
      <c r="OKM22" s="710"/>
      <c r="OKN22" s="710"/>
      <c r="OKO22" s="710"/>
      <c r="OKP22" s="710"/>
      <c r="OKQ22" s="710"/>
      <c r="OKR22" s="710"/>
      <c r="OKS22" s="710"/>
      <c r="OKT22" s="710"/>
      <c r="OKU22" s="710"/>
      <c r="OKV22" s="710"/>
      <c r="OKW22" s="710"/>
      <c r="OKX22" s="710"/>
      <c r="OKY22" s="710"/>
      <c r="OKZ22" s="710"/>
      <c r="OLA22" s="710"/>
      <c r="OLB22" s="710"/>
      <c r="OLC22" s="710"/>
      <c r="OLD22" s="710"/>
      <c r="OLE22" s="710"/>
      <c r="OLF22" s="710"/>
      <c r="OLG22" s="710"/>
      <c r="OLH22" s="710"/>
      <c r="OLI22" s="710"/>
      <c r="OLJ22" s="710"/>
      <c r="OLK22" s="710"/>
      <c r="OLL22" s="710"/>
      <c r="OLM22" s="710"/>
      <c r="OLN22" s="710"/>
      <c r="OLO22" s="710"/>
      <c r="OLP22" s="710"/>
      <c r="OLQ22" s="710"/>
      <c r="OLR22" s="710"/>
      <c r="OLS22" s="710"/>
      <c r="OLT22" s="710"/>
      <c r="OLU22" s="710"/>
      <c r="OLV22" s="710"/>
      <c r="OLW22" s="710"/>
      <c r="OLX22" s="710"/>
      <c r="OLY22" s="710"/>
      <c r="OLZ22" s="710"/>
      <c r="OMA22" s="710"/>
      <c r="OMB22" s="710"/>
      <c r="OMC22" s="710"/>
      <c r="OMD22" s="710"/>
      <c r="OME22" s="710"/>
      <c r="OMF22" s="710"/>
      <c r="OMG22" s="710"/>
      <c r="OMH22" s="710"/>
      <c r="OMI22" s="710"/>
      <c r="OMJ22" s="710"/>
      <c r="OMK22" s="710"/>
      <c r="OML22" s="710"/>
      <c r="OMM22" s="710"/>
      <c r="OMN22" s="710"/>
      <c r="OMO22" s="710"/>
      <c r="OMP22" s="710"/>
      <c r="OMQ22" s="710"/>
      <c r="OMR22" s="710"/>
      <c r="OMS22" s="710"/>
      <c r="OMT22" s="710"/>
      <c r="OMU22" s="710"/>
      <c r="OMV22" s="710"/>
      <c r="OMW22" s="710"/>
      <c r="OMX22" s="710"/>
      <c r="OMY22" s="710"/>
      <c r="OMZ22" s="710"/>
      <c r="ONA22" s="710"/>
      <c r="ONB22" s="710"/>
      <c r="ONC22" s="710"/>
      <c r="OND22" s="710"/>
      <c r="ONE22" s="710"/>
      <c r="ONF22" s="710"/>
      <c r="ONG22" s="710"/>
      <c r="ONH22" s="710"/>
      <c r="ONI22" s="710"/>
      <c r="ONJ22" s="710"/>
      <c r="ONK22" s="710"/>
      <c r="ONL22" s="710"/>
      <c r="ONM22" s="710"/>
      <c r="ONN22" s="710"/>
      <c r="ONO22" s="710"/>
      <c r="ONP22" s="710"/>
      <c r="ONQ22" s="710"/>
      <c r="ONR22" s="710"/>
      <c r="ONS22" s="710"/>
      <c r="ONT22" s="710"/>
      <c r="ONU22" s="710"/>
      <c r="ONV22" s="710"/>
      <c r="ONW22" s="710"/>
      <c r="ONX22" s="710"/>
      <c r="ONY22" s="710"/>
      <c r="ONZ22" s="710"/>
      <c r="OOA22" s="710"/>
      <c r="OOB22" s="710"/>
      <c r="OOC22" s="710"/>
      <c r="OOD22" s="710"/>
      <c r="OOE22" s="710"/>
      <c r="OOF22" s="710"/>
      <c r="OOG22" s="710"/>
      <c r="OOH22" s="710"/>
      <c r="OOI22" s="710"/>
      <c r="OOJ22" s="710"/>
      <c r="OOK22" s="710"/>
      <c r="OOL22" s="710"/>
      <c r="OOM22" s="710"/>
      <c r="OON22" s="710"/>
      <c r="OOO22" s="710"/>
      <c r="OOP22" s="710"/>
      <c r="OOQ22" s="710"/>
      <c r="OOR22" s="710"/>
      <c r="OOS22" s="710"/>
      <c r="OOT22" s="710"/>
      <c r="OOU22" s="710"/>
      <c r="OOV22" s="710"/>
      <c r="OOW22" s="710"/>
      <c r="OOX22" s="710"/>
      <c r="OOY22" s="710"/>
      <c r="OOZ22" s="710"/>
      <c r="OPA22" s="710"/>
      <c r="OPB22" s="710"/>
      <c r="OPC22" s="710"/>
      <c r="OPD22" s="710"/>
      <c r="OPE22" s="710"/>
      <c r="OPF22" s="710"/>
      <c r="OPG22" s="710"/>
      <c r="OPH22" s="710"/>
      <c r="OPI22" s="710"/>
      <c r="OPJ22" s="710"/>
      <c r="OPK22" s="710"/>
      <c r="OPL22" s="710"/>
      <c r="OPM22" s="710"/>
      <c r="OPN22" s="710"/>
      <c r="OPO22" s="710"/>
      <c r="OPP22" s="710"/>
      <c r="OPQ22" s="710"/>
      <c r="OPR22" s="710"/>
      <c r="OPS22" s="710"/>
      <c r="OPT22" s="710"/>
      <c r="OPU22" s="710"/>
      <c r="OPV22" s="710"/>
      <c r="OPW22" s="710"/>
      <c r="OPX22" s="710"/>
      <c r="OPY22" s="710"/>
      <c r="OPZ22" s="710"/>
      <c r="OQA22" s="710"/>
      <c r="OQB22" s="710"/>
      <c r="OQC22" s="710"/>
      <c r="OQD22" s="710"/>
      <c r="OQE22" s="710"/>
      <c r="OQF22" s="710"/>
      <c r="OQG22" s="710"/>
      <c r="OQH22" s="710"/>
      <c r="OQI22" s="710"/>
      <c r="OQJ22" s="710"/>
      <c r="OQK22" s="710"/>
      <c r="OQL22" s="710"/>
      <c r="OQM22" s="710"/>
      <c r="OQN22" s="710"/>
      <c r="OQO22" s="710"/>
      <c r="OQP22" s="710"/>
      <c r="OQQ22" s="710"/>
      <c r="OQR22" s="710"/>
      <c r="OQS22" s="710"/>
      <c r="OQT22" s="710"/>
      <c r="OQU22" s="710"/>
      <c r="OQV22" s="710"/>
      <c r="OQW22" s="710"/>
      <c r="OQX22" s="710"/>
      <c r="OQY22" s="710"/>
      <c r="OQZ22" s="710"/>
      <c r="ORA22" s="710"/>
      <c r="ORB22" s="710"/>
      <c r="ORC22" s="710"/>
      <c r="ORD22" s="710"/>
      <c r="ORE22" s="710"/>
      <c r="ORF22" s="710"/>
      <c r="ORG22" s="710"/>
      <c r="ORH22" s="710"/>
      <c r="ORI22" s="710"/>
      <c r="ORJ22" s="710"/>
      <c r="ORK22" s="710"/>
      <c r="ORL22" s="710"/>
      <c r="ORM22" s="710"/>
      <c r="ORN22" s="710"/>
      <c r="ORO22" s="710"/>
      <c r="ORP22" s="710"/>
      <c r="ORQ22" s="710"/>
      <c r="ORR22" s="710"/>
      <c r="ORS22" s="710"/>
      <c r="ORT22" s="710"/>
      <c r="ORU22" s="710"/>
      <c r="ORV22" s="710"/>
      <c r="ORW22" s="710"/>
      <c r="ORX22" s="710"/>
      <c r="ORY22" s="710"/>
      <c r="ORZ22" s="710"/>
      <c r="OSA22" s="710"/>
      <c r="OSB22" s="710"/>
      <c r="OSC22" s="710"/>
      <c r="OSD22" s="710"/>
      <c r="OSE22" s="710"/>
      <c r="OSF22" s="710"/>
      <c r="OSG22" s="710"/>
      <c r="OSH22" s="710"/>
      <c r="OSI22" s="710"/>
      <c r="OSJ22" s="710"/>
      <c r="OSK22" s="710"/>
      <c r="OSL22" s="710"/>
      <c r="OSM22" s="710"/>
      <c r="OSN22" s="710"/>
      <c r="OSO22" s="710"/>
      <c r="OSP22" s="710"/>
      <c r="OSQ22" s="710"/>
      <c r="OSR22" s="710"/>
      <c r="OSS22" s="710"/>
      <c r="OST22" s="710"/>
      <c r="OSU22" s="710"/>
      <c r="OSV22" s="710"/>
      <c r="OSW22" s="710"/>
      <c r="OSX22" s="710"/>
      <c r="OSY22" s="710"/>
      <c r="OSZ22" s="710"/>
      <c r="OTA22" s="710"/>
      <c r="OTB22" s="710"/>
      <c r="OTC22" s="710"/>
      <c r="OTD22" s="710"/>
      <c r="OTE22" s="710"/>
      <c r="OTF22" s="710"/>
      <c r="OTG22" s="710"/>
      <c r="OTH22" s="710"/>
      <c r="OTI22" s="710"/>
      <c r="OTJ22" s="710"/>
      <c r="OTK22" s="710"/>
      <c r="OTL22" s="710"/>
      <c r="OTM22" s="710"/>
      <c r="OTN22" s="710"/>
      <c r="OTO22" s="710"/>
      <c r="OTP22" s="710"/>
      <c r="OTQ22" s="710"/>
      <c r="OTR22" s="710"/>
      <c r="OTS22" s="710"/>
      <c r="OTT22" s="710"/>
      <c r="OTU22" s="710"/>
      <c r="OTV22" s="710"/>
      <c r="OTW22" s="710"/>
      <c r="OTX22" s="710"/>
      <c r="OTY22" s="710"/>
      <c r="OTZ22" s="710"/>
      <c r="OUA22" s="710"/>
      <c r="OUB22" s="710"/>
      <c r="OUC22" s="710"/>
      <c r="OUD22" s="710"/>
      <c r="OUE22" s="710"/>
      <c r="OUF22" s="710"/>
      <c r="OUG22" s="710"/>
      <c r="OUH22" s="710"/>
      <c r="OUI22" s="710"/>
      <c r="OUJ22" s="710"/>
      <c r="OUK22" s="710"/>
      <c r="OUL22" s="710"/>
      <c r="OUM22" s="710"/>
      <c r="OUN22" s="710"/>
      <c r="OUO22" s="710"/>
      <c r="OUP22" s="710"/>
      <c r="OUQ22" s="710"/>
      <c r="OUR22" s="710"/>
      <c r="OUS22" s="710"/>
      <c r="OUT22" s="710"/>
      <c r="OUU22" s="710"/>
      <c r="OUV22" s="710"/>
      <c r="OUW22" s="710"/>
      <c r="OUX22" s="710"/>
      <c r="OUY22" s="710"/>
      <c r="OUZ22" s="710"/>
      <c r="OVA22" s="710"/>
      <c r="OVB22" s="710"/>
      <c r="OVC22" s="710"/>
      <c r="OVD22" s="710"/>
      <c r="OVE22" s="710"/>
      <c r="OVF22" s="710"/>
      <c r="OVG22" s="710"/>
      <c r="OVH22" s="710"/>
      <c r="OVI22" s="710"/>
      <c r="OVJ22" s="710"/>
      <c r="OVK22" s="710"/>
      <c r="OVL22" s="710"/>
      <c r="OVM22" s="710"/>
      <c r="OVN22" s="710"/>
      <c r="OVO22" s="710"/>
      <c r="OVP22" s="710"/>
      <c r="OVQ22" s="710"/>
      <c r="OVR22" s="710"/>
      <c r="OVS22" s="710"/>
      <c r="OVT22" s="710"/>
      <c r="OVU22" s="710"/>
      <c r="OVV22" s="710"/>
      <c r="OVW22" s="710"/>
      <c r="OVX22" s="710"/>
      <c r="OVY22" s="710"/>
      <c r="OVZ22" s="710"/>
      <c r="OWA22" s="710"/>
      <c r="OWB22" s="710"/>
      <c r="OWC22" s="710"/>
      <c r="OWD22" s="710"/>
      <c r="OWE22" s="710"/>
      <c r="OWF22" s="710"/>
      <c r="OWG22" s="710"/>
      <c r="OWH22" s="710"/>
      <c r="OWI22" s="710"/>
      <c r="OWJ22" s="710"/>
      <c r="OWK22" s="710"/>
      <c r="OWL22" s="710"/>
      <c r="OWM22" s="710"/>
      <c r="OWN22" s="710"/>
      <c r="OWO22" s="710"/>
      <c r="OWP22" s="710"/>
      <c r="OWQ22" s="710"/>
      <c r="OWR22" s="710"/>
      <c r="OWS22" s="710"/>
      <c r="OWT22" s="710"/>
      <c r="OWU22" s="710"/>
      <c r="OWV22" s="710"/>
      <c r="OWW22" s="710"/>
      <c r="OWX22" s="710"/>
      <c r="OWY22" s="710"/>
      <c r="OWZ22" s="710"/>
      <c r="OXA22" s="710"/>
      <c r="OXB22" s="710"/>
      <c r="OXC22" s="710"/>
      <c r="OXD22" s="710"/>
      <c r="OXE22" s="710"/>
      <c r="OXF22" s="710"/>
      <c r="OXG22" s="710"/>
      <c r="OXH22" s="710"/>
      <c r="OXI22" s="710"/>
      <c r="OXJ22" s="710"/>
      <c r="OXK22" s="710"/>
      <c r="OXL22" s="710"/>
      <c r="OXM22" s="710"/>
      <c r="OXN22" s="710"/>
      <c r="OXO22" s="710"/>
      <c r="OXP22" s="710"/>
      <c r="OXQ22" s="710"/>
      <c r="OXR22" s="710"/>
      <c r="OXS22" s="710"/>
      <c r="OXT22" s="710"/>
      <c r="OXU22" s="710"/>
      <c r="OXV22" s="710"/>
      <c r="OXW22" s="710"/>
      <c r="OXX22" s="710"/>
      <c r="OXY22" s="710"/>
      <c r="OXZ22" s="710"/>
      <c r="OYA22" s="710"/>
      <c r="OYB22" s="710"/>
      <c r="OYC22" s="710"/>
      <c r="OYD22" s="710"/>
      <c r="OYE22" s="710"/>
      <c r="OYF22" s="710"/>
      <c r="OYG22" s="710"/>
      <c r="OYH22" s="710"/>
      <c r="OYI22" s="710"/>
      <c r="OYJ22" s="710"/>
      <c r="OYK22" s="710"/>
      <c r="OYL22" s="710"/>
      <c r="OYM22" s="710"/>
      <c r="OYN22" s="710"/>
      <c r="OYO22" s="710"/>
      <c r="OYP22" s="710"/>
      <c r="OYQ22" s="710"/>
      <c r="OYR22" s="710"/>
      <c r="OYS22" s="710"/>
      <c r="OYT22" s="710"/>
      <c r="OYU22" s="710"/>
      <c r="OYV22" s="710"/>
      <c r="OYW22" s="710"/>
      <c r="OYX22" s="710"/>
      <c r="OYY22" s="710"/>
      <c r="OYZ22" s="710"/>
      <c r="OZA22" s="710"/>
      <c r="OZB22" s="710"/>
      <c r="OZC22" s="710"/>
      <c r="OZD22" s="710"/>
      <c r="OZE22" s="710"/>
      <c r="OZF22" s="710"/>
      <c r="OZG22" s="710"/>
      <c r="OZH22" s="710"/>
      <c r="OZI22" s="710"/>
      <c r="OZJ22" s="710"/>
      <c r="OZK22" s="710"/>
      <c r="OZL22" s="710"/>
      <c r="OZM22" s="710"/>
      <c r="OZN22" s="710"/>
      <c r="OZO22" s="710"/>
      <c r="OZP22" s="710"/>
      <c r="OZQ22" s="710"/>
      <c r="OZR22" s="710"/>
      <c r="OZS22" s="710"/>
      <c r="OZT22" s="710"/>
      <c r="OZU22" s="710"/>
      <c r="OZV22" s="710"/>
      <c r="OZW22" s="710"/>
      <c r="OZX22" s="710"/>
      <c r="OZY22" s="710"/>
      <c r="OZZ22" s="710"/>
      <c r="PAA22" s="710"/>
      <c r="PAB22" s="710"/>
      <c r="PAC22" s="710"/>
      <c r="PAD22" s="710"/>
      <c r="PAE22" s="710"/>
      <c r="PAF22" s="710"/>
      <c r="PAG22" s="710"/>
      <c r="PAH22" s="710"/>
      <c r="PAI22" s="710"/>
      <c r="PAJ22" s="710"/>
      <c r="PAK22" s="710"/>
      <c r="PAL22" s="710"/>
      <c r="PAM22" s="710"/>
      <c r="PAN22" s="710"/>
      <c r="PAO22" s="710"/>
      <c r="PAP22" s="710"/>
      <c r="PAQ22" s="710"/>
      <c r="PAR22" s="710"/>
      <c r="PAS22" s="710"/>
      <c r="PAT22" s="710"/>
      <c r="PAU22" s="710"/>
      <c r="PAV22" s="710"/>
      <c r="PAW22" s="710"/>
      <c r="PAX22" s="710"/>
      <c r="PAY22" s="710"/>
      <c r="PAZ22" s="710"/>
      <c r="PBA22" s="710"/>
      <c r="PBB22" s="710"/>
      <c r="PBC22" s="710"/>
      <c r="PBD22" s="710"/>
      <c r="PBE22" s="710"/>
      <c r="PBF22" s="710"/>
      <c r="PBG22" s="710"/>
      <c r="PBH22" s="710"/>
      <c r="PBI22" s="710"/>
      <c r="PBJ22" s="710"/>
      <c r="PBK22" s="710"/>
      <c r="PBL22" s="710"/>
      <c r="PBM22" s="710"/>
      <c r="PBN22" s="710"/>
      <c r="PBO22" s="710"/>
      <c r="PBP22" s="710"/>
      <c r="PBQ22" s="710"/>
      <c r="PBR22" s="710"/>
      <c r="PBS22" s="710"/>
      <c r="PBT22" s="710"/>
      <c r="PBU22" s="710"/>
      <c r="PBV22" s="710"/>
      <c r="PBW22" s="710"/>
      <c r="PBX22" s="710"/>
      <c r="PBY22" s="710"/>
      <c r="PBZ22" s="710"/>
      <c r="PCA22" s="710"/>
      <c r="PCB22" s="710"/>
      <c r="PCC22" s="710"/>
      <c r="PCD22" s="710"/>
      <c r="PCE22" s="710"/>
      <c r="PCF22" s="710"/>
      <c r="PCG22" s="710"/>
      <c r="PCH22" s="710"/>
      <c r="PCI22" s="710"/>
      <c r="PCJ22" s="710"/>
      <c r="PCK22" s="710"/>
      <c r="PCL22" s="710"/>
      <c r="PCM22" s="710"/>
      <c r="PCN22" s="710"/>
      <c r="PCO22" s="710"/>
      <c r="PCP22" s="710"/>
      <c r="PCQ22" s="710"/>
      <c r="PCR22" s="710"/>
      <c r="PCS22" s="710"/>
      <c r="PCT22" s="710"/>
      <c r="PCU22" s="710"/>
      <c r="PCV22" s="710"/>
      <c r="PCW22" s="710"/>
      <c r="PCX22" s="710"/>
      <c r="PCY22" s="710"/>
      <c r="PCZ22" s="710"/>
      <c r="PDA22" s="710"/>
      <c r="PDB22" s="710"/>
      <c r="PDC22" s="710"/>
      <c r="PDD22" s="710"/>
      <c r="PDE22" s="710"/>
      <c r="PDF22" s="710"/>
      <c r="PDG22" s="710"/>
      <c r="PDH22" s="710"/>
      <c r="PDI22" s="710"/>
      <c r="PDJ22" s="710"/>
      <c r="PDK22" s="710"/>
      <c r="PDL22" s="710"/>
      <c r="PDM22" s="710"/>
      <c r="PDN22" s="710"/>
      <c r="PDO22" s="710"/>
      <c r="PDP22" s="710"/>
      <c r="PDQ22" s="710"/>
      <c r="PDR22" s="710"/>
      <c r="PDS22" s="710"/>
      <c r="PDT22" s="710"/>
      <c r="PDU22" s="710"/>
      <c r="PDV22" s="710"/>
      <c r="PDW22" s="710"/>
      <c r="PDX22" s="710"/>
      <c r="PDY22" s="710"/>
      <c r="PDZ22" s="710"/>
      <c r="PEA22" s="710"/>
      <c r="PEB22" s="710"/>
      <c r="PEC22" s="710"/>
      <c r="PED22" s="710"/>
      <c r="PEE22" s="710"/>
      <c r="PEF22" s="710"/>
      <c r="PEG22" s="710"/>
      <c r="PEH22" s="710"/>
      <c r="PEI22" s="710"/>
      <c r="PEJ22" s="710"/>
      <c r="PEK22" s="710"/>
      <c r="PEL22" s="710"/>
      <c r="PEM22" s="710"/>
      <c r="PEN22" s="710"/>
      <c r="PEO22" s="710"/>
      <c r="PEP22" s="710"/>
      <c r="PEQ22" s="710"/>
      <c r="PER22" s="710"/>
      <c r="PES22" s="710"/>
      <c r="PET22" s="710"/>
      <c r="PEU22" s="710"/>
      <c r="PEV22" s="710"/>
      <c r="PEW22" s="710"/>
      <c r="PEX22" s="710"/>
      <c r="PEY22" s="710"/>
      <c r="PEZ22" s="710"/>
      <c r="PFA22" s="710"/>
      <c r="PFB22" s="710"/>
      <c r="PFC22" s="710"/>
      <c r="PFD22" s="710"/>
      <c r="PFE22" s="710"/>
      <c r="PFF22" s="710"/>
      <c r="PFG22" s="710"/>
      <c r="PFH22" s="710"/>
      <c r="PFI22" s="710"/>
      <c r="PFJ22" s="710"/>
      <c r="PFK22" s="710"/>
      <c r="PFL22" s="710"/>
      <c r="PFM22" s="710"/>
      <c r="PFN22" s="710"/>
      <c r="PFO22" s="710"/>
      <c r="PFP22" s="710"/>
      <c r="PFQ22" s="710"/>
      <c r="PFR22" s="710"/>
      <c r="PFS22" s="710"/>
      <c r="PFT22" s="710"/>
      <c r="PFU22" s="710"/>
      <c r="PFV22" s="710"/>
      <c r="PFW22" s="710"/>
      <c r="PFX22" s="710"/>
      <c r="PFY22" s="710"/>
      <c r="PFZ22" s="710"/>
      <c r="PGA22" s="710"/>
      <c r="PGB22" s="710"/>
      <c r="PGC22" s="710"/>
      <c r="PGD22" s="710"/>
      <c r="PGE22" s="710"/>
      <c r="PGF22" s="710"/>
      <c r="PGG22" s="710"/>
      <c r="PGH22" s="710"/>
      <c r="PGI22" s="710"/>
      <c r="PGJ22" s="710"/>
      <c r="PGK22" s="710"/>
      <c r="PGL22" s="710"/>
      <c r="PGM22" s="710"/>
      <c r="PGN22" s="710"/>
      <c r="PGO22" s="710"/>
      <c r="PGP22" s="710"/>
      <c r="PGQ22" s="710"/>
      <c r="PGR22" s="710"/>
      <c r="PGS22" s="710"/>
      <c r="PGT22" s="710"/>
      <c r="PGU22" s="710"/>
      <c r="PGV22" s="710"/>
      <c r="PGW22" s="710"/>
      <c r="PGX22" s="710"/>
      <c r="PGY22" s="710"/>
      <c r="PGZ22" s="710"/>
      <c r="PHA22" s="710"/>
      <c r="PHB22" s="710"/>
      <c r="PHC22" s="710"/>
      <c r="PHD22" s="710"/>
      <c r="PHE22" s="710"/>
      <c r="PHF22" s="710"/>
      <c r="PHG22" s="710"/>
      <c r="PHH22" s="710"/>
      <c r="PHI22" s="710"/>
      <c r="PHJ22" s="710"/>
      <c r="PHK22" s="710"/>
      <c r="PHL22" s="710"/>
      <c r="PHM22" s="710"/>
      <c r="PHN22" s="710"/>
      <c r="PHO22" s="710"/>
      <c r="PHP22" s="710"/>
      <c r="PHQ22" s="710"/>
      <c r="PHR22" s="710"/>
      <c r="PHS22" s="710"/>
      <c r="PHT22" s="710"/>
      <c r="PHU22" s="710"/>
      <c r="PHV22" s="710"/>
      <c r="PHW22" s="710"/>
      <c r="PHX22" s="710"/>
      <c r="PHY22" s="710"/>
      <c r="PHZ22" s="710"/>
      <c r="PIA22" s="710"/>
      <c r="PIB22" s="710"/>
      <c r="PIC22" s="710"/>
      <c r="PID22" s="710"/>
      <c r="PIE22" s="710"/>
      <c r="PIF22" s="710"/>
      <c r="PIG22" s="710"/>
      <c r="PIH22" s="710"/>
      <c r="PII22" s="710"/>
      <c r="PIJ22" s="710"/>
      <c r="PIK22" s="710"/>
      <c r="PIL22" s="710"/>
      <c r="PIM22" s="710"/>
      <c r="PIN22" s="710"/>
      <c r="PIO22" s="710"/>
      <c r="PIP22" s="710"/>
      <c r="PIQ22" s="710"/>
      <c r="PIR22" s="710"/>
      <c r="PIS22" s="710"/>
      <c r="PIT22" s="710"/>
      <c r="PIU22" s="710"/>
      <c r="PIV22" s="710"/>
      <c r="PIW22" s="710"/>
      <c r="PIX22" s="710"/>
      <c r="PIY22" s="710"/>
      <c r="PIZ22" s="710"/>
      <c r="PJA22" s="710"/>
      <c r="PJB22" s="710"/>
      <c r="PJC22" s="710"/>
      <c r="PJD22" s="710"/>
      <c r="PJE22" s="710"/>
      <c r="PJF22" s="710"/>
      <c r="PJG22" s="710"/>
      <c r="PJH22" s="710"/>
      <c r="PJI22" s="710"/>
      <c r="PJJ22" s="710"/>
      <c r="PJK22" s="710"/>
      <c r="PJL22" s="710"/>
      <c r="PJM22" s="710"/>
      <c r="PJN22" s="710"/>
      <c r="PJO22" s="710"/>
      <c r="PJP22" s="710"/>
      <c r="PJQ22" s="710"/>
      <c r="PJR22" s="710"/>
      <c r="PJS22" s="710"/>
      <c r="PJT22" s="710"/>
      <c r="PJU22" s="710"/>
      <c r="PJV22" s="710"/>
      <c r="PJW22" s="710"/>
      <c r="PJX22" s="710"/>
      <c r="PJY22" s="710"/>
      <c r="PJZ22" s="710"/>
      <c r="PKA22" s="710"/>
      <c r="PKB22" s="710"/>
      <c r="PKC22" s="710"/>
      <c r="PKD22" s="710"/>
      <c r="PKE22" s="710"/>
      <c r="PKF22" s="710"/>
      <c r="PKG22" s="710"/>
      <c r="PKH22" s="710"/>
      <c r="PKI22" s="710"/>
      <c r="PKJ22" s="710"/>
      <c r="PKK22" s="710"/>
      <c r="PKL22" s="710"/>
      <c r="PKM22" s="710"/>
      <c r="PKN22" s="710"/>
      <c r="PKO22" s="710"/>
      <c r="PKP22" s="710"/>
      <c r="PKQ22" s="710"/>
      <c r="PKR22" s="710"/>
      <c r="PKS22" s="710"/>
      <c r="PKT22" s="710"/>
      <c r="PKU22" s="710"/>
      <c r="PKV22" s="710"/>
      <c r="PKW22" s="710"/>
      <c r="PKX22" s="710"/>
      <c r="PKY22" s="710"/>
      <c r="PKZ22" s="710"/>
      <c r="PLA22" s="710"/>
      <c r="PLB22" s="710"/>
      <c r="PLC22" s="710"/>
      <c r="PLD22" s="710"/>
      <c r="PLE22" s="710"/>
      <c r="PLF22" s="710"/>
      <c r="PLG22" s="710"/>
      <c r="PLH22" s="710"/>
      <c r="PLI22" s="710"/>
      <c r="PLJ22" s="710"/>
      <c r="PLK22" s="710"/>
      <c r="PLL22" s="710"/>
      <c r="PLM22" s="710"/>
      <c r="PLN22" s="710"/>
      <c r="PLO22" s="710"/>
      <c r="PLP22" s="710"/>
      <c r="PLQ22" s="710"/>
      <c r="PLR22" s="710"/>
      <c r="PLS22" s="710"/>
      <c r="PLT22" s="710"/>
      <c r="PLU22" s="710"/>
      <c r="PLV22" s="710"/>
      <c r="PLW22" s="710"/>
      <c r="PLX22" s="710"/>
      <c r="PLY22" s="710"/>
      <c r="PLZ22" s="710"/>
      <c r="PMA22" s="710"/>
      <c r="PMB22" s="710"/>
      <c r="PMC22" s="710"/>
      <c r="PMD22" s="710"/>
      <c r="PME22" s="710"/>
      <c r="PMF22" s="710"/>
      <c r="PMG22" s="710"/>
      <c r="PMH22" s="710"/>
      <c r="PMI22" s="710"/>
      <c r="PMJ22" s="710"/>
      <c r="PMK22" s="710"/>
      <c r="PML22" s="710"/>
      <c r="PMM22" s="710"/>
      <c r="PMN22" s="710"/>
      <c r="PMO22" s="710"/>
      <c r="PMP22" s="710"/>
      <c r="PMQ22" s="710"/>
      <c r="PMR22" s="710"/>
      <c r="PMS22" s="710"/>
      <c r="PMT22" s="710"/>
      <c r="PMU22" s="710"/>
      <c r="PMV22" s="710"/>
      <c r="PMW22" s="710"/>
      <c r="PMX22" s="710"/>
      <c r="PMY22" s="710"/>
      <c r="PMZ22" s="710"/>
      <c r="PNA22" s="710"/>
      <c r="PNB22" s="710"/>
      <c r="PNC22" s="710"/>
      <c r="PND22" s="710"/>
      <c r="PNE22" s="710"/>
      <c r="PNF22" s="710"/>
      <c r="PNG22" s="710"/>
      <c r="PNH22" s="710"/>
      <c r="PNI22" s="710"/>
      <c r="PNJ22" s="710"/>
      <c r="PNK22" s="710"/>
      <c r="PNL22" s="710"/>
      <c r="PNM22" s="710"/>
      <c r="PNN22" s="710"/>
      <c r="PNO22" s="710"/>
      <c r="PNP22" s="710"/>
      <c r="PNQ22" s="710"/>
      <c r="PNR22" s="710"/>
      <c r="PNS22" s="710"/>
      <c r="PNT22" s="710"/>
      <c r="PNU22" s="710"/>
      <c r="PNV22" s="710"/>
      <c r="PNW22" s="710"/>
      <c r="PNX22" s="710"/>
      <c r="PNY22" s="710"/>
      <c r="PNZ22" s="710"/>
      <c r="POA22" s="710"/>
      <c r="POB22" s="710"/>
      <c r="POC22" s="710"/>
      <c r="POD22" s="710"/>
      <c r="POE22" s="710"/>
      <c r="POF22" s="710"/>
      <c r="POG22" s="710"/>
      <c r="POH22" s="710"/>
      <c r="POI22" s="710"/>
      <c r="POJ22" s="710"/>
      <c r="POK22" s="710"/>
      <c r="POL22" s="710"/>
      <c r="POM22" s="710"/>
      <c r="PON22" s="710"/>
      <c r="POO22" s="710"/>
      <c r="POP22" s="710"/>
      <c r="POQ22" s="710"/>
      <c r="POR22" s="710"/>
      <c r="POS22" s="710"/>
      <c r="POT22" s="710"/>
      <c r="POU22" s="710"/>
      <c r="POV22" s="710"/>
      <c r="POW22" s="710"/>
      <c r="POX22" s="710"/>
      <c r="POY22" s="710"/>
      <c r="POZ22" s="710"/>
      <c r="PPA22" s="710"/>
      <c r="PPB22" s="710"/>
      <c r="PPC22" s="710"/>
      <c r="PPD22" s="710"/>
      <c r="PPE22" s="710"/>
      <c r="PPF22" s="710"/>
      <c r="PPG22" s="710"/>
      <c r="PPH22" s="710"/>
      <c r="PPI22" s="710"/>
      <c r="PPJ22" s="710"/>
      <c r="PPK22" s="710"/>
      <c r="PPL22" s="710"/>
      <c r="PPM22" s="710"/>
      <c r="PPN22" s="710"/>
      <c r="PPO22" s="710"/>
      <c r="PPP22" s="710"/>
      <c r="PPQ22" s="710"/>
      <c r="PPR22" s="710"/>
      <c r="PPS22" s="710"/>
      <c r="PPT22" s="710"/>
      <c r="PPU22" s="710"/>
      <c r="PPV22" s="710"/>
      <c r="PPW22" s="710"/>
      <c r="PPX22" s="710"/>
      <c r="PPY22" s="710"/>
      <c r="PPZ22" s="710"/>
      <c r="PQA22" s="710"/>
      <c r="PQB22" s="710"/>
      <c r="PQC22" s="710"/>
      <c r="PQD22" s="710"/>
      <c r="PQE22" s="710"/>
      <c r="PQF22" s="710"/>
      <c r="PQG22" s="710"/>
      <c r="PQH22" s="710"/>
      <c r="PQI22" s="710"/>
      <c r="PQJ22" s="710"/>
      <c r="PQK22" s="710"/>
      <c r="PQL22" s="710"/>
      <c r="PQM22" s="710"/>
      <c r="PQN22" s="710"/>
      <c r="PQO22" s="710"/>
      <c r="PQP22" s="710"/>
      <c r="PQQ22" s="710"/>
      <c r="PQR22" s="710"/>
      <c r="PQS22" s="710"/>
      <c r="PQT22" s="710"/>
      <c r="PQU22" s="710"/>
      <c r="PQV22" s="710"/>
      <c r="PQW22" s="710"/>
      <c r="PQX22" s="710"/>
      <c r="PQY22" s="710"/>
      <c r="PQZ22" s="710"/>
      <c r="PRA22" s="710"/>
      <c r="PRB22" s="710"/>
      <c r="PRC22" s="710"/>
      <c r="PRD22" s="710"/>
      <c r="PRE22" s="710"/>
      <c r="PRF22" s="710"/>
      <c r="PRG22" s="710"/>
      <c r="PRH22" s="710"/>
      <c r="PRI22" s="710"/>
      <c r="PRJ22" s="710"/>
      <c r="PRK22" s="710"/>
      <c r="PRL22" s="710"/>
      <c r="PRM22" s="710"/>
      <c r="PRN22" s="710"/>
      <c r="PRO22" s="710"/>
      <c r="PRP22" s="710"/>
      <c r="PRQ22" s="710"/>
      <c r="PRR22" s="710"/>
      <c r="PRS22" s="710"/>
      <c r="PRT22" s="710"/>
      <c r="PRU22" s="710"/>
      <c r="PRV22" s="710"/>
      <c r="PRW22" s="710"/>
      <c r="PRX22" s="710"/>
      <c r="PRY22" s="710"/>
      <c r="PRZ22" s="710"/>
      <c r="PSA22" s="710"/>
      <c r="PSB22" s="710"/>
      <c r="PSC22" s="710"/>
      <c r="PSD22" s="710"/>
      <c r="PSE22" s="710"/>
      <c r="PSF22" s="710"/>
      <c r="PSG22" s="710"/>
      <c r="PSH22" s="710"/>
      <c r="PSI22" s="710"/>
      <c r="PSJ22" s="710"/>
      <c r="PSK22" s="710"/>
      <c r="PSL22" s="710"/>
      <c r="PSM22" s="710"/>
      <c r="PSN22" s="710"/>
      <c r="PSO22" s="710"/>
      <c r="PSP22" s="710"/>
      <c r="PSQ22" s="710"/>
      <c r="PSR22" s="710"/>
      <c r="PSS22" s="710"/>
      <c r="PST22" s="710"/>
      <c r="PSU22" s="710"/>
      <c r="PSV22" s="710"/>
      <c r="PSW22" s="710"/>
      <c r="PSX22" s="710"/>
      <c r="PSY22" s="710"/>
      <c r="PSZ22" s="710"/>
      <c r="PTA22" s="710"/>
      <c r="PTB22" s="710"/>
      <c r="PTC22" s="710"/>
      <c r="PTD22" s="710"/>
      <c r="PTE22" s="710"/>
      <c r="PTF22" s="710"/>
      <c r="PTG22" s="710"/>
      <c r="PTH22" s="710"/>
      <c r="PTI22" s="710"/>
      <c r="PTJ22" s="710"/>
      <c r="PTK22" s="710"/>
      <c r="PTL22" s="710"/>
      <c r="PTM22" s="710"/>
      <c r="PTN22" s="710"/>
      <c r="PTO22" s="710"/>
      <c r="PTP22" s="710"/>
      <c r="PTQ22" s="710"/>
      <c r="PTR22" s="710"/>
      <c r="PTS22" s="710"/>
      <c r="PTT22" s="710"/>
      <c r="PTU22" s="710"/>
      <c r="PTV22" s="710"/>
      <c r="PTW22" s="710"/>
      <c r="PTX22" s="710"/>
      <c r="PTY22" s="710"/>
      <c r="PTZ22" s="710"/>
      <c r="PUA22" s="710"/>
      <c r="PUB22" s="710"/>
      <c r="PUC22" s="710"/>
      <c r="PUD22" s="710"/>
      <c r="PUE22" s="710"/>
      <c r="PUF22" s="710"/>
      <c r="PUG22" s="710"/>
      <c r="PUH22" s="710"/>
      <c r="PUI22" s="710"/>
      <c r="PUJ22" s="710"/>
      <c r="PUK22" s="710"/>
      <c r="PUL22" s="710"/>
      <c r="PUM22" s="710"/>
      <c r="PUN22" s="710"/>
      <c r="PUO22" s="710"/>
      <c r="PUP22" s="710"/>
      <c r="PUQ22" s="710"/>
      <c r="PUR22" s="710"/>
      <c r="PUS22" s="710"/>
      <c r="PUT22" s="710"/>
      <c r="PUU22" s="710"/>
      <c r="PUV22" s="710"/>
      <c r="PUW22" s="710"/>
      <c r="PUX22" s="710"/>
      <c r="PUY22" s="710"/>
      <c r="PUZ22" s="710"/>
      <c r="PVA22" s="710"/>
      <c r="PVB22" s="710"/>
      <c r="PVC22" s="710"/>
      <c r="PVD22" s="710"/>
      <c r="PVE22" s="710"/>
      <c r="PVF22" s="710"/>
      <c r="PVG22" s="710"/>
      <c r="PVH22" s="710"/>
      <c r="PVI22" s="710"/>
      <c r="PVJ22" s="710"/>
      <c r="PVK22" s="710"/>
      <c r="PVL22" s="710"/>
      <c r="PVM22" s="710"/>
      <c r="PVN22" s="710"/>
      <c r="PVO22" s="710"/>
      <c r="PVP22" s="710"/>
      <c r="PVQ22" s="710"/>
      <c r="PVR22" s="710"/>
      <c r="PVS22" s="710"/>
      <c r="PVT22" s="710"/>
      <c r="PVU22" s="710"/>
      <c r="PVV22" s="710"/>
      <c r="PVW22" s="710"/>
      <c r="PVX22" s="710"/>
      <c r="PVY22" s="710"/>
      <c r="PVZ22" s="710"/>
      <c r="PWA22" s="710"/>
      <c r="PWB22" s="710"/>
      <c r="PWC22" s="710"/>
      <c r="PWD22" s="710"/>
      <c r="PWE22" s="710"/>
      <c r="PWF22" s="710"/>
      <c r="PWG22" s="710"/>
      <c r="PWH22" s="710"/>
      <c r="PWI22" s="710"/>
      <c r="PWJ22" s="710"/>
      <c r="PWK22" s="710"/>
      <c r="PWL22" s="710"/>
      <c r="PWM22" s="710"/>
      <c r="PWN22" s="710"/>
      <c r="PWO22" s="710"/>
      <c r="PWP22" s="710"/>
      <c r="PWQ22" s="710"/>
      <c r="PWR22" s="710"/>
      <c r="PWS22" s="710"/>
      <c r="PWT22" s="710"/>
      <c r="PWU22" s="710"/>
      <c r="PWV22" s="710"/>
      <c r="PWW22" s="710"/>
      <c r="PWX22" s="710"/>
      <c r="PWY22" s="710"/>
      <c r="PWZ22" s="710"/>
      <c r="PXA22" s="710"/>
      <c r="PXB22" s="710"/>
      <c r="PXC22" s="710"/>
      <c r="PXD22" s="710"/>
      <c r="PXE22" s="710"/>
      <c r="PXF22" s="710"/>
      <c r="PXG22" s="710"/>
      <c r="PXH22" s="710"/>
      <c r="PXI22" s="710"/>
      <c r="PXJ22" s="710"/>
      <c r="PXK22" s="710"/>
      <c r="PXL22" s="710"/>
      <c r="PXM22" s="710"/>
      <c r="PXN22" s="710"/>
      <c r="PXO22" s="710"/>
      <c r="PXP22" s="710"/>
      <c r="PXQ22" s="710"/>
      <c r="PXR22" s="710"/>
      <c r="PXS22" s="710"/>
      <c r="PXT22" s="710"/>
      <c r="PXU22" s="710"/>
      <c r="PXV22" s="710"/>
      <c r="PXW22" s="710"/>
      <c r="PXX22" s="710"/>
      <c r="PXY22" s="710"/>
      <c r="PXZ22" s="710"/>
      <c r="PYA22" s="710"/>
      <c r="PYB22" s="710"/>
      <c r="PYC22" s="710"/>
      <c r="PYD22" s="710"/>
      <c r="PYE22" s="710"/>
      <c r="PYF22" s="710"/>
      <c r="PYG22" s="710"/>
      <c r="PYH22" s="710"/>
      <c r="PYI22" s="710"/>
      <c r="PYJ22" s="710"/>
      <c r="PYK22" s="710"/>
      <c r="PYL22" s="710"/>
      <c r="PYM22" s="710"/>
      <c r="PYN22" s="710"/>
      <c r="PYO22" s="710"/>
      <c r="PYP22" s="710"/>
      <c r="PYQ22" s="710"/>
      <c r="PYR22" s="710"/>
      <c r="PYS22" s="710"/>
      <c r="PYT22" s="710"/>
      <c r="PYU22" s="710"/>
      <c r="PYV22" s="710"/>
      <c r="PYW22" s="710"/>
      <c r="PYX22" s="710"/>
      <c r="PYY22" s="710"/>
      <c r="PYZ22" s="710"/>
      <c r="PZA22" s="710"/>
      <c r="PZB22" s="710"/>
      <c r="PZC22" s="710"/>
      <c r="PZD22" s="710"/>
      <c r="PZE22" s="710"/>
      <c r="PZF22" s="710"/>
      <c r="PZG22" s="710"/>
      <c r="PZH22" s="710"/>
      <c r="PZI22" s="710"/>
      <c r="PZJ22" s="710"/>
      <c r="PZK22" s="710"/>
      <c r="PZL22" s="710"/>
      <c r="PZM22" s="710"/>
      <c r="PZN22" s="710"/>
      <c r="PZO22" s="710"/>
      <c r="PZP22" s="710"/>
      <c r="PZQ22" s="710"/>
      <c r="PZR22" s="710"/>
      <c r="PZS22" s="710"/>
      <c r="PZT22" s="710"/>
      <c r="PZU22" s="710"/>
      <c r="PZV22" s="710"/>
      <c r="PZW22" s="710"/>
      <c r="PZX22" s="710"/>
      <c r="PZY22" s="710"/>
      <c r="PZZ22" s="710"/>
      <c r="QAA22" s="710"/>
      <c r="QAB22" s="710"/>
      <c r="QAC22" s="710"/>
      <c r="QAD22" s="710"/>
      <c r="QAE22" s="710"/>
      <c r="QAF22" s="710"/>
      <c r="QAG22" s="710"/>
      <c r="QAH22" s="710"/>
      <c r="QAI22" s="710"/>
      <c r="QAJ22" s="710"/>
      <c r="QAK22" s="710"/>
      <c r="QAL22" s="710"/>
      <c r="QAM22" s="710"/>
      <c r="QAN22" s="710"/>
      <c r="QAO22" s="710"/>
      <c r="QAP22" s="710"/>
      <c r="QAQ22" s="710"/>
      <c r="QAR22" s="710"/>
      <c r="QAS22" s="710"/>
      <c r="QAT22" s="710"/>
      <c r="QAU22" s="710"/>
      <c r="QAV22" s="710"/>
      <c r="QAW22" s="710"/>
      <c r="QAX22" s="710"/>
      <c r="QAY22" s="710"/>
      <c r="QAZ22" s="710"/>
      <c r="QBA22" s="710"/>
      <c r="QBB22" s="710"/>
      <c r="QBC22" s="710"/>
      <c r="QBD22" s="710"/>
      <c r="QBE22" s="710"/>
      <c r="QBF22" s="710"/>
      <c r="QBG22" s="710"/>
      <c r="QBH22" s="710"/>
      <c r="QBI22" s="710"/>
      <c r="QBJ22" s="710"/>
      <c r="QBK22" s="710"/>
      <c r="QBL22" s="710"/>
      <c r="QBM22" s="710"/>
      <c r="QBN22" s="710"/>
      <c r="QBO22" s="710"/>
      <c r="QBP22" s="710"/>
      <c r="QBQ22" s="710"/>
      <c r="QBR22" s="710"/>
      <c r="QBS22" s="710"/>
      <c r="QBT22" s="710"/>
      <c r="QBU22" s="710"/>
      <c r="QBV22" s="710"/>
      <c r="QBW22" s="710"/>
      <c r="QBX22" s="710"/>
      <c r="QBY22" s="710"/>
      <c r="QBZ22" s="710"/>
      <c r="QCA22" s="710"/>
      <c r="QCB22" s="710"/>
      <c r="QCC22" s="710"/>
      <c r="QCD22" s="710"/>
      <c r="QCE22" s="710"/>
      <c r="QCF22" s="710"/>
      <c r="QCG22" s="710"/>
      <c r="QCH22" s="710"/>
      <c r="QCI22" s="710"/>
      <c r="QCJ22" s="710"/>
      <c r="QCK22" s="710"/>
      <c r="QCL22" s="710"/>
      <c r="QCM22" s="710"/>
      <c r="QCN22" s="710"/>
      <c r="QCO22" s="710"/>
      <c r="QCP22" s="710"/>
      <c r="QCQ22" s="710"/>
      <c r="QCR22" s="710"/>
      <c r="QCS22" s="710"/>
      <c r="QCT22" s="710"/>
      <c r="QCU22" s="710"/>
      <c r="QCV22" s="710"/>
      <c r="QCW22" s="710"/>
      <c r="QCX22" s="710"/>
      <c r="QCY22" s="710"/>
      <c r="QCZ22" s="710"/>
      <c r="QDA22" s="710"/>
      <c r="QDB22" s="710"/>
      <c r="QDC22" s="710"/>
      <c r="QDD22" s="710"/>
      <c r="QDE22" s="710"/>
      <c r="QDF22" s="710"/>
      <c r="QDG22" s="710"/>
      <c r="QDH22" s="710"/>
      <c r="QDI22" s="710"/>
      <c r="QDJ22" s="710"/>
      <c r="QDK22" s="710"/>
      <c r="QDL22" s="710"/>
      <c r="QDM22" s="710"/>
      <c r="QDN22" s="710"/>
      <c r="QDO22" s="710"/>
      <c r="QDP22" s="710"/>
      <c r="QDQ22" s="710"/>
      <c r="QDR22" s="710"/>
      <c r="QDS22" s="710"/>
      <c r="QDT22" s="710"/>
      <c r="QDU22" s="710"/>
      <c r="QDV22" s="710"/>
      <c r="QDW22" s="710"/>
      <c r="QDX22" s="710"/>
      <c r="QDY22" s="710"/>
      <c r="QDZ22" s="710"/>
      <c r="QEA22" s="710"/>
      <c r="QEB22" s="710"/>
      <c r="QEC22" s="710"/>
      <c r="QED22" s="710"/>
      <c r="QEE22" s="710"/>
      <c r="QEF22" s="710"/>
      <c r="QEG22" s="710"/>
      <c r="QEH22" s="710"/>
      <c r="QEI22" s="710"/>
      <c r="QEJ22" s="710"/>
      <c r="QEK22" s="710"/>
      <c r="QEL22" s="710"/>
      <c r="QEM22" s="710"/>
      <c r="QEN22" s="710"/>
      <c r="QEO22" s="710"/>
      <c r="QEP22" s="710"/>
      <c r="QEQ22" s="710"/>
      <c r="QER22" s="710"/>
      <c r="QES22" s="710"/>
      <c r="QET22" s="710"/>
      <c r="QEU22" s="710"/>
      <c r="QEV22" s="710"/>
      <c r="QEW22" s="710"/>
      <c r="QEX22" s="710"/>
      <c r="QEY22" s="710"/>
      <c r="QEZ22" s="710"/>
      <c r="QFA22" s="710"/>
      <c r="QFB22" s="710"/>
      <c r="QFC22" s="710"/>
      <c r="QFD22" s="710"/>
      <c r="QFE22" s="710"/>
      <c r="QFF22" s="710"/>
      <c r="QFG22" s="710"/>
      <c r="QFH22" s="710"/>
      <c r="QFI22" s="710"/>
      <c r="QFJ22" s="710"/>
      <c r="QFK22" s="710"/>
      <c r="QFL22" s="710"/>
      <c r="QFM22" s="710"/>
      <c r="QFN22" s="710"/>
      <c r="QFO22" s="710"/>
      <c r="QFP22" s="710"/>
      <c r="QFQ22" s="710"/>
      <c r="QFR22" s="710"/>
      <c r="QFS22" s="710"/>
      <c r="QFT22" s="710"/>
      <c r="QFU22" s="710"/>
      <c r="QFV22" s="710"/>
      <c r="QFW22" s="710"/>
      <c r="QFX22" s="710"/>
      <c r="QFY22" s="710"/>
      <c r="QFZ22" s="710"/>
      <c r="QGA22" s="710"/>
      <c r="QGB22" s="710"/>
      <c r="QGC22" s="710"/>
      <c r="QGD22" s="710"/>
      <c r="QGE22" s="710"/>
      <c r="QGF22" s="710"/>
      <c r="QGG22" s="710"/>
      <c r="QGH22" s="710"/>
      <c r="QGI22" s="710"/>
      <c r="QGJ22" s="710"/>
      <c r="QGK22" s="710"/>
      <c r="QGL22" s="710"/>
      <c r="QGM22" s="710"/>
      <c r="QGN22" s="710"/>
      <c r="QGO22" s="710"/>
      <c r="QGP22" s="710"/>
      <c r="QGQ22" s="710"/>
      <c r="QGR22" s="710"/>
      <c r="QGS22" s="710"/>
      <c r="QGT22" s="710"/>
      <c r="QGU22" s="710"/>
      <c r="QGV22" s="710"/>
      <c r="QGW22" s="710"/>
      <c r="QGX22" s="710"/>
      <c r="QGY22" s="710"/>
      <c r="QGZ22" s="710"/>
      <c r="QHA22" s="710"/>
      <c r="QHB22" s="710"/>
      <c r="QHC22" s="710"/>
      <c r="QHD22" s="710"/>
      <c r="QHE22" s="710"/>
      <c r="QHF22" s="710"/>
      <c r="QHG22" s="710"/>
      <c r="QHH22" s="710"/>
      <c r="QHI22" s="710"/>
      <c r="QHJ22" s="710"/>
      <c r="QHK22" s="710"/>
      <c r="QHL22" s="710"/>
      <c r="QHM22" s="710"/>
      <c r="QHN22" s="710"/>
      <c r="QHO22" s="710"/>
      <c r="QHP22" s="710"/>
      <c r="QHQ22" s="710"/>
      <c r="QHR22" s="710"/>
      <c r="QHS22" s="710"/>
      <c r="QHT22" s="710"/>
      <c r="QHU22" s="710"/>
      <c r="QHV22" s="710"/>
      <c r="QHW22" s="710"/>
      <c r="QHX22" s="710"/>
      <c r="QHY22" s="710"/>
      <c r="QHZ22" s="710"/>
      <c r="QIA22" s="710"/>
      <c r="QIB22" s="710"/>
      <c r="QIC22" s="710"/>
      <c r="QID22" s="710"/>
      <c r="QIE22" s="710"/>
      <c r="QIF22" s="710"/>
      <c r="QIG22" s="710"/>
      <c r="QIH22" s="710"/>
      <c r="QII22" s="710"/>
      <c r="QIJ22" s="710"/>
      <c r="QIK22" s="710"/>
      <c r="QIL22" s="710"/>
      <c r="QIM22" s="710"/>
      <c r="QIN22" s="710"/>
      <c r="QIO22" s="710"/>
      <c r="QIP22" s="710"/>
      <c r="QIQ22" s="710"/>
      <c r="QIR22" s="710"/>
      <c r="QIS22" s="710"/>
      <c r="QIT22" s="710"/>
      <c r="QIU22" s="710"/>
      <c r="QIV22" s="710"/>
      <c r="QIW22" s="710"/>
      <c r="QIX22" s="710"/>
      <c r="QIY22" s="710"/>
      <c r="QIZ22" s="710"/>
      <c r="QJA22" s="710"/>
      <c r="QJB22" s="710"/>
      <c r="QJC22" s="710"/>
      <c r="QJD22" s="710"/>
      <c r="QJE22" s="710"/>
      <c r="QJF22" s="710"/>
      <c r="QJG22" s="710"/>
      <c r="QJH22" s="710"/>
      <c r="QJI22" s="710"/>
      <c r="QJJ22" s="710"/>
      <c r="QJK22" s="710"/>
      <c r="QJL22" s="710"/>
      <c r="QJM22" s="710"/>
      <c r="QJN22" s="710"/>
      <c r="QJO22" s="710"/>
      <c r="QJP22" s="710"/>
      <c r="QJQ22" s="710"/>
      <c r="QJR22" s="710"/>
      <c r="QJS22" s="710"/>
      <c r="QJT22" s="710"/>
      <c r="QJU22" s="710"/>
      <c r="QJV22" s="710"/>
      <c r="QJW22" s="710"/>
      <c r="QJX22" s="710"/>
      <c r="QJY22" s="710"/>
      <c r="QJZ22" s="710"/>
      <c r="QKA22" s="710"/>
      <c r="QKB22" s="710"/>
      <c r="QKC22" s="710"/>
      <c r="QKD22" s="710"/>
      <c r="QKE22" s="710"/>
      <c r="QKF22" s="710"/>
      <c r="QKG22" s="710"/>
      <c r="QKH22" s="710"/>
      <c r="QKI22" s="710"/>
      <c r="QKJ22" s="710"/>
      <c r="QKK22" s="710"/>
      <c r="QKL22" s="710"/>
      <c r="QKM22" s="710"/>
      <c r="QKN22" s="710"/>
      <c r="QKO22" s="710"/>
      <c r="QKP22" s="710"/>
      <c r="QKQ22" s="710"/>
      <c r="QKR22" s="710"/>
      <c r="QKS22" s="710"/>
      <c r="QKT22" s="710"/>
      <c r="QKU22" s="710"/>
      <c r="QKV22" s="710"/>
      <c r="QKW22" s="710"/>
      <c r="QKX22" s="710"/>
      <c r="QKY22" s="710"/>
      <c r="QKZ22" s="710"/>
      <c r="QLA22" s="710"/>
      <c r="QLB22" s="710"/>
      <c r="QLC22" s="710"/>
      <c r="QLD22" s="710"/>
      <c r="QLE22" s="710"/>
      <c r="QLF22" s="710"/>
      <c r="QLG22" s="710"/>
      <c r="QLH22" s="710"/>
      <c r="QLI22" s="710"/>
      <c r="QLJ22" s="710"/>
      <c r="QLK22" s="710"/>
      <c r="QLL22" s="710"/>
      <c r="QLM22" s="710"/>
      <c r="QLN22" s="710"/>
      <c r="QLO22" s="710"/>
      <c r="QLP22" s="710"/>
      <c r="QLQ22" s="710"/>
      <c r="QLR22" s="710"/>
      <c r="QLS22" s="710"/>
      <c r="QLT22" s="710"/>
      <c r="QLU22" s="710"/>
      <c r="QLV22" s="710"/>
      <c r="QLW22" s="710"/>
      <c r="QLX22" s="710"/>
      <c r="QLY22" s="710"/>
      <c r="QLZ22" s="710"/>
      <c r="QMA22" s="710"/>
      <c r="QMB22" s="710"/>
      <c r="QMC22" s="710"/>
      <c r="QMD22" s="710"/>
      <c r="QME22" s="710"/>
      <c r="QMF22" s="710"/>
      <c r="QMG22" s="710"/>
      <c r="QMH22" s="710"/>
      <c r="QMI22" s="710"/>
      <c r="QMJ22" s="710"/>
      <c r="QMK22" s="710"/>
      <c r="QML22" s="710"/>
      <c r="QMM22" s="710"/>
      <c r="QMN22" s="710"/>
      <c r="QMO22" s="710"/>
      <c r="QMP22" s="710"/>
      <c r="QMQ22" s="710"/>
      <c r="QMR22" s="710"/>
      <c r="QMS22" s="710"/>
      <c r="QMT22" s="710"/>
      <c r="QMU22" s="710"/>
      <c r="QMV22" s="710"/>
      <c r="QMW22" s="710"/>
      <c r="QMX22" s="710"/>
      <c r="QMY22" s="710"/>
      <c r="QMZ22" s="710"/>
      <c r="QNA22" s="710"/>
      <c r="QNB22" s="710"/>
      <c r="QNC22" s="710"/>
      <c r="QND22" s="710"/>
      <c r="QNE22" s="710"/>
      <c r="QNF22" s="710"/>
      <c r="QNG22" s="710"/>
      <c r="QNH22" s="710"/>
      <c r="QNI22" s="710"/>
      <c r="QNJ22" s="710"/>
      <c r="QNK22" s="710"/>
      <c r="QNL22" s="710"/>
      <c r="QNM22" s="710"/>
      <c r="QNN22" s="710"/>
      <c r="QNO22" s="710"/>
      <c r="QNP22" s="710"/>
      <c r="QNQ22" s="710"/>
      <c r="QNR22" s="710"/>
      <c r="QNS22" s="710"/>
      <c r="QNT22" s="710"/>
      <c r="QNU22" s="710"/>
      <c r="QNV22" s="710"/>
      <c r="QNW22" s="710"/>
      <c r="QNX22" s="710"/>
      <c r="QNY22" s="710"/>
      <c r="QNZ22" s="710"/>
      <c r="QOA22" s="710"/>
      <c r="QOB22" s="710"/>
      <c r="QOC22" s="710"/>
      <c r="QOD22" s="710"/>
      <c r="QOE22" s="710"/>
      <c r="QOF22" s="710"/>
      <c r="QOG22" s="710"/>
      <c r="QOH22" s="710"/>
      <c r="QOI22" s="710"/>
      <c r="QOJ22" s="710"/>
      <c r="QOK22" s="710"/>
      <c r="QOL22" s="710"/>
      <c r="QOM22" s="710"/>
      <c r="QON22" s="710"/>
      <c r="QOO22" s="710"/>
      <c r="QOP22" s="710"/>
      <c r="QOQ22" s="710"/>
      <c r="QOR22" s="710"/>
      <c r="QOS22" s="710"/>
      <c r="QOT22" s="710"/>
      <c r="QOU22" s="710"/>
      <c r="QOV22" s="710"/>
      <c r="QOW22" s="710"/>
      <c r="QOX22" s="710"/>
      <c r="QOY22" s="710"/>
      <c r="QOZ22" s="710"/>
      <c r="QPA22" s="710"/>
      <c r="QPB22" s="710"/>
      <c r="QPC22" s="710"/>
      <c r="QPD22" s="710"/>
      <c r="QPE22" s="710"/>
      <c r="QPF22" s="710"/>
      <c r="QPG22" s="710"/>
      <c r="QPH22" s="710"/>
      <c r="QPI22" s="710"/>
      <c r="QPJ22" s="710"/>
      <c r="QPK22" s="710"/>
      <c r="QPL22" s="710"/>
      <c r="QPM22" s="710"/>
      <c r="QPN22" s="710"/>
      <c r="QPO22" s="710"/>
      <c r="QPP22" s="710"/>
      <c r="QPQ22" s="710"/>
      <c r="QPR22" s="710"/>
      <c r="QPS22" s="710"/>
      <c r="QPT22" s="710"/>
      <c r="QPU22" s="710"/>
      <c r="QPV22" s="710"/>
      <c r="QPW22" s="710"/>
      <c r="QPX22" s="710"/>
      <c r="QPY22" s="710"/>
      <c r="QPZ22" s="710"/>
      <c r="QQA22" s="710"/>
      <c r="QQB22" s="710"/>
      <c r="QQC22" s="710"/>
      <c r="QQD22" s="710"/>
      <c r="QQE22" s="710"/>
      <c r="QQF22" s="710"/>
      <c r="QQG22" s="710"/>
      <c r="QQH22" s="710"/>
      <c r="QQI22" s="710"/>
      <c r="QQJ22" s="710"/>
      <c r="QQK22" s="710"/>
      <c r="QQL22" s="710"/>
      <c r="QQM22" s="710"/>
      <c r="QQN22" s="710"/>
      <c r="QQO22" s="710"/>
      <c r="QQP22" s="710"/>
      <c r="QQQ22" s="710"/>
      <c r="QQR22" s="710"/>
      <c r="QQS22" s="710"/>
      <c r="QQT22" s="710"/>
      <c r="QQU22" s="710"/>
      <c r="QQV22" s="710"/>
      <c r="QQW22" s="710"/>
      <c r="QQX22" s="710"/>
      <c r="QQY22" s="710"/>
      <c r="QQZ22" s="710"/>
      <c r="QRA22" s="710"/>
      <c r="QRB22" s="710"/>
      <c r="QRC22" s="710"/>
      <c r="QRD22" s="710"/>
      <c r="QRE22" s="710"/>
      <c r="QRF22" s="710"/>
      <c r="QRG22" s="710"/>
      <c r="QRH22" s="710"/>
      <c r="QRI22" s="710"/>
      <c r="QRJ22" s="710"/>
      <c r="QRK22" s="710"/>
      <c r="QRL22" s="710"/>
      <c r="QRM22" s="710"/>
      <c r="QRN22" s="710"/>
      <c r="QRO22" s="710"/>
      <c r="QRP22" s="710"/>
      <c r="QRQ22" s="710"/>
      <c r="QRR22" s="710"/>
      <c r="QRS22" s="710"/>
      <c r="QRT22" s="710"/>
      <c r="QRU22" s="710"/>
      <c r="QRV22" s="710"/>
      <c r="QRW22" s="710"/>
      <c r="QRX22" s="710"/>
      <c r="QRY22" s="710"/>
      <c r="QRZ22" s="710"/>
      <c r="QSA22" s="710"/>
      <c r="QSB22" s="710"/>
      <c r="QSC22" s="710"/>
      <c r="QSD22" s="710"/>
      <c r="QSE22" s="710"/>
      <c r="QSF22" s="710"/>
      <c r="QSG22" s="710"/>
      <c r="QSH22" s="710"/>
      <c r="QSI22" s="710"/>
      <c r="QSJ22" s="710"/>
      <c r="QSK22" s="710"/>
      <c r="QSL22" s="710"/>
      <c r="QSM22" s="710"/>
      <c r="QSN22" s="710"/>
      <c r="QSO22" s="710"/>
      <c r="QSP22" s="710"/>
      <c r="QSQ22" s="710"/>
      <c r="QSR22" s="710"/>
      <c r="QSS22" s="710"/>
      <c r="QST22" s="710"/>
      <c r="QSU22" s="710"/>
      <c r="QSV22" s="710"/>
      <c r="QSW22" s="710"/>
      <c r="QSX22" s="710"/>
      <c r="QSY22" s="710"/>
      <c r="QSZ22" s="710"/>
      <c r="QTA22" s="710"/>
      <c r="QTB22" s="710"/>
      <c r="QTC22" s="710"/>
      <c r="QTD22" s="710"/>
      <c r="QTE22" s="710"/>
      <c r="QTF22" s="710"/>
      <c r="QTG22" s="710"/>
      <c r="QTH22" s="710"/>
      <c r="QTI22" s="710"/>
      <c r="QTJ22" s="710"/>
      <c r="QTK22" s="710"/>
      <c r="QTL22" s="710"/>
      <c r="QTM22" s="710"/>
      <c r="QTN22" s="710"/>
      <c r="QTO22" s="710"/>
      <c r="QTP22" s="710"/>
      <c r="QTQ22" s="710"/>
      <c r="QTR22" s="710"/>
      <c r="QTS22" s="710"/>
      <c r="QTT22" s="710"/>
      <c r="QTU22" s="710"/>
      <c r="QTV22" s="710"/>
      <c r="QTW22" s="710"/>
      <c r="QTX22" s="710"/>
      <c r="QTY22" s="710"/>
      <c r="QTZ22" s="710"/>
      <c r="QUA22" s="710"/>
      <c r="QUB22" s="710"/>
      <c r="QUC22" s="710"/>
      <c r="QUD22" s="710"/>
      <c r="QUE22" s="710"/>
      <c r="QUF22" s="710"/>
      <c r="QUG22" s="710"/>
      <c r="QUH22" s="710"/>
      <c r="QUI22" s="710"/>
      <c r="QUJ22" s="710"/>
      <c r="QUK22" s="710"/>
      <c r="QUL22" s="710"/>
      <c r="QUM22" s="710"/>
      <c r="QUN22" s="710"/>
      <c r="QUO22" s="710"/>
      <c r="QUP22" s="710"/>
      <c r="QUQ22" s="710"/>
      <c r="QUR22" s="710"/>
      <c r="QUS22" s="710"/>
      <c r="QUT22" s="710"/>
      <c r="QUU22" s="710"/>
      <c r="QUV22" s="710"/>
      <c r="QUW22" s="710"/>
      <c r="QUX22" s="710"/>
      <c r="QUY22" s="710"/>
      <c r="QUZ22" s="710"/>
      <c r="QVA22" s="710"/>
      <c r="QVB22" s="710"/>
      <c r="QVC22" s="710"/>
      <c r="QVD22" s="710"/>
      <c r="QVE22" s="710"/>
      <c r="QVF22" s="710"/>
      <c r="QVG22" s="710"/>
      <c r="QVH22" s="710"/>
      <c r="QVI22" s="710"/>
      <c r="QVJ22" s="710"/>
      <c r="QVK22" s="710"/>
      <c r="QVL22" s="710"/>
      <c r="QVM22" s="710"/>
      <c r="QVN22" s="710"/>
      <c r="QVO22" s="710"/>
      <c r="QVP22" s="710"/>
      <c r="QVQ22" s="710"/>
      <c r="QVR22" s="710"/>
      <c r="QVS22" s="710"/>
      <c r="QVT22" s="710"/>
      <c r="QVU22" s="710"/>
      <c r="QVV22" s="710"/>
      <c r="QVW22" s="710"/>
      <c r="QVX22" s="710"/>
      <c r="QVY22" s="710"/>
      <c r="QVZ22" s="710"/>
      <c r="QWA22" s="710"/>
      <c r="QWB22" s="710"/>
      <c r="QWC22" s="710"/>
      <c r="QWD22" s="710"/>
      <c r="QWE22" s="710"/>
      <c r="QWF22" s="710"/>
      <c r="QWG22" s="710"/>
      <c r="QWH22" s="710"/>
      <c r="QWI22" s="710"/>
      <c r="QWJ22" s="710"/>
      <c r="QWK22" s="710"/>
      <c r="QWL22" s="710"/>
      <c r="QWM22" s="710"/>
      <c r="QWN22" s="710"/>
      <c r="QWO22" s="710"/>
      <c r="QWP22" s="710"/>
      <c r="QWQ22" s="710"/>
      <c r="QWR22" s="710"/>
      <c r="QWS22" s="710"/>
      <c r="QWT22" s="710"/>
      <c r="QWU22" s="710"/>
      <c r="QWV22" s="710"/>
      <c r="QWW22" s="710"/>
      <c r="QWX22" s="710"/>
      <c r="QWY22" s="710"/>
      <c r="QWZ22" s="710"/>
      <c r="QXA22" s="710"/>
      <c r="QXB22" s="710"/>
      <c r="QXC22" s="710"/>
      <c r="QXD22" s="710"/>
      <c r="QXE22" s="710"/>
      <c r="QXF22" s="710"/>
      <c r="QXG22" s="710"/>
      <c r="QXH22" s="710"/>
      <c r="QXI22" s="710"/>
      <c r="QXJ22" s="710"/>
      <c r="QXK22" s="710"/>
      <c r="QXL22" s="710"/>
      <c r="QXM22" s="710"/>
      <c r="QXN22" s="710"/>
      <c r="QXO22" s="710"/>
      <c r="QXP22" s="710"/>
      <c r="QXQ22" s="710"/>
      <c r="QXR22" s="710"/>
      <c r="QXS22" s="710"/>
      <c r="QXT22" s="710"/>
      <c r="QXU22" s="710"/>
      <c r="QXV22" s="710"/>
      <c r="QXW22" s="710"/>
      <c r="QXX22" s="710"/>
      <c r="QXY22" s="710"/>
      <c r="QXZ22" s="710"/>
      <c r="QYA22" s="710"/>
      <c r="QYB22" s="710"/>
      <c r="QYC22" s="710"/>
      <c r="QYD22" s="710"/>
      <c r="QYE22" s="710"/>
      <c r="QYF22" s="710"/>
      <c r="QYG22" s="710"/>
      <c r="QYH22" s="710"/>
      <c r="QYI22" s="710"/>
      <c r="QYJ22" s="710"/>
      <c r="QYK22" s="710"/>
      <c r="QYL22" s="710"/>
      <c r="QYM22" s="710"/>
      <c r="QYN22" s="710"/>
      <c r="QYO22" s="710"/>
      <c r="QYP22" s="710"/>
      <c r="QYQ22" s="710"/>
      <c r="QYR22" s="710"/>
      <c r="QYS22" s="710"/>
      <c r="QYT22" s="710"/>
      <c r="QYU22" s="710"/>
      <c r="QYV22" s="710"/>
      <c r="QYW22" s="710"/>
      <c r="QYX22" s="710"/>
      <c r="QYY22" s="710"/>
      <c r="QYZ22" s="710"/>
      <c r="QZA22" s="710"/>
      <c r="QZB22" s="710"/>
      <c r="QZC22" s="710"/>
      <c r="QZD22" s="710"/>
      <c r="QZE22" s="710"/>
      <c r="QZF22" s="710"/>
      <c r="QZG22" s="710"/>
      <c r="QZH22" s="710"/>
      <c r="QZI22" s="710"/>
      <c r="QZJ22" s="710"/>
      <c r="QZK22" s="710"/>
      <c r="QZL22" s="710"/>
      <c r="QZM22" s="710"/>
      <c r="QZN22" s="710"/>
      <c r="QZO22" s="710"/>
      <c r="QZP22" s="710"/>
      <c r="QZQ22" s="710"/>
      <c r="QZR22" s="710"/>
      <c r="QZS22" s="710"/>
      <c r="QZT22" s="710"/>
      <c r="QZU22" s="710"/>
      <c r="QZV22" s="710"/>
      <c r="QZW22" s="710"/>
      <c r="QZX22" s="710"/>
      <c r="QZY22" s="710"/>
      <c r="QZZ22" s="710"/>
      <c r="RAA22" s="710"/>
      <c r="RAB22" s="710"/>
      <c r="RAC22" s="710"/>
      <c r="RAD22" s="710"/>
      <c r="RAE22" s="710"/>
      <c r="RAF22" s="710"/>
      <c r="RAG22" s="710"/>
      <c r="RAH22" s="710"/>
      <c r="RAI22" s="710"/>
      <c r="RAJ22" s="710"/>
      <c r="RAK22" s="710"/>
      <c r="RAL22" s="710"/>
      <c r="RAM22" s="710"/>
      <c r="RAN22" s="710"/>
      <c r="RAO22" s="710"/>
      <c r="RAP22" s="710"/>
      <c r="RAQ22" s="710"/>
      <c r="RAR22" s="710"/>
      <c r="RAS22" s="710"/>
      <c r="RAT22" s="710"/>
      <c r="RAU22" s="710"/>
      <c r="RAV22" s="710"/>
      <c r="RAW22" s="710"/>
      <c r="RAX22" s="710"/>
      <c r="RAY22" s="710"/>
      <c r="RAZ22" s="710"/>
      <c r="RBA22" s="710"/>
      <c r="RBB22" s="710"/>
      <c r="RBC22" s="710"/>
      <c r="RBD22" s="710"/>
      <c r="RBE22" s="710"/>
      <c r="RBF22" s="710"/>
      <c r="RBG22" s="710"/>
      <c r="RBH22" s="710"/>
      <c r="RBI22" s="710"/>
      <c r="RBJ22" s="710"/>
      <c r="RBK22" s="710"/>
      <c r="RBL22" s="710"/>
      <c r="RBM22" s="710"/>
      <c r="RBN22" s="710"/>
      <c r="RBO22" s="710"/>
      <c r="RBP22" s="710"/>
      <c r="RBQ22" s="710"/>
      <c r="RBR22" s="710"/>
      <c r="RBS22" s="710"/>
      <c r="RBT22" s="710"/>
      <c r="RBU22" s="710"/>
      <c r="RBV22" s="710"/>
      <c r="RBW22" s="710"/>
      <c r="RBX22" s="710"/>
      <c r="RBY22" s="710"/>
      <c r="RBZ22" s="710"/>
      <c r="RCA22" s="710"/>
      <c r="RCB22" s="710"/>
      <c r="RCC22" s="710"/>
      <c r="RCD22" s="710"/>
      <c r="RCE22" s="710"/>
      <c r="RCF22" s="710"/>
      <c r="RCG22" s="710"/>
      <c r="RCH22" s="710"/>
      <c r="RCI22" s="710"/>
      <c r="RCJ22" s="710"/>
      <c r="RCK22" s="710"/>
      <c r="RCL22" s="710"/>
      <c r="RCM22" s="710"/>
      <c r="RCN22" s="710"/>
      <c r="RCO22" s="710"/>
      <c r="RCP22" s="710"/>
      <c r="RCQ22" s="710"/>
      <c r="RCR22" s="710"/>
      <c r="RCS22" s="710"/>
      <c r="RCT22" s="710"/>
      <c r="RCU22" s="710"/>
      <c r="RCV22" s="710"/>
      <c r="RCW22" s="710"/>
      <c r="RCX22" s="710"/>
      <c r="RCY22" s="710"/>
      <c r="RCZ22" s="710"/>
      <c r="RDA22" s="710"/>
      <c r="RDB22" s="710"/>
      <c r="RDC22" s="710"/>
      <c r="RDD22" s="710"/>
      <c r="RDE22" s="710"/>
      <c r="RDF22" s="710"/>
      <c r="RDG22" s="710"/>
      <c r="RDH22" s="710"/>
      <c r="RDI22" s="710"/>
      <c r="RDJ22" s="710"/>
      <c r="RDK22" s="710"/>
      <c r="RDL22" s="710"/>
      <c r="RDM22" s="710"/>
      <c r="RDN22" s="710"/>
      <c r="RDO22" s="710"/>
      <c r="RDP22" s="710"/>
      <c r="RDQ22" s="710"/>
      <c r="RDR22" s="710"/>
      <c r="RDS22" s="710"/>
      <c r="RDT22" s="710"/>
      <c r="RDU22" s="710"/>
      <c r="RDV22" s="710"/>
      <c r="RDW22" s="710"/>
      <c r="RDX22" s="710"/>
      <c r="RDY22" s="710"/>
      <c r="RDZ22" s="710"/>
      <c r="REA22" s="710"/>
      <c r="REB22" s="710"/>
      <c r="REC22" s="710"/>
      <c r="RED22" s="710"/>
      <c r="REE22" s="710"/>
      <c r="REF22" s="710"/>
      <c r="REG22" s="710"/>
      <c r="REH22" s="710"/>
      <c r="REI22" s="710"/>
      <c r="REJ22" s="710"/>
      <c r="REK22" s="710"/>
      <c r="REL22" s="710"/>
      <c r="REM22" s="710"/>
      <c r="REN22" s="710"/>
      <c r="REO22" s="710"/>
      <c r="REP22" s="710"/>
      <c r="REQ22" s="710"/>
      <c r="RER22" s="710"/>
      <c r="RES22" s="710"/>
      <c r="RET22" s="710"/>
      <c r="REU22" s="710"/>
      <c r="REV22" s="710"/>
      <c r="REW22" s="710"/>
      <c r="REX22" s="710"/>
      <c r="REY22" s="710"/>
      <c r="REZ22" s="710"/>
      <c r="RFA22" s="710"/>
      <c r="RFB22" s="710"/>
      <c r="RFC22" s="710"/>
      <c r="RFD22" s="710"/>
      <c r="RFE22" s="710"/>
      <c r="RFF22" s="710"/>
      <c r="RFG22" s="710"/>
      <c r="RFH22" s="710"/>
      <c r="RFI22" s="710"/>
      <c r="RFJ22" s="710"/>
      <c r="RFK22" s="710"/>
      <c r="RFL22" s="710"/>
      <c r="RFM22" s="710"/>
      <c r="RFN22" s="710"/>
      <c r="RFO22" s="710"/>
      <c r="RFP22" s="710"/>
      <c r="RFQ22" s="710"/>
      <c r="RFR22" s="710"/>
      <c r="RFS22" s="710"/>
      <c r="RFT22" s="710"/>
      <c r="RFU22" s="710"/>
      <c r="RFV22" s="710"/>
      <c r="RFW22" s="710"/>
      <c r="RFX22" s="710"/>
      <c r="RFY22" s="710"/>
      <c r="RFZ22" s="710"/>
      <c r="RGA22" s="710"/>
      <c r="RGB22" s="710"/>
      <c r="RGC22" s="710"/>
      <c r="RGD22" s="710"/>
      <c r="RGE22" s="710"/>
      <c r="RGF22" s="710"/>
      <c r="RGG22" s="710"/>
      <c r="RGH22" s="710"/>
      <c r="RGI22" s="710"/>
      <c r="RGJ22" s="710"/>
      <c r="RGK22" s="710"/>
      <c r="RGL22" s="710"/>
      <c r="RGM22" s="710"/>
      <c r="RGN22" s="710"/>
      <c r="RGO22" s="710"/>
      <c r="RGP22" s="710"/>
      <c r="RGQ22" s="710"/>
      <c r="RGR22" s="710"/>
      <c r="RGS22" s="710"/>
      <c r="RGT22" s="710"/>
      <c r="RGU22" s="710"/>
      <c r="RGV22" s="710"/>
      <c r="RGW22" s="710"/>
      <c r="RGX22" s="710"/>
      <c r="RGY22" s="710"/>
      <c r="RGZ22" s="710"/>
      <c r="RHA22" s="710"/>
      <c r="RHB22" s="710"/>
      <c r="RHC22" s="710"/>
      <c r="RHD22" s="710"/>
      <c r="RHE22" s="710"/>
      <c r="RHF22" s="710"/>
      <c r="RHG22" s="710"/>
      <c r="RHH22" s="710"/>
      <c r="RHI22" s="710"/>
      <c r="RHJ22" s="710"/>
      <c r="RHK22" s="710"/>
      <c r="RHL22" s="710"/>
      <c r="RHM22" s="710"/>
      <c r="RHN22" s="710"/>
      <c r="RHO22" s="710"/>
      <c r="RHP22" s="710"/>
      <c r="RHQ22" s="710"/>
      <c r="RHR22" s="710"/>
      <c r="RHS22" s="710"/>
      <c r="RHT22" s="710"/>
      <c r="RHU22" s="710"/>
      <c r="RHV22" s="710"/>
      <c r="RHW22" s="710"/>
      <c r="RHX22" s="710"/>
      <c r="RHY22" s="710"/>
      <c r="RHZ22" s="710"/>
      <c r="RIA22" s="710"/>
      <c r="RIB22" s="710"/>
      <c r="RIC22" s="710"/>
      <c r="RID22" s="710"/>
      <c r="RIE22" s="710"/>
      <c r="RIF22" s="710"/>
      <c r="RIG22" s="710"/>
      <c r="RIH22" s="710"/>
      <c r="RII22" s="710"/>
      <c r="RIJ22" s="710"/>
      <c r="RIK22" s="710"/>
      <c r="RIL22" s="710"/>
      <c r="RIM22" s="710"/>
      <c r="RIN22" s="710"/>
      <c r="RIO22" s="710"/>
      <c r="RIP22" s="710"/>
      <c r="RIQ22" s="710"/>
      <c r="RIR22" s="710"/>
      <c r="RIS22" s="710"/>
      <c r="RIT22" s="710"/>
      <c r="RIU22" s="710"/>
      <c r="RIV22" s="710"/>
      <c r="RIW22" s="710"/>
      <c r="RIX22" s="710"/>
      <c r="RIY22" s="710"/>
      <c r="RIZ22" s="710"/>
      <c r="RJA22" s="710"/>
      <c r="RJB22" s="710"/>
      <c r="RJC22" s="710"/>
      <c r="RJD22" s="710"/>
      <c r="RJE22" s="710"/>
      <c r="RJF22" s="710"/>
      <c r="RJG22" s="710"/>
      <c r="RJH22" s="710"/>
      <c r="RJI22" s="710"/>
      <c r="RJJ22" s="710"/>
      <c r="RJK22" s="710"/>
      <c r="RJL22" s="710"/>
      <c r="RJM22" s="710"/>
      <c r="RJN22" s="710"/>
      <c r="RJO22" s="710"/>
      <c r="RJP22" s="710"/>
      <c r="RJQ22" s="710"/>
      <c r="RJR22" s="710"/>
      <c r="RJS22" s="710"/>
      <c r="RJT22" s="710"/>
      <c r="RJU22" s="710"/>
      <c r="RJV22" s="710"/>
      <c r="RJW22" s="710"/>
      <c r="RJX22" s="710"/>
      <c r="RJY22" s="710"/>
      <c r="RJZ22" s="710"/>
      <c r="RKA22" s="710"/>
      <c r="RKB22" s="710"/>
      <c r="RKC22" s="710"/>
      <c r="RKD22" s="710"/>
      <c r="RKE22" s="710"/>
      <c r="RKF22" s="710"/>
      <c r="RKG22" s="710"/>
      <c r="RKH22" s="710"/>
      <c r="RKI22" s="710"/>
      <c r="RKJ22" s="710"/>
      <c r="RKK22" s="710"/>
      <c r="RKL22" s="710"/>
      <c r="RKM22" s="710"/>
      <c r="RKN22" s="710"/>
      <c r="RKO22" s="710"/>
      <c r="RKP22" s="710"/>
      <c r="RKQ22" s="710"/>
      <c r="RKR22" s="710"/>
      <c r="RKS22" s="710"/>
      <c r="RKT22" s="710"/>
      <c r="RKU22" s="710"/>
      <c r="RKV22" s="710"/>
      <c r="RKW22" s="710"/>
      <c r="RKX22" s="710"/>
      <c r="RKY22" s="710"/>
      <c r="RKZ22" s="710"/>
      <c r="RLA22" s="710"/>
      <c r="RLB22" s="710"/>
      <c r="RLC22" s="710"/>
      <c r="RLD22" s="710"/>
      <c r="RLE22" s="710"/>
      <c r="RLF22" s="710"/>
      <c r="RLG22" s="710"/>
      <c r="RLH22" s="710"/>
      <c r="RLI22" s="710"/>
      <c r="RLJ22" s="710"/>
      <c r="RLK22" s="710"/>
      <c r="RLL22" s="710"/>
      <c r="RLM22" s="710"/>
      <c r="RLN22" s="710"/>
      <c r="RLO22" s="710"/>
      <c r="RLP22" s="710"/>
      <c r="RLQ22" s="710"/>
      <c r="RLR22" s="710"/>
      <c r="RLS22" s="710"/>
      <c r="RLT22" s="710"/>
      <c r="RLU22" s="710"/>
      <c r="RLV22" s="710"/>
      <c r="RLW22" s="710"/>
      <c r="RLX22" s="710"/>
      <c r="RLY22" s="710"/>
      <c r="RLZ22" s="710"/>
      <c r="RMA22" s="710"/>
      <c r="RMB22" s="710"/>
      <c r="RMC22" s="710"/>
      <c r="RMD22" s="710"/>
      <c r="RME22" s="710"/>
      <c r="RMF22" s="710"/>
      <c r="RMG22" s="710"/>
      <c r="RMH22" s="710"/>
      <c r="RMI22" s="710"/>
      <c r="RMJ22" s="710"/>
      <c r="RMK22" s="710"/>
      <c r="RML22" s="710"/>
      <c r="RMM22" s="710"/>
      <c r="RMN22" s="710"/>
      <c r="RMO22" s="710"/>
      <c r="RMP22" s="710"/>
      <c r="RMQ22" s="710"/>
      <c r="RMR22" s="710"/>
      <c r="RMS22" s="710"/>
      <c r="RMT22" s="710"/>
      <c r="RMU22" s="710"/>
      <c r="RMV22" s="710"/>
      <c r="RMW22" s="710"/>
      <c r="RMX22" s="710"/>
      <c r="RMY22" s="710"/>
      <c r="RMZ22" s="710"/>
      <c r="RNA22" s="710"/>
      <c r="RNB22" s="710"/>
      <c r="RNC22" s="710"/>
      <c r="RND22" s="710"/>
      <c r="RNE22" s="710"/>
      <c r="RNF22" s="710"/>
      <c r="RNG22" s="710"/>
      <c r="RNH22" s="710"/>
      <c r="RNI22" s="710"/>
      <c r="RNJ22" s="710"/>
      <c r="RNK22" s="710"/>
      <c r="RNL22" s="710"/>
      <c r="RNM22" s="710"/>
      <c r="RNN22" s="710"/>
      <c r="RNO22" s="710"/>
      <c r="RNP22" s="710"/>
      <c r="RNQ22" s="710"/>
      <c r="RNR22" s="710"/>
      <c r="RNS22" s="710"/>
      <c r="RNT22" s="710"/>
      <c r="RNU22" s="710"/>
      <c r="RNV22" s="710"/>
      <c r="RNW22" s="710"/>
      <c r="RNX22" s="710"/>
      <c r="RNY22" s="710"/>
      <c r="RNZ22" s="710"/>
      <c r="ROA22" s="710"/>
      <c r="ROB22" s="710"/>
      <c r="ROC22" s="710"/>
      <c r="ROD22" s="710"/>
      <c r="ROE22" s="710"/>
      <c r="ROF22" s="710"/>
      <c r="ROG22" s="710"/>
      <c r="ROH22" s="710"/>
      <c r="ROI22" s="710"/>
      <c r="ROJ22" s="710"/>
      <c r="ROK22" s="710"/>
      <c r="ROL22" s="710"/>
      <c r="ROM22" s="710"/>
      <c r="RON22" s="710"/>
      <c r="ROO22" s="710"/>
      <c r="ROP22" s="710"/>
      <c r="ROQ22" s="710"/>
      <c r="ROR22" s="710"/>
      <c r="ROS22" s="710"/>
      <c r="ROT22" s="710"/>
      <c r="ROU22" s="710"/>
      <c r="ROV22" s="710"/>
      <c r="ROW22" s="710"/>
      <c r="ROX22" s="710"/>
      <c r="ROY22" s="710"/>
      <c r="ROZ22" s="710"/>
      <c r="RPA22" s="710"/>
      <c r="RPB22" s="710"/>
      <c r="RPC22" s="710"/>
      <c r="RPD22" s="710"/>
      <c r="RPE22" s="710"/>
      <c r="RPF22" s="710"/>
      <c r="RPG22" s="710"/>
      <c r="RPH22" s="710"/>
      <c r="RPI22" s="710"/>
      <c r="RPJ22" s="710"/>
      <c r="RPK22" s="710"/>
      <c r="RPL22" s="710"/>
      <c r="RPM22" s="710"/>
      <c r="RPN22" s="710"/>
      <c r="RPO22" s="710"/>
      <c r="RPP22" s="710"/>
      <c r="RPQ22" s="710"/>
      <c r="RPR22" s="710"/>
      <c r="RPS22" s="710"/>
      <c r="RPT22" s="710"/>
      <c r="RPU22" s="710"/>
      <c r="RPV22" s="710"/>
      <c r="RPW22" s="710"/>
      <c r="RPX22" s="710"/>
      <c r="RPY22" s="710"/>
      <c r="RPZ22" s="710"/>
      <c r="RQA22" s="710"/>
      <c r="RQB22" s="710"/>
      <c r="RQC22" s="710"/>
      <c r="RQD22" s="710"/>
      <c r="RQE22" s="710"/>
      <c r="RQF22" s="710"/>
      <c r="RQG22" s="710"/>
      <c r="RQH22" s="710"/>
      <c r="RQI22" s="710"/>
      <c r="RQJ22" s="710"/>
      <c r="RQK22" s="710"/>
      <c r="RQL22" s="710"/>
      <c r="RQM22" s="710"/>
      <c r="RQN22" s="710"/>
      <c r="RQO22" s="710"/>
      <c r="RQP22" s="710"/>
      <c r="RQQ22" s="710"/>
      <c r="RQR22" s="710"/>
      <c r="RQS22" s="710"/>
      <c r="RQT22" s="710"/>
      <c r="RQU22" s="710"/>
      <c r="RQV22" s="710"/>
      <c r="RQW22" s="710"/>
      <c r="RQX22" s="710"/>
      <c r="RQY22" s="710"/>
      <c r="RQZ22" s="710"/>
      <c r="RRA22" s="710"/>
      <c r="RRB22" s="710"/>
      <c r="RRC22" s="710"/>
      <c r="RRD22" s="710"/>
      <c r="RRE22" s="710"/>
      <c r="RRF22" s="710"/>
      <c r="RRG22" s="710"/>
      <c r="RRH22" s="710"/>
      <c r="RRI22" s="710"/>
      <c r="RRJ22" s="710"/>
      <c r="RRK22" s="710"/>
      <c r="RRL22" s="710"/>
      <c r="RRM22" s="710"/>
      <c r="RRN22" s="710"/>
      <c r="RRO22" s="710"/>
      <c r="RRP22" s="710"/>
      <c r="RRQ22" s="710"/>
      <c r="RRR22" s="710"/>
      <c r="RRS22" s="710"/>
      <c r="RRT22" s="710"/>
      <c r="RRU22" s="710"/>
      <c r="RRV22" s="710"/>
      <c r="RRW22" s="710"/>
      <c r="RRX22" s="710"/>
      <c r="RRY22" s="710"/>
      <c r="RRZ22" s="710"/>
      <c r="RSA22" s="710"/>
      <c r="RSB22" s="710"/>
      <c r="RSC22" s="710"/>
      <c r="RSD22" s="710"/>
      <c r="RSE22" s="710"/>
      <c r="RSF22" s="710"/>
      <c r="RSG22" s="710"/>
      <c r="RSH22" s="710"/>
      <c r="RSI22" s="710"/>
      <c r="RSJ22" s="710"/>
      <c r="RSK22" s="710"/>
      <c r="RSL22" s="710"/>
      <c r="RSM22" s="710"/>
      <c r="RSN22" s="710"/>
      <c r="RSO22" s="710"/>
      <c r="RSP22" s="710"/>
      <c r="RSQ22" s="710"/>
      <c r="RSR22" s="710"/>
      <c r="RSS22" s="710"/>
      <c r="RST22" s="710"/>
      <c r="RSU22" s="710"/>
      <c r="RSV22" s="710"/>
      <c r="RSW22" s="710"/>
      <c r="RSX22" s="710"/>
      <c r="RSY22" s="710"/>
      <c r="RSZ22" s="710"/>
      <c r="RTA22" s="710"/>
      <c r="RTB22" s="710"/>
      <c r="RTC22" s="710"/>
      <c r="RTD22" s="710"/>
      <c r="RTE22" s="710"/>
      <c r="RTF22" s="710"/>
      <c r="RTG22" s="710"/>
      <c r="RTH22" s="710"/>
      <c r="RTI22" s="710"/>
      <c r="RTJ22" s="710"/>
      <c r="RTK22" s="710"/>
      <c r="RTL22" s="710"/>
      <c r="RTM22" s="710"/>
      <c r="RTN22" s="710"/>
      <c r="RTO22" s="710"/>
      <c r="RTP22" s="710"/>
      <c r="RTQ22" s="710"/>
      <c r="RTR22" s="710"/>
      <c r="RTS22" s="710"/>
      <c r="RTT22" s="710"/>
      <c r="RTU22" s="710"/>
      <c r="RTV22" s="710"/>
      <c r="RTW22" s="710"/>
      <c r="RTX22" s="710"/>
      <c r="RTY22" s="710"/>
      <c r="RTZ22" s="710"/>
      <c r="RUA22" s="710"/>
      <c r="RUB22" s="710"/>
      <c r="RUC22" s="710"/>
      <c r="RUD22" s="710"/>
      <c r="RUE22" s="710"/>
      <c r="RUF22" s="710"/>
      <c r="RUG22" s="710"/>
      <c r="RUH22" s="710"/>
      <c r="RUI22" s="710"/>
      <c r="RUJ22" s="710"/>
      <c r="RUK22" s="710"/>
      <c r="RUL22" s="710"/>
      <c r="RUM22" s="710"/>
      <c r="RUN22" s="710"/>
      <c r="RUO22" s="710"/>
      <c r="RUP22" s="710"/>
      <c r="RUQ22" s="710"/>
      <c r="RUR22" s="710"/>
      <c r="RUS22" s="710"/>
      <c r="RUT22" s="710"/>
      <c r="RUU22" s="710"/>
      <c r="RUV22" s="710"/>
      <c r="RUW22" s="710"/>
      <c r="RUX22" s="710"/>
      <c r="RUY22" s="710"/>
      <c r="RUZ22" s="710"/>
      <c r="RVA22" s="710"/>
      <c r="RVB22" s="710"/>
      <c r="RVC22" s="710"/>
      <c r="RVD22" s="710"/>
      <c r="RVE22" s="710"/>
      <c r="RVF22" s="710"/>
      <c r="RVG22" s="710"/>
      <c r="RVH22" s="710"/>
      <c r="RVI22" s="710"/>
      <c r="RVJ22" s="710"/>
      <c r="RVK22" s="710"/>
      <c r="RVL22" s="710"/>
      <c r="RVM22" s="710"/>
      <c r="RVN22" s="710"/>
      <c r="RVO22" s="710"/>
      <c r="RVP22" s="710"/>
      <c r="RVQ22" s="710"/>
      <c r="RVR22" s="710"/>
      <c r="RVS22" s="710"/>
      <c r="RVT22" s="710"/>
      <c r="RVU22" s="710"/>
      <c r="RVV22" s="710"/>
      <c r="RVW22" s="710"/>
      <c r="RVX22" s="710"/>
      <c r="RVY22" s="710"/>
      <c r="RVZ22" s="710"/>
      <c r="RWA22" s="710"/>
      <c r="RWB22" s="710"/>
      <c r="RWC22" s="710"/>
      <c r="RWD22" s="710"/>
      <c r="RWE22" s="710"/>
      <c r="RWF22" s="710"/>
      <c r="RWG22" s="710"/>
      <c r="RWH22" s="710"/>
      <c r="RWI22" s="710"/>
      <c r="RWJ22" s="710"/>
      <c r="RWK22" s="710"/>
      <c r="RWL22" s="710"/>
      <c r="RWM22" s="710"/>
      <c r="RWN22" s="710"/>
      <c r="RWO22" s="710"/>
      <c r="RWP22" s="710"/>
      <c r="RWQ22" s="710"/>
      <c r="RWR22" s="710"/>
      <c r="RWS22" s="710"/>
      <c r="RWT22" s="710"/>
      <c r="RWU22" s="710"/>
      <c r="RWV22" s="710"/>
      <c r="RWW22" s="710"/>
      <c r="RWX22" s="710"/>
      <c r="RWY22" s="710"/>
      <c r="RWZ22" s="710"/>
      <c r="RXA22" s="710"/>
      <c r="RXB22" s="710"/>
      <c r="RXC22" s="710"/>
      <c r="RXD22" s="710"/>
      <c r="RXE22" s="710"/>
      <c r="RXF22" s="710"/>
      <c r="RXG22" s="710"/>
      <c r="RXH22" s="710"/>
      <c r="RXI22" s="710"/>
      <c r="RXJ22" s="710"/>
      <c r="RXK22" s="710"/>
      <c r="RXL22" s="710"/>
      <c r="RXM22" s="710"/>
      <c r="RXN22" s="710"/>
      <c r="RXO22" s="710"/>
      <c r="RXP22" s="710"/>
      <c r="RXQ22" s="710"/>
      <c r="RXR22" s="710"/>
      <c r="RXS22" s="710"/>
      <c r="RXT22" s="710"/>
      <c r="RXU22" s="710"/>
      <c r="RXV22" s="710"/>
      <c r="RXW22" s="710"/>
      <c r="RXX22" s="710"/>
      <c r="RXY22" s="710"/>
      <c r="RXZ22" s="710"/>
      <c r="RYA22" s="710"/>
      <c r="RYB22" s="710"/>
      <c r="RYC22" s="710"/>
      <c r="RYD22" s="710"/>
      <c r="RYE22" s="710"/>
      <c r="RYF22" s="710"/>
      <c r="RYG22" s="710"/>
      <c r="RYH22" s="710"/>
      <c r="RYI22" s="710"/>
      <c r="RYJ22" s="710"/>
      <c r="RYK22" s="710"/>
      <c r="RYL22" s="710"/>
      <c r="RYM22" s="710"/>
      <c r="RYN22" s="710"/>
      <c r="RYO22" s="710"/>
      <c r="RYP22" s="710"/>
      <c r="RYQ22" s="710"/>
      <c r="RYR22" s="710"/>
      <c r="RYS22" s="710"/>
      <c r="RYT22" s="710"/>
      <c r="RYU22" s="710"/>
      <c r="RYV22" s="710"/>
      <c r="RYW22" s="710"/>
      <c r="RYX22" s="710"/>
      <c r="RYY22" s="710"/>
      <c r="RYZ22" s="710"/>
      <c r="RZA22" s="710"/>
      <c r="RZB22" s="710"/>
      <c r="RZC22" s="710"/>
      <c r="RZD22" s="710"/>
      <c r="RZE22" s="710"/>
      <c r="RZF22" s="710"/>
      <c r="RZG22" s="710"/>
      <c r="RZH22" s="710"/>
      <c r="RZI22" s="710"/>
      <c r="RZJ22" s="710"/>
      <c r="RZK22" s="710"/>
      <c r="RZL22" s="710"/>
      <c r="RZM22" s="710"/>
      <c r="RZN22" s="710"/>
      <c r="RZO22" s="710"/>
      <c r="RZP22" s="710"/>
      <c r="RZQ22" s="710"/>
      <c r="RZR22" s="710"/>
      <c r="RZS22" s="710"/>
      <c r="RZT22" s="710"/>
      <c r="RZU22" s="710"/>
      <c r="RZV22" s="710"/>
      <c r="RZW22" s="710"/>
      <c r="RZX22" s="710"/>
      <c r="RZY22" s="710"/>
      <c r="RZZ22" s="710"/>
      <c r="SAA22" s="710"/>
      <c r="SAB22" s="710"/>
      <c r="SAC22" s="710"/>
      <c r="SAD22" s="710"/>
      <c r="SAE22" s="710"/>
      <c r="SAF22" s="710"/>
      <c r="SAG22" s="710"/>
      <c r="SAH22" s="710"/>
      <c r="SAI22" s="710"/>
      <c r="SAJ22" s="710"/>
      <c r="SAK22" s="710"/>
      <c r="SAL22" s="710"/>
      <c r="SAM22" s="710"/>
      <c r="SAN22" s="710"/>
      <c r="SAO22" s="710"/>
      <c r="SAP22" s="710"/>
      <c r="SAQ22" s="710"/>
      <c r="SAR22" s="710"/>
      <c r="SAS22" s="710"/>
      <c r="SAT22" s="710"/>
      <c r="SAU22" s="710"/>
      <c r="SAV22" s="710"/>
      <c r="SAW22" s="710"/>
      <c r="SAX22" s="710"/>
      <c r="SAY22" s="710"/>
      <c r="SAZ22" s="710"/>
      <c r="SBA22" s="710"/>
      <c r="SBB22" s="710"/>
      <c r="SBC22" s="710"/>
      <c r="SBD22" s="710"/>
      <c r="SBE22" s="710"/>
      <c r="SBF22" s="710"/>
      <c r="SBG22" s="710"/>
      <c r="SBH22" s="710"/>
      <c r="SBI22" s="710"/>
      <c r="SBJ22" s="710"/>
      <c r="SBK22" s="710"/>
      <c r="SBL22" s="710"/>
      <c r="SBM22" s="710"/>
      <c r="SBN22" s="710"/>
      <c r="SBO22" s="710"/>
      <c r="SBP22" s="710"/>
      <c r="SBQ22" s="710"/>
      <c r="SBR22" s="710"/>
      <c r="SBS22" s="710"/>
      <c r="SBT22" s="710"/>
      <c r="SBU22" s="710"/>
      <c r="SBV22" s="710"/>
      <c r="SBW22" s="710"/>
      <c r="SBX22" s="710"/>
      <c r="SBY22" s="710"/>
      <c r="SBZ22" s="710"/>
      <c r="SCA22" s="710"/>
      <c r="SCB22" s="710"/>
      <c r="SCC22" s="710"/>
      <c r="SCD22" s="710"/>
      <c r="SCE22" s="710"/>
      <c r="SCF22" s="710"/>
      <c r="SCG22" s="710"/>
      <c r="SCH22" s="710"/>
      <c r="SCI22" s="710"/>
      <c r="SCJ22" s="710"/>
      <c r="SCK22" s="710"/>
      <c r="SCL22" s="710"/>
      <c r="SCM22" s="710"/>
      <c r="SCN22" s="710"/>
      <c r="SCO22" s="710"/>
      <c r="SCP22" s="710"/>
      <c r="SCQ22" s="710"/>
      <c r="SCR22" s="710"/>
      <c r="SCS22" s="710"/>
      <c r="SCT22" s="710"/>
      <c r="SCU22" s="710"/>
      <c r="SCV22" s="710"/>
      <c r="SCW22" s="710"/>
      <c r="SCX22" s="710"/>
      <c r="SCY22" s="710"/>
      <c r="SCZ22" s="710"/>
      <c r="SDA22" s="710"/>
      <c r="SDB22" s="710"/>
      <c r="SDC22" s="710"/>
      <c r="SDD22" s="710"/>
      <c r="SDE22" s="710"/>
      <c r="SDF22" s="710"/>
      <c r="SDG22" s="710"/>
      <c r="SDH22" s="710"/>
      <c r="SDI22" s="710"/>
      <c r="SDJ22" s="710"/>
      <c r="SDK22" s="710"/>
      <c r="SDL22" s="710"/>
      <c r="SDM22" s="710"/>
      <c r="SDN22" s="710"/>
      <c r="SDO22" s="710"/>
      <c r="SDP22" s="710"/>
      <c r="SDQ22" s="710"/>
      <c r="SDR22" s="710"/>
      <c r="SDS22" s="710"/>
      <c r="SDT22" s="710"/>
      <c r="SDU22" s="710"/>
      <c r="SDV22" s="710"/>
      <c r="SDW22" s="710"/>
      <c r="SDX22" s="710"/>
      <c r="SDY22" s="710"/>
      <c r="SDZ22" s="710"/>
      <c r="SEA22" s="710"/>
      <c r="SEB22" s="710"/>
      <c r="SEC22" s="710"/>
      <c r="SED22" s="710"/>
      <c r="SEE22" s="710"/>
      <c r="SEF22" s="710"/>
      <c r="SEG22" s="710"/>
      <c r="SEH22" s="710"/>
      <c r="SEI22" s="710"/>
      <c r="SEJ22" s="710"/>
      <c r="SEK22" s="710"/>
      <c r="SEL22" s="710"/>
      <c r="SEM22" s="710"/>
      <c r="SEN22" s="710"/>
      <c r="SEO22" s="710"/>
      <c r="SEP22" s="710"/>
      <c r="SEQ22" s="710"/>
      <c r="SER22" s="710"/>
      <c r="SES22" s="710"/>
      <c r="SET22" s="710"/>
      <c r="SEU22" s="710"/>
      <c r="SEV22" s="710"/>
      <c r="SEW22" s="710"/>
      <c r="SEX22" s="710"/>
      <c r="SEY22" s="710"/>
      <c r="SEZ22" s="710"/>
      <c r="SFA22" s="710"/>
      <c r="SFB22" s="710"/>
      <c r="SFC22" s="710"/>
      <c r="SFD22" s="710"/>
      <c r="SFE22" s="710"/>
      <c r="SFF22" s="710"/>
      <c r="SFG22" s="710"/>
      <c r="SFH22" s="710"/>
      <c r="SFI22" s="710"/>
      <c r="SFJ22" s="710"/>
      <c r="SFK22" s="710"/>
      <c r="SFL22" s="710"/>
      <c r="SFM22" s="710"/>
      <c r="SFN22" s="710"/>
      <c r="SFO22" s="710"/>
      <c r="SFP22" s="710"/>
      <c r="SFQ22" s="710"/>
      <c r="SFR22" s="710"/>
      <c r="SFS22" s="710"/>
      <c r="SFT22" s="710"/>
      <c r="SFU22" s="710"/>
      <c r="SFV22" s="710"/>
      <c r="SFW22" s="710"/>
      <c r="SFX22" s="710"/>
      <c r="SFY22" s="710"/>
      <c r="SFZ22" s="710"/>
      <c r="SGA22" s="710"/>
      <c r="SGB22" s="710"/>
      <c r="SGC22" s="710"/>
      <c r="SGD22" s="710"/>
      <c r="SGE22" s="710"/>
      <c r="SGF22" s="710"/>
      <c r="SGG22" s="710"/>
      <c r="SGH22" s="710"/>
      <c r="SGI22" s="710"/>
      <c r="SGJ22" s="710"/>
      <c r="SGK22" s="710"/>
      <c r="SGL22" s="710"/>
      <c r="SGM22" s="710"/>
      <c r="SGN22" s="710"/>
      <c r="SGO22" s="710"/>
      <c r="SGP22" s="710"/>
      <c r="SGQ22" s="710"/>
      <c r="SGR22" s="710"/>
      <c r="SGS22" s="710"/>
      <c r="SGT22" s="710"/>
      <c r="SGU22" s="710"/>
      <c r="SGV22" s="710"/>
      <c r="SGW22" s="710"/>
      <c r="SGX22" s="710"/>
      <c r="SGY22" s="710"/>
      <c r="SGZ22" s="710"/>
      <c r="SHA22" s="710"/>
      <c r="SHB22" s="710"/>
      <c r="SHC22" s="710"/>
      <c r="SHD22" s="710"/>
      <c r="SHE22" s="710"/>
      <c r="SHF22" s="710"/>
      <c r="SHG22" s="710"/>
      <c r="SHH22" s="710"/>
      <c r="SHI22" s="710"/>
      <c r="SHJ22" s="710"/>
      <c r="SHK22" s="710"/>
      <c r="SHL22" s="710"/>
      <c r="SHM22" s="710"/>
      <c r="SHN22" s="710"/>
      <c r="SHO22" s="710"/>
      <c r="SHP22" s="710"/>
      <c r="SHQ22" s="710"/>
      <c r="SHR22" s="710"/>
      <c r="SHS22" s="710"/>
      <c r="SHT22" s="710"/>
      <c r="SHU22" s="710"/>
      <c r="SHV22" s="710"/>
      <c r="SHW22" s="710"/>
      <c r="SHX22" s="710"/>
      <c r="SHY22" s="710"/>
      <c r="SHZ22" s="710"/>
      <c r="SIA22" s="710"/>
      <c r="SIB22" s="710"/>
      <c r="SIC22" s="710"/>
      <c r="SID22" s="710"/>
      <c r="SIE22" s="710"/>
      <c r="SIF22" s="710"/>
      <c r="SIG22" s="710"/>
      <c r="SIH22" s="710"/>
      <c r="SII22" s="710"/>
      <c r="SIJ22" s="710"/>
      <c r="SIK22" s="710"/>
      <c r="SIL22" s="710"/>
      <c r="SIM22" s="710"/>
      <c r="SIN22" s="710"/>
      <c r="SIO22" s="710"/>
      <c r="SIP22" s="710"/>
      <c r="SIQ22" s="710"/>
      <c r="SIR22" s="710"/>
      <c r="SIS22" s="710"/>
      <c r="SIT22" s="710"/>
      <c r="SIU22" s="710"/>
      <c r="SIV22" s="710"/>
      <c r="SIW22" s="710"/>
      <c r="SIX22" s="710"/>
      <c r="SIY22" s="710"/>
      <c r="SIZ22" s="710"/>
      <c r="SJA22" s="710"/>
      <c r="SJB22" s="710"/>
      <c r="SJC22" s="710"/>
      <c r="SJD22" s="710"/>
      <c r="SJE22" s="710"/>
      <c r="SJF22" s="710"/>
      <c r="SJG22" s="710"/>
      <c r="SJH22" s="710"/>
      <c r="SJI22" s="710"/>
      <c r="SJJ22" s="710"/>
      <c r="SJK22" s="710"/>
      <c r="SJL22" s="710"/>
      <c r="SJM22" s="710"/>
      <c r="SJN22" s="710"/>
      <c r="SJO22" s="710"/>
      <c r="SJP22" s="710"/>
      <c r="SJQ22" s="710"/>
      <c r="SJR22" s="710"/>
      <c r="SJS22" s="710"/>
      <c r="SJT22" s="710"/>
      <c r="SJU22" s="710"/>
      <c r="SJV22" s="710"/>
      <c r="SJW22" s="710"/>
      <c r="SJX22" s="710"/>
      <c r="SJY22" s="710"/>
      <c r="SJZ22" s="710"/>
      <c r="SKA22" s="710"/>
      <c r="SKB22" s="710"/>
      <c r="SKC22" s="710"/>
      <c r="SKD22" s="710"/>
      <c r="SKE22" s="710"/>
      <c r="SKF22" s="710"/>
      <c r="SKG22" s="710"/>
      <c r="SKH22" s="710"/>
      <c r="SKI22" s="710"/>
      <c r="SKJ22" s="710"/>
      <c r="SKK22" s="710"/>
      <c r="SKL22" s="710"/>
      <c r="SKM22" s="710"/>
      <c r="SKN22" s="710"/>
      <c r="SKO22" s="710"/>
      <c r="SKP22" s="710"/>
      <c r="SKQ22" s="710"/>
      <c r="SKR22" s="710"/>
      <c r="SKS22" s="710"/>
      <c r="SKT22" s="710"/>
      <c r="SKU22" s="710"/>
      <c r="SKV22" s="710"/>
      <c r="SKW22" s="710"/>
      <c r="SKX22" s="710"/>
      <c r="SKY22" s="710"/>
      <c r="SKZ22" s="710"/>
      <c r="SLA22" s="710"/>
      <c r="SLB22" s="710"/>
      <c r="SLC22" s="710"/>
      <c r="SLD22" s="710"/>
      <c r="SLE22" s="710"/>
      <c r="SLF22" s="710"/>
      <c r="SLG22" s="710"/>
      <c r="SLH22" s="710"/>
      <c r="SLI22" s="710"/>
      <c r="SLJ22" s="710"/>
      <c r="SLK22" s="710"/>
      <c r="SLL22" s="710"/>
      <c r="SLM22" s="710"/>
      <c r="SLN22" s="710"/>
      <c r="SLO22" s="710"/>
      <c r="SLP22" s="710"/>
      <c r="SLQ22" s="710"/>
      <c r="SLR22" s="710"/>
      <c r="SLS22" s="710"/>
      <c r="SLT22" s="710"/>
      <c r="SLU22" s="710"/>
      <c r="SLV22" s="710"/>
      <c r="SLW22" s="710"/>
      <c r="SLX22" s="710"/>
      <c r="SLY22" s="710"/>
      <c r="SLZ22" s="710"/>
      <c r="SMA22" s="710"/>
      <c r="SMB22" s="710"/>
      <c r="SMC22" s="710"/>
      <c r="SMD22" s="710"/>
      <c r="SME22" s="710"/>
      <c r="SMF22" s="710"/>
      <c r="SMG22" s="710"/>
      <c r="SMH22" s="710"/>
      <c r="SMI22" s="710"/>
      <c r="SMJ22" s="710"/>
      <c r="SMK22" s="710"/>
      <c r="SML22" s="710"/>
      <c r="SMM22" s="710"/>
      <c r="SMN22" s="710"/>
      <c r="SMO22" s="710"/>
      <c r="SMP22" s="710"/>
      <c r="SMQ22" s="710"/>
      <c r="SMR22" s="710"/>
      <c r="SMS22" s="710"/>
      <c r="SMT22" s="710"/>
      <c r="SMU22" s="710"/>
      <c r="SMV22" s="710"/>
      <c r="SMW22" s="710"/>
      <c r="SMX22" s="710"/>
      <c r="SMY22" s="710"/>
      <c r="SMZ22" s="710"/>
      <c r="SNA22" s="710"/>
      <c r="SNB22" s="710"/>
      <c r="SNC22" s="710"/>
      <c r="SND22" s="710"/>
      <c r="SNE22" s="710"/>
      <c r="SNF22" s="710"/>
      <c r="SNG22" s="710"/>
      <c r="SNH22" s="710"/>
      <c r="SNI22" s="710"/>
      <c r="SNJ22" s="710"/>
      <c r="SNK22" s="710"/>
      <c r="SNL22" s="710"/>
      <c r="SNM22" s="710"/>
      <c r="SNN22" s="710"/>
      <c r="SNO22" s="710"/>
      <c r="SNP22" s="710"/>
      <c r="SNQ22" s="710"/>
      <c r="SNR22" s="710"/>
      <c r="SNS22" s="710"/>
      <c r="SNT22" s="710"/>
      <c r="SNU22" s="710"/>
      <c r="SNV22" s="710"/>
      <c r="SNW22" s="710"/>
      <c r="SNX22" s="710"/>
      <c r="SNY22" s="710"/>
      <c r="SNZ22" s="710"/>
      <c r="SOA22" s="710"/>
      <c r="SOB22" s="710"/>
      <c r="SOC22" s="710"/>
      <c r="SOD22" s="710"/>
      <c r="SOE22" s="710"/>
      <c r="SOF22" s="710"/>
      <c r="SOG22" s="710"/>
      <c r="SOH22" s="710"/>
      <c r="SOI22" s="710"/>
      <c r="SOJ22" s="710"/>
      <c r="SOK22" s="710"/>
      <c r="SOL22" s="710"/>
      <c r="SOM22" s="710"/>
      <c r="SON22" s="710"/>
      <c r="SOO22" s="710"/>
      <c r="SOP22" s="710"/>
      <c r="SOQ22" s="710"/>
      <c r="SOR22" s="710"/>
      <c r="SOS22" s="710"/>
      <c r="SOT22" s="710"/>
      <c r="SOU22" s="710"/>
      <c r="SOV22" s="710"/>
      <c r="SOW22" s="710"/>
      <c r="SOX22" s="710"/>
      <c r="SOY22" s="710"/>
      <c r="SOZ22" s="710"/>
      <c r="SPA22" s="710"/>
      <c r="SPB22" s="710"/>
      <c r="SPC22" s="710"/>
      <c r="SPD22" s="710"/>
      <c r="SPE22" s="710"/>
      <c r="SPF22" s="710"/>
      <c r="SPG22" s="710"/>
      <c r="SPH22" s="710"/>
      <c r="SPI22" s="710"/>
      <c r="SPJ22" s="710"/>
      <c r="SPK22" s="710"/>
      <c r="SPL22" s="710"/>
      <c r="SPM22" s="710"/>
      <c r="SPN22" s="710"/>
      <c r="SPO22" s="710"/>
      <c r="SPP22" s="710"/>
      <c r="SPQ22" s="710"/>
      <c r="SPR22" s="710"/>
      <c r="SPS22" s="710"/>
      <c r="SPT22" s="710"/>
      <c r="SPU22" s="710"/>
      <c r="SPV22" s="710"/>
      <c r="SPW22" s="710"/>
      <c r="SPX22" s="710"/>
      <c r="SPY22" s="710"/>
      <c r="SPZ22" s="710"/>
      <c r="SQA22" s="710"/>
      <c r="SQB22" s="710"/>
      <c r="SQC22" s="710"/>
      <c r="SQD22" s="710"/>
      <c r="SQE22" s="710"/>
      <c r="SQF22" s="710"/>
      <c r="SQG22" s="710"/>
      <c r="SQH22" s="710"/>
      <c r="SQI22" s="710"/>
      <c r="SQJ22" s="710"/>
      <c r="SQK22" s="710"/>
      <c r="SQL22" s="710"/>
      <c r="SQM22" s="710"/>
      <c r="SQN22" s="710"/>
      <c r="SQO22" s="710"/>
      <c r="SQP22" s="710"/>
      <c r="SQQ22" s="710"/>
      <c r="SQR22" s="710"/>
      <c r="SQS22" s="710"/>
      <c r="SQT22" s="710"/>
      <c r="SQU22" s="710"/>
      <c r="SQV22" s="710"/>
      <c r="SQW22" s="710"/>
      <c r="SQX22" s="710"/>
      <c r="SQY22" s="710"/>
      <c r="SQZ22" s="710"/>
      <c r="SRA22" s="710"/>
      <c r="SRB22" s="710"/>
      <c r="SRC22" s="710"/>
      <c r="SRD22" s="710"/>
      <c r="SRE22" s="710"/>
      <c r="SRF22" s="710"/>
      <c r="SRG22" s="710"/>
      <c r="SRH22" s="710"/>
      <c r="SRI22" s="710"/>
      <c r="SRJ22" s="710"/>
      <c r="SRK22" s="710"/>
      <c r="SRL22" s="710"/>
      <c r="SRM22" s="710"/>
      <c r="SRN22" s="710"/>
      <c r="SRO22" s="710"/>
      <c r="SRP22" s="710"/>
      <c r="SRQ22" s="710"/>
      <c r="SRR22" s="710"/>
      <c r="SRS22" s="710"/>
      <c r="SRT22" s="710"/>
      <c r="SRU22" s="710"/>
      <c r="SRV22" s="710"/>
      <c r="SRW22" s="710"/>
      <c r="SRX22" s="710"/>
      <c r="SRY22" s="710"/>
      <c r="SRZ22" s="710"/>
      <c r="SSA22" s="710"/>
      <c r="SSB22" s="710"/>
      <c r="SSC22" s="710"/>
      <c r="SSD22" s="710"/>
      <c r="SSE22" s="710"/>
      <c r="SSF22" s="710"/>
      <c r="SSG22" s="710"/>
      <c r="SSH22" s="710"/>
      <c r="SSI22" s="710"/>
      <c r="SSJ22" s="710"/>
      <c r="SSK22" s="710"/>
      <c r="SSL22" s="710"/>
      <c r="SSM22" s="710"/>
      <c r="SSN22" s="710"/>
      <c r="SSO22" s="710"/>
      <c r="SSP22" s="710"/>
      <c r="SSQ22" s="710"/>
      <c r="SSR22" s="710"/>
      <c r="SSS22" s="710"/>
      <c r="SST22" s="710"/>
      <c r="SSU22" s="710"/>
      <c r="SSV22" s="710"/>
      <c r="SSW22" s="710"/>
      <c r="SSX22" s="710"/>
      <c r="SSY22" s="710"/>
      <c r="SSZ22" s="710"/>
      <c r="STA22" s="710"/>
      <c r="STB22" s="710"/>
      <c r="STC22" s="710"/>
      <c r="STD22" s="710"/>
      <c r="STE22" s="710"/>
      <c r="STF22" s="710"/>
      <c r="STG22" s="710"/>
      <c r="STH22" s="710"/>
      <c r="STI22" s="710"/>
      <c r="STJ22" s="710"/>
      <c r="STK22" s="710"/>
      <c r="STL22" s="710"/>
      <c r="STM22" s="710"/>
      <c r="STN22" s="710"/>
      <c r="STO22" s="710"/>
      <c r="STP22" s="710"/>
      <c r="STQ22" s="710"/>
      <c r="STR22" s="710"/>
      <c r="STS22" s="710"/>
      <c r="STT22" s="710"/>
      <c r="STU22" s="710"/>
      <c r="STV22" s="710"/>
      <c r="STW22" s="710"/>
      <c r="STX22" s="710"/>
      <c r="STY22" s="710"/>
      <c r="STZ22" s="710"/>
      <c r="SUA22" s="710"/>
      <c r="SUB22" s="710"/>
      <c r="SUC22" s="710"/>
      <c r="SUD22" s="710"/>
      <c r="SUE22" s="710"/>
      <c r="SUF22" s="710"/>
      <c r="SUG22" s="710"/>
      <c r="SUH22" s="710"/>
      <c r="SUI22" s="710"/>
      <c r="SUJ22" s="710"/>
      <c r="SUK22" s="710"/>
      <c r="SUL22" s="710"/>
      <c r="SUM22" s="710"/>
      <c r="SUN22" s="710"/>
      <c r="SUO22" s="710"/>
      <c r="SUP22" s="710"/>
      <c r="SUQ22" s="710"/>
      <c r="SUR22" s="710"/>
      <c r="SUS22" s="710"/>
      <c r="SUT22" s="710"/>
      <c r="SUU22" s="710"/>
      <c r="SUV22" s="710"/>
      <c r="SUW22" s="710"/>
      <c r="SUX22" s="710"/>
      <c r="SUY22" s="710"/>
      <c r="SUZ22" s="710"/>
      <c r="SVA22" s="710"/>
      <c r="SVB22" s="710"/>
      <c r="SVC22" s="710"/>
      <c r="SVD22" s="710"/>
      <c r="SVE22" s="710"/>
      <c r="SVF22" s="710"/>
      <c r="SVG22" s="710"/>
      <c r="SVH22" s="710"/>
      <c r="SVI22" s="710"/>
      <c r="SVJ22" s="710"/>
      <c r="SVK22" s="710"/>
      <c r="SVL22" s="710"/>
      <c r="SVM22" s="710"/>
      <c r="SVN22" s="710"/>
      <c r="SVO22" s="710"/>
      <c r="SVP22" s="710"/>
      <c r="SVQ22" s="710"/>
      <c r="SVR22" s="710"/>
      <c r="SVS22" s="710"/>
      <c r="SVT22" s="710"/>
      <c r="SVU22" s="710"/>
      <c r="SVV22" s="710"/>
      <c r="SVW22" s="710"/>
      <c r="SVX22" s="710"/>
      <c r="SVY22" s="710"/>
      <c r="SVZ22" s="710"/>
      <c r="SWA22" s="710"/>
      <c r="SWB22" s="710"/>
      <c r="SWC22" s="710"/>
      <c r="SWD22" s="710"/>
      <c r="SWE22" s="710"/>
      <c r="SWF22" s="710"/>
      <c r="SWG22" s="710"/>
      <c r="SWH22" s="710"/>
      <c r="SWI22" s="710"/>
      <c r="SWJ22" s="710"/>
      <c r="SWK22" s="710"/>
      <c r="SWL22" s="710"/>
      <c r="SWM22" s="710"/>
      <c r="SWN22" s="710"/>
      <c r="SWO22" s="710"/>
      <c r="SWP22" s="710"/>
      <c r="SWQ22" s="710"/>
      <c r="SWR22" s="710"/>
      <c r="SWS22" s="710"/>
      <c r="SWT22" s="710"/>
      <c r="SWU22" s="710"/>
      <c r="SWV22" s="710"/>
      <c r="SWW22" s="710"/>
      <c r="SWX22" s="710"/>
      <c r="SWY22" s="710"/>
      <c r="SWZ22" s="710"/>
      <c r="SXA22" s="710"/>
      <c r="SXB22" s="710"/>
      <c r="SXC22" s="710"/>
      <c r="SXD22" s="710"/>
      <c r="SXE22" s="710"/>
      <c r="SXF22" s="710"/>
      <c r="SXG22" s="710"/>
      <c r="SXH22" s="710"/>
      <c r="SXI22" s="710"/>
      <c r="SXJ22" s="710"/>
      <c r="SXK22" s="710"/>
      <c r="SXL22" s="710"/>
      <c r="SXM22" s="710"/>
      <c r="SXN22" s="710"/>
      <c r="SXO22" s="710"/>
      <c r="SXP22" s="710"/>
      <c r="SXQ22" s="710"/>
      <c r="SXR22" s="710"/>
      <c r="SXS22" s="710"/>
      <c r="SXT22" s="710"/>
      <c r="SXU22" s="710"/>
      <c r="SXV22" s="710"/>
      <c r="SXW22" s="710"/>
      <c r="SXX22" s="710"/>
      <c r="SXY22" s="710"/>
      <c r="SXZ22" s="710"/>
      <c r="SYA22" s="710"/>
      <c r="SYB22" s="710"/>
      <c r="SYC22" s="710"/>
      <c r="SYD22" s="710"/>
      <c r="SYE22" s="710"/>
      <c r="SYF22" s="710"/>
      <c r="SYG22" s="710"/>
      <c r="SYH22" s="710"/>
      <c r="SYI22" s="710"/>
      <c r="SYJ22" s="710"/>
      <c r="SYK22" s="710"/>
      <c r="SYL22" s="710"/>
      <c r="SYM22" s="710"/>
      <c r="SYN22" s="710"/>
      <c r="SYO22" s="710"/>
      <c r="SYP22" s="710"/>
      <c r="SYQ22" s="710"/>
      <c r="SYR22" s="710"/>
      <c r="SYS22" s="710"/>
      <c r="SYT22" s="710"/>
      <c r="SYU22" s="710"/>
      <c r="SYV22" s="710"/>
      <c r="SYW22" s="710"/>
      <c r="SYX22" s="710"/>
      <c r="SYY22" s="710"/>
      <c r="SYZ22" s="710"/>
      <c r="SZA22" s="710"/>
      <c r="SZB22" s="710"/>
      <c r="SZC22" s="710"/>
      <c r="SZD22" s="710"/>
      <c r="SZE22" s="710"/>
      <c r="SZF22" s="710"/>
      <c r="SZG22" s="710"/>
      <c r="SZH22" s="710"/>
      <c r="SZI22" s="710"/>
      <c r="SZJ22" s="710"/>
      <c r="SZK22" s="710"/>
      <c r="SZL22" s="710"/>
      <c r="SZM22" s="710"/>
      <c r="SZN22" s="710"/>
      <c r="SZO22" s="710"/>
      <c r="SZP22" s="710"/>
      <c r="SZQ22" s="710"/>
      <c r="SZR22" s="710"/>
      <c r="SZS22" s="710"/>
      <c r="SZT22" s="710"/>
      <c r="SZU22" s="710"/>
      <c r="SZV22" s="710"/>
      <c r="SZW22" s="710"/>
      <c r="SZX22" s="710"/>
      <c r="SZY22" s="710"/>
      <c r="SZZ22" s="710"/>
      <c r="TAA22" s="710"/>
      <c r="TAB22" s="710"/>
      <c r="TAC22" s="710"/>
      <c r="TAD22" s="710"/>
      <c r="TAE22" s="710"/>
      <c r="TAF22" s="710"/>
      <c r="TAG22" s="710"/>
      <c r="TAH22" s="710"/>
      <c r="TAI22" s="710"/>
      <c r="TAJ22" s="710"/>
      <c r="TAK22" s="710"/>
      <c r="TAL22" s="710"/>
      <c r="TAM22" s="710"/>
      <c r="TAN22" s="710"/>
      <c r="TAO22" s="710"/>
      <c r="TAP22" s="710"/>
      <c r="TAQ22" s="710"/>
      <c r="TAR22" s="710"/>
      <c r="TAS22" s="710"/>
      <c r="TAT22" s="710"/>
      <c r="TAU22" s="710"/>
      <c r="TAV22" s="710"/>
      <c r="TAW22" s="710"/>
      <c r="TAX22" s="710"/>
      <c r="TAY22" s="710"/>
      <c r="TAZ22" s="710"/>
      <c r="TBA22" s="710"/>
      <c r="TBB22" s="710"/>
      <c r="TBC22" s="710"/>
      <c r="TBD22" s="710"/>
      <c r="TBE22" s="710"/>
      <c r="TBF22" s="710"/>
      <c r="TBG22" s="710"/>
      <c r="TBH22" s="710"/>
      <c r="TBI22" s="710"/>
      <c r="TBJ22" s="710"/>
      <c r="TBK22" s="710"/>
      <c r="TBL22" s="710"/>
      <c r="TBM22" s="710"/>
      <c r="TBN22" s="710"/>
      <c r="TBO22" s="710"/>
      <c r="TBP22" s="710"/>
      <c r="TBQ22" s="710"/>
      <c r="TBR22" s="710"/>
      <c r="TBS22" s="710"/>
      <c r="TBT22" s="710"/>
      <c r="TBU22" s="710"/>
      <c r="TBV22" s="710"/>
      <c r="TBW22" s="710"/>
      <c r="TBX22" s="710"/>
      <c r="TBY22" s="710"/>
      <c r="TBZ22" s="710"/>
      <c r="TCA22" s="710"/>
      <c r="TCB22" s="710"/>
      <c r="TCC22" s="710"/>
      <c r="TCD22" s="710"/>
      <c r="TCE22" s="710"/>
      <c r="TCF22" s="710"/>
      <c r="TCG22" s="710"/>
      <c r="TCH22" s="710"/>
      <c r="TCI22" s="710"/>
      <c r="TCJ22" s="710"/>
      <c r="TCK22" s="710"/>
      <c r="TCL22" s="710"/>
      <c r="TCM22" s="710"/>
      <c r="TCN22" s="710"/>
      <c r="TCO22" s="710"/>
      <c r="TCP22" s="710"/>
      <c r="TCQ22" s="710"/>
      <c r="TCR22" s="710"/>
      <c r="TCS22" s="710"/>
      <c r="TCT22" s="710"/>
      <c r="TCU22" s="710"/>
      <c r="TCV22" s="710"/>
      <c r="TCW22" s="710"/>
      <c r="TCX22" s="710"/>
      <c r="TCY22" s="710"/>
      <c r="TCZ22" s="710"/>
      <c r="TDA22" s="710"/>
      <c r="TDB22" s="710"/>
      <c r="TDC22" s="710"/>
      <c r="TDD22" s="710"/>
      <c r="TDE22" s="710"/>
      <c r="TDF22" s="710"/>
      <c r="TDG22" s="710"/>
      <c r="TDH22" s="710"/>
      <c r="TDI22" s="710"/>
      <c r="TDJ22" s="710"/>
      <c r="TDK22" s="710"/>
      <c r="TDL22" s="710"/>
      <c r="TDM22" s="710"/>
      <c r="TDN22" s="710"/>
      <c r="TDO22" s="710"/>
      <c r="TDP22" s="710"/>
      <c r="TDQ22" s="710"/>
      <c r="TDR22" s="710"/>
      <c r="TDS22" s="710"/>
      <c r="TDT22" s="710"/>
      <c r="TDU22" s="710"/>
      <c r="TDV22" s="710"/>
      <c r="TDW22" s="710"/>
      <c r="TDX22" s="710"/>
      <c r="TDY22" s="710"/>
      <c r="TDZ22" s="710"/>
      <c r="TEA22" s="710"/>
      <c r="TEB22" s="710"/>
      <c r="TEC22" s="710"/>
      <c r="TED22" s="710"/>
      <c r="TEE22" s="710"/>
      <c r="TEF22" s="710"/>
      <c r="TEG22" s="710"/>
      <c r="TEH22" s="710"/>
      <c r="TEI22" s="710"/>
      <c r="TEJ22" s="710"/>
      <c r="TEK22" s="710"/>
      <c r="TEL22" s="710"/>
      <c r="TEM22" s="710"/>
      <c r="TEN22" s="710"/>
      <c r="TEO22" s="710"/>
      <c r="TEP22" s="710"/>
      <c r="TEQ22" s="710"/>
      <c r="TER22" s="710"/>
      <c r="TES22" s="710"/>
      <c r="TET22" s="710"/>
      <c r="TEU22" s="710"/>
      <c r="TEV22" s="710"/>
      <c r="TEW22" s="710"/>
      <c r="TEX22" s="710"/>
      <c r="TEY22" s="710"/>
      <c r="TEZ22" s="710"/>
      <c r="TFA22" s="710"/>
      <c r="TFB22" s="710"/>
      <c r="TFC22" s="710"/>
      <c r="TFD22" s="710"/>
      <c r="TFE22" s="710"/>
      <c r="TFF22" s="710"/>
      <c r="TFG22" s="710"/>
      <c r="TFH22" s="710"/>
      <c r="TFI22" s="710"/>
      <c r="TFJ22" s="710"/>
      <c r="TFK22" s="710"/>
      <c r="TFL22" s="710"/>
      <c r="TFM22" s="710"/>
      <c r="TFN22" s="710"/>
      <c r="TFO22" s="710"/>
      <c r="TFP22" s="710"/>
      <c r="TFQ22" s="710"/>
      <c r="TFR22" s="710"/>
      <c r="TFS22" s="710"/>
      <c r="TFT22" s="710"/>
      <c r="TFU22" s="710"/>
      <c r="TFV22" s="710"/>
      <c r="TFW22" s="710"/>
      <c r="TFX22" s="710"/>
      <c r="TFY22" s="710"/>
      <c r="TFZ22" s="710"/>
      <c r="TGA22" s="710"/>
      <c r="TGB22" s="710"/>
      <c r="TGC22" s="710"/>
      <c r="TGD22" s="710"/>
      <c r="TGE22" s="710"/>
      <c r="TGF22" s="710"/>
      <c r="TGG22" s="710"/>
      <c r="TGH22" s="710"/>
      <c r="TGI22" s="710"/>
      <c r="TGJ22" s="710"/>
      <c r="TGK22" s="710"/>
      <c r="TGL22" s="710"/>
      <c r="TGM22" s="710"/>
      <c r="TGN22" s="710"/>
      <c r="TGO22" s="710"/>
      <c r="TGP22" s="710"/>
      <c r="TGQ22" s="710"/>
      <c r="TGR22" s="710"/>
      <c r="TGS22" s="710"/>
      <c r="TGT22" s="710"/>
      <c r="TGU22" s="710"/>
      <c r="TGV22" s="710"/>
      <c r="TGW22" s="710"/>
      <c r="TGX22" s="710"/>
      <c r="TGY22" s="710"/>
      <c r="TGZ22" s="710"/>
      <c r="THA22" s="710"/>
      <c r="THB22" s="710"/>
      <c r="THC22" s="710"/>
      <c r="THD22" s="710"/>
      <c r="THE22" s="710"/>
      <c r="THF22" s="710"/>
      <c r="THG22" s="710"/>
      <c r="THH22" s="710"/>
      <c r="THI22" s="710"/>
      <c r="THJ22" s="710"/>
      <c r="THK22" s="710"/>
      <c r="THL22" s="710"/>
      <c r="THM22" s="710"/>
      <c r="THN22" s="710"/>
      <c r="THO22" s="710"/>
      <c r="THP22" s="710"/>
      <c r="THQ22" s="710"/>
      <c r="THR22" s="710"/>
      <c r="THS22" s="710"/>
      <c r="THT22" s="710"/>
      <c r="THU22" s="710"/>
      <c r="THV22" s="710"/>
      <c r="THW22" s="710"/>
      <c r="THX22" s="710"/>
      <c r="THY22" s="710"/>
      <c r="THZ22" s="710"/>
      <c r="TIA22" s="710"/>
      <c r="TIB22" s="710"/>
      <c r="TIC22" s="710"/>
      <c r="TID22" s="710"/>
      <c r="TIE22" s="710"/>
      <c r="TIF22" s="710"/>
      <c r="TIG22" s="710"/>
      <c r="TIH22" s="710"/>
      <c r="TII22" s="710"/>
      <c r="TIJ22" s="710"/>
      <c r="TIK22" s="710"/>
      <c r="TIL22" s="710"/>
      <c r="TIM22" s="710"/>
      <c r="TIN22" s="710"/>
      <c r="TIO22" s="710"/>
      <c r="TIP22" s="710"/>
      <c r="TIQ22" s="710"/>
      <c r="TIR22" s="710"/>
      <c r="TIS22" s="710"/>
      <c r="TIT22" s="710"/>
      <c r="TIU22" s="710"/>
      <c r="TIV22" s="710"/>
      <c r="TIW22" s="710"/>
      <c r="TIX22" s="710"/>
      <c r="TIY22" s="710"/>
      <c r="TIZ22" s="710"/>
      <c r="TJA22" s="710"/>
      <c r="TJB22" s="710"/>
      <c r="TJC22" s="710"/>
      <c r="TJD22" s="710"/>
      <c r="TJE22" s="710"/>
      <c r="TJF22" s="710"/>
      <c r="TJG22" s="710"/>
      <c r="TJH22" s="710"/>
      <c r="TJI22" s="710"/>
      <c r="TJJ22" s="710"/>
      <c r="TJK22" s="710"/>
      <c r="TJL22" s="710"/>
      <c r="TJM22" s="710"/>
      <c r="TJN22" s="710"/>
      <c r="TJO22" s="710"/>
      <c r="TJP22" s="710"/>
      <c r="TJQ22" s="710"/>
      <c r="TJR22" s="710"/>
      <c r="TJS22" s="710"/>
      <c r="TJT22" s="710"/>
      <c r="TJU22" s="710"/>
      <c r="TJV22" s="710"/>
      <c r="TJW22" s="710"/>
      <c r="TJX22" s="710"/>
      <c r="TJY22" s="710"/>
      <c r="TJZ22" s="710"/>
      <c r="TKA22" s="710"/>
      <c r="TKB22" s="710"/>
      <c r="TKC22" s="710"/>
      <c r="TKD22" s="710"/>
      <c r="TKE22" s="710"/>
      <c r="TKF22" s="710"/>
      <c r="TKG22" s="710"/>
      <c r="TKH22" s="710"/>
      <c r="TKI22" s="710"/>
      <c r="TKJ22" s="710"/>
      <c r="TKK22" s="710"/>
      <c r="TKL22" s="710"/>
      <c r="TKM22" s="710"/>
      <c r="TKN22" s="710"/>
      <c r="TKO22" s="710"/>
      <c r="TKP22" s="710"/>
      <c r="TKQ22" s="710"/>
      <c r="TKR22" s="710"/>
      <c r="TKS22" s="710"/>
      <c r="TKT22" s="710"/>
      <c r="TKU22" s="710"/>
      <c r="TKV22" s="710"/>
      <c r="TKW22" s="710"/>
      <c r="TKX22" s="710"/>
      <c r="TKY22" s="710"/>
      <c r="TKZ22" s="710"/>
      <c r="TLA22" s="710"/>
      <c r="TLB22" s="710"/>
      <c r="TLC22" s="710"/>
      <c r="TLD22" s="710"/>
      <c r="TLE22" s="710"/>
      <c r="TLF22" s="710"/>
      <c r="TLG22" s="710"/>
      <c r="TLH22" s="710"/>
      <c r="TLI22" s="710"/>
      <c r="TLJ22" s="710"/>
      <c r="TLK22" s="710"/>
      <c r="TLL22" s="710"/>
      <c r="TLM22" s="710"/>
      <c r="TLN22" s="710"/>
      <c r="TLO22" s="710"/>
      <c r="TLP22" s="710"/>
      <c r="TLQ22" s="710"/>
      <c r="TLR22" s="710"/>
      <c r="TLS22" s="710"/>
      <c r="TLT22" s="710"/>
      <c r="TLU22" s="710"/>
      <c r="TLV22" s="710"/>
      <c r="TLW22" s="710"/>
      <c r="TLX22" s="710"/>
      <c r="TLY22" s="710"/>
      <c r="TLZ22" s="710"/>
      <c r="TMA22" s="710"/>
      <c r="TMB22" s="710"/>
      <c r="TMC22" s="710"/>
      <c r="TMD22" s="710"/>
      <c r="TME22" s="710"/>
      <c r="TMF22" s="710"/>
      <c r="TMG22" s="710"/>
      <c r="TMH22" s="710"/>
      <c r="TMI22" s="710"/>
      <c r="TMJ22" s="710"/>
      <c r="TMK22" s="710"/>
      <c r="TML22" s="710"/>
      <c r="TMM22" s="710"/>
      <c r="TMN22" s="710"/>
      <c r="TMO22" s="710"/>
      <c r="TMP22" s="710"/>
      <c r="TMQ22" s="710"/>
      <c r="TMR22" s="710"/>
      <c r="TMS22" s="710"/>
      <c r="TMT22" s="710"/>
      <c r="TMU22" s="710"/>
      <c r="TMV22" s="710"/>
      <c r="TMW22" s="710"/>
      <c r="TMX22" s="710"/>
      <c r="TMY22" s="710"/>
      <c r="TMZ22" s="710"/>
      <c r="TNA22" s="710"/>
      <c r="TNB22" s="710"/>
      <c r="TNC22" s="710"/>
      <c r="TND22" s="710"/>
      <c r="TNE22" s="710"/>
      <c r="TNF22" s="710"/>
      <c r="TNG22" s="710"/>
      <c r="TNH22" s="710"/>
      <c r="TNI22" s="710"/>
      <c r="TNJ22" s="710"/>
      <c r="TNK22" s="710"/>
      <c r="TNL22" s="710"/>
      <c r="TNM22" s="710"/>
      <c r="TNN22" s="710"/>
      <c r="TNO22" s="710"/>
      <c r="TNP22" s="710"/>
      <c r="TNQ22" s="710"/>
      <c r="TNR22" s="710"/>
      <c r="TNS22" s="710"/>
      <c r="TNT22" s="710"/>
      <c r="TNU22" s="710"/>
      <c r="TNV22" s="710"/>
      <c r="TNW22" s="710"/>
      <c r="TNX22" s="710"/>
      <c r="TNY22" s="710"/>
      <c r="TNZ22" s="710"/>
      <c r="TOA22" s="710"/>
      <c r="TOB22" s="710"/>
      <c r="TOC22" s="710"/>
      <c r="TOD22" s="710"/>
      <c r="TOE22" s="710"/>
      <c r="TOF22" s="710"/>
      <c r="TOG22" s="710"/>
      <c r="TOH22" s="710"/>
      <c r="TOI22" s="710"/>
      <c r="TOJ22" s="710"/>
      <c r="TOK22" s="710"/>
      <c r="TOL22" s="710"/>
      <c r="TOM22" s="710"/>
      <c r="TON22" s="710"/>
      <c r="TOO22" s="710"/>
      <c r="TOP22" s="710"/>
      <c r="TOQ22" s="710"/>
      <c r="TOR22" s="710"/>
      <c r="TOS22" s="710"/>
      <c r="TOT22" s="710"/>
      <c r="TOU22" s="710"/>
      <c r="TOV22" s="710"/>
      <c r="TOW22" s="710"/>
      <c r="TOX22" s="710"/>
      <c r="TOY22" s="710"/>
      <c r="TOZ22" s="710"/>
      <c r="TPA22" s="710"/>
      <c r="TPB22" s="710"/>
      <c r="TPC22" s="710"/>
      <c r="TPD22" s="710"/>
      <c r="TPE22" s="710"/>
      <c r="TPF22" s="710"/>
      <c r="TPG22" s="710"/>
      <c r="TPH22" s="710"/>
      <c r="TPI22" s="710"/>
      <c r="TPJ22" s="710"/>
      <c r="TPK22" s="710"/>
      <c r="TPL22" s="710"/>
      <c r="TPM22" s="710"/>
      <c r="TPN22" s="710"/>
      <c r="TPO22" s="710"/>
      <c r="TPP22" s="710"/>
      <c r="TPQ22" s="710"/>
      <c r="TPR22" s="710"/>
      <c r="TPS22" s="710"/>
      <c r="TPT22" s="710"/>
      <c r="TPU22" s="710"/>
      <c r="TPV22" s="710"/>
      <c r="TPW22" s="710"/>
      <c r="TPX22" s="710"/>
      <c r="TPY22" s="710"/>
      <c r="TPZ22" s="710"/>
      <c r="TQA22" s="710"/>
      <c r="TQB22" s="710"/>
      <c r="TQC22" s="710"/>
      <c r="TQD22" s="710"/>
      <c r="TQE22" s="710"/>
      <c r="TQF22" s="710"/>
      <c r="TQG22" s="710"/>
      <c r="TQH22" s="710"/>
      <c r="TQI22" s="710"/>
      <c r="TQJ22" s="710"/>
      <c r="TQK22" s="710"/>
      <c r="TQL22" s="710"/>
      <c r="TQM22" s="710"/>
      <c r="TQN22" s="710"/>
      <c r="TQO22" s="710"/>
      <c r="TQP22" s="710"/>
      <c r="TQQ22" s="710"/>
      <c r="TQR22" s="710"/>
      <c r="TQS22" s="710"/>
      <c r="TQT22" s="710"/>
      <c r="TQU22" s="710"/>
      <c r="TQV22" s="710"/>
      <c r="TQW22" s="710"/>
      <c r="TQX22" s="710"/>
      <c r="TQY22" s="710"/>
      <c r="TQZ22" s="710"/>
      <c r="TRA22" s="710"/>
      <c r="TRB22" s="710"/>
      <c r="TRC22" s="710"/>
      <c r="TRD22" s="710"/>
      <c r="TRE22" s="710"/>
      <c r="TRF22" s="710"/>
      <c r="TRG22" s="710"/>
      <c r="TRH22" s="710"/>
      <c r="TRI22" s="710"/>
      <c r="TRJ22" s="710"/>
      <c r="TRK22" s="710"/>
      <c r="TRL22" s="710"/>
      <c r="TRM22" s="710"/>
      <c r="TRN22" s="710"/>
      <c r="TRO22" s="710"/>
      <c r="TRP22" s="710"/>
      <c r="TRQ22" s="710"/>
      <c r="TRR22" s="710"/>
      <c r="TRS22" s="710"/>
      <c r="TRT22" s="710"/>
      <c r="TRU22" s="710"/>
      <c r="TRV22" s="710"/>
      <c r="TRW22" s="710"/>
      <c r="TRX22" s="710"/>
      <c r="TRY22" s="710"/>
      <c r="TRZ22" s="710"/>
      <c r="TSA22" s="710"/>
      <c r="TSB22" s="710"/>
      <c r="TSC22" s="710"/>
      <c r="TSD22" s="710"/>
      <c r="TSE22" s="710"/>
      <c r="TSF22" s="710"/>
      <c r="TSG22" s="710"/>
      <c r="TSH22" s="710"/>
      <c r="TSI22" s="710"/>
      <c r="TSJ22" s="710"/>
      <c r="TSK22" s="710"/>
      <c r="TSL22" s="710"/>
      <c r="TSM22" s="710"/>
      <c r="TSN22" s="710"/>
      <c r="TSO22" s="710"/>
      <c r="TSP22" s="710"/>
      <c r="TSQ22" s="710"/>
      <c r="TSR22" s="710"/>
      <c r="TSS22" s="710"/>
      <c r="TST22" s="710"/>
      <c r="TSU22" s="710"/>
      <c r="TSV22" s="710"/>
      <c r="TSW22" s="710"/>
      <c r="TSX22" s="710"/>
      <c r="TSY22" s="710"/>
      <c r="TSZ22" s="710"/>
      <c r="TTA22" s="710"/>
      <c r="TTB22" s="710"/>
      <c r="TTC22" s="710"/>
      <c r="TTD22" s="710"/>
      <c r="TTE22" s="710"/>
      <c r="TTF22" s="710"/>
      <c r="TTG22" s="710"/>
      <c r="TTH22" s="710"/>
      <c r="TTI22" s="710"/>
      <c r="TTJ22" s="710"/>
      <c r="TTK22" s="710"/>
      <c r="TTL22" s="710"/>
      <c r="TTM22" s="710"/>
      <c r="TTN22" s="710"/>
      <c r="TTO22" s="710"/>
      <c r="TTP22" s="710"/>
      <c r="TTQ22" s="710"/>
      <c r="TTR22" s="710"/>
      <c r="TTS22" s="710"/>
      <c r="TTT22" s="710"/>
      <c r="TTU22" s="710"/>
      <c r="TTV22" s="710"/>
      <c r="TTW22" s="710"/>
      <c r="TTX22" s="710"/>
      <c r="TTY22" s="710"/>
      <c r="TTZ22" s="710"/>
      <c r="TUA22" s="710"/>
      <c r="TUB22" s="710"/>
      <c r="TUC22" s="710"/>
      <c r="TUD22" s="710"/>
      <c r="TUE22" s="710"/>
      <c r="TUF22" s="710"/>
      <c r="TUG22" s="710"/>
      <c r="TUH22" s="710"/>
      <c r="TUI22" s="710"/>
      <c r="TUJ22" s="710"/>
      <c r="TUK22" s="710"/>
      <c r="TUL22" s="710"/>
      <c r="TUM22" s="710"/>
      <c r="TUN22" s="710"/>
      <c r="TUO22" s="710"/>
      <c r="TUP22" s="710"/>
      <c r="TUQ22" s="710"/>
      <c r="TUR22" s="710"/>
      <c r="TUS22" s="710"/>
      <c r="TUT22" s="710"/>
      <c r="TUU22" s="710"/>
      <c r="TUV22" s="710"/>
      <c r="TUW22" s="710"/>
      <c r="TUX22" s="710"/>
      <c r="TUY22" s="710"/>
      <c r="TUZ22" s="710"/>
      <c r="TVA22" s="710"/>
      <c r="TVB22" s="710"/>
      <c r="TVC22" s="710"/>
      <c r="TVD22" s="710"/>
      <c r="TVE22" s="710"/>
      <c r="TVF22" s="710"/>
      <c r="TVG22" s="710"/>
      <c r="TVH22" s="710"/>
      <c r="TVI22" s="710"/>
      <c r="TVJ22" s="710"/>
      <c r="TVK22" s="710"/>
      <c r="TVL22" s="710"/>
      <c r="TVM22" s="710"/>
      <c r="TVN22" s="710"/>
      <c r="TVO22" s="710"/>
      <c r="TVP22" s="710"/>
      <c r="TVQ22" s="710"/>
      <c r="TVR22" s="710"/>
      <c r="TVS22" s="710"/>
      <c r="TVT22" s="710"/>
      <c r="TVU22" s="710"/>
      <c r="TVV22" s="710"/>
      <c r="TVW22" s="710"/>
      <c r="TVX22" s="710"/>
      <c r="TVY22" s="710"/>
      <c r="TVZ22" s="710"/>
      <c r="TWA22" s="710"/>
      <c r="TWB22" s="710"/>
      <c r="TWC22" s="710"/>
      <c r="TWD22" s="710"/>
      <c r="TWE22" s="710"/>
      <c r="TWF22" s="710"/>
      <c r="TWG22" s="710"/>
      <c r="TWH22" s="710"/>
      <c r="TWI22" s="710"/>
      <c r="TWJ22" s="710"/>
      <c r="TWK22" s="710"/>
      <c r="TWL22" s="710"/>
      <c r="TWM22" s="710"/>
      <c r="TWN22" s="710"/>
      <c r="TWO22" s="710"/>
      <c r="TWP22" s="710"/>
      <c r="TWQ22" s="710"/>
      <c r="TWR22" s="710"/>
      <c r="TWS22" s="710"/>
      <c r="TWT22" s="710"/>
      <c r="TWU22" s="710"/>
      <c r="TWV22" s="710"/>
      <c r="TWW22" s="710"/>
      <c r="TWX22" s="710"/>
      <c r="TWY22" s="710"/>
      <c r="TWZ22" s="710"/>
      <c r="TXA22" s="710"/>
      <c r="TXB22" s="710"/>
      <c r="TXC22" s="710"/>
      <c r="TXD22" s="710"/>
      <c r="TXE22" s="710"/>
      <c r="TXF22" s="710"/>
      <c r="TXG22" s="710"/>
      <c r="TXH22" s="710"/>
      <c r="TXI22" s="710"/>
      <c r="TXJ22" s="710"/>
      <c r="TXK22" s="710"/>
      <c r="TXL22" s="710"/>
      <c r="TXM22" s="710"/>
      <c r="TXN22" s="710"/>
      <c r="TXO22" s="710"/>
      <c r="TXP22" s="710"/>
      <c r="TXQ22" s="710"/>
      <c r="TXR22" s="710"/>
      <c r="TXS22" s="710"/>
      <c r="TXT22" s="710"/>
      <c r="TXU22" s="710"/>
      <c r="TXV22" s="710"/>
      <c r="TXW22" s="710"/>
      <c r="TXX22" s="710"/>
      <c r="TXY22" s="710"/>
      <c r="TXZ22" s="710"/>
      <c r="TYA22" s="710"/>
      <c r="TYB22" s="710"/>
      <c r="TYC22" s="710"/>
      <c r="TYD22" s="710"/>
      <c r="TYE22" s="710"/>
      <c r="TYF22" s="710"/>
      <c r="TYG22" s="710"/>
      <c r="TYH22" s="710"/>
      <c r="TYI22" s="710"/>
      <c r="TYJ22" s="710"/>
      <c r="TYK22" s="710"/>
      <c r="TYL22" s="710"/>
      <c r="TYM22" s="710"/>
      <c r="TYN22" s="710"/>
      <c r="TYO22" s="710"/>
      <c r="TYP22" s="710"/>
      <c r="TYQ22" s="710"/>
      <c r="TYR22" s="710"/>
      <c r="TYS22" s="710"/>
      <c r="TYT22" s="710"/>
      <c r="TYU22" s="710"/>
      <c r="TYV22" s="710"/>
      <c r="TYW22" s="710"/>
      <c r="TYX22" s="710"/>
      <c r="TYY22" s="710"/>
      <c r="TYZ22" s="710"/>
      <c r="TZA22" s="710"/>
      <c r="TZB22" s="710"/>
      <c r="TZC22" s="710"/>
      <c r="TZD22" s="710"/>
      <c r="TZE22" s="710"/>
      <c r="TZF22" s="710"/>
      <c r="TZG22" s="710"/>
      <c r="TZH22" s="710"/>
      <c r="TZI22" s="710"/>
      <c r="TZJ22" s="710"/>
      <c r="TZK22" s="710"/>
      <c r="TZL22" s="710"/>
      <c r="TZM22" s="710"/>
      <c r="TZN22" s="710"/>
      <c r="TZO22" s="710"/>
      <c r="TZP22" s="710"/>
      <c r="TZQ22" s="710"/>
      <c r="TZR22" s="710"/>
      <c r="TZS22" s="710"/>
      <c r="TZT22" s="710"/>
      <c r="TZU22" s="710"/>
      <c r="TZV22" s="710"/>
      <c r="TZW22" s="710"/>
      <c r="TZX22" s="710"/>
      <c r="TZY22" s="710"/>
      <c r="TZZ22" s="710"/>
      <c r="UAA22" s="710"/>
      <c r="UAB22" s="710"/>
      <c r="UAC22" s="710"/>
      <c r="UAD22" s="710"/>
      <c r="UAE22" s="710"/>
      <c r="UAF22" s="710"/>
      <c r="UAG22" s="710"/>
      <c r="UAH22" s="710"/>
      <c r="UAI22" s="710"/>
      <c r="UAJ22" s="710"/>
      <c r="UAK22" s="710"/>
      <c r="UAL22" s="710"/>
      <c r="UAM22" s="710"/>
      <c r="UAN22" s="710"/>
      <c r="UAO22" s="710"/>
      <c r="UAP22" s="710"/>
      <c r="UAQ22" s="710"/>
      <c r="UAR22" s="710"/>
      <c r="UAS22" s="710"/>
      <c r="UAT22" s="710"/>
      <c r="UAU22" s="710"/>
      <c r="UAV22" s="710"/>
      <c r="UAW22" s="710"/>
      <c r="UAX22" s="710"/>
      <c r="UAY22" s="710"/>
      <c r="UAZ22" s="710"/>
      <c r="UBA22" s="710"/>
      <c r="UBB22" s="710"/>
      <c r="UBC22" s="710"/>
      <c r="UBD22" s="710"/>
      <c r="UBE22" s="710"/>
      <c r="UBF22" s="710"/>
      <c r="UBG22" s="710"/>
      <c r="UBH22" s="710"/>
      <c r="UBI22" s="710"/>
      <c r="UBJ22" s="710"/>
      <c r="UBK22" s="710"/>
      <c r="UBL22" s="710"/>
      <c r="UBM22" s="710"/>
      <c r="UBN22" s="710"/>
      <c r="UBO22" s="710"/>
      <c r="UBP22" s="710"/>
      <c r="UBQ22" s="710"/>
      <c r="UBR22" s="710"/>
      <c r="UBS22" s="710"/>
      <c r="UBT22" s="710"/>
      <c r="UBU22" s="710"/>
      <c r="UBV22" s="710"/>
      <c r="UBW22" s="710"/>
      <c r="UBX22" s="710"/>
      <c r="UBY22" s="710"/>
      <c r="UBZ22" s="710"/>
      <c r="UCA22" s="710"/>
      <c r="UCB22" s="710"/>
      <c r="UCC22" s="710"/>
      <c r="UCD22" s="710"/>
      <c r="UCE22" s="710"/>
      <c r="UCF22" s="710"/>
      <c r="UCG22" s="710"/>
      <c r="UCH22" s="710"/>
      <c r="UCI22" s="710"/>
      <c r="UCJ22" s="710"/>
      <c r="UCK22" s="710"/>
      <c r="UCL22" s="710"/>
      <c r="UCM22" s="710"/>
      <c r="UCN22" s="710"/>
      <c r="UCO22" s="710"/>
      <c r="UCP22" s="710"/>
      <c r="UCQ22" s="710"/>
      <c r="UCR22" s="710"/>
      <c r="UCS22" s="710"/>
      <c r="UCT22" s="710"/>
      <c r="UCU22" s="710"/>
      <c r="UCV22" s="710"/>
      <c r="UCW22" s="710"/>
      <c r="UCX22" s="710"/>
      <c r="UCY22" s="710"/>
      <c r="UCZ22" s="710"/>
      <c r="UDA22" s="710"/>
      <c r="UDB22" s="710"/>
      <c r="UDC22" s="710"/>
      <c r="UDD22" s="710"/>
      <c r="UDE22" s="710"/>
      <c r="UDF22" s="710"/>
      <c r="UDG22" s="710"/>
      <c r="UDH22" s="710"/>
      <c r="UDI22" s="710"/>
      <c r="UDJ22" s="710"/>
      <c r="UDK22" s="710"/>
      <c r="UDL22" s="710"/>
      <c r="UDM22" s="710"/>
      <c r="UDN22" s="710"/>
      <c r="UDO22" s="710"/>
      <c r="UDP22" s="710"/>
      <c r="UDQ22" s="710"/>
      <c r="UDR22" s="710"/>
      <c r="UDS22" s="710"/>
      <c r="UDT22" s="710"/>
      <c r="UDU22" s="710"/>
      <c r="UDV22" s="710"/>
      <c r="UDW22" s="710"/>
      <c r="UDX22" s="710"/>
      <c r="UDY22" s="710"/>
      <c r="UDZ22" s="710"/>
      <c r="UEA22" s="710"/>
      <c r="UEB22" s="710"/>
      <c r="UEC22" s="710"/>
      <c r="UED22" s="710"/>
      <c r="UEE22" s="710"/>
      <c r="UEF22" s="710"/>
      <c r="UEG22" s="710"/>
      <c r="UEH22" s="710"/>
      <c r="UEI22" s="710"/>
      <c r="UEJ22" s="710"/>
      <c r="UEK22" s="710"/>
      <c r="UEL22" s="710"/>
      <c r="UEM22" s="710"/>
      <c r="UEN22" s="710"/>
      <c r="UEO22" s="710"/>
      <c r="UEP22" s="710"/>
      <c r="UEQ22" s="710"/>
      <c r="UER22" s="710"/>
      <c r="UES22" s="710"/>
      <c r="UET22" s="710"/>
      <c r="UEU22" s="710"/>
      <c r="UEV22" s="710"/>
      <c r="UEW22" s="710"/>
      <c r="UEX22" s="710"/>
      <c r="UEY22" s="710"/>
      <c r="UEZ22" s="710"/>
      <c r="UFA22" s="710"/>
      <c r="UFB22" s="710"/>
      <c r="UFC22" s="710"/>
      <c r="UFD22" s="710"/>
      <c r="UFE22" s="710"/>
      <c r="UFF22" s="710"/>
      <c r="UFG22" s="710"/>
      <c r="UFH22" s="710"/>
      <c r="UFI22" s="710"/>
      <c r="UFJ22" s="710"/>
      <c r="UFK22" s="710"/>
      <c r="UFL22" s="710"/>
      <c r="UFM22" s="710"/>
      <c r="UFN22" s="710"/>
      <c r="UFO22" s="710"/>
      <c r="UFP22" s="710"/>
      <c r="UFQ22" s="710"/>
      <c r="UFR22" s="710"/>
      <c r="UFS22" s="710"/>
      <c r="UFT22" s="710"/>
      <c r="UFU22" s="710"/>
      <c r="UFV22" s="710"/>
      <c r="UFW22" s="710"/>
      <c r="UFX22" s="710"/>
      <c r="UFY22" s="710"/>
      <c r="UFZ22" s="710"/>
      <c r="UGA22" s="710"/>
      <c r="UGB22" s="710"/>
      <c r="UGC22" s="710"/>
      <c r="UGD22" s="710"/>
      <c r="UGE22" s="710"/>
      <c r="UGF22" s="710"/>
      <c r="UGG22" s="710"/>
      <c r="UGH22" s="710"/>
      <c r="UGI22" s="710"/>
      <c r="UGJ22" s="710"/>
      <c r="UGK22" s="710"/>
      <c r="UGL22" s="710"/>
      <c r="UGM22" s="710"/>
      <c r="UGN22" s="710"/>
      <c r="UGO22" s="710"/>
      <c r="UGP22" s="710"/>
      <c r="UGQ22" s="710"/>
      <c r="UGR22" s="710"/>
      <c r="UGS22" s="710"/>
      <c r="UGT22" s="710"/>
      <c r="UGU22" s="710"/>
      <c r="UGV22" s="710"/>
      <c r="UGW22" s="710"/>
      <c r="UGX22" s="710"/>
      <c r="UGY22" s="710"/>
      <c r="UGZ22" s="710"/>
      <c r="UHA22" s="710"/>
      <c r="UHB22" s="710"/>
      <c r="UHC22" s="710"/>
      <c r="UHD22" s="710"/>
      <c r="UHE22" s="710"/>
      <c r="UHF22" s="710"/>
      <c r="UHG22" s="710"/>
      <c r="UHH22" s="710"/>
      <c r="UHI22" s="710"/>
      <c r="UHJ22" s="710"/>
      <c r="UHK22" s="710"/>
      <c r="UHL22" s="710"/>
      <c r="UHM22" s="710"/>
      <c r="UHN22" s="710"/>
      <c r="UHO22" s="710"/>
      <c r="UHP22" s="710"/>
      <c r="UHQ22" s="710"/>
      <c r="UHR22" s="710"/>
      <c r="UHS22" s="710"/>
      <c r="UHT22" s="710"/>
      <c r="UHU22" s="710"/>
      <c r="UHV22" s="710"/>
      <c r="UHW22" s="710"/>
      <c r="UHX22" s="710"/>
      <c r="UHY22" s="710"/>
      <c r="UHZ22" s="710"/>
      <c r="UIA22" s="710"/>
      <c r="UIB22" s="710"/>
      <c r="UIC22" s="710"/>
      <c r="UID22" s="710"/>
      <c r="UIE22" s="710"/>
      <c r="UIF22" s="710"/>
      <c r="UIG22" s="710"/>
      <c r="UIH22" s="710"/>
      <c r="UII22" s="710"/>
      <c r="UIJ22" s="710"/>
      <c r="UIK22" s="710"/>
      <c r="UIL22" s="710"/>
      <c r="UIM22" s="710"/>
      <c r="UIN22" s="710"/>
      <c r="UIO22" s="710"/>
      <c r="UIP22" s="710"/>
      <c r="UIQ22" s="710"/>
      <c r="UIR22" s="710"/>
      <c r="UIS22" s="710"/>
      <c r="UIT22" s="710"/>
      <c r="UIU22" s="710"/>
      <c r="UIV22" s="710"/>
      <c r="UIW22" s="710"/>
      <c r="UIX22" s="710"/>
      <c r="UIY22" s="710"/>
      <c r="UIZ22" s="710"/>
      <c r="UJA22" s="710"/>
      <c r="UJB22" s="710"/>
      <c r="UJC22" s="710"/>
      <c r="UJD22" s="710"/>
      <c r="UJE22" s="710"/>
      <c r="UJF22" s="710"/>
      <c r="UJG22" s="710"/>
      <c r="UJH22" s="710"/>
      <c r="UJI22" s="710"/>
      <c r="UJJ22" s="710"/>
      <c r="UJK22" s="710"/>
      <c r="UJL22" s="710"/>
      <c r="UJM22" s="710"/>
      <c r="UJN22" s="710"/>
      <c r="UJO22" s="710"/>
      <c r="UJP22" s="710"/>
      <c r="UJQ22" s="710"/>
      <c r="UJR22" s="710"/>
      <c r="UJS22" s="710"/>
      <c r="UJT22" s="710"/>
      <c r="UJU22" s="710"/>
      <c r="UJV22" s="710"/>
      <c r="UJW22" s="710"/>
      <c r="UJX22" s="710"/>
      <c r="UJY22" s="710"/>
      <c r="UJZ22" s="710"/>
      <c r="UKA22" s="710"/>
      <c r="UKB22" s="710"/>
      <c r="UKC22" s="710"/>
      <c r="UKD22" s="710"/>
      <c r="UKE22" s="710"/>
      <c r="UKF22" s="710"/>
      <c r="UKG22" s="710"/>
      <c r="UKH22" s="710"/>
      <c r="UKI22" s="710"/>
      <c r="UKJ22" s="710"/>
      <c r="UKK22" s="710"/>
      <c r="UKL22" s="710"/>
      <c r="UKM22" s="710"/>
      <c r="UKN22" s="710"/>
      <c r="UKO22" s="710"/>
      <c r="UKP22" s="710"/>
      <c r="UKQ22" s="710"/>
      <c r="UKR22" s="710"/>
      <c r="UKS22" s="710"/>
      <c r="UKT22" s="710"/>
      <c r="UKU22" s="710"/>
      <c r="UKV22" s="710"/>
      <c r="UKW22" s="710"/>
      <c r="UKX22" s="710"/>
      <c r="UKY22" s="710"/>
      <c r="UKZ22" s="710"/>
      <c r="ULA22" s="710"/>
      <c r="ULB22" s="710"/>
      <c r="ULC22" s="710"/>
      <c r="ULD22" s="710"/>
      <c r="ULE22" s="710"/>
      <c r="ULF22" s="710"/>
      <c r="ULG22" s="710"/>
      <c r="ULH22" s="710"/>
      <c r="ULI22" s="710"/>
      <c r="ULJ22" s="710"/>
      <c r="ULK22" s="710"/>
      <c r="ULL22" s="710"/>
      <c r="ULM22" s="710"/>
      <c r="ULN22" s="710"/>
      <c r="ULO22" s="710"/>
      <c r="ULP22" s="710"/>
      <c r="ULQ22" s="710"/>
      <c r="ULR22" s="710"/>
      <c r="ULS22" s="710"/>
      <c r="ULT22" s="710"/>
      <c r="ULU22" s="710"/>
      <c r="ULV22" s="710"/>
      <c r="ULW22" s="710"/>
      <c r="ULX22" s="710"/>
      <c r="ULY22" s="710"/>
      <c r="ULZ22" s="710"/>
      <c r="UMA22" s="710"/>
      <c r="UMB22" s="710"/>
      <c r="UMC22" s="710"/>
      <c r="UMD22" s="710"/>
      <c r="UME22" s="710"/>
      <c r="UMF22" s="710"/>
      <c r="UMG22" s="710"/>
      <c r="UMH22" s="710"/>
      <c r="UMI22" s="710"/>
      <c r="UMJ22" s="710"/>
      <c r="UMK22" s="710"/>
      <c r="UML22" s="710"/>
      <c r="UMM22" s="710"/>
      <c r="UMN22" s="710"/>
      <c r="UMO22" s="710"/>
      <c r="UMP22" s="710"/>
      <c r="UMQ22" s="710"/>
      <c r="UMR22" s="710"/>
      <c r="UMS22" s="710"/>
      <c r="UMT22" s="710"/>
      <c r="UMU22" s="710"/>
      <c r="UMV22" s="710"/>
      <c r="UMW22" s="710"/>
      <c r="UMX22" s="710"/>
      <c r="UMY22" s="710"/>
      <c r="UMZ22" s="710"/>
      <c r="UNA22" s="710"/>
      <c r="UNB22" s="710"/>
      <c r="UNC22" s="710"/>
      <c r="UND22" s="710"/>
      <c r="UNE22" s="710"/>
      <c r="UNF22" s="710"/>
      <c r="UNG22" s="710"/>
      <c r="UNH22" s="710"/>
      <c r="UNI22" s="710"/>
      <c r="UNJ22" s="710"/>
      <c r="UNK22" s="710"/>
      <c r="UNL22" s="710"/>
      <c r="UNM22" s="710"/>
      <c r="UNN22" s="710"/>
      <c r="UNO22" s="710"/>
      <c r="UNP22" s="710"/>
      <c r="UNQ22" s="710"/>
      <c r="UNR22" s="710"/>
      <c r="UNS22" s="710"/>
      <c r="UNT22" s="710"/>
      <c r="UNU22" s="710"/>
      <c r="UNV22" s="710"/>
      <c r="UNW22" s="710"/>
      <c r="UNX22" s="710"/>
      <c r="UNY22" s="710"/>
      <c r="UNZ22" s="710"/>
      <c r="UOA22" s="710"/>
      <c r="UOB22" s="710"/>
      <c r="UOC22" s="710"/>
      <c r="UOD22" s="710"/>
      <c r="UOE22" s="710"/>
      <c r="UOF22" s="710"/>
      <c r="UOG22" s="710"/>
      <c r="UOH22" s="710"/>
      <c r="UOI22" s="710"/>
      <c r="UOJ22" s="710"/>
      <c r="UOK22" s="710"/>
      <c r="UOL22" s="710"/>
      <c r="UOM22" s="710"/>
      <c r="UON22" s="710"/>
      <c r="UOO22" s="710"/>
      <c r="UOP22" s="710"/>
      <c r="UOQ22" s="710"/>
      <c r="UOR22" s="710"/>
      <c r="UOS22" s="710"/>
      <c r="UOT22" s="710"/>
      <c r="UOU22" s="710"/>
      <c r="UOV22" s="710"/>
      <c r="UOW22" s="710"/>
      <c r="UOX22" s="710"/>
      <c r="UOY22" s="710"/>
      <c r="UOZ22" s="710"/>
      <c r="UPA22" s="710"/>
      <c r="UPB22" s="710"/>
      <c r="UPC22" s="710"/>
      <c r="UPD22" s="710"/>
      <c r="UPE22" s="710"/>
      <c r="UPF22" s="710"/>
      <c r="UPG22" s="710"/>
      <c r="UPH22" s="710"/>
      <c r="UPI22" s="710"/>
      <c r="UPJ22" s="710"/>
      <c r="UPK22" s="710"/>
      <c r="UPL22" s="710"/>
      <c r="UPM22" s="710"/>
      <c r="UPN22" s="710"/>
      <c r="UPO22" s="710"/>
      <c r="UPP22" s="710"/>
      <c r="UPQ22" s="710"/>
      <c r="UPR22" s="710"/>
      <c r="UPS22" s="710"/>
      <c r="UPT22" s="710"/>
      <c r="UPU22" s="710"/>
      <c r="UPV22" s="710"/>
      <c r="UPW22" s="710"/>
      <c r="UPX22" s="710"/>
      <c r="UPY22" s="710"/>
      <c r="UPZ22" s="710"/>
      <c r="UQA22" s="710"/>
      <c r="UQB22" s="710"/>
      <c r="UQC22" s="710"/>
      <c r="UQD22" s="710"/>
      <c r="UQE22" s="710"/>
      <c r="UQF22" s="710"/>
      <c r="UQG22" s="710"/>
      <c r="UQH22" s="710"/>
      <c r="UQI22" s="710"/>
      <c r="UQJ22" s="710"/>
      <c r="UQK22" s="710"/>
      <c r="UQL22" s="710"/>
      <c r="UQM22" s="710"/>
      <c r="UQN22" s="710"/>
      <c r="UQO22" s="710"/>
      <c r="UQP22" s="710"/>
      <c r="UQQ22" s="710"/>
      <c r="UQR22" s="710"/>
      <c r="UQS22" s="710"/>
      <c r="UQT22" s="710"/>
      <c r="UQU22" s="710"/>
      <c r="UQV22" s="710"/>
      <c r="UQW22" s="710"/>
      <c r="UQX22" s="710"/>
      <c r="UQY22" s="710"/>
      <c r="UQZ22" s="710"/>
      <c r="URA22" s="710"/>
      <c r="URB22" s="710"/>
      <c r="URC22" s="710"/>
      <c r="URD22" s="710"/>
      <c r="URE22" s="710"/>
      <c r="URF22" s="710"/>
      <c r="URG22" s="710"/>
      <c r="URH22" s="710"/>
      <c r="URI22" s="710"/>
      <c r="URJ22" s="710"/>
      <c r="URK22" s="710"/>
      <c r="URL22" s="710"/>
      <c r="URM22" s="710"/>
      <c r="URN22" s="710"/>
      <c r="URO22" s="710"/>
      <c r="URP22" s="710"/>
      <c r="URQ22" s="710"/>
      <c r="URR22" s="710"/>
      <c r="URS22" s="710"/>
      <c r="URT22" s="710"/>
      <c r="URU22" s="710"/>
      <c r="URV22" s="710"/>
      <c r="URW22" s="710"/>
      <c r="URX22" s="710"/>
      <c r="URY22" s="710"/>
      <c r="URZ22" s="710"/>
      <c r="USA22" s="710"/>
      <c r="USB22" s="710"/>
      <c r="USC22" s="710"/>
      <c r="USD22" s="710"/>
      <c r="USE22" s="710"/>
      <c r="USF22" s="710"/>
      <c r="USG22" s="710"/>
      <c r="USH22" s="710"/>
      <c r="USI22" s="710"/>
      <c r="USJ22" s="710"/>
      <c r="USK22" s="710"/>
      <c r="USL22" s="710"/>
      <c r="USM22" s="710"/>
      <c r="USN22" s="710"/>
      <c r="USO22" s="710"/>
      <c r="USP22" s="710"/>
      <c r="USQ22" s="710"/>
      <c r="USR22" s="710"/>
      <c r="USS22" s="710"/>
      <c r="UST22" s="710"/>
      <c r="USU22" s="710"/>
      <c r="USV22" s="710"/>
      <c r="USW22" s="710"/>
      <c r="USX22" s="710"/>
      <c r="USY22" s="710"/>
      <c r="USZ22" s="710"/>
      <c r="UTA22" s="710"/>
      <c r="UTB22" s="710"/>
      <c r="UTC22" s="710"/>
      <c r="UTD22" s="710"/>
      <c r="UTE22" s="710"/>
      <c r="UTF22" s="710"/>
      <c r="UTG22" s="710"/>
      <c r="UTH22" s="710"/>
      <c r="UTI22" s="710"/>
      <c r="UTJ22" s="710"/>
      <c r="UTK22" s="710"/>
      <c r="UTL22" s="710"/>
      <c r="UTM22" s="710"/>
      <c r="UTN22" s="710"/>
      <c r="UTO22" s="710"/>
      <c r="UTP22" s="710"/>
      <c r="UTQ22" s="710"/>
      <c r="UTR22" s="710"/>
      <c r="UTS22" s="710"/>
      <c r="UTT22" s="710"/>
      <c r="UTU22" s="710"/>
      <c r="UTV22" s="710"/>
      <c r="UTW22" s="710"/>
      <c r="UTX22" s="710"/>
      <c r="UTY22" s="710"/>
      <c r="UTZ22" s="710"/>
      <c r="UUA22" s="710"/>
      <c r="UUB22" s="710"/>
      <c r="UUC22" s="710"/>
      <c r="UUD22" s="710"/>
      <c r="UUE22" s="710"/>
      <c r="UUF22" s="710"/>
      <c r="UUG22" s="710"/>
      <c r="UUH22" s="710"/>
      <c r="UUI22" s="710"/>
      <c r="UUJ22" s="710"/>
      <c r="UUK22" s="710"/>
      <c r="UUL22" s="710"/>
      <c r="UUM22" s="710"/>
      <c r="UUN22" s="710"/>
      <c r="UUO22" s="710"/>
      <c r="UUP22" s="710"/>
      <c r="UUQ22" s="710"/>
      <c r="UUR22" s="710"/>
      <c r="UUS22" s="710"/>
      <c r="UUT22" s="710"/>
      <c r="UUU22" s="710"/>
      <c r="UUV22" s="710"/>
      <c r="UUW22" s="710"/>
      <c r="UUX22" s="710"/>
      <c r="UUY22" s="710"/>
      <c r="UUZ22" s="710"/>
      <c r="UVA22" s="710"/>
      <c r="UVB22" s="710"/>
      <c r="UVC22" s="710"/>
      <c r="UVD22" s="710"/>
      <c r="UVE22" s="710"/>
      <c r="UVF22" s="710"/>
      <c r="UVG22" s="710"/>
      <c r="UVH22" s="710"/>
      <c r="UVI22" s="710"/>
      <c r="UVJ22" s="710"/>
      <c r="UVK22" s="710"/>
      <c r="UVL22" s="710"/>
      <c r="UVM22" s="710"/>
      <c r="UVN22" s="710"/>
      <c r="UVO22" s="710"/>
      <c r="UVP22" s="710"/>
      <c r="UVQ22" s="710"/>
      <c r="UVR22" s="710"/>
      <c r="UVS22" s="710"/>
      <c r="UVT22" s="710"/>
      <c r="UVU22" s="710"/>
      <c r="UVV22" s="710"/>
      <c r="UVW22" s="710"/>
      <c r="UVX22" s="710"/>
      <c r="UVY22" s="710"/>
      <c r="UVZ22" s="710"/>
      <c r="UWA22" s="710"/>
      <c r="UWB22" s="710"/>
      <c r="UWC22" s="710"/>
      <c r="UWD22" s="710"/>
      <c r="UWE22" s="710"/>
      <c r="UWF22" s="710"/>
      <c r="UWG22" s="710"/>
      <c r="UWH22" s="710"/>
      <c r="UWI22" s="710"/>
      <c r="UWJ22" s="710"/>
      <c r="UWK22" s="710"/>
      <c r="UWL22" s="710"/>
      <c r="UWM22" s="710"/>
      <c r="UWN22" s="710"/>
      <c r="UWO22" s="710"/>
      <c r="UWP22" s="710"/>
      <c r="UWQ22" s="710"/>
      <c r="UWR22" s="710"/>
      <c r="UWS22" s="710"/>
      <c r="UWT22" s="710"/>
      <c r="UWU22" s="710"/>
      <c r="UWV22" s="710"/>
      <c r="UWW22" s="710"/>
      <c r="UWX22" s="710"/>
      <c r="UWY22" s="710"/>
      <c r="UWZ22" s="710"/>
      <c r="UXA22" s="710"/>
      <c r="UXB22" s="710"/>
      <c r="UXC22" s="710"/>
      <c r="UXD22" s="710"/>
      <c r="UXE22" s="710"/>
      <c r="UXF22" s="710"/>
      <c r="UXG22" s="710"/>
      <c r="UXH22" s="710"/>
      <c r="UXI22" s="710"/>
      <c r="UXJ22" s="710"/>
      <c r="UXK22" s="710"/>
      <c r="UXL22" s="710"/>
      <c r="UXM22" s="710"/>
      <c r="UXN22" s="710"/>
      <c r="UXO22" s="710"/>
      <c r="UXP22" s="710"/>
      <c r="UXQ22" s="710"/>
      <c r="UXR22" s="710"/>
      <c r="UXS22" s="710"/>
      <c r="UXT22" s="710"/>
      <c r="UXU22" s="710"/>
      <c r="UXV22" s="710"/>
      <c r="UXW22" s="710"/>
      <c r="UXX22" s="710"/>
      <c r="UXY22" s="710"/>
      <c r="UXZ22" s="710"/>
      <c r="UYA22" s="710"/>
      <c r="UYB22" s="710"/>
      <c r="UYC22" s="710"/>
      <c r="UYD22" s="710"/>
      <c r="UYE22" s="710"/>
      <c r="UYF22" s="710"/>
      <c r="UYG22" s="710"/>
      <c r="UYH22" s="710"/>
      <c r="UYI22" s="710"/>
      <c r="UYJ22" s="710"/>
      <c r="UYK22" s="710"/>
      <c r="UYL22" s="710"/>
      <c r="UYM22" s="710"/>
      <c r="UYN22" s="710"/>
      <c r="UYO22" s="710"/>
      <c r="UYP22" s="710"/>
      <c r="UYQ22" s="710"/>
      <c r="UYR22" s="710"/>
      <c r="UYS22" s="710"/>
      <c r="UYT22" s="710"/>
      <c r="UYU22" s="710"/>
      <c r="UYV22" s="710"/>
      <c r="UYW22" s="710"/>
      <c r="UYX22" s="710"/>
      <c r="UYY22" s="710"/>
      <c r="UYZ22" s="710"/>
      <c r="UZA22" s="710"/>
      <c r="UZB22" s="710"/>
      <c r="UZC22" s="710"/>
      <c r="UZD22" s="710"/>
      <c r="UZE22" s="710"/>
      <c r="UZF22" s="710"/>
      <c r="UZG22" s="710"/>
      <c r="UZH22" s="710"/>
      <c r="UZI22" s="710"/>
      <c r="UZJ22" s="710"/>
      <c r="UZK22" s="710"/>
      <c r="UZL22" s="710"/>
      <c r="UZM22" s="710"/>
      <c r="UZN22" s="710"/>
      <c r="UZO22" s="710"/>
      <c r="UZP22" s="710"/>
      <c r="UZQ22" s="710"/>
      <c r="UZR22" s="710"/>
      <c r="UZS22" s="710"/>
      <c r="UZT22" s="710"/>
      <c r="UZU22" s="710"/>
      <c r="UZV22" s="710"/>
      <c r="UZW22" s="710"/>
      <c r="UZX22" s="710"/>
      <c r="UZY22" s="710"/>
      <c r="UZZ22" s="710"/>
      <c r="VAA22" s="710"/>
      <c r="VAB22" s="710"/>
      <c r="VAC22" s="710"/>
      <c r="VAD22" s="710"/>
      <c r="VAE22" s="710"/>
      <c r="VAF22" s="710"/>
      <c r="VAG22" s="710"/>
      <c r="VAH22" s="710"/>
      <c r="VAI22" s="710"/>
      <c r="VAJ22" s="710"/>
      <c r="VAK22" s="710"/>
      <c r="VAL22" s="710"/>
      <c r="VAM22" s="710"/>
      <c r="VAN22" s="710"/>
      <c r="VAO22" s="710"/>
      <c r="VAP22" s="710"/>
      <c r="VAQ22" s="710"/>
      <c r="VAR22" s="710"/>
      <c r="VAS22" s="710"/>
      <c r="VAT22" s="710"/>
      <c r="VAU22" s="710"/>
      <c r="VAV22" s="710"/>
      <c r="VAW22" s="710"/>
      <c r="VAX22" s="710"/>
      <c r="VAY22" s="710"/>
      <c r="VAZ22" s="710"/>
      <c r="VBA22" s="710"/>
      <c r="VBB22" s="710"/>
      <c r="VBC22" s="710"/>
      <c r="VBD22" s="710"/>
      <c r="VBE22" s="710"/>
      <c r="VBF22" s="710"/>
      <c r="VBG22" s="710"/>
      <c r="VBH22" s="710"/>
      <c r="VBI22" s="710"/>
      <c r="VBJ22" s="710"/>
      <c r="VBK22" s="710"/>
      <c r="VBL22" s="710"/>
      <c r="VBM22" s="710"/>
      <c r="VBN22" s="710"/>
      <c r="VBO22" s="710"/>
      <c r="VBP22" s="710"/>
      <c r="VBQ22" s="710"/>
      <c r="VBR22" s="710"/>
      <c r="VBS22" s="710"/>
      <c r="VBT22" s="710"/>
      <c r="VBU22" s="710"/>
      <c r="VBV22" s="710"/>
      <c r="VBW22" s="710"/>
      <c r="VBX22" s="710"/>
      <c r="VBY22" s="710"/>
      <c r="VBZ22" s="710"/>
      <c r="VCA22" s="710"/>
      <c r="VCB22" s="710"/>
      <c r="VCC22" s="710"/>
      <c r="VCD22" s="710"/>
      <c r="VCE22" s="710"/>
      <c r="VCF22" s="710"/>
      <c r="VCG22" s="710"/>
      <c r="VCH22" s="710"/>
      <c r="VCI22" s="710"/>
      <c r="VCJ22" s="710"/>
      <c r="VCK22" s="710"/>
      <c r="VCL22" s="710"/>
      <c r="VCM22" s="710"/>
      <c r="VCN22" s="710"/>
      <c r="VCO22" s="710"/>
      <c r="VCP22" s="710"/>
      <c r="VCQ22" s="710"/>
      <c r="VCR22" s="710"/>
      <c r="VCS22" s="710"/>
      <c r="VCT22" s="710"/>
      <c r="VCU22" s="710"/>
      <c r="VCV22" s="710"/>
      <c r="VCW22" s="710"/>
      <c r="VCX22" s="710"/>
      <c r="VCY22" s="710"/>
      <c r="VCZ22" s="710"/>
      <c r="VDA22" s="710"/>
      <c r="VDB22" s="710"/>
      <c r="VDC22" s="710"/>
      <c r="VDD22" s="710"/>
      <c r="VDE22" s="710"/>
      <c r="VDF22" s="710"/>
      <c r="VDG22" s="710"/>
      <c r="VDH22" s="710"/>
      <c r="VDI22" s="710"/>
      <c r="VDJ22" s="710"/>
      <c r="VDK22" s="710"/>
      <c r="VDL22" s="710"/>
      <c r="VDM22" s="710"/>
      <c r="VDN22" s="710"/>
      <c r="VDO22" s="710"/>
      <c r="VDP22" s="710"/>
      <c r="VDQ22" s="710"/>
      <c r="VDR22" s="710"/>
      <c r="VDS22" s="710"/>
      <c r="VDT22" s="710"/>
      <c r="VDU22" s="710"/>
      <c r="VDV22" s="710"/>
      <c r="VDW22" s="710"/>
      <c r="VDX22" s="710"/>
      <c r="VDY22" s="710"/>
      <c r="VDZ22" s="710"/>
      <c r="VEA22" s="710"/>
      <c r="VEB22" s="710"/>
      <c r="VEC22" s="710"/>
      <c r="VED22" s="710"/>
      <c r="VEE22" s="710"/>
      <c r="VEF22" s="710"/>
      <c r="VEG22" s="710"/>
      <c r="VEH22" s="710"/>
      <c r="VEI22" s="710"/>
      <c r="VEJ22" s="710"/>
      <c r="VEK22" s="710"/>
      <c r="VEL22" s="710"/>
      <c r="VEM22" s="710"/>
      <c r="VEN22" s="710"/>
      <c r="VEO22" s="710"/>
      <c r="VEP22" s="710"/>
      <c r="VEQ22" s="710"/>
      <c r="VER22" s="710"/>
      <c r="VES22" s="710"/>
      <c r="VET22" s="710"/>
      <c r="VEU22" s="710"/>
      <c r="VEV22" s="710"/>
      <c r="VEW22" s="710"/>
      <c r="VEX22" s="710"/>
      <c r="VEY22" s="710"/>
      <c r="VEZ22" s="710"/>
      <c r="VFA22" s="710"/>
      <c r="VFB22" s="710"/>
      <c r="VFC22" s="710"/>
      <c r="VFD22" s="710"/>
      <c r="VFE22" s="710"/>
      <c r="VFF22" s="710"/>
      <c r="VFG22" s="710"/>
      <c r="VFH22" s="710"/>
      <c r="VFI22" s="710"/>
      <c r="VFJ22" s="710"/>
      <c r="VFK22" s="710"/>
      <c r="VFL22" s="710"/>
      <c r="VFM22" s="710"/>
      <c r="VFN22" s="710"/>
      <c r="VFO22" s="710"/>
      <c r="VFP22" s="710"/>
      <c r="VFQ22" s="710"/>
      <c r="VFR22" s="710"/>
      <c r="VFS22" s="710"/>
      <c r="VFT22" s="710"/>
      <c r="VFU22" s="710"/>
      <c r="VFV22" s="710"/>
      <c r="VFW22" s="710"/>
      <c r="VFX22" s="710"/>
      <c r="VFY22" s="710"/>
      <c r="VFZ22" s="710"/>
      <c r="VGA22" s="710"/>
      <c r="VGB22" s="710"/>
      <c r="VGC22" s="710"/>
      <c r="VGD22" s="710"/>
      <c r="VGE22" s="710"/>
      <c r="VGF22" s="710"/>
      <c r="VGG22" s="710"/>
      <c r="VGH22" s="710"/>
      <c r="VGI22" s="710"/>
      <c r="VGJ22" s="710"/>
      <c r="VGK22" s="710"/>
      <c r="VGL22" s="710"/>
      <c r="VGM22" s="710"/>
      <c r="VGN22" s="710"/>
      <c r="VGO22" s="710"/>
      <c r="VGP22" s="710"/>
      <c r="VGQ22" s="710"/>
      <c r="VGR22" s="710"/>
      <c r="VGS22" s="710"/>
      <c r="VGT22" s="710"/>
      <c r="VGU22" s="710"/>
      <c r="VGV22" s="710"/>
      <c r="VGW22" s="710"/>
      <c r="VGX22" s="710"/>
      <c r="VGY22" s="710"/>
      <c r="VGZ22" s="710"/>
      <c r="VHA22" s="710"/>
      <c r="VHB22" s="710"/>
      <c r="VHC22" s="710"/>
      <c r="VHD22" s="710"/>
      <c r="VHE22" s="710"/>
      <c r="VHF22" s="710"/>
      <c r="VHG22" s="710"/>
      <c r="VHH22" s="710"/>
      <c r="VHI22" s="710"/>
      <c r="VHJ22" s="710"/>
      <c r="VHK22" s="710"/>
      <c r="VHL22" s="710"/>
      <c r="VHM22" s="710"/>
      <c r="VHN22" s="710"/>
      <c r="VHO22" s="710"/>
      <c r="VHP22" s="710"/>
      <c r="VHQ22" s="710"/>
      <c r="VHR22" s="710"/>
      <c r="VHS22" s="710"/>
      <c r="VHT22" s="710"/>
      <c r="VHU22" s="710"/>
      <c r="VHV22" s="710"/>
      <c r="VHW22" s="710"/>
      <c r="VHX22" s="710"/>
      <c r="VHY22" s="710"/>
      <c r="VHZ22" s="710"/>
      <c r="VIA22" s="710"/>
      <c r="VIB22" s="710"/>
      <c r="VIC22" s="710"/>
      <c r="VID22" s="710"/>
      <c r="VIE22" s="710"/>
      <c r="VIF22" s="710"/>
      <c r="VIG22" s="710"/>
      <c r="VIH22" s="710"/>
      <c r="VII22" s="710"/>
      <c r="VIJ22" s="710"/>
      <c r="VIK22" s="710"/>
      <c r="VIL22" s="710"/>
      <c r="VIM22" s="710"/>
      <c r="VIN22" s="710"/>
      <c r="VIO22" s="710"/>
      <c r="VIP22" s="710"/>
      <c r="VIQ22" s="710"/>
      <c r="VIR22" s="710"/>
      <c r="VIS22" s="710"/>
      <c r="VIT22" s="710"/>
      <c r="VIU22" s="710"/>
      <c r="VIV22" s="710"/>
      <c r="VIW22" s="710"/>
      <c r="VIX22" s="710"/>
      <c r="VIY22" s="710"/>
      <c r="VIZ22" s="710"/>
      <c r="VJA22" s="710"/>
      <c r="VJB22" s="710"/>
      <c r="VJC22" s="710"/>
      <c r="VJD22" s="710"/>
      <c r="VJE22" s="710"/>
      <c r="VJF22" s="710"/>
      <c r="VJG22" s="710"/>
      <c r="VJH22" s="710"/>
      <c r="VJI22" s="710"/>
      <c r="VJJ22" s="710"/>
      <c r="VJK22" s="710"/>
      <c r="VJL22" s="710"/>
      <c r="VJM22" s="710"/>
      <c r="VJN22" s="710"/>
      <c r="VJO22" s="710"/>
      <c r="VJP22" s="710"/>
      <c r="VJQ22" s="710"/>
      <c r="VJR22" s="710"/>
      <c r="VJS22" s="710"/>
      <c r="VJT22" s="710"/>
      <c r="VJU22" s="710"/>
      <c r="VJV22" s="710"/>
      <c r="VJW22" s="710"/>
      <c r="VJX22" s="710"/>
      <c r="VJY22" s="710"/>
      <c r="VJZ22" s="710"/>
      <c r="VKA22" s="710"/>
      <c r="VKB22" s="710"/>
      <c r="VKC22" s="710"/>
      <c r="VKD22" s="710"/>
      <c r="VKE22" s="710"/>
      <c r="VKF22" s="710"/>
      <c r="VKG22" s="710"/>
      <c r="VKH22" s="710"/>
      <c r="VKI22" s="710"/>
      <c r="VKJ22" s="710"/>
      <c r="VKK22" s="710"/>
      <c r="VKL22" s="710"/>
      <c r="VKM22" s="710"/>
      <c r="VKN22" s="710"/>
      <c r="VKO22" s="710"/>
      <c r="VKP22" s="710"/>
      <c r="VKQ22" s="710"/>
      <c r="VKR22" s="710"/>
      <c r="VKS22" s="710"/>
      <c r="VKT22" s="710"/>
      <c r="VKU22" s="710"/>
      <c r="VKV22" s="710"/>
      <c r="VKW22" s="710"/>
      <c r="VKX22" s="710"/>
      <c r="VKY22" s="710"/>
      <c r="VKZ22" s="710"/>
      <c r="VLA22" s="710"/>
      <c r="VLB22" s="710"/>
      <c r="VLC22" s="710"/>
      <c r="VLD22" s="710"/>
      <c r="VLE22" s="710"/>
      <c r="VLF22" s="710"/>
      <c r="VLG22" s="710"/>
      <c r="VLH22" s="710"/>
      <c r="VLI22" s="710"/>
      <c r="VLJ22" s="710"/>
      <c r="VLK22" s="710"/>
      <c r="VLL22" s="710"/>
      <c r="VLM22" s="710"/>
      <c r="VLN22" s="710"/>
      <c r="VLO22" s="710"/>
      <c r="VLP22" s="710"/>
      <c r="VLQ22" s="710"/>
      <c r="VLR22" s="710"/>
      <c r="VLS22" s="710"/>
      <c r="VLT22" s="710"/>
      <c r="VLU22" s="710"/>
      <c r="VLV22" s="710"/>
      <c r="VLW22" s="710"/>
      <c r="VLX22" s="710"/>
      <c r="VLY22" s="710"/>
      <c r="VLZ22" s="710"/>
      <c r="VMA22" s="710"/>
      <c r="VMB22" s="710"/>
      <c r="VMC22" s="710"/>
      <c r="VMD22" s="710"/>
      <c r="VME22" s="710"/>
      <c r="VMF22" s="710"/>
      <c r="VMG22" s="710"/>
      <c r="VMH22" s="710"/>
      <c r="VMI22" s="710"/>
      <c r="VMJ22" s="710"/>
      <c r="VMK22" s="710"/>
      <c r="VML22" s="710"/>
      <c r="VMM22" s="710"/>
      <c r="VMN22" s="710"/>
      <c r="VMO22" s="710"/>
      <c r="VMP22" s="710"/>
      <c r="VMQ22" s="710"/>
      <c r="VMR22" s="710"/>
      <c r="VMS22" s="710"/>
      <c r="VMT22" s="710"/>
      <c r="VMU22" s="710"/>
      <c r="VMV22" s="710"/>
      <c r="VMW22" s="710"/>
      <c r="VMX22" s="710"/>
      <c r="VMY22" s="710"/>
      <c r="VMZ22" s="710"/>
      <c r="VNA22" s="710"/>
      <c r="VNB22" s="710"/>
      <c r="VNC22" s="710"/>
      <c r="VND22" s="710"/>
      <c r="VNE22" s="710"/>
      <c r="VNF22" s="710"/>
      <c r="VNG22" s="710"/>
      <c r="VNH22" s="710"/>
      <c r="VNI22" s="710"/>
      <c r="VNJ22" s="710"/>
      <c r="VNK22" s="710"/>
      <c r="VNL22" s="710"/>
      <c r="VNM22" s="710"/>
      <c r="VNN22" s="710"/>
      <c r="VNO22" s="710"/>
      <c r="VNP22" s="710"/>
      <c r="VNQ22" s="710"/>
      <c r="VNR22" s="710"/>
      <c r="VNS22" s="710"/>
      <c r="VNT22" s="710"/>
      <c r="VNU22" s="710"/>
      <c r="VNV22" s="710"/>
      <c r="VNW22" s="710"/>
      <c r="VNX22" s="710"/>
      <c r="VNY22" s="710"/>
      <c r="VNZ22" s="710"/>
      <c r="VOA22" s="710"/>
      <c r="VOB22" s="710"/>
      <c r="VOC22" s="710"/>
      <c r="VOD22" s="710"/>
      <c r="VOE22" s="710"/>
      <c r="VOF22" s="710"/>
      <c r="VOG22" s="710"/>
      <c r="VOH22" s="710"/>
      <c r="VOI22" s="710"/>
      <c r="VOJ22" s="710"/>
      <c r="VOK22" s="710"/>
      <c r="VOL22" s="710"/>
      <c r="VOM22" s="710"/>
      <c r="VON22" s="710"/>
      <c r="VOO22" s="710"/>
      <c r="VOP22" s="710"/>
      <c r="VOQ22" s="710"/>
      <c r="VOR22" s="710"/>
      <c r="VOS22" s="710"/>
      <c r="VOT22" s="710"/>
      <c r="VOU22" s="710"/>
      <c r="VOV22" s="710"/>
      <c r="VOW22" s="710"/>
      <c r="VOX22" s="710"/>
      <c r="VOY22" s="710"/>
      <c r="VOZ22" s="710"/>
      <c r="VPA22" s="710"/>
      <c r="VPB22" s="710"/>
      <c r="VPC22" s="710"/>
      <c r="VPD22" s="710"/>
      <c r="VPE22" s="710"/>
      <c r="VPF22" s="710"/>
      <c r="VPG22" s="710"/>
      <c r="VPH22" s="710"/>
      <c r="VPI22" s="710"/>
      <c r="VPJ22" s="710"/>
      <c r="VPK22" s="710"/>
      <c r="VPL22" s="710"/>
      <c r="VPM22" s="710"/>
      <c r="VPN22" s="710"/>
      <c r="VPO22" s="710"/>
      <c r="VPP22" s="710"/>
      <c r="VPQ22" s="710"/>
      <c r="VPR22" s="710"/>
      <c r="VPS22" s="710"/>
      <c r="VPT22" s="710"/>
      <c r="VPU22" s="710"/>
      <c r="VPV22" s="710"/>
      <c r="VPW22" s="710"/>
      <c r="VPX22" s="710"/>
      <c r="VPY22" s="710"/>
      <c r="VPZ22" s="710"/>
      <c r="VQA22" s="710"/>
      <c r="VQB22" s="710"/>
      <c r="VQC22" s="710"/>
      <c r="VQD22" s="710"/>
      <c r="VQE22" s="710"/>
      <c r="VQF22" s="710"/>
      <c r="VQG22" s="710"/>
      <c r="VQH22" s="710"/>
      <c r="VQI22" s="710"/>
      <c r="VQJ22" s="710"/>
      <c r="VQK22" s="710"/>
      <c r="VQL22" s="710"/>
      <c r="VQM22" s="710"/>
      <c r="VQN22" s="710"/>
      <c r="VQO22" s="710"/>
      <c r="VQP22" s="710"/>
      <c r="VQQ22" s="710"/>
      <c r="VQR22" s="710"/>
      <c r="VQS22" s="710"/>
      <c r="VQT22" s="710"/>
      <c r="VQU22" s="710"/>
      <c r="VQV22" s="710"/>
      <c r="VQW22" s="710"/>
      <c r="VQX22" s="710"/>
      <c r="VQY22" s="710"/>
      <c r="VQZ22" s="710"/>
      <c r="VRA22" s="710"/>
      <c r="VRB22" s="710"/>
      <c r="VRC22" s="710"/>
      <c r="VRD22" s="710"/>
      <c r="VRE22" s="710"/>
      <c r="VRF22" s="710"/>
      <c r="VRG22" s="710"/>
      <c r="VRH22" s="710"/>
      <c r="VRI22" s="710"/>
      <c r="VRJ22" s="710"/>
      <c r="VRK22" s="710"/>
      <c r="VRL22" s="710"/>
      <c r="VRM22" s="710"/>
      <c r="VRN22" s="710"/>
      <c r="VRO22" s="710"/>
      <c r="VRP22" s="710"/>
      <c r="VRQ22" s="710"/>
      <c r="VRR22" s="710"/>
      <c r="VRS22" s="710"/>
      <c r="VRT22" s="710"/>
      <c r="VRU22" s="710"/>
      <c r="VRV22" s="710"/>
      <c r="VRW22" s="710"/>
      <c r="VRX22" s="710"/>
      <c r="VRY22" s="710"/>
      <c r="VRZ22" s="710"/>
      <c r="VSA22" s="710"/>
      <c r="VSB22" s="710"/>
      <c r="VSC22" s="710"/>
      <c r="VSD22" s="710"/>
      <c r="VSE22" s="710"/>
      <c r="VSF22" s="710"/>
      <c r="VSG22" s="710"/>
      <c r="VSH22" s="710"/>
      <c r="VSI22" s="710"/>
      <c r="VSJ22" s="710"/>
      <c r="VSK22" s="710"/>
      <c r="VSL22" s="710"/>
      <c r="VSM22" s="710"/>
      <c r="VSN22" s="710"/>
      <c r="VSO22" s="710"/>
      <c r="VSP22" s="710"/>
      <c r="VSQ22" s="710"/>
      <c r="VSR22" s="710"/>
      <c r="VSS22" s="710"/>
      <c r="VST22" s="710"/>
      <c r="VSU22" s="710"/>
      <c r="VSV22" s="710"/>
      <c r="VSW22" s="710"/>
      <c r="VSX22" s="710"/>
      <c r="VSY22" s="710"/>
      <c r="VSZ22" s="710"/>
      <c r="VTA22" s="710"/>
      <c r="VTB22" s="710"/>
      <c r="VTC22" s="710"/>
      <c r="VTD22" s="710"/>
      <c r="VTE22" s="710"/>
      <c r="VTF22" s="710"/>
      <c r="VTG22" s="710"/>
      <c r="VTH22" s="710"/>
      <c r="VTI22" s="710"/>
      <c r="VTJ22" s="710"/>
      <c r="VTK22" s="710"/>
      <c r="VTL22" s="710"/>
      <c r="VTM22" s="710"/>
      <c r="VTN22" s="710"/>
      <c r="VTO22" s="710"/>
      <c r="VTP22" s="710"/>
      <c r="VTQ22" s="710"/>
      <c r="VTR22" s="710"/>
      <c r="VTS22" s="710"/>
      <c r="VTT22" s="710"/>
      <c r="VTU22" s="710"/>
      <c r="VTV22" s="710"/>
      <c r="VTW22" s="710"/>
      <c r="VTX22" s="710"/>
      <c r="VTY22" s="710"/>
      <c r="VTZ22" s="710"/>
      <c r="VUA22" s="710"/>
      <c r="VUB22" s="710"/>
      <c r="VUC22" s="710"/>
      <c r="VUD22" s="710"/>
      <c r="VUE22" s="710"/>
      <c r="VUF22" s="710"/>
      <c r="VUG22" s="710"/>
      <c r="VUH22" s="710"/>
      <c r="VUI22" s="710"/>
      <c r="VUJ22" s="710"/>
      <c r="VUK22" s="710"/>
      <c r="VUL22" s="710"/>
      <c r="VUM22" s="710"/>
      <c r="VUN22" s="710"/>
      <c r="VUO22" s="710"/>
      <c r="VUP22" s="710"/>
      <c r="VUQ22" s="710"/>
      <c r="VUR22" s="710"/>
      <c r="VUS22" s="710"/>
      <c r="VUT22" s="710"/>
      <c r="VUU22" s="710"/>
      <c r="VUV22" s="710"/>
      <c r="VUW22" s="710"/>
      <c r="VUX22" s="710"/>
      <c r="VUY22" s="710"/>
      <c r="VUZ22" s="710"/>
      <c r="VVA22" s="710"/>
      <c r="VVB22" s="710"/>
      <c r="VVC22" s="710"/>
      <c r="VVD22" s="710"/>
      <c r="VVE22" s="710"/>
      <c r="VVF22" s="710"/>
      <c r="VVG22" s="710"/>
      <c r="VVH22" s="710"/>
      <c r="VVI22" s="710"/>
      <c r="VVJ22" s="710"/>
      <c r="VVK22" s="710"/>
      <c r="VVL22" s="710"/>
      <c r="VVM22" s="710"/>
      <c r="VVN22" s="710"/>
      <c r="VVO22" s="710"/>
      <c r="VVP22" s="710"/>
      <c r="VVQ22" s="710"/>
      <c r="VVR22" s="710"/>
      <c r="VVS22" s="710"/>
      <c r="VVT22" s="710"/>
      <c r="VVU22" s="710"/>
      <c r="VVV22" s="710"/>
      <c r="VVW22" s="710"/>
      <c r="VVX22" s="710"/>
      <c r="VVY22" s="710"/>
      <c r="VVZ22" s="710"/>
      <c r="VWA22" s="710"/>
      <c r="VWB22" s="710"/>
      <c r="VWC22" s="710"/>
      <c r="VWD22" s="710"/>
      <c r="VWE22" s="710"/>
      <c r="VWF22" s="710"/>
      <c r="VWG22" s="710"/>
      <c r="VWH22" s="710"/>
      <c r="VWI22" s="710"/>
      <c r="VWJ22" s="710"/>
      <c r="VWK22" s="710"/>
      <c r="VWL22" s="710"/>
      <c r="VWM22" s="710"/>
      <c r="VWN22" s="710"/>
      <c r="VWO22" s="710"/>
      <c r="VWP22" s="710"/>
      <c r="VWQ22" s="710"/>
      <c r="VWR22" s="710"/>
      <c r="VWS22" s="710"/>
      <c r="VWT22" s="710"/>
      <c r="VWU22" s="710"/>
      <c r="VWV22" s="710"/>
      <c r="VWW22" s="710"/>
      <c r="VWX22" s="710"/>
      <c r="VWY22" s="710"/>
      <c r="VWZ22" s="710"/>
      <c r="VXA22" s="710"/>
      <c r="VXB22" s="710"/>
      <c r="VXC22" s="710"/>
      <c r="VXD22" s="710"/>
      <c r="VXE22" s="710"/>
      <c r="VXF22" s="710"/>
      <c r="VXG22" s="710"/>
      <c r="VXH22" s="710"/>
      <c r="VXI22" s="710"/>
      <c r="VXJ22" s="710"/>
      <c r="VXK22" s="710"/>
      <c r="VXL22" s="710"/>
      <c r="VXM22" s="710"/>
      <c r="VXN22" s="710"/>
      <c r="VXO22" s="710"/>
      <c r="VXP22" s="710"/>
      <c r="VXQ22" s="710"/>
      <c r="VXR22" s="710"/>
      <c r="VXS22" s="710"/>
      <c r="VXT22" s="710"/>
      <c r="VXU22" s="710"/>
      <c r="VXV22" s="710"/>
      <c r="VXW22" s="710"/>
      <c r="VXX22" s="710"/>
      <c r="VXY22" s="710"/>
      <c r="VXZ22" s="710"/>
      <c r="VYA22" s="710"/>
      <c r="VYB22" s="710"/>
      <c r="VYC22" s="710"/>
      <c r="VYD22" s="710"/>
      <c r="VYE22" s="710"/>
      <c r="VYF22" s="710"/>
      <c r="VYG22" s="710"/>
      <c r="VYH22" s="710"/>
      <c r="VYI22" s="710"/>
      <c r="VYJ22" s="710"/>
      <c r="VYK22" s="710"/>
      <c r="VYL22" s="710"/>
      <c r="VYM22" s="710"/>
      <c r="VYN22" s="710"/>
      <c r="VYO22" s="710"/>
      <c r="VYP22" s="710"/>
      <c r="VYQ22" s="710"/>
      <c r="VYR22" s="710"/>
      <c r="VYS22" s="710"/>
      <c r="VYT22" s="710"/>
      <c r="VYU22" s="710"/>
      <c r="VYV22" s="710"/>
      <c r="VYW22" s="710"/>
      <c r="VYX22" s="710"/>
      <c r="VYY22" s="710"/>
      <c r="VYZ22" s="710"/>
      <c r="VZA22" s="710"/>
      <c r="VZB22" s="710"/>
      <c r="VZC22" s="710"/>
      <c r="VZD22" s="710"/>
      <c r="VZE22" s="710"/>
      <c r="VZF22" s="710"/>
      <c r="VZG22" s="710"/>
      <c r="VZH22" s="710"/>
      <c r="VZI22" s="710"/>
      <c r="VZJ22" s="710"/>
      <c r="VZK22" s="710"/>
      <c r="VZL22" s="710"/>
      <c r="VZM22" s="710"/>
      <c r="VZN22" s="710"/>
      <c r="VZO22" s="710"/>
      <c r="VZP22" s="710"/>
      <c r="VZQ22" s="710"/>
      <c r="VZR22" s="710"/>
      <c r="VZS22" s="710"/>
      <c r="VZT22" s="710"/>
      <c r="VZU22" s="710"/>
      <c r="VZV22" s="710"/>
      <c r="VZW22" s="710"/>
      <c r="VZX22" s="710"/>
      <c r="VZY22" s="710"/>
      <c r="VZZ22" s="710"/>
      <c r="WAA22" s="710"/>
      <c r="WAB22" s="710"/>
      <c r="WAC22" s="710"/>
      <c r="WAD22" s="710"/>
      <c r="WAE22" s="710"/>
      <c r="WAF22" s="710"/>
      <c r="WAG22" s="710"/>
      <c r="WAH22" s="710"/>
      <c r="WAI22" s="710"/>
      <c r="WAJ22" s="710"/>
      <c r="WAK22" s="710"/>
      <c r="WAL22" s="710"/>
      <c r="WAM22" s="710"/>
      <c r="WAN22" s="710"/>
      <c r="WAO22" s="710"/>
      <c r="WAP22" s="710"/>
      <c r="WAQ22" s="710"/>
      <c r="WAR22" s="710"/>
      <c r="WAS22" s="710"/>
      <c r="WAT22" s="710"/>
      <c r="WAU22" s="710"/>
      <c r="WAV22" s="710"/>
      <c r="WAW22" s="710"/>
      <c r="WAX22" s="710"/>
      <c r="WAY22" s="710"/>
      <c r="WAZ22" s="710"/>
      <c r="WBA22" s="710"/>
      <c r="WBB22" s="710"/>
      <c r="WBC22" s="710"/>
      <c r="WBD22" s="710"/>
      <c r="WBE22" s="710"/>
      <c r="WBF22" s="710"/>
      <c r="WBG22" s="710"/>
      <c r="WBH22" s="710"/>
      <c r="WBI22" s="710"/>
      <c r="WBJ22" s="710"/>
      <c r="WBK22" s="710"/>
      <c r="WBL22" s="710"/>
      <c r="WBM22" s="710"/>
      <c r="WBN22" s="710"/>
      <c r="WBO22" s="710"/>
      <c r="WBP22" s="710"/>
      <c r="WBQ22" s="710"/>
      <c r="WBR22" s="710"/>
      <c r="WBS22" s="710"/>
      <c r="WBT22" s="710"/>
      <c r="WBU22" s="710"/>
      <c r="WBV22" s="710"/>
      <c r="WBW22" s="710"/>
      <c r="WBX22" s="710"/>
      <c r="WBY22" s="710"/>
      <c r="WBZ22" s="710"/>
      <c r="WCA22" s="710"/>
      <c r="WCB22" s="710"/>
      <c r="WCC22" s="710"/>
      <c r="WCD22" s="710"/>
      <c r="WCE22" s="710"/>
      <c r="WCF22" s="710"/>
      <c r="WCG22" s="710"/>
      <c r="WCH22" s="710"/>
      <c r="WCI22" s="710"/>
      <c r="WCJ22" s="710"/>
      <c r="WCK22" s="710"/>
      <c r="WCL22" s="710"/>
      <c r="WCM22" s="710"/>
      <c r="WCN22" s="710"/>
      <c r="WCO22" s="710"/>
      <c r="WCP22" s="710"/>
      <c r="WCQ22" s="710"/>
      <c r="WCR22" s="710"/>
      <c r="WCS22" s="710"/>
      <c r="WCT22" s="710"/>
      <c r="WCU22" s="710"/>
      <c r="WCV22" s="710"/>
      <c r="WCW22" s="710"/>
      <c r="WCX22" s="710"/>
      <c r="WCY22" s="710"/>
      <c r="WCZ22" s="710"/>
      <c r="WDA22" s="710"/>
      <c r="WDB22" s="710"/>
      <c r="WDC22" s="710"/>
      <c r="WDD22" s="710"/>
      <c r="WDE22" s="710"/>
      <c r="WDF22" s="710"/>
      <c r="WDG22" s="710"/>
      <c r="WDH22" s="710"/>
      <c r="WDI22" s="710"/>
      <c r="WDJ22" s="710"/>
      <c r="WDK22" s="710"/>
      <c r="WDL22" s="710"/>
      <c r="WDM22" s="710"/>
      <c r="WDN22" s="710"/>
      <c r="WDO22" s="710"/>
      <c r="WDP22" s="710"/>
      <c r="WDQ22" s="710"/>
      <c r="WDR22" s="710"/>
      <c r="WDS22" s="710"/>
      <c r="WDT22" s="710"/>
      <c r="WDU22" s="710"/>
      <c r="WDV22" s="710"/>
      <c r="WDW22" s="710"/>
      <c r="WDX22" s="710"/>
      <c r="WDY22" s="710"/>
      <c r="WDZ22" s="710"/>
      <c r="WEA22" s="710"/>
      <c r="WEB22" s="710"/>
      <c r="WEC22" s="710"/>
      <c r="WED22" s="710"/>
      <c r="WEE22" s="710"/>
      <c r="WEF22" s="710"/>
      <c r="WEG22" s="710"/>
      <c r="WEH22" s="710"/>
      <c r="WEI22" s="710"/>
      <c r="WEJ22" s="710"/>
      <c r="WEK22" s="710"/>
      <c r="WEL22" s="710"/>
      <c r="WEM22" s="710"/>
      <c r="WEN22" s="710"/>
      <c r="WEO22" s="710"/>
      <c r="WEP22" s="710"/>
      <c r="WEQ22" s="710"/>
      <c r="WER22" s="710"/>
      <c r="WES22" s="710"/>
      <c r="WET22" s="710"/>
      <c r="WEU22" s="710"/>
      <c r="WEV22" s="710"/>
      <c r="WEW22" s="710"/>
      <c r="WEX22" s="710"/>
      <c r="WEY22" s="710"/>
      <c r="WEZ22" s="710"/>
      <c r="WFA22" s="710"/>
      <c r="WFB22" s="710"/>
      <c r="WFC22" s="710"/>
      <c r="WFD22" s="710"/>
      <c r="WFE22" s="710"/>
      <c r="WFF22" s="710"/>
      <c r="WFG22" s="710"/>
      <c r="WFH22" s="710"/>
      <c r="WFI22" s="710"/>
      <c r="WFJ22" s="710"/>
      <c r="WFK22" s="710"/>
      <c r="WFL22" s="710"/>
      <c r="WFM22" s="710"/>
      <c r="WFN22" s="710"/>
      <c r="WFO22" s="710"/>
      <c r="WFP22" s="710"/>
      <c r="WFQ22" s="710"/>
      <c r="WFR22" s="710"/>
      <c r="WFS22" s="710"/>
      <c r="WFT22" s="710"/>
      <c r="WFU22" s="710"/>
      <c r="WFV22" s="710"/>
      <c r="WFW22" s="710"/>
      <c r="WFX22" s="710"/>
      <c r="WFY22" s="710"/>
      <c r="WFZ22" s="710"/>
      <c r="WGA22" s="710"/>
      <c r="WGB22" s="710"/>
      <c r="WGC22" s="710"/>
      <c r="WGD22" s="710"/>
      <c r="WGE22" s="710"/>
      <c r="WGF22" s="710"/>
      <c r="WGG22" s="710"/>
      <c r="WGH22" s="710"/>
      <c r="WGI22" s="710"/>
      <c r="WGJ22" s="710"/>
      <c r="WGK22" s="710"/>
      <c r="WGL22" s="710"/>
      <c r="WGM22" s="710"/>
      <c r="WGN22" s="710"/>
      <c r="WGO22" s="710"/>
      <c r="WGP22" s="710"/>
      <c r="WGQ22" s="710"/>
      <c r="WGR22" s="710"/>
      <c r="WGS22" s="710"/>
      <c r="WGT22" s="710"/>
      <c r="WGU22" s="710"/>
      <c r="WGV22" s="710"/>
      <c r="WGW22" s="710"/>
      <c r="WGX22" s="710"/>
      <c r="WGY22" s="710"/>
      <c r="WGZ22" s="710"/>
      <c r="WHA22" s="710"/>
      <c r="WHB22" s="710"/>
      <c r="WHC22" s="710"/>
      <c r="WHD22" s="710"/>
      <c r="WHE22" s="710"/>
      <c r="WHF22" s="710"/>
      <c r="WHG22" s="710"/>
      <c r="WHH22" s="710"/>
      <c r="WHI22" s="710"/>
      <c r="WHJ22" s="710"/>
      <c r="WHK22" s="710"/>
      <c r="WHL22" s="710"/>
      <c r="WHM22" s="710"/>
      <c r="WHN22" s="710"/>
      <c r="WHO22" s="710"/>
      <c r="WHP22" s="710"/>
      <c r="WHQ22" s="710"/>
      <c r="WHR22" s="710"/>
      <c r="WHS22" s="710"/>
      <c r="WHT22" s="710"/>
      <c r="WHU22" s="710"/>
      <c r="WHV22" s="710"/>
      <c r="WHW22" s="710"/>
      <c r="WHX22" s="710"/>
      <c r="WHY22" s="710"/>
      <c r="WHZ22" s="710"/>
      <c r="WIA22" s="710"/>
      <c r="WIB22" s="710"/>
      <c r="WIC22" s="710"/>
      <c r="WID22" s="710"/>
      <c r="WIE22" s="710"/>
      <c r="WIF22" s="710"/>
      <c r="WIG22" s="710"/>
      <c r="WIH22" s="710"/>
      <c r="WII22" s="710"/>
      <c r="WIJ22" s="710"/>
      <c r="WIK22" s="710"/>
      <c r="WIL22" s="710"/>
      <c r="WIM22" s="710"/>
      <c r="WIN22" s="710"/>
      <c r="WIO22" s="710"/>
      <c r="WIP22" s="710"/>
      <c r="WIQ22" s="710"/>
      <c r="WIR22" s="710"/>
      <c r="WIS22" s="710"/>
      <c r="WIT22" s="710"/>
      <c r="WIU22" s="710"/>
      <c r="WIV22" s="710"/>
      <c r="WIW22" s="710"/>
      <c r="WIX22" s="710"/>
      <c r="WIY22" s="710"/>
      <c r="WIZ22" s="710"/>
      <c r="WJA22" s="710"/>
      <c r="WJB22" s="710"/>
      <c r="WJC22" s="710"/>
      <c r="WJD22" s="710"/>
      <c r="WJE22" s="710"/>
      <c r="WJF22" s="710"/>
      <c r="WJG22" s="710"/>
      <c r="WJH22" s="710"/>
      <c r="WJI22" s="710"/>
      <c r="WJJ22" s="710"/>
      <c r="WJK22" s="710"/>
      <c r="WJL22" s="710"/>
      <c r="WJM22" s="710"/>
      <c r="WJN22" s="710"/>
      <c r="WJO22" s="710"/>
      <c r="WJP22" s="710"/>
      <c r="WJQ22" s="710"/>
      <c r="WJR22" s="710"/>
      <c r="WJS22" s="710"/>
      <c r="WJT22" s="710"/>
      <c r="WJU22" s="710"/>
      <c r="WJV22" s="710"/>
      <c r="WJW22" s="710"/>
      <c r="WJX22" s="710"/>
      <c r="WJY22" s="710"/>
      <c r="WJZ22" s="710"/>
      <c r="WKA22" s="710"/>
      <c r="WKB22" s="710"/>
      <c r="WKC22" s="710"/>
      <c r="WKD22" s="710"/>
      <c r="WKE22" s="710"/>
      <c r="WKF22" s="710"/>
      <c r="WKG22" s="710"/>
      <c r="WKH22" s="710"/>
      <c r="WKI22" s="710"/>
      <c r="WKJ22" s="710"/>
      <c r="WKK22" s="710"/>
      <c r="WKL22" s="710"/>
      <c r="WKM22" s="710"/>
      <c r="WKN22" s="710"/>
      <c r="WKO22" s="710"/>
      <c r="WKP22" s="710"/>
      <c r="WKQ22" s="710"/>
      <c r="WKR22" s="710"/>
      <c r="WKS22" s="710"/>
      <c r="WKT22" s="710"/>
      <c r="WKU22" s="710"/>
      <c r="WKV22" s="710"/>
      <c r="WKW22" s="710"/>
      <c r="WKX22" s="710"/>
      <c r="WKY22" s="710"/>
      <c r="WKZ22" s="710"/>
      <c r="WLA22" s="710"/>
      <c r="WLB22" s="710"/>
      <c r="WLC22" s="710"/>
      <c r="WLD22" s="710"/>
      <c r="WLE22" s="710"/>
      <c r="WLF22" s="710"/>
      <c r="WLG22" s="710"/>
      <c r="WLH22" s="710"/>
      <c r="WLI22" s="710"/>
      <c r="WLJ22" s="710"/>
      <c r="WLK22" s="710"/>
      <c r="WLL22" s="710"/>
      <c r="WLM22" s="710"/>
      <c r="WLN22" s="710"/>
      <c r="WLO22" s="710"/>
      <c r="WLP22" s="710"/>
      <c r="WLQ22" s="710"/>
      <c r="WLR22" s="710"/>
      <c r="WLS22" s="710"/>
      <c r="WLT22" s="710"/>
      <c r="WLU22" s="710"/>
      <c r="WLV22" s="710"/>
      <c r="WLW22" s="710"/>
      <c r="WLX22" s="710"/>
      <c r="WLY22" s="710"/>
      <c r="WLZ22" s="710"/>
      <c r="WMA22" s="710"/>
      <c r="WMB22" s="710"/>
      <c r="WMC22" s="710"/>
      <c r="WMD22" s="710"/>
      <c r="WME22" s="710"/>
      <c r="WMF22" s="710"/>
      <c r="WMG22" s="710"/>
      <c r="WMH22" s="710"/>
      <c r="WMI22" s="710"/>
      <c r="WMJ22" s="710"/>
      <c r="WMK22" s="710"/>
      <c r="WML22" s="710"/>
      <c r="WMM22" s="710"/>
      <c r="WMN22" s="710"/>
      <c r="WMO22" s="710"/>
      <c r="WMP22" s="710"/>
      <c r="WMQ22" s="710"/>
      <c r="WMR22" s="710"/>
      <c r="WMS22" s="710"/>
      <c r="WMT22" s="710"/>
      <c r="WMU22" s="710"/>
      <c r="WMV22" s="710"/>
      <c r="WMW22" s="710"/>
      <c r="WMX22" s="710"/>
      <c r="WMY22" s="710"/>
      <c r="WMZ22" s="710"/>
      <c r="WNA22" s="710"/>
      <c r="WNB22" s="710"/>
      <c r="WNC22" s="710"/>
      <c r="WND22" s="710"/>
      <c r="WNE22" s="710"/>
      <c r="WNF22" s="710"/>
      <c r="WNG22" s="710"/>
      <c r="WNH22" s="710"/>
      <c r="WNI22" s="710"/>
      <c r="WNJ22" s="710"/>
      <c r="WNK22" s="710"/>
      <c r="WNL22" s="710"/>
      <c r="WNM22" s="710"/>
      <c r="WNN22" s="710"/>
      <c r="WNO22" s="710"/>
      <c r="WNP22" s="710"/>
      <c r="WNQ22" s="710"/>
      <c r="WNR22" s="710"/>
      <c r="WNS22" s="710"/>
      <c r="WNT22" s="710"/>
      <c r="WNU22" s="710"/>
      <c r="WNV22" s="710"/>
      <c r="WNW22" s="710"/>
      <c r="WNX22" s="710"/>
      <c r="WNY22" s="710"/>
      <c r="WNZ22" s="710"/>
      <c r="WOA22" s="710"/>
      <c r="WOB22" s="710"/>
      <c r="WOC22" s="710"/>
      <c r="WOD22" s="710"/>
      <c r="WOE22" s="710"/>
      <c r="WOF22" s="710"/>
      <c r="WOG22" s="710"/>
      <c r="WOH22" s="710"/>
      <c r="WOI22" s="710"/>
      <c r="WOJ22" s="710"/>
      <c r="WOK22" s="710"/>
      <c r="WOL22" s="710"/>
      <c r="WOM22" s="710"/>
      <c r="WON22" s="710"/>
      <c r="WOO22" s="710"/>
      <c r="WOP22" s="710"/>
      <c r="WOQ22" s="710"/>
      <c r="WOR22" s="710"/>
      <c r="WOS22" s="710"/>
      <c r="WOT22" s="710"/>
      <c r="WOU22" s="710"/>
      <c r="WOV22" s="710"/>
      <c r="WOW22" s="710"/>
      <c r="WOX22" s="710"/>
      <c r="WOY22" s="710"/>
      <c r="WOZ22" s="710"/>
      <c r="WPA22" s="710"/>
      <c r="WPB22" s="710"/>
      <c r="WPC22" s="710"/>
      <c r="WPD22" s="710"/>
      <c r="WPE22" s="710"/>
      <c r="WPF22" s="710"/>
      <c r="WPG22" s="710"/>
      <c r="WPH22" s="710"/>
      <c r="WPI22" s="710"/>
      <c r="WPJ22" s="710"/>
      <c r="WPK22" s="710"/>
      <c r="WPL22" s="710"/>
      <c r="WPM22" s="710"/>
      <c r="WPN22" s="710"/>
      <c r="WPO22" s="710"/>
      <c r="WPP22" s="710"/>
      <c r="WPQ22" s="710"/>
      <c r="WPR22" s="710"/>
      <c r="WPS22" s="710"/>
      <c r="WPT22" s="710"/>
      <c r="WPU22" s="710"/>
      <c r="WPV22" s="710"/>
      <c r="WPW22" s="710"/>
      <c r="WPX22" s="710"/>
      <c r="WPY22" s="710"/>
      <c r="WPZ22" s="710"/>
      <c r="WQA22" s="710"/>
      <c r="WQB22" s="710"/>
      <c r="WQC22" s="710"/>
      <c r="WQD22" s="710"/>
      <c r="WQE22" s="710"/>
      <c r="WQF22" s="710"/>
      <c r="WQG22" s="710"/>
      <c r="WQH22" s="710"/>
      <c r="WQI22" s="710"/>
      <c r="WQJ22" s="710"/>
      <c r="WQK22" s="710"/>
      <c r="WQL22" s="710"/>
      <c r="WQM22" s="710"/>
      <c r="WQN22" s="710"/>
      <c r="WQO22" s="710"/>
      <c r="WQP22" s="710"/>
      <c r="WQQ22" s="710"/>
      <c r="WQR22" s="710"/>
      <c r="WQS22" s="710"/>
      <c r="WQT22" s="710"/>
      <c r="WQU22" s="710"/>
      <c r="WQV22" s="710"/>
      <c r="WQW22" s="710"/>
      <c r="WQX22" s="710"/>
      <c r="WQY22" s="710"/>
      <c r="WQZ22" s="710"/>
      <c r="WRA22" s="710"/>
      <c r="WRB22" s="710"/>
      <c r="WRC22" s="710"/>
      <c r="WRD22" s="710"/>
      <c r="WRE22" s="710"/>
      <c r="WRF22" s="710"/>
      <c r="WRG22" s="710"/>
      <c r="WRH22" s="710"/>
      <c r="WRI22" s="710"/>
      <c r="WRJ22" s="710"/>
      <c r="WRK22" s="710"/>
      <c r="WRL22" s="710"/>
      <c r="WRM22" s="710"/>
      <c r="WRN22" s="710"/>
      <c r="WRO22" s="710"/>
      <c r="WRP22" s="710"/>
      <c r="WRQ22" s="710"/>
      <c r="WRR22" s="710"/>
      <c r="WRS22" s="710"/>
      <c r="WRT22" s="710"/>
      <c r="WRU22" s="710"/>
      <c r="WRV22" s="710"/>
      <c r="WRW22" s="710"/>
      <c r="WRX22" s="710"/>
      <c r="WRY22" s="710"/>
      <c r="WRZ22" s="710"/>
      <c r="WSA22" s="710"/>
      <c r="WSB22" s="710"/>
      <c r="WSC22" s="710"/>
      <c r="WSD22" s="710"/>
      <c r="WSE22" s="710"/>
      <c r="WSF22" s="710"/>
      <c r="WSG22" s="710"/>
      <c r="WSH22" s="710"/>
      <c r="WSI22" s="710"/>
      <c r="WSJ22" s="710"/>
      <c r="WSK22" s="710"/>
      <c r="WSL22" s="710"/>
      <c r="WSM22" s="710"/>
      <c r="WSN22" s="710"/>
      <c r="WSO22" s="710"/>
      <c r="WSP22" s="710"/>
      <c r="WSQ22" s="710"/>
      <c r="WSR22" s="710"/>
      <c r="WSS22" s="710"/>
      <c r="WST22" s="710"/>
      <c r="WSU22" s="710"/>
      <c r="WSV22" s="710"/>
      <c r="WSW22" s="710"/>
      <c r="WSX22" s="710"/>
      <c r="WSY22" s="710"/>
      <c r="WSZ22" s="710"/>
      <c r="WTA22" s="710"/>
      <c r="WTB22" s="710"/>
      <c r="WTC22" s="710"/>
      <c r="WTD22" s="710"/>
      <c r="WTE22" s="710"/>
      <c r="WTF22" s="710"/>
      <c r="WTG22" s="710"/>
      <c r="WTH22" s="710"/>
      <c r="WTI22" s="710"/>
      <c r="WTJ22" s="710"/>
      <c r="WTK22" s="710"/>
      <c r="WTL22" s="710"/>
      <c r="WTM22" s="710"/>
      <c r="WTN22" s="710"/>
      <c r="WTO22" s="710"/>
      <c r="WTP22" s="710"/>
      <c r="WTQ22" s="710"/>
      <c r="WTR22" s="710"/>
      <c r="WTS22" s="710"/>
      <c r="WTT22" s="710"/>
      <c r="WTU22" s="710"/>
      <c r="WTV22" s="710"/>
      <c r="WTW22" s="710"/>
      <c r="WTX22" s="710"/>
      <c r="WTY22" s="710"/>
      <c r="WTZ22" s="710"/>
      <c r="WUA22" s="710"/>
      <c r="WUB22" s="710"/>
      <c r="WUC22" s="710"/>
      <c r="WUD22" s="710"/>
      <c r="WUE22" s="710"/>
      <c r="WUF22" s="710"/>
      <c r="WUG22" s="710"/>
      <c r="WUH22" s="710"/>
      <c r="WUI22" s="710"/>
      <c r="WUJ22" s="710"/>
      <c r="WUK22" s="710"/>
      <c r="WUL22" s="710"/>
      <c r="WUM22" s="710"/>
      <c r="WUN22" s="710"/>
      <c r="WUO22" s="710"/>
      <c r="WUP22" s="710"/>
      <c r="WUQ22" s="710"/>
      <c r="WUR22" s="710"/>
      <c r="WUS22" s="710"/>
      <c r="WUT22" s="710"/>
      <c r="WUU22" s="710"/>
      <c r="WUV22" s="710"/>
      <c r="WUW22" s="710"/>
      <c r="WUX22" s="710"/>
      <c r="WUY22" s="710"/>
      <c r="WUZ22" s="710"/>
      <c r="WVA22" s="710"/>
      <c r="WVB22" s="710"/>
      <c r="WVC22" s="710"/>
      <c r="WVD22" s="710"/>
      <c r="WVE22" s="710"/>
      <c r="WVF22" s="710"/>
      <c r="WVG22" s="710"/>
      <c r="WVH22" s="710"/>
      <c r="WVI22" s="710"/>
      <c r="WVJ22" s="710"/>
      <c r="WVK22" s="710"/>
      <c r="WVL22" s="710"/>
      <c r="WVM22" s="710"/>
      <c r="WVN22" s="710"/>
      <c r="WVO22" s="710"/>
      <c r="WVP22" s="710"/>
      <c r="WVQ22" s="710"/>
      <c r="WVR22" s="710"/>
      <c r="WVS22" s="710"/>
      <c r="WVT22" s="710"/>
      <c r="WVU22" s="710"/>
      <c r="WVV22" s="710"/>
      <c r="WVW22" s="710"/>
      <c r="WVX22" s="710"/>
      <c r="WVY22" s="710"/>
      <c r="WVZ22" s="710"/>
      <c r="WWA22" s="710"/>
      <c r="WWB22" s="710"/>
      <c r="WWC22" s="710"/>
      <c r="WWD22" s="710"/>
      <c r="WWE22" s="710"/>
      <c r="WWF22" s="710"/>
      <c r="WWG22" s="710"/>
      <c r="WWH22" s="710"/>
      <c r="WWI22" s="710"/>
      <c r="WWJ22" s="710"/>
      <c r="WWK22" s="710"/>
      <c r="WWL22" s="710"/>
      <c r="WWM22" s="710"/>
      <c r="WWN22" s="710"/>
      <c r="WWO22" s="710"/>
      <c r="WWP22" s="710"/>
      <c r="WWQ22" s="710"/>
      <c r="WWR22" s="710"/>
      <c r="WWS22" s="710"/>
      <c r="WWT22" s="710"/>
      <c r="WWU22" s="710"/>
      <c r="WWV22" s="710"/>
      <c r="WWW22" s="710"/>
      <c r="WWX22" s="710"/>
      <c r="WWY22" s="710"/>
      <c r="WWZ22" s="710"/>
      <c r="WXA22" s="710"/>
      <c r="WXB22" s="710"/>
      <c r="WXC22" s="710"/>
      <c r="WXD22" s="710"/>
      <c r="WXE22" s="710"/>
      <c r="WXF22" s="710"/>
      <c r="WXG22" s="710"/>
      <c r="WXH22" s="710"/>
    </row>
    <row r="23" spans="1:16180" s="711" customFormat="1" ht="13.8" thickBot="1">
      <c r="A23" s="1262"/>
      <c r="B23" s="737" t="s">
        <v>562</v>
      </c>
      <c r="C23" s="739">
        <f>(SUM(C19:C22,C16,C14:C14))*(0.05)</f>
        <v>23.552</v>
      </c>
      <c r="G23" s="710"/>
      <c r="H23" s="710"/>
      <c r="I23" s="710"/>
      <c r="L23" s="712"/>
      <c r="M23" s="712"/>
      <c r="N23" s="712"/>
      <c r="AL23" s="710"/>
      <c r="AM23" s="710"/>
      <c r="AS23" s="710"/>
      <c r="AT23" s="710"/>
      <c r="AU23" s="710"/>
      <c r="AV23" s="710"/>
      <c r="AW23" s="710"/>
      <c r="AX23" s="710"/>
      <c r="AY23" s="710"/>
      <c r="AZ23" s="710"/>
      <c r="BA23" s="710"/>
      <c r="BB23" s="710"/>
      <c r="BC23" s="710"/>
      <c r="BD23" s="710"/>
      <c r="BE23" s="710"/>
      <c r="BF23" s="710"/>
      <c r="BG23" s="710"/>
      <c r="BH23" s="710"/>
      <c r="BI23" s="710"/>
      <c r="BJ23" s="710"/>
      <c r="BK23" s="710"/>
      <c r="BL23" s="710"/>
      <c r="BM23" s="710"/>
      <c r="BN23" s="710"/>
      <c r="BO23" s="710"/>
      <c r="BP23" s="710"/>
      <c r="BQ23" s="710"/>
      <c r="BR23" s="710"/>
      <c r="BS23" s="710"/>
      <c r="BT23" s="710"/>
      <c r="BU23" s="710"/>
      <c r="BV23" s="710"/>
      <c r="BW23" s="710"/>
      <c r="BX23" s="710"/>
      <c r="BY23" s="710"/>
      <c r="BZ23" s="710"/>
      <c r="CA23" s="710"/>
      <c r="CB23" s="710"/>
      <c r="CC23" s="710"/>
      <c r="CD23" s="710"/>
      <c r="CE23" s="710"/>
      <c r="CF23" s="710"/>
      <c r="CG23" s="710"/>
      <c r="CH23" s="710"/>
      <c r="CI23" s="710"/>
      <c r="CJ23" s="710"/>
      <c r="CK23" s="710"/>
      <c r="CL23" s="710"/>
      <c r="CM23" s="710"/>
      <c r="CN23" s="710"/>
      <c r="CO23" s="710"/>
      <c r="CP23" s="710"/>
      <c r="CQ23" s="710"/>
      <c r="CR23" s="710"/>
      <c r="CS23" s="710"/>
      <c r="CT23" s="710"/>
      <c r="CU23" s="710"/>
      <c r="CV23" s="710"/>
      <c r="CW23" s="710"/>
      <c r="CX23" s="710"/>
      <c r="CY23" s="710"/>
      <c r="CZ23" s="710"/>
      <c r="DA23" s="710"/>
      <c r="DB23" s="710"/>
      <c r="DC23" s="710"/>
      <c r="DD23" s="710"/>
      <c r="DE23" s="710"/>
      <c r="DF23" s="710"/>
      <c r="DG23" s="710"/>
      <c r="DH23" s="710"/>
      <c r="DI23" s="710"/>
      <c r="DJ23" s="710"/>
      <c r="DK23" s="710"/>
      <c r="DL23" s="710"/>
      <c r="DM23" s="710"/>
      <c r="DN23" s="710"/>
      <c r="DO23" s="710"/>
      <c r="DP23" s="710"/>
      <c r="DQ23" s="710"/>
      <c r="DR23" s="710"/>
      <c r="DS23" s="710"/>
      <c r="DT23" s="710"/>
      <c r="DU23" s="710"/>
      <c r="DV23" s="710"/>
      <c r="DW23" s="710"/>
      <c r="DX23" s="710"/>
      <c r="DY23" s="710"/>
      <c r="DZ23" s="710"/>
      <c r="EA23" s="710"/>
      <c r="EB23" s="710"/>
      <c r="EC23" s="710"/>
      <c r="ED23" s="710"/>
      <c r="EE23" s="710"/>
      <c r="EF23" s="710"/>
      <c r="EG23" s="710"/>
      <c r="EH23" s="710"/>
      <c r="EI23" s="710"/>
      <c r="EJ23" s="710"/>
      <c r="EK23" s="710"/>
      <c r="EL23" s="710"/>
      <c r="EM23" s="710"/>
      <c r="EN23" s="710"/>
      <c r="EO23" s="710"/>
      <c r="EP23" s="710"/>
      <c r="EQ23" s="710"/>
      <c r="ER23" s="710"/>
      <c r="ES23" s="710"/>
      <c r="ET23" s="710"/>
      <c r="EU23" s="710"/>
      <c r="EV23" s="710"/>
      <c r="EW23" s="710"/>
      <c r="EX23" s="710"/>
      <c r="EY23" s="710"/>
      <c r="EZ23" s="710"/>
      <c r="FA23" s="710"/>
      <c r="FB23" s="710"/>
      <c r="FC23" s="710"/>
      <c r="FD23" s="710"/>
      <c r="FE23" s="710"/>
      <c r="FF23" s="710"/>
      <c r="FG23" s="710"/>
      <c r="FH23" s="710"/>
      <c r="FI23" s="710"/>
      <c r="FJ23" s="710"/>
      <c r="FK23" s="710"/>
      <c r="FL23" s="710"/>
      <c r="FM23" s="710"/>
      <c r="FN23" s="710"/>
      <c r="FO23" s="710"/>
      <c r="FP23" s="710"/>
      <c r="FQ23" s="710"/>
      <c r="FR23" s="710"/>
      <c r="FS23" s="710"/>
      <c r="FT23" s="710"/>
      <c r="FU23" s="710"/>
      <c r="FV23" s="710"/>
      <c r="FW23" s="710"/>
      <c r="FX23" s="710"/>
      <c r="FY23" s="710"/>
      <c r="FZ23" s="710"/>
      <c r="GA23" s="710"/>
      <c r="GB23" s="710"/>
      <c r="GC23" s="710"/>
      <c r="GD23" s="710"/>
      <c r="GE23" s="710"/>
      <c r="GF23" s="710"/>
      <c r="GG23" s="710"/>
      <c r="GH23" s="710"/>
      <c r="GI23" s="710"/>
      <c r="GJ23" s="710"/>
      <c r="GK23" s="710"/>
      <c r="GL23" s="710"/>
      <c r="GM23" s="710"/>
      <c r="GN23" s="710"/>
      <c r="GO23" s="710"/>
      <c r="GP23" s="710"/>
      <c r="GQ23" s="710"/>
      <c r="GR23" s="710"/>
      <c r="GS23" s="710"/>
      <c r="GT23" s="710"/>
      <c r="GU23" s="710"/>
      <c r="GV23" s="710"/>
      <c r="GW23" s="710"/>
      <c r="GX23" s="710"/>
      <c r="GY23" s="710"/>
      <c r="GZ23" s="710"/>
      <c r="HA23" s="710"/>
      <c r="HB23" s="710"/>
      <c r="HC23" s="710"/>
      <c r="HD23" s="710"/>
      <c r="HE23" s="710"/>
      <c r="HF23" s="710"/>
      <c r="HG23" s="710"/>
      <c r="HH23" s="710"/>
      <c r="HI23" s="710"/>
      <c r="HJ23" s="710"/>
      <c r="HK23" s="710"/>
      <c r="HL23" s="710"/>
      <c r="HM23" s="710"/>
      <c r="HN23" s="710"/>
      <c r="HO23" s="710"/>
      <c r="HP23" s="710"/>
      <c r="HQ23" s="710"/>
      <c r="HR23" s="710"/>
      <c r="HS23" s="710"/>
      <c r="HT23" s="710"/>
      <c r="HU23" s="710"/>
      <c r="HV23" s="710"/>
      <c r="HW23" s="710"/>
      <c r="HX23" s="710"/>
      <c r="HY23" s="710"/>
      <c r="HZ23" s="710"/>
      <c r="IA23" s="710"/>
      <c r="IB23" s="710"/>
      <c r="IC23" s="710"/>
      <c r="ID23" s="710"/>
      <c r="IE23" s="710"/>
      <c r="IF23" s="710"/>
      <c r="IG23" s="710"/>
      <c r="IH23" s="710"/>
      <c r="II23" s="710"/>
      <c r="IJ23" s="710"/>
      <c r="IK23" s="710"/>
      <c r="IL23" s="710"/>
      <c r="IM23" s="710"/>
      <c r="IN23" s="710"/>
      <c r="IO23" s="710"/>
      <c r="IP23" s="710"/>
      <c r="IQ23" s="710"/>
      <c r="IR23" s="710"/>
      <c r="IS23" s="710"/>
      <c r="IT23" s="710"/>
      <c r="IU23" s="710"/>
      <c r="IV23" s="710"/>
      <c r="IW23" s="710"/>
      <c r="IX23" s="710"/>
      <c r="IY23" s="710"/>
      <c r="IZ23" s="710"/>
      <c r="JA23" s="710"/>
      <c r="JB23" s="710"/>
      <c r="JC23" s="710"/>
      <c r="JD23" s="710"/>
      <c r="JE23" s="710"/>
      <c r="JF23" s="710"/>
      <c r="JG23" s="710"/>
      <c r="JH23" s="710"/>
      <c r="JI23" s="710"/>
      <c r="JJ23" s="710"/>
      <c r="JK23" s="710"/>
      <c r="JL23" s="710"/>
      <c r="JM23" s="710"/>
      <c r="JN23" s="710"/>
      <c r="JO23" s="710"/>
      <c r="JP23" s="710"/>
      <c r="JQ23" s="710"/>
      <c r="JR23" s="710"/>
      <c r="JS23" s="710"/>
      <c r="JT23" s="710"/>
      <c r="JU23" s="710"/>
      <c r="JV23" s="710"/>
      <c r="JW23" s="710"/>
      <c r="JX23" s="710"/>
      <c r="JY23" s="710"/>
      <c r="JZ23" s="710"/>
      <c r="KA23" s="710"/>
      <c r="KB23" s="710"/>
      <c r="KC23" s="710"/>
      <c r="KD23" s="710"/>
      <c r="KE23" s="710"/>
      <c r="KF23" s="710"/>
      <c r="KG23" s="710"/>
      <c r="KH23" s="710"/>
      <c r="KI23" s="710"/>
      <c r="KJ23" s="710"/>
      <c r="KK23" s="710"/>
      <c r="KL23" s="710"/>
      <c r="KM23" s="710"/>
      <c r="KN23" s="710"/>
      <c r="KO23" s="710"/>
      <c r="KP23" s="710"/>
      <c r="KQ23" s="710"/>
      <c r="KR23" s="710"/>
      <c r="KS23" s="710"/>
      <c r="KT23" s="710"/>
      <c r="KU23" s="710"/>
      <c r="KV23" s="710"/>
      <c r="KW23" s="710"/>
      <c r="KX23" s="710"/>
      <c r="KY23" s="710"/>
      <c r="KZ23" s="710"/>
      <c r="LA23" s="710"/>
      <c r="LB23" s="710"/>
      <c r="LC23" s="710"/>
      <c r="LD23" s="710"/>
      <c r="LE23" s="710"/>
      <c r="LF23" s="710"/>
      <c r="LG23" s="710"/>
      <c r="LH23" s="710"/>
      <c r="LI23" s="710"/>
      <c r="LJ23" s="710"/>
      <c r="LK23" s="710"/>
      <c r="LL23" s="710"/>
      <c r="LM23" s="710"/>
      <c r="LN23" s="710"/>
      <c r="LO23" s="710"/>
      <c r="LP23" s="710"/>
      <c r="LQ23" s="710"/>
      <c r="LR23" s="710"/>
      <c r="LS23" s="710"/>
      <c r="LT23" s="710"/>
      <c r="LU23" s="710"/>
      <c r="LV23" s="710"/>
      <c r="LW23" s="710"/>
      <c r="LX23" s="710"/>
      <c r="LY23" s="710"/>
      <c r="LZ23" s="710"/>
      <c r="MA23" s="710"/>
      <c r="MB23" s="710"/>
      <c r="MC23" s="710"/>
      <c r="MD23" s="710"/>
      <c r="ME23" s="710"/>
      <c r="MF23" s="710"/>
      <c r="MG23" s="710"/>
      <c r="MH23" s="710"/>
      <c r="MI23" s="710"/>
      <c r="MJ23" s="710"/>
      <c r="MK23" s="710"/>
      <c r="ML23" s="710"/>
      <c r="MM23" s="710"/>
      <c r="MN23" s="710"/>
      <c r="MO23" s="710"/>
      <c r="MP23" s="710"/>
      <c r="MQ23" s="710"/>
      <c r="MR23" s="710"/>
      <c r="MS23" s="710"/>
      <c r="MT23" s="710"/>
      <c r="MU23" s="710"/>
      <c r="MV23" s="710"/>
      <c r="MW23" s="710"/>
      <c r="MX23" s="710"/>
      <c r="MY23" s="710"/>
      <c r="MZ23" s="710"/>
      <c r="NA23" s="710"/>
      <c r="NB23" s="710"/>
      <c r="NC23" s="710"/>
      <c r="ND23" s="710"/>
      <c r="NE23" s="710"/>
      <c r="NF23" s="710"/>
      <c r="NG23" s="710"/>
      <c r="NH23" s="710"/>
      <c r="NI23" s="710"/>
      <c r="NJ23" s="710"/>
      <c r="NK23" s="710"/>
      <c r="NL23" s="710"/>
      <c r="NM23" s="710"/>
      <c r="NN23" s="710"/>
      <c r="NO23" s="710"/>
      <c r="NP23" s="710"/>
      <c r="NQ23" s="710"/>
      <c r="NR23" s="710"/>
      <c r="NS23" s="710"/>
      <c r="NT23" s="710"/>
      <c r="NU23" s="710"/>
      <c r="NV23" s="710"/>
      <c r="NW23" s="710"/>
      <c r="NX23" s="710"/>
      <c r="NY23" s="710"/>
      <c r="NZ23" s="710"/>
      <c r="OA23" s="710"/>
      <c r="OB23" s="710"/>
      <c r="OC23" s="710"/>
      <c r="OD23" s="710"/>
      <c r="OE23" s="710"/>
      <c r="OF23" s="710"/>
      <c r="OG23" s="710"/>
      <c r="OH23" s="710"/>
      <c r="OI23" s="710"/>
      <c r="OJ23" s="710"/>
      <c r="OK23" s="710"/>
      <c r="OL23" s="710"/>
      <c r="OM23" s="710"/>
      <c r="ON23" s="710"/>
      <c r="OO23" s="710"/>
      <c r="OP23" s="710"/>
      <c r="OQ23" s="710"/>
      <c r="OR23" s="710"/>
      <c r="OS23" s="710"/>
      <c r="OT23" s="710"/>
      <c r="OU23" s="710"/>
      <c r="OV23" s="710"/>
      <c r="OW23" s="710"/>
      <c r="OX23" s="710"/>
      <c r="OY23" s="710"/>
      <c r="OZ23" s="710"/>
      <c r="PA23" s="710"/>
      <c r="PB23" s="710"/>
      <c r="PC23" s="710"/>
      <c r="PD23" s="710"/>
      <c r="PE23" s="710"/>
      <c r="PF23" s="710"/>
      <c r="PG23" s="710"/>
      <c r="PH23" s="710"/>
      <c r="PI23" s="710"/>
      <c r="PJ23" s="710"/>
      <c r="PK23" s="710"/>
      <c r="PL23" s="710"/>
      <c r="PM23" s="710"/>
      <c r="PN23" s="710"/>
      <c r="PO23" s="710"/>
      <c r="PP23" s="710"/>
      <c r="PQ23" s="710"/>
      <c r="PR23" s="710"/>
      <c r="PS23" s="710"/>
      <c r="PT23" s="710"/>
      <c r="PU23" s="710"/>
      <c r="PV23" s="710"/>
      <c r="PW23" s="710"/>
      <c r="PX23" s="710"/>
      <c r="PY23" s="710"/>
      <c r="PZ23" s="710"/>
      <c r="QA23" s="710"/>
      <c r="QB23" s="710"/>
      <c r="QC23" s="710"/>
      <c r="QD23" s="710"/>
      <c r="QE23" s="710"/>
      <c r="QF23" s="710"/>
      <c r="QG23" s="710"/>
      <c r="QH23" s="710"/>
      <c r="QI23" s="710"/>
      <c r="QJ23" s="710"/>
      <c r="QK23" s="710"/>
      <c r="QL23" s="710"/>
      <c r="QM23" s="710"/>
      <c r="QN23" s="710"/>
      <c r="QO23" s="710"/>
      <c r="QP23" s="710"/>
      <c r="QQ23" s="710"/>
      <c r="QR23" s="710"/>
      <c r="QS23" s="710"/>
      <c r="QT23" s="710"/>
      <c r="QU23" s="710"/>
      <c r="QV23" s="710"/>
      <c r="QW23" s="710"/>
      <c r="QX23" s="710"/>
      <c r="QY23" s="710"/>
      <c r="QZ23" s="710"/>
      <c r="RA23" s="710"/>
      <c r="RB23" s="710"/>
      <c r="RC23" s="710"/>
      <c r="RD23" s="710"/>
      <c r="RE23" s="710"/>
      <c r="RF23" s="710"/>
      <c r="RG23" s="710"/>
      <c r="RH23" s="710"/>
      <c r="RI23" s="710"/>
      <c r="RJ23" s="710"/>
      <c r="RK23" s="710"/>
      <c r="RL23" s="710"/>
      <c r="RM23" s="710"/>
      <c r="RN23" s="710"/>
      <c r="RO23" s="710"/>
      <c r="RP23" s="710"/>
      <c r="RQ23" s="710"/>
      <c r="RR23" s="710"/>
      <c r="RS23" s="710"/>
      <c r="RT23" s="710"/>
      <c r="RU23" s="710"/>
      <c r="RV23" s="710"/>
      <c r="RW23" s="710"/>
      <c r="RX23" s="710"/>
      <c r="RY23" s="710"/>
      <c r="RZ23" s="710"/>
      <c r="SA23" s="710"/>
      <c r="SB23" s="710"/>
      <c r="SC23" s="710"/>
      <c r="SD23" s="710"/>
      <c r="SE23" s="710"/>
      <c r="SF23" s="710"/>
      <c r="SG23" s="710"/>
      <c r="SH23" s="710"/>
      <c r="SI23" s="710"/>
      <c r="SJ23" s="710"/>
      <c r="SK23" s="710"/>
      <c r="SL23" s="710"/>
      <c r="SM23" s="710"/>
      <c r="SN23" s="710"/>
      <c r="SO23" s="710"/>
      <c r="SP23" s="710"/>
      <c r="SQ23" s="710"/>
      <c r="SR23" s="710"/>
      <c r="SS23" s="710"/>
      <c r="ST23" s="710"/>
      <c r="SU23" s="710"/>
      <c r="SV23" s="710"/>
      <c r="SW23" s="710"/>
      <c r="SX23" s="710"/>
      <c r="SY23" s="710"/>
      <c r="SZ23" s="710"/>
      <c r="TA23" s="710"/>
      <c r="TB23" s="710"/>
      <c r="TC23" s="710"/>
      <c r="TD23" s="710"/>
      <c r="TE23" s="710"/>
      <c r="TF23" s="710"/>
      <c r="TG23" s="710"/>
      <c r="TH23" s="710"/>
      <c r="TI23" s="710"/>
      <c r="TJ23" s="710"/>
      <c r="TK23" s="710"/>
      <c r="TL23" s="710"/>
      <c r="TM23" s="710"/>
      <c r="TN23" s="710"/>
      <c r="TO23" s="710"/>
      <c r="TP23" s="710"/>
      <c r="TQ23" s="710"/>
      <c r="TR23" s="710"/>
      <c r="TS23" s="710"/>
      <c r="TT23" s="710"/>
      <c r="TU23" s="710"/>
      <c r="TV23" s="710"/>
      <c r="TW23" s="710"/>
      <c r="TX23" s="710"/>
      <c r="TY23" s="710"/>
      <c r="TZ23" s="710"/>
      <c r="UA23" s="710"/>
      <c r="UB23" s="710"/>
      <c r="UC23" s="710"/>
      <c r="UD23" s="710"/>
      <c r="UE23" s="710"/>
      <c r="UF23" s="710"/>
      <c r="UG23" s="710"/>
      <c r="UH23" s="710"/>
      <c r="UI23" s="710"/>
      <c r="UJ23" s="710"/>
      <c r="UK23" s="710"/>
      <c r="UL23" s="710"/>
      <c r="UM23" s="710"/>
      <c r="UN23" s="710"/>
      <c r="UO23" s="710"/>
      <c r="UP23" s="710"/>
      <c r="UQ23" s="710"/>
      <c r="UR23" s="710"/>
      <c r="US23" s="710"/>
      <c r="UT23" s="710"/>
      <c r="UU23" s="710"/>
      <c r="UV23" s="710"/>
      <c r="UW23" s="710"/>
      <c r="UX23" s="710"/>
      <c r="UY23" s="710"/>
      <c r="UZ23" s="710"/>
      <c r="VA23" s="710"/>
      <c r="VB23" s="710"/>
      <c r="VC23" s="710"/>
      <c r="VD23" s="710"/>
      <c r="VE23" s="710"/>
      <c r="VF23" s="710"/>
      <c r="VG23" s="710"/>
      <c r="VH23" s="710"/>
      <c r="VI23" s="710"/>
      <c r="VJ23" s="710"/>
      <c r="VK23" s="710"/>
      <c r="VL23" s="710"/>
      <c r="VM23" s="710"/>
      <c r="VN23" s="710"/>
      <c r="VO23" s="710"/>
      <c r="VP23" s="710"/>
      <c r="VQ23" s="710"/>
      <c r="VR23" s="710"/>
      <c r="VS23" s="710"/>
      <c r="VT23" s="710"/>
      <c r="VU23" s="710"/>
      <c r="VV23" s="710"/>
      <c r="VW23" s="710"/>
      <c r="VX23" s="710"/>
      <c r="VY23" s="710"/>
      <c r="VZ23" s="710"/>
      <c r="WA23" s="710"/>
      <c r="WB23" s="710"/>
      <c r="WC23" s="710"/>
      <c r="WD23" s="710"/>
      <c r="WE23" s="710"/>
      <c r="WF23" s="710"/>
      <c r="WG23" s="710"/>
      <c r="WH23" s="710"/>
      <c r="WI23" s="710"/>
      <c r="WJ23" s="710"/>
      <c r="WK23" s="710"/>
      <c r="WL23" s="710"/>
      <c r="WM23" s="710"/>
      <c r="WN23" s="710"/>
      <c r="WO23" s="710"/>
      <c r="WP23" s="710"/>
      <c r="WQ23" s="710"/>
      <c r="WR23" s="710"/>
      <c r="WS23" s="710"/>
      <c r="WT23" s="710"/>
      <c r="WU23" s="710"/>
      <c r="WV23" s="710"/>
      <c r="WW23" s="710"/>
      <c r="WX23" s="710"/>
      <c r="WY23" s="710"/>
      <c r="WZ23" s="710"/>
      <c r="XA23" s="710"/>
      <c r="XB23" s="710"/>
      <c r="XC23" s="710"/>
      <c r="XD23" s="710"/>
      <c r="XE23" s="710"/>
      <c r="XF23" s="710"/>
      <c r="XG23" s="710"/>
      <c r="XH23" s="710"/>
      <c r="XI23" s="710"/>
      <c r="XJ23" s="710"/>
      <c r="XK23" s="710"/>
      <c r="XL23" s="710"/>
      <c r="XM23" s="710"/>
      <c r="XN23" s="710"/>
      <c r="XO23" s="710"/>
      <c r="XP23" s="710"/>
      <c r="XQ23" s="710"/>
      <c r="XR23" s="710"/>
      <c r="XS23" s="710"/>
      <c r="XT23" s="710"/>
      <c r="XU23" s="710"/>
      <c r="XV23" s="710"/>
      <c r="XW23" s="710"/>
      <c r="XX23" s="710"/>
      <c r="XY23" s="710"/>
      <c r="XZ23" s="710"/>
      <c r="YA23" s="710"/>
      <c r="YB23" s="710"/>
      <c r="YC23" s="710"/>
      <c r="YD23" s="710"/>
      <c r="YE23" s="710"/>
      <c r="YF23" s="710"/>
      <c r="YG23" s="710"/>
      <c r="YH23" s="710"/>
      <c r="YI23" s="710"/>
      <c r="YJ23" s="710"/>
      <c r="YK23" s="710"/>
      <c r="YL23" s="710"/>
      <c r="YM23" s="710"/>
      <c r="YN23" s="710"/>
      <c r="YO23" s="710"/>
      <c r="YP23" s="710"/>
      <c r="YQ23" s="710"/>
      <c r="YR23" s="710"/>
      <c r="YS23" s="710"/>
      <c r="YT23" s="710"/>
      <c r="YU23" s="710"/>
      <c r="YV23" s="710"/>
      <c r="YW23" s="710"/>
      <c r="YX23" s="710"/>
      <c r="YY23" s="710"/>
      <c r="YZ23" s="710"/>
      <c r="ZA23" s="710"/>
      <c r="ZB23" s="710"/>
      <c r="ZC23" s="710"/>
      <c r="ZD23" s="710"/>
      <c r="ZE23" s="710"/>
      <c r="ZF23" s="710"/>
      <c r="ZG23" s="710"/>
      <c r="ZH23" s="710"/>
      <c r="ZI23" s="710"/>
      <c r="ZJ23" s="710"/>
      <c r="ZK23" s="710"/>
      <c r="ZL23" s="710"/>
      <c r="ZM23" s="710"/>
      <c r="ZN23" s="710"/>
      <c r="ZO23" s="710"/>
      <c r="ZP23" s="710"/>
      <c r="ZQ23" s="710"/>
      <c r="ZR23" s="710"/>
      <c r="ZS23" s="710"/>
      <c r="ZT23" s="710"/>
      <c r="ZU23" s="710"/>
      <c r="ZV23" s="710"/>
      <c r="ZW23" s="710"/>
      <c r="ZX23" s="710"/>
      <c r="ZY23" s="710"/>
      <c r="ZZ23" s="710"/>
      <c r="AAA23" s="710"/>
      <c r="AAB23" s="710"/>
      <c r="AAC23" s="710"/>
      <c r="AAD23" s="710"/>
      <c r="AAE23" s="710"/>
      <c r="AAF23" s="710"/>
      <c r="AAG23" s="710"/>
      <c r="AAH23" s="710"/>
      <c r="AAI23" s="710"/>
      <c r="AAJ23" s="710"/>
      <c r="AAK23" s="710"/>
      <c r="AAL23" s="710"/>
      <c r="AAM23" s="710"/>
      <c r="AAN23" s="710"/>
      <c r="AAO23" s="710"/>
      <c r="AAP23" s="710"/>
      <c r="AAQ23" s="710"/>
      <c r="AAR23" s="710"/>
      <c r="AAS23" s="710"/>
      <c r="AAT23" s="710"/>
      <c r="AAU23" s="710"/>
      <c r="AAV23" s="710"/>
      <c r="AAW23" s="710"/>
      <c r="AAX23" s="710"/>
      <c r="AAY23" s="710"/>
      <c r="AAZ23" s="710"/>
      <c r="ABA23" s="710"/>
      <c r="ABB23" s="710"/>
      <c r="ABC23" s="710"/>
      <c r="ABD23" s="710"/>
      <c r="ABE23" s="710"/>
      <c r="ABF23" s="710"/>
      <c r="ABG23" s="710"/>
      <c r="ABH23" s="710"/>
      <c r="ABI23" s="710"/>
      <c r="ABJ23" s="710"/>
      <c r="ABK23" s="710"/>
      <c r="ABL23" s="710"/>
      <c r="ABM23" s="710"/>
      <c r="ABN23" s="710"/>
      <c r="ABO23" s="710"/>
      <c r="ABP23" s="710"/>
      <c r="ABQ23" s="710"/>
      <c r="ABR23" s="710"/>
      <c r="ABS23" s="710"/>
      <c r="ABT23" s="710"/>
      <c r="ABU23" s="710"/>
      <c r="ABV23" s="710"/>
      <c r="ABW23" s="710"/>
      <c r="ABX23" s="710"/>
      <c r="ABY23" s="710"/>
      <c r="ABZ23" s="710"/>
      <c r="ACA23" s="710"/>
      <c r="ACB23" s="710"/>
      <c r="ACC23" s="710"/>
      <c r="ACD23" s="710"/>
      <c r="ACE23" s="710"/>
      <c r="ACF23" s="710"/>
      <c r="ACG23" s="710"/>
      <c r="ACH23" s="710"/>
      <c r="ACI23" s="710"/>
      <c r="ACJ23" s="710"/>
      <c r="ACK23" s="710"/>
      <c r="ACL23" s="710"/>
      <c r="ACM23" s="710"/>
      <c r="ACN23" s="710"/>
      <c r="ACO23" s="710"/>
      <c r="ACP23" s="710"/>
      <c r="ACQ23" s="710"/>
      <c r="ACR23" s="710"/>
      <c r="ACS23" s="710"/>
      <c r="ACT23" s="710"/>
      <c r="ACU23" s="710"/>
      <c r="ACV23" s="710"/>
      <c r="ACW23" s="710"/>
      <c r="ACX23" s="710"/>
      <c r="ACY23" s="710"/>
      <c r="ACZ23" s="710"/>
      <c r="ADA23" s="710"/>
      <c r="ADB23" s="710"/>
      <c r="ADC23" s="710"/>
      <c r="ADD23" s="710"/>
      <c r="ADE23" s="710"/>
      <c r="ADF23" s="710"/>
      <c r="ADG23" s="710"/>
      <c r="ADH23" s="710"/>
      <c r="ADI23" s="710"/>
      <c r="ADJ23" s="710"/>
      <c r="ADK23" s="710"/>
      <c r="ADL23" s="710"/>
      <c r="ADM23" s="710"/>
      <c r="ADN23" s="710"/>
      <c r="ADO23" s="710"/>
      <c r="ADP23" s="710"/>
      <c r="ADQ23" s="710"/>
      <c r="ADR23" s="710"/>
      <c r="ADS23" s="710"/>
      <c r="ADT23" s="710"/>
      <c r="ADU23" s="710"/>
      <c r="ADV23" s="710"/>
      <c r="ADW23" s="710"/>
      <c r="ADX23" s="710"/>
      <c r="ADY23" s="710"/>
      <c r="ADZ23" s="710"/>
      <c r="AEA23" s="710"/>
      <c r="AEB23" s="710"/>
      <c r="AEC23" s="710"/>
      <c r="AED23" s="710"/>
      <c r="AEE23" s="710"/>
      <c r="AEF23" s="710"/>
      <c r="AEG23" s="710"/>
      <c r="AEH23" s="710"/>
      <c r="AEI23" s="710"/>
      <c r="AEJ23" s="710"/>
      <c r="AEK23" s="710"/>
      <c r="AEL23" s="710"/>
      <c r="AEM23" s="710"/>
      <c r="AEN23" s="710"/>
      <c r="AEO23" s="710"/>
      <c r="AEP23" s="710"/>
      <c r="AEQ23" s="710"/>
      <c r="AER23" s="710"/>
      <c r="AES23" s="710"/>
      <c r="AET23" s="710"/>
      <c r="AEU23" s="710"/>
      <c r="AEV23" s="710"/>
      <c r="AEW23" s="710"/>
      <c r="AEX23" s="710"/>
      <c r="AEY23" s="710"/>
      <c r="AEZ23" s="710"/>
      <c r="AFA23" s="710"/>
      <c r="AFB23" s="710"/>
      <c r="AFC23" s="710"/>
      <c r="AFD23" s="710"/>
      <c r="AFE23" s="710"/>
      <c r="AFF23" s="710"/>
      <c r="AFG23" s="710"/>
      <c r="AFH23" s="710"/>
      <c r="AFI23" s="710"/>
      <c r="AFJ23" s="710"/>
      <c r="AFK23" s="710"/>
      <c r="AFL23" s="710"/>
      <c r="AFM23" s="710"/>
      <c r="AFN23" s="710"/>
      <c r="AFO23" s="710"/>
      <c r="AFP23" s="710"/>
      <c r="AFQ23" s="710"/>
      <c r="AFR23" s="710"/>
      <c r="AFS23" s="710"/>
      <c r="AFT23" s="710"/>
      <c r="AFU23" s="710"/>
      <c r="AFV23" s="710"/>
      <c r="AFW23" s="710"/>
      <c r="AFX23" s="710"/>
      <c r="AFY23" s="710"/>
      <c r="AFZ23" s="710"/>
      <c r="AGA23" s="710"/>
      <c r="AGB23" s="710"/>
      <c r="AGC23" s="710"/>
      <c r="AGD23" s="710"/>
      <c r="AGE23" s="710"/>
      <c r="AGF23" s="710"/>
      <c r="AGG23" s="710"/>
      <c r="AGH23" s="710"/>
      <c r="AGI23" s="710"/>
      <c r="AGJ23" s="710"/>
      <c r="AGK23" s="710"/>
      <c r="AGL23" s="710"/>
      <c r="AGM23" s="710"/>
      <c r="AGN23" s="710"/>
      <c r="AGO23" s="710"/>
      <c r="AGP23" s="710"/>
      <c r="AGQ23" s="710"/>
      <c r="AGR23" s="710"/>
      <c r="AGS23" s="710"/>
      <c r="AGT23" s="710"/>
      <c r="AGU23" s="710"/>
      <c r="AGV23" s="710"/>
      <c r="AGW23" s="710"/>
      <c r="AGX23" s="710"/>
      <c r="AGY23" s="710"/>
      <c r="AGZ23" s="710"/>
      <c r="AHA23" s="710"/>
      <c r="AHB23" s="710"/>
      <c r="AHC23" s="710"/>
      <c r="AHD23" s="710"/>
      <c r="AHE23" s="710"/>
      <c r="AHF23" s="710"/>
      <c r="AHG23" s="710"/>
      <c r="AHH23" s="710"/>
      <c r="AHI23" s="710"/>
      <c r="AHJ23" s="710"/>
      <c r="AHK23" s="710"/>
      <c r="AHL23" s="710"/>
      <c r="AHM23" s="710"/>
      <c r="AHN23" s="710"/>
      <c r="AHO23" s="710"/>
      <c r="AHP23" s="710"/>
      <c r="AHQ23" s="710"/>
      <c r="AHR23" s="710"/>
      <c r="AHS23" s="710"/>
      <c r="AHT23" s="710"/>
      <c r="AHU23" s="710"/>
      <c r="AHV23" s="710"/>
      <c r="AHW23" s="710"/>
      <c r="AHX23" s="710"/>
      <c r="AHY23" s="710"/>
      <c r="AHZ23" s="710"/>
      <c r="AIA23" s="710"/>
      <c r="AIB23" s="710"/>
      <c r="AIC23" s="710"/>
      <c r="AID23" s="710"/>
      <c r="AIE23" s="710"/>
      <c r="AIF23" s="710"/>
      <c r="AIG23" s="710"/>
      <c r="AIH23" s="710"/>
      <c r="AII23" s="710"/>
      <c r="AIJ23" s="710"/>
      <c r="AIK23" s="710"/>
      <c r="AIL23" s="710"/>
      <c r="AIM23" s="710"/>
      <c r="AIN23" s="710"/>
      <c r="AIO23" s="710"/>
      <c r="AIP23" s="710"/>
      <c r="AIQ23" s="710"/>
      <c r="AIR23" s="710"/>
      <c r="AIS23" s="710"/>
      <c r="AIT23" s="710"/>
      <c r="AIU23" s="710"/>
      <c r="AIV23" s="710"/>
      <c r="AIW23" s="710"/>
      <c r="AIX23" s="710"/>
      <c r="AIY23" s="710"/>
      <c r="AIZ23" s="710"/>
      <c r="AJA23" s="710"/>
      <c r="AJB23" s="710"/>
      <c r="AJC23" s="710"/>
      <c r="AJD23" s="710"/>
      <c r="AJE23" s="710"/>
      <c r="AJF23" s="710"/>
      <c r="AJG23" s="710"/>
      <c r="AJH23" s="710"/>
      <c r="AJI23" s="710"/>
      <c r="AJJ23" s="710"/>
      <c r="AJK23" s="710"/>
      <c r="AJL23" s="710"/>
      <c r="AJM23" s="710"/>
      <c r="AJN23" s="710"/>
      <c r="AJO23" s="710"/>
      <c r="AJP23" s="710"/>
      <c r="AJQ23" s="710"/>
      <c r="AJR23" s="710"/>
      <c r="AJS23" s="710"/>
      <c r="AJT23" s="710"/>
      <c r="AJU23" s="710"/>
      <c r="AJV23" s="710"/>
      <c r="AJW23" s="710"/>
      <c r="AJX23" s="710"/>
      <c r="AJY23" s="710"/>
      <c r="AJZ23" s="710"/>
      <c r="AKA23" s="710"/>
      <c r="AKB23" s="710"/>
      <c r="AKC23" s="710"/>
      <c r="AKD23" s="710"/>
      <c r="AKE23" s="710"/>
      <c r="AKF23" s="710"/>
      <c r="AKG23" s="710"/>
      <c r="AKH23" s="710"/>
      <c r="AKI23" s="710"/>
      <c r="AKJ23" s="710"/>
      <c r="AKK23" s="710"/>
      <c r="AKL23" s="710"/>
      <c r="AKM23" s="710"/>
      <c r="AKN23" s="710"/>
      <c r="AKO23" s="710"/>
      <c r="AKP23" s="710"/>
      <c r="AKQ23" s="710"/>
      <c r="AKR23" s="710"/>
      <c r="AKS23" s="710"/>
      <c r="AKT23" s="710"/>
      <c r="AKU23" s="710"/>
      <c r="AKV23" s="710"/>
      <c r="AKW23" s="710"/>
      <c r="AKX23" s="710"/>
      <c r="AKY23" s="710"/>
      <c r="AKZ23" s="710"/>
      <c r="ALA23" s="710"/>
      <c r="ALB23" s="710"/>
      <c r="ALC23" s="710"/>
      <c r="ALD23" s="710"/>
      <c r="ALE23" s="710"/>
      <c r="ALF23" s="710"/>
      <c r="ALG23" s="710"/>
      <c r="ALH23" s="710"/>
      <c r="ALI23" s="710"/>
      <c r="ALJ23" s="710"/>
      <c r="ALK23" s="710"/>
      <c r="ALL23" s="710"/>
      <c r="ALM23" s="710"/>
      <c r="ALN23" s="710"/>
      <c r="ALO23" s="710"/>
      <c r="ALP23" s="710"/>
      <c r="ALQ23" s="710"/>
      <c r="ALR23" s="710"/>
      <c r="ALS23" s="710"/>
      <c r="ALT23" s="710"/>
      <c r="ALU23" s="710"/>
      <c r="ALV23" s="710"/>
      <c r="ALW23" s="710"/>
      <c r="ALX23" s="710"/>
      <c r="ALY23" s="710"/>
      <c r="ALZ23" s="710"/>
      <c r="AMA23" s="710"/>
      <c r="AMB23" s="710"/>
      <c r="AMC23" s="710"/>
      <c r="AMD23" s="710"/>
      <c r="AME23" s="710"/>
      <c r="AMF23" s="710"/>
      <c r="AMG23" s="710"/>
      <c r="AMH23" s="710"/>
      <c r="AMI23" s="710"/>
      <c r="AMJ23" s="710"/>
      <c r="AMK23" s="710"/>
      <c r="AML23" s="710"/>
      <c r="AMM23" s="710"/>
      <c r="AMN23" s="710"/>
      <c r="AMO23" s="710"/>
      <c r="AMP23" s="710"/>
      <c r="AMQ23" s="710"/>
      <c r="AMR23" s="710"/>
      <c r="AMS23" s="710"/>
      <c r="AMT23" s="710"/>
      <c r="AMU23" s="710"/>
      <c r="AMV23" s="710"/>
      <c r="AMW23" s="710"/>
      <c r="AMX23" s="710"/>
      <c r="AMY23" s="710"/>
      <c r="AMZ23" s="710"/>
      <c r="ANA23" s="710"/>
      <c r="ANB23" s="710"/>
      <c r="ANC23" s="710"/>
      <c r="AND23" s="710"/>
      <c r="ANE23" s="710"/>
      <c r="ANF23" s="710"/>
      <c r="ANG23" s="710"/>
      <c r="ANH23" s="710"/>
      <c r="ANI23" s="710"/>
      <c r="ANJ23" s="710"/>
      <c r="ANK23" s="710"/>
      <c r="ANL23" s="710"/>
      <c r="ANM23" s="710"/>
      <c r="ANN23" s="710"/>
      <c r="ANO23" s="710"/>
      <c r="ANP23" s="710"/>
      <c r="ANQ23" s="710"/>
      <c r="ANR23" s="710"/>
      <c r="ANS23" s="710"/>
      <c r="ANT23" s="710"/>
      <c r="ANU23" s="710"/>
      <c r="ANV23" s="710"/>
      <c r="ANW23" s="710"/>
      <c r="ANX23" s="710"/>
      <c r="ANY23" s="710"/>
      <c r="ANZ23" s="710"/>
      <c r="AOA23" s="710"/>
      <c r="AOB23" s="710"/>
      <c r="AOC23" s="710"/>
      <c r="AOD23" s="710"/>
      <c r="AOE23" s="710"/>
      <c r="AOF23" s="710"/>
      <c r="AOG23" s="710"/>
      <c r="AOH23" s="710"/>
      <c r="AOI23" s="710"/>
      <c r="AOJ23" s="710"/>
      <c r="AOK23" s="710"/>
      <c r="AOL23" s="710"/>
      <c r="AOM23" s="710"/>
      <c r="AON23" s="710"/>
      <c r="AOO23" s="710"/>
      <c r="AOP23" s="710"/>
      <c r="AOQ23" s="710"/>
      <c r="AOR23" s="710"/>
      <c r="AOS23" s="710"/>
      <c r="AOT23" s="710"/>
      <c r="AOU23" s="710"/>
      <c r="AOV23" s="710"/>
      <c r="AOW23" s="710"/>
      <c r="AOX23" s="710"/>
      <c r="AOY23" s="710"/>
      <c r="AOZ23" s="710"/>
      <c r="APA23" s="710"/>
      <c r="APB23" s="710"/>
      <c r="APC23" s="710"/>
      <c r="APD23" s="710"/>
      <c r="APE23" s="710"/>
      <c r="APF23" s="710"/>
      <c r="APG23" s="710"/>
      <c r="APH23" s="710"/>
      <c r="API23" s="710"/>
      <c r="APJ23" s="710"/>
      <c r="APK23" s="710"/>
      <c r="APL23" s="710"/>
      <c r="APM23" s="710"/>
      <c r="APN23" s="710"/>
      <c r="APO23" s="710"/>
      <c r="APP23" s="710"/>
      <c r="APQ23" s="710"/>
      <c r="APR23" s="710"/>
      <c r="APS23" s="710"/>
      <c r="APT23" s="710"/>
      <c r="APU23" s="710"/>
      <c r="APV23" s="710"/>
      <c r="APW23" s="710"/>
      <c r="APX23" s="710"/>
      <c r="APY23" s="710"/>
      <c r="APZ23" s="710"/>
      <c r="AQA23" s="710"/>
      <c r="AQB23" s="710"/>
      <c r="AQC23" s="710"/>
      <c r="AQD23" s="710"/>
      <c r="AQE23" s="710"/>
      <c r="AQF23" s="710"/>
      <c r="AQG23" s="710"/>
      <c r="AQH23" s="710"/>
      <c r="AQI23" s="710"/>
      <c r="AQJ23" s="710"/>
      <c r="AQK23" s="710"/>
      <c r="AQL23" s="710"/>
      <c r="AQM23" s="710"/>
      <c r="AQN23" s="710"/>
      <c r="AQO23" s="710"/>
      <c r="AQP23" s="710"/>
      <c r="AQQ23" s="710"/>
      <c r="AQR23" s="710"/>
      <c r="AQS23" s="710"/>
      <c r="AQT23" s="710"/>
      <c r="AQU23" s="710"/>
      <c r="AQV23" s="710"/>
      <c r="AQW23" s="710"/>
      <c r="AQX23" s="710"/>
      <c r="AQY23" s="710"/>
      <c r="AQZ23" s="710"/>
      <c r="ARA23" s="710"/>
      <c r="ARB23" s="710"/>
      <c r="ARC23" s="710"/>
      <c r="ARD23" s="710"/>
      <c r="ARE23" s="710"/>
      <c r="ARF23" s="710"/>
      <c r="ARG23" s="710"/>
      <c r="ARH23" s="710"/>
      <c r="ARI23" s="710"/>
      <c r="ARJ23" s="710"/>
      <c r="ARK23" s="710"/>
      <c r="ARL23" s="710"/>
      <c r="ARM23" s="710"/>
      <c r="ARN23" s="710"/>
      <c r="ARO23" s="710"/>
      <c r="ARP23" s="710"/>
      <c r="ARQ23" s="710"/>
      <c r="ARR23" s="710"/>
      <c r="ARS23" s="710"/>
      <c r="ART23" s="710"/>
      <c r="ARU23" s="710"/>
      <c r="ARV23" s="710"/>
      <c r="ARW23" s="710"/>
      <c r="ARX23" s="710"/>
      <c r="ARY23" s="710"/>
      <c r="ARZ23" s="710"/>
      <c r="ASA23" s="710"/>
      <c r="ASB23" s="710"/>
      <c r="ASC23" s="710"/>
      <c r="ASD23" s="710"/>
      <c r="ASE23" s="710"/>
      <c r="ASF23" s="710"/>
      <c r="ASG23" s="710"/>
      <c r="ASH23" s="710"/>
      <c r="ASI23" s="710"/>
      <c r="ASJ23" s="710"/>
      <c r="ASK23" s="710"/>
      <c r="ASL23" s="710"/>
      <c r="ASM23" s="710"/>
      <c r="ASN23" s="710"/>
      <c r="ASO23" s="710"/>
      <c r="ASP23" s="710"/>
      <c r="ASQ23" s="710"/>
      <c r="ASR23" s="710"/>
      <c r="ASS23" s="710"/>
      <c r="AST23" s="710"/>
      <c r="ASU23" s="710"/>
      <c r="ASV23" s="710"/>
      <c r="ASW23" s="710"/>
      <c r="ASX23" s="710"/>
      <c r="ASY23" s="710"/>
      <c r="ASZ23" s="710"/>
      <c r="ATA23" s="710"/>
      <c r="ATB23" s="710"/>
      <c r="ATC23" s="710"/>
      <c r="ATD23" s="710"/>
      <c r="ATE23" s="710"/>
      <c r="ATF23" s="710"/>
      <c r="ATG23" s="710"/>
      <c r="ATH23" s="710"/>
      <c r="ATI23" s="710"/>
      <c r="ATJ23" s="710"/>
      <c r="ATK23" s="710"/>
      <c r="ATL23" s="710"/>
      <c r="ATM23" s="710"/>
      <c r="ATN23" s="710"/>
      <c r="ATO23" s="710"/>
      <c r="ATP23" s="710"/>
      <c r="ATQ23" s="710"/>
      <c r="ATR23" s="710"/>
      <c r="ATS23" s="710"/>
      <c r="ATT23" s="710"/>
      <c r="ATU23" s="710"/>
      <c r="ATV23" s="710"/>
      <c r="ATW23" s="710"/>
      <c r="ATX23" s="710"/>
      <c r="ATY23" s="710"/>
      <c r="ATZ23" s="710"/>
      <c r="AUA23" s="710"/>
      <c r="AUB23" s="710"/>
      <c r="AUC23" s="710"/>
      <c r="AUD23" s="710"/>
      <c r="AUE23" s="710"/>
      <c r="AUF23" s="710"/>
      <c r="AUG23" s="710"/>
      <c r="AUH23" s="710"/>
      <c r="AUI23" s="710"/>
      <c r="AUJ23" s="710"/>
      <c r="AUK23" s="710"/>
      <c r="AUL23" s="710"/>
      <c r="AUM23" s="710"/>
      <c r="AUN23" s="710"/>
      <c r="AUO23" s="710"/>
      <c r="AUP23" s="710"/>
      <c r="AUQ23" s="710"/>
      <c r="AUR23" s="710"/>
      <c r="AUS23" s="710"/>
      <c r="AUT23" s="710"/>
      <c r="AUU23" s="710"/>
      <c r="AUV23" s="710"/>
      <c r="AUW23" s="710"/>
      <c r="AUX23" s="710"/>
      <c r="AUY23" s="710"/>
      <c r="AUZ23" s="710"/>
      <c r="AVA23" s="710"/>
      <c r="AVB23" s="710"/>
      <c r="AVC23" s="710"/>
      <c r="AVD23" s="710"/>
      <c r="AVE23" s="710"/>
      <c r="AVF23" s="710"/>
      <c r="AVG23" s="710"/>
      <c r="AVH23" s="710"/>
      <c r="AVI23" s="710"/>
      <c r="AVJ23" s="710"/>
      <c r="AVK23" s="710"/>
      <c r="AVL23" s="710"/>
      <c r="AVM23" s="710"/>
      <c r="AVN23" s="710"/>
      <c r="AVO23" s="710"/>
      <c r="AVP23" s="710"/>
      <c r="AVQ23" s="710"/>
      <c r="AVR23" s="710"/>
      <c r="AVS23" s="710"/>
      <c r="AVT23" s="710"/>
      <c r="AVU23" s="710"/>
      <c r="AVV23" s="710"/>
      <c r="AVW23" s="710"/>
      <c r="AVX23" s="710"/>
      <c r="AVY23" s="710"/>
      <c r="AVZ23" s="710"/>
      <c r="AWA23" s="710"/>
      <c r="AWB23" s="710"/>
      <c r="AWC23" s="710"/>
      <c r="AWD23" s="710"/>
      <c r="AWE23" s="710"/>
      <c r="AWF23" s="710"/>
      <c r="AWG23" s="710"/>
      <c r="AWH23" s="710"/>
      <c r="AWI23" s="710"/>
      <c r="AWJ23" s="710"/>
      <c r="AWK23" s="710"/>
      <c r="AWL23" s="710"/>
      <c r="AWM23" s="710"/>
      <c r="AWN23" s="710"/>
      <c r="AWO23" s="710"/>
      <c r="AWP23" s="710"/>
      <c r="AWQ23" s="710"/>
      <c r="AWR23" s="710"/>
      <c r="AWS23" s="710"/>
      <c r="AWT23" s="710"/>
      <c r="AWU23" s="710"/>
      <c r="AWV23" s="710"/>
      <c r="AWW23" s="710"/>
      <c r="AWX23" s="710"/>
      <c r="AWY23" s="710"/>
      <c r="AWZ23" s="710"/>
      <c r="AXA23" s="710"/>
      <c r="AXB23" s="710"/>
      <c r="AXC23" s="710"/>
      <c r="AXD23" s="710"/>
      <c r="AXE23" s="710"/>
      <c r="AXF23" s="710"/>
      <c r="AXG23" s="710"/>
      <c r="AXH23" s="710"/>
      <c r="AXI23" s="710"/>
      <c r="AXJ23" s="710"/>
      <c r="AXK23" s="710"/>
      <c r="AXL23" s="710"/>
      <c r="AXM23" s="710"/>
      <c r="AXN23" s="710"/>
      <c r="AXO23" s="710"/>
      <c r="AXP23" s="710"/>
      <c r="AXQ23" s="710"/>
      <c r="AXR23" s="710"/>
      <c r="AXS23" s="710"/>
      <c r="AXT23" s="710"/>
      <c r="AXU23" s="710"/>
      <c r="AXV23" s="710"/>
      <c r="AXW23" s="710"/>
      <c r="AXX23" s="710"/>
      <c r="AXY23" s="710"/>
      <c r="AXZ23" s="710"/>
      <c r="AYA23" s="710"/>
      <c r="AYB23" s="710"/>
      <c r="AYC23" s="710"/>
      <c r="AYD23" s="710"/>
      <c r="AYE23" s="710"/>
      <c r="AYF23" s="710"/>
      <c r="AYG23" s="710"/>
      <c r="AYH23" s="710"/>
      <c r="AYI23" s="710"/>
      <c r="AYJ23" s="710"/>
      <c r="AYK23" s="710"/>
      <c r="AYL23" s="710"/>
      <c r="AYM23" s="710"/>
      <c r="AYN23" s="710"/>
      <c r="AYO23" s="710"/>
      <c r="AYP23" s="710"/>
      <c r="AYQ23" s="710"/>
      <c r="AYR23" s="710"/>
      <c r="AYS23" s="710"/>
      <c r="AYT23" s="710"/>
      <c r="AYU23" s="710"/>
      <c r="AYV23" s="710"/>
      <c r="AYW23" s="710"/>
      <c r="AYX23" s="710"/>
      <c r="AYY23" s="710"/>
      <c r="AYZ23" s="710"/>
      <c r="AZA23" s="710"/>
      <c r="AZB23" s="710"/>
      <c r="AZC23" s="710"/>
      <c r="AZD23" s="710"/>
      <c r="AZE23" s="710"/>
      <c r="AZF23" s="710"/>
      <c r="AZG23" s="710"/>
      <c r="AZH23" s="710"/>
      <c r="AZI23" s="710"/>
      <c r="AZJ23" s="710"/>
      <c r="AZK23" s="710"/>
      <c r="AZL23" s="710"/>
      <c r="AZM23" s="710"/>
      <c r="AZN23" s="710"/>
      <c r="AZO23" s="710"/>
      <c r="AZP23" s="710"/>
      <c r="AZQ23" s="710"/>
      <c r="AZR23" s="710"/>
      <c r="AZS23" s="710"/>
      <c r="AZT23" s="710"/>
      <c r="AZU23" s="710"/>
      <c r="AZV23" s="710"/>
      <c r="AZW23" s="710"/>
      <c r="AZX23" s="710"/>
      <c r="AZY23" s="710"/>
      <c r="AZZ23" s="710"/>
      <c r="BAA23" s="710"/>
      <c r="BAB23" s="710"/>
      <c r="BAC23" s="710"/>
      <c r="BAD23" s="710"/>
      <c r="BAE23" s="710"/>
      <c r="BAF23" s="710"/>
      <c r="BAG23" s="710"/>
      <c r="BAH23" s="710"/>
      <c r="BAI23" s="710"/>
      <c r="BAJ23" s="710"/>
      <c r="BAK23" s="710"/>
      <c r="BAL23" s="710"/>
      <c r="BAM23" s="710"/>
      <c r="BAN23" s="710"/>
      <c r="BAO23" s="710"/>
      <c r="BAP23" s="710"/>
      <c r="BAQ23" s="710"/>
      <c r="BAR23" s="710"/>
      <c r="BAS23" s="710"/>
      <c r="BAT23" s="710"/>
      <c r="BAU23" s="710"/>
      <c r="BAV23" s="710"/>
      <c r="BAW23" s="710"/>
      <c r="BAX23" s="710"/>
      <c r="BAY23" s="710"/>
      <c r="BAZ23" s="710"/>
      <c r="BBA23" s="710"/>
      <c r="BBB23" s="710"/>
      <c r="BBC23" s="710"/>
      <c r="BBD23" s="710"/>
      <c r="BBE23" s="710"/>
      <c r="BBF23" s="710"/>
      <c r="BBG23" s="710"/>
      <c r="BBH23" s="710"/>
      <c r="BBI23" s="710"/>
      <c r="BBJ23" s="710"/>
      <c r="BBK23" s="710"/>
      <c r="BBL23" s="710"/>
      <c r="BBM23" s="710"/>
      <c r="BBN23" s="710"/>
      <c r="BBO23" s="710"/>
      <c r="BBP23" s="710"/>
      <c r="BBQ23" s="710"/>
      <c r="BBR23" s="710"/>
      <c r="BBS23" s="710"/>
      <c r="BBT23" s="710"/>
      <c r="BBU23" s="710"/>
      <c r="BBV23" s="710"/>
      <c r="BBW23" s="710"/>
      <c r="BBX23" s="710"/>
      <c r="BBY23" s="710"/>
      <c r="BBZ23" s="710"/>
      <c r="BCA23" s="710"/>
      <c r="BCB23" s="710"/>
      <c r="BCC23" s="710"/>
      <c r="BCD23" s="710"/>
      <c r="BCE23" s="710"/>
      <c r="BCF23" s="710"/>
      <c r="BCG23" s="710"/>
      <c r="BCH23" s="710"/>
      <c r="BCI23" s="710"/>
      <c r="BCJ23" s="710"/>
      <c r="BCK23" s="710"/>
      <c r="BCL23" s="710"/>
      <c r="BCM23" s="710"/>
      <c r="BCN23" s="710"/>
      <c r="BCO23" s="710"/>
      <c r="BCP23" s="710"/>
      <c r="BCQ23" s="710"/>
      <c r="BCR23" s="710"/>
      <c r="BCS23" s="710"/>
      <c r="BCT23" s="710"/>
      <c r="BCU23" s="710"/>
      <c r="BCV23" s="710"/>
      <c r="BCW23" s="710"/>
      <c r="BCX23" s="710"/>
      <c r="BCY23" s="710"/>
      <c r="BCZ23" s="710"/>
      <c r="BDA23" s="710"/>
      <c r="BDB23" s="710"/>
      <c r="BDC23" s="710"/>
      <c r="BDD23" s="710"/>
      <c r="BDE23" s="710"/>
      <c r="BDF23" s="710"/>
      <c r="BDG23" s="710"/>
      <c r="BDH23" s="710"/>
      <c r="BDI23" s="710"/>
      <c r="BDJ23" s="710"/>
      <c r="BDK23" s="710"/>
      <c r="BDL23" s="710"/>
      <c r="BDM23" s="710"/>
      <c r="BDN23" s="710"/>
      <c r="BDO23" s="710"/>
      <c r="BDP23" s="710"/>
      <c r="BDQ23" s="710"/>
      <c r="BDR23" s="710"/>
      <c r="BDS23" s="710"/>
      <c r="BDT23" s="710"/>
      <c r="BDU23" s="710"/>
      <c r="BDV23" s="710"/>
      <c r="BDW23" s="710"/>
      <c r="BDX23" s="710"/>
      <c r="BDY23" s="710"/>
      <c r="BDZ23" s="710"/>
      <c r="BEA23" s="710"/>
      <c r="BEB23" s="710"/>
      <c r="BEC23" s="710"/>
      <c r="BED23" s="710"/>
      <c r="BEE23" s="710"/>
      <c r="BEF23" s="710"/>
      <c r="BEG23" s="710"/>
      <c r="BEH23" s="710"/>
      <c r="BEI23" s="710"/>
      <c r="BEJ23" s="710"/>
      <c r="BEK23" s="710"/>
      <c r="BEL23" s="710"/>
      <c r="BEM23" s="710"/>
      <c r="BEN23" s="710"/>
      <c r="BEO23" s="710"/>
      <c r="BEP23" s="710"/>
      <c r="BEQ23" s="710"/>
      <c r="BER23" s="710"/>
      <c r="BES23" s="710"/>
      <c r="BET23" s="710"/>
      <c r="BEU23" s="710"/>
      <c r="BEV23" s="710"/>
      <c r="BEW23" s="710"/>
      <c r="BEX23" s="710"/>
      <c r="BEY23" s="710"/>
      <c r="BEZ23" s="710"/>
      <c r="BFA23" s="710"/>
      <c r="BFB23" s="710"/>
      <c r="BFC23" s="710"/>
      <c r="BFD23" s="710"/>
      <c r="BFE23" s="710"/>
      <c r="BFF23" s="710"/>
      <c r="BFG23" s="710"/>
      <c r="BFH23" s="710"/>
      <c r="BFI23" s="710"/>
      <c r="BFJ23" s="710"/>
      <c r="BFK23" s="710"/>
      <c r="BFL23" s="710"/>
      <c r="BFM23" s="710"/>
      <c r="BFN23" s="710"/>
      <c r="BFO23" s="710"/>
      <c r="BFP23" s="710"/>
      <c r="BFQ23" s="710"/>
      <c r="BFR23" s="710"/>
      <c r="BFS23" s="710"/>
      <c r="BFT23" s="710"/>
      <c r="BFU23" s="710"/>
      <c r="BFV23" s="710"/>
      <c r="BFW23" s="710"/>
      <c r="BFX23" s="710"/>
      <c r="BFY23" s="710"/>
      <c r="BFZ23" s="710"/>
      <c r="BGA23" s="710"/>
      <c r="BGB23" s="710"/>
      <c r="BGC23" s="710"/>
      <c r="BGD23" s="710"/>
      <c r="BGE23" s="710"/>
      <c r="BGF23" s="710"/>
      <c r="BGG23" s="710"/>
      <c r="BGH23" s="710"/>
      <c r="BGI23" s="710"/>
      <c r="BGJ23" s="710"/>
      <c r="BGK23" s="710"/>
      <c r="BGL23" s="710"/>
      <c r="BGM23" s="710"/>
      <c r="BGN23" s="710"/>
      <c r="BGO23" s="710"/>
      <c r="BGP23" s="710"/>
      <c r="BGQ23" s="710"/>
      <c r="BGR23" s="710"/>
      <c r="BGS23" s="710"/>
      <c r="BGT23" s="710"/>
      <c r="BGU23" s="710"/>
      <c r="BGV23" s="710"/>
      <c r="BGW23" s="710"/>
      <c r="BGX23" s="710"/>
      <c r="BGY23" s="710"/>
      <c r="BGZ23" s="710"/>
      <c r="BHA23" s="710"/>
      <c r="BHB23" s="710"/>
      <c r="BHC23" s="710"/>
      <c r="BHD23" s="710"/>
      <c r="BHE23" s="710"/>
      <c r="BHF23" s="710"/>
      <c r="BHG23" s="710"/>
      <c r="BHH23" s="710"/>
      <c r="BHI23" s="710"/>
      <c r="BHJ23" s="710"/>
      <c r="BHK23" s="710"/>
      <c r="BHL23" s="710"/>
      <c r="BHM23" s="710"/>
      <c r="BHN23" s="710"/>
      <c r="BHO23" s="710"/>
      <c r="BHP23" s="710"/>
      <c r="BHQ23" s="710"/>
      <c r="BHR23" s="710"/>
      <c r="BHS23" s="710"/>
      <c r="BHT23" s="710"/>
      <c r="BHU23" s="710"/>
      <c r="BHV23" s="710"/>
      <c r="BHW23" s="710"/>
      <c r="BHX23" s="710"/>
      <c r="BHY23" s="710"/>
      <c r="BHZ23" s="710"/>
      <c r="BIA23" s="710"/>
      <c r="BIB23" s="710"/>
      <c r="BIC23" s="710"/>
      <c r="BID23" s="710"/>
      <c r="BIE23" s="710"/>
      <c r="BIF23" s="710"/>
      <c r="BIG23" s="710"/>
      <c r="BIH23" s="710"/>
      <c r="BII23" s="710"/>
      <c r="BIJ23" s="710"/>
      <c r="BIK23" s="710"/>
      <c r="BIL23" s="710"/>
      <c r="BIM23" s="710"/>
      <c r="BIN23" s="710"/>
      <c r="BIO23" s="710"/>
      <c r="BIP23" s="710"/>
      <c r="BIQ23" s="710"/>
      <c r="BIR23" s="710"/>
      <c r="BIS23" s="710"/>
      <c r="BIT23" s="710"/>
      <c r="BIU23" s="710"/>
      <c r="BIV23" s="710"/>
      <c r="BIW23" s="710"/>
      <c r="BIX23" s="710"/>
      <c r="BIY23" s="710"/>
      <c r="BIZ23" s="710"/>
      <c r="BJA23" s="710"/>
      <c r="BJB23" s="710"/>
      <c r="BJC23" s="710"/>
      <c r="BJD23" s="710"/>
      <c r="BJE23" s="710"/>
      <c r="BJF23" s="710"/>
      <c r="BJG23" s="710"/>
      <c r="BJH23" s="710"/>
      <c r="BJI23" s="710"/>
      <c r="BJJ23" s="710"/>
      <c r="BJK23" s="710"/>
      <c r="BJL23" s="710"/>
      <c r="BJM23" s="710"/>
      <c r="BJN23" s="710"/>
      <c r="BJO23" s="710"/>
      <c r="BJP23" s="710"/>
      <c r="BJQ23" s="710"/>
      <c r="BJR23" s="710"/>
      <c r="BJS23" s="710"/>
      <c r="BJT23" s="710"/>
      <c r="BJU23" s="710"/>
      <c r="BJV23" s="710"/>
      <c r="BJW23" s="710"/>
      <c r="BJX23" s="710"/>
      <c r="BJY23" s="710"/>
      <c r="BJZ23" s="710"/>
      <c r="BKA23" s="710"/>
      <c r="BKB23" s="710"/>
      <c r="BKC23" s="710"/>
      <c r="BKD23" s="710"/>
      <c r="BKE23" s="710"/>
      <c r="BKF23" s="710"/>
      <c r="BKG23" s="710"/>
      <c r="BKH23" s="710"/>
      <c r="BKI23" s="710"/>
      <c r="BKJ23" s="710"/>
      <c r="BKK23" s="710"/>
      <c r="BKL23" s="710"/>
      <c r="BKM23" s="710"/>
      <c r="BKN23" s="710"/>
      <c r="BKO23" s="710"/>
      <c r="BKP23" s="710"/>
      <c r="BKQ23" s="710"/>
      <c r="BKR23" s="710"/>
      <c r="BKS23" s="710"/>
      <c r="BKT23" s="710"/>
      <c r="BKU23" s="710"/>
      <c r="BKV23" s="710"/>
      <c r="BKW23" s="710"/>
      <c r="BKX23" s="710"/>
      <c r="BKY23" s="710"/>
      <c r="BKZ23" s="710"/>
      <c r="BLA23" s="710"/>
      <c r="BLB23" s="710"/>
      <c r="BLC23" s="710"/>
      <c r="BLD23" s="710"/>
      <c r="BLE23" s="710"/>
      <c r="BLF23" s="710"/>
      <c r="BLG23" s="710"/>
      <c r="BLH23" s="710"/>
      <c r="BLI23" s="710"/>
      <c r="BLJ23" s="710"/>
      <c r="BLK23" s="710"/>
      <c r="BLL23" s="710"/>
      <c r="BLM23" s="710"/>
      <c r="BLN23" s="710"/>
      <c r="BLO23" s="710"/>
      <c r="BLP23" s="710"/>
      <c r="BLQ23" s="710"/>
      <c r="BLR23" s="710"/>
      <c r="BLS23" s="710"/>
      <c r="BLT23" s="710"/>
      <c r="BLU23" s="710"/>
      <c r="BLV23" s="710"/>
      <c r="BLW23" s="710"/>
      <c r="BLX23" s="710"/>
      <c r="BLY23" s="710"/>
      <c r="BLZ23" s="710"/>
      <c r="BMA23" s="710"/>
      <c r="BMB23" s="710"/>
      <c r="BMC23" s="710"/>
      <c r="BMD23" s="710"/>
      <c r="BME23" s="710"/>
      <c r="BMF23" s="710"/>
      <c r="BMG23" s="710"/>
      <c r="BMH23" s="710"/>
      <c r="BMI23" s="710"/>
      <c r="BMJ23" s="710"/>
      <c r="BMK23" s="710"/>
      <c r="BML23" s="710"/>
      <c r="BMM23" s="710"/>
      <c r="BMN23" s="710"/>
      <c r="BMO23" s="710"/>
      <c r="BMP23" s="710"/>
      <c r="BMQ23" s="710"/>
      <c r="BMR23" s="710"/>
      <c r="BMS23" s="710"/>
      <c r="BMT23" s="710"/>
      <c r="BMU23" s="710"/>
      <c r="BMV23" s="710"/>
      <c r="BMW23" s="710"/>
      <c r="BMX23" s="710"/>
      <c r="BMY23" s="710"/>
      <c r="BMZ23" s="710"/>
      <c r="BNA23" s="710"/>
      <c r="BNB23" s="710"/>
      <c r="BNC23" s="710"/>
      <c r="BND23" s="710"/>
      <c r="BNE23" s="710"/>
      <c r="BNF23" s="710"/>
      <c r="BNG23" s="710"/>
      <c r="BNH23" s="710"/>
      <c r="BNI23" s="710"/>
      <c r="BNJ23" s="710"/>
      <c r="BNK23" s="710"/>
      <c r="BNL23" s="710"/>
      <c r="BNM23" s="710"/>
      <c r="BNN23" s="710"/>
      <c r="BNO23" s="710"/>
      <c r="BNP23" s="710"/>
      <c r="BNQ23" s="710"/>
      <c r="BNR23" s="710"/>
      <c r="BNS23" s="710"/>
      <c r="BNT23" s="710"/>
      <c r="BNU23" s="710"/>
      <c r="BNV23" s="710"/>
      <c r="BNW23" s="710"/>
      <c r="BNX23" s="710"/>
      <c r="BNY23" s="710"/>
      <c r="BNZ23" s="710"/>
      <c r="BOA23" s="710"/>
      <c r="BOB23" s="710"/>
      <c r="BOC23" s="710"/>
      <c r="BOD23" s="710"/>
      <c r="BOE23" s="710"/>
      <c r="BOF23" s="710"/>
      <c r="BOG23" s="710"/>
      <c r="BOH23" s="710"/>
      <c r="BOI23" s="710"/>
      <c r="BOJ23" s="710"/>
      <c r="BOK23" s="710"/>
      <c r="BOL23" s="710"/>
      <c r="BOM23" s="710"/>
      <c r="BON23" s="710"/>
      <c r="BOO23" s="710"/>
      <c r="BOP23" s="710"/>
      <c r="BOQ23" s="710"/>
      <c r="BOR23" s="710"/>
      <c r="BOS23" s="710"/>
      <c r="BOT23" s="710"/>
      <c r="BOU23" s="710"/>
      <c r="BOV23" s="710"/>
      <c r="BOW23" s="710"/>
      <c r="BOX23" s="710"/>
      <c r="BOY23" s="710"/>
      <c r="BOZ23" s="710"/>
      <c r="BPA23" s="710"/>
      <c r="BPB23" s="710"/>
      <c r="BPC23" s="710"/>
      <c r="BPD23" s="710"/>
      <c r="BPE23" s="710"/>
      <c r="BPF23" s="710"/>
      <c r="BPG23" s="710"/>
      <c r="BPH23" s="710"/>
      <c r="BPI23" s="710"/>
      <c r="BPJ23" s="710"/>
      <c r="BPK23" s="710"/>
      <c r="BPL23" s="710"/>
      <c r="BPM23" s="710"/>
      <c r="BPN23" s="710"/>
      <c r="BPO23" s="710"/>
      <c r="BPP23" s="710"/>
      <c r="BPQ23" s="710"/>
      <c r="BPR23" s="710"/>
      <c r="BPS23" s="710"/>
      <c r="BPT23" s="710"/>
      <c r="BPU23" s="710"/>
      <c r="BPV23" s="710"/>
      <c r="BPW23" s="710"/>
      <c r="BPX23" s="710"/>
      <c r="BPY23" s="710"/>
      <c r="BPZ23" s="710"/>
      <c r="BQA23" s="710"/>
      <c r="BQB23" s="710"/>
      <c r="BQC23" s="710"/>
      <c r="BQD23" s="710"/>
      <c r="BQE23" s="710"/>
      <c r="BQF23" s="710"/>
      <c r="BQG23" s="710"/>
      <c r="BQH23" s="710"/>
      <c r="BQI23" s="710"/>
      <c r="BQJ23" s="710"/>
      <c r="BQK23" s="710"/>
      <c r="BQL23" s="710"/>
      <c r="BQM23" s="710"/>
      <c r="BQN23" s="710"/>
      <c r="BQO23" s="710"/>
      <c r="BQP23" s="710"/>
      <c r="BQQ23" s="710"/>
      <c r="BQR23" s="710"/>
      <c r="BQS23" s="710"/>
      <c r="BQT23" s="710"/>
      <c r="BQU23" s="710"/>
      <c r="BQV23" s="710"/>
      <c r="BQW23" s="710"/>
      <c r="BQX23" s="710"/>
      <c r="BQY23" s="710"/>
      <c r="BQZ23" s="710"/>
      <c r="BRA23" s="710"/>
      <c r="BRB23" s="710"/>
      <c r="BRC23" s="710"/>
      <c r="BRD23" s="710"/>
      <c r="BRE23" s="710"/>
      <c r="BRF23" s="710"/>
      <c r="BRG23" s="710"/>
      <c r="BRH23" s="710"/>
      <c r="BRI23" s="710"/>
      <c r="BRJ23" s="710"/>
      <c r="BRK23" s="710"/>
      <c r="BRL23" s="710"/>
      <c r="BRM23" s="710"/>
      <c r="BRN23" s="710"/>
      <c r="BRO23" s="710"/>
      <c r="BRP23" s="710"/>
      <c r="BRQ23" s="710"/>
      <c r="BRR23" s="710"/>
      <c r="BRS23" s="710"/>
      <c r="BRT23" s="710"/>
      <c r="BRU23" s="710"/>
      <c r="BRV23" s="710"/>
      <c r="BRW23" s="710"/>
      <c r="BRX23" s="710"/>
      <c r="BRY23" s="710"/>
      <c r="BRZ23" s="710"/>
      <c r="BSA23" s="710"/>
      <c r="BSB23" s="710"/>
      <c r="BSC23" s="710"/>
      <c r="BSD23" s="710"/>
      <c r="BSE23" s="710"/>
      <c r="BSF23" s="710"/>
      <c r="BSG23" s="710"/>
      <c r="BSH23" s="710"/>
      <c r="BSI23" s="710"/>
      <c r="BSJ23" s="710"/>
      <c r="BSK23" s="710"/>
      <c r="BSL23" s="710"/>
      <c r="BSM23" s="710"/>
      <c r="BSN23" s="710"/>
      <c r="BSO23" s="710"/>
      <c r="BSP23" s="710"/>
      <c r="BSQ23" s="710"/>
      <c r="BSR23" s="710"/>
      <c r="BSS23" s="710"/>
      <c r="BST23" s="710"/>
      <c r="BSU23" s="710"/>
      <c r="BSV23" s="710"/>
      <c r="BSW23" s="710"/>
      <c r="BSX23" s="710"/>
      <c r="BSY23" s="710"/>
      <c r="BSZ23" s="710"/>
      <c r="BTA23" s="710"/>
      <c r="BTB23" s="710"/>
      <c r="BTC23" s="710"/>
      <c r="BTD23" s="710"/>
      <c r="BTE23" s="710"/>
      <c r="BTF23" s="710"/>
      <c r="BTG23" s="710"/>
      <c r="BTH23" s="710"/>
      <c r="BTI23" s="710"/>
      <c r="BTJ23" s="710"/>
      <c r="BTK23" s="710"/>
      <c r="BTL23" s="710"/>
      <c r="BTM23" s="710"/>
      <c r="BTN23" s="710"/>
      <c r="BTO23" s="710"/>
      <c r="BTP23" s="710"/>
      <c r="BTQ23" s="710"/>
      <c r="BTR23" s="710"/>
      <c r="BTS23" s="710"/>
      <c r="BTT23" s="710"/>
      <c r="BTU23" s="710"/>
      <c r="BTV23" s="710"/>
      <c r="BTW23" s="710"/>
      <c r="BTX23" s="710"/>
      <c r="BTY23" s="710"/>
      <c r="BTZ23" s="710"/>
      <c r="BUA23" s="710"/>
      <c r="BUB23" s="710"/>
      <c r="BUC23" s="710"/>
      <c r="BUD23" s="710"/>
      <c r="BUE23" s="710"/>
      <c r="BUF23" s="710"/>
      <c r="BUG23" s="710"/>
      <c r="BUH23" s="710"/>
      <c r="BUI23" s="710"/>
      <c r="BUJ23" s="710"/>
      <c r="BUK23" s="710"/>
      <c r="BUL23" s="710"/>
      <c r="BUM23" s="710"/>
      <c r="BUN23" s="710"/>
      <c r="BUO23" s="710"/>
      <c r="BUP23" s="710"/>
      <c r="BUQ23" s="710"/>
      <c r="BUR23" s="710"/>
      <c r="BUS23" s="710"/>
      <c r="BUT23" s="710"/>
      <c r="BUU23" s="710"/>
      <c r="BUV23" s="710"/>
      <c r="BUW23" s="710"/>
      <c r="BUX23" s="710"/>
      <c r="BUY23" s="710"/>
      <c r="BUZ23" s="710"/>
      <c r="BVA23" s="710"/>
      <c r="BVB23" s="710"/>
      <c r="BVC23" s="710"/>
      <c r="BVD23" s="710"/>
      <c r="BVE23" s="710"/>
      <c r="BVF23" s="710"/>
      <c r="BVG23" s="710"/>
      <c r="BVH23" s="710"/>
      <c r="BVI23" s="710"/>
      <c r="BVJ23" s="710"/>
      <c r="BVK23" s="710"/>
      <c r="BVL23" s="710"/>
      <c r="BVM23" s="710"/>
      <c r="BVN23" s="710"/>
      <c r="BVO23" s="710"/>
      <c r="BVP23" s="710"/>
      <c r="BVQ23" s="710"/>
      <c r="BVR23" s="710"/>
      <c r="BVS23" s="710"/>
      <c r="BVT23" s="710"/>
      <c r="BVU23" s="710"/>
      <c r="BVV23" s="710"/>
      <c r="BVW23" s="710"/>
      <c r="BVX23" s="710"/>
      <c r="BVY23" s="710"/>
      <c r="BVZ23" s="710"/>
      <c r="BWA23" s="710"/>
      <c r="BWB23" s="710"/>
      <c r="BWC23" s="710"/>
      <c r="BWD23" s="710"/>
      <c r="BWE23" s="710"/>
      <c r="BWF23" s="710"/>
      <c r="BWG23" s="710"/>
      <c r="BWH23" s="710"/>
      <c r="BWI23" s="710"/>
      <c r="BWJ23" s="710"/>
      <c r="BWK23" s="710"/>
      <c r="BWL23" s="710"/>
      <c r="BWM23" s="710"/>
      <c r="BWN23" s="710"/>
      <c r="BWO23" s="710"/>
      <c r="BWP23" s="710"/>
      <c r="BWQ23" s="710"/>
      <c r="BWR23" s="710"/>
      <c r="BWS23" s="710"/>
      <c r="BWT23" s="710"/>
      <c r="BWU23" s="710"/>
      <c r="BWV23" s="710"/>
      <c r="BWW23" s="710"/>
      <c r="BWX23" s="710"/>
      <c r="BWY23" s="710"/>
      <c r="BWZ23" s="710"/>
      <c r="BXA23" s="710"/>
      <c r="BXB23" s="710"/>
      <c r="BXC23" s="710"/>
      <c r="BXD23" s="710"/>
      <c r="BXE23" s="710"/>
      <c r="BXF23" s="710"/>
      <c r="BXG23" s="710"/>
      <c r="BXH23" s="710"/>
      <c r="BXI23" s="710"/>
      <c r="BXJ23" s="710"/>
      <c r="BXK23" s="710"/>
      <c r="BXL23" s="710"/>
      <c r="BXM23" s="710"/>
      <c r="BXN23" s="710"/>
      <c r="BXO23" s="710"/>
      <c r="BXP23" s="710"/>
      <c r="BXQ23" s="710"/>
      <c r="BXR23" s="710"/>
      <c r="BXS23" s="710"/>
      <c r="BXT23" s="710"/>
      <c r="BXU23" s="710"/>
      <c r="BXV23" s="710"/>
      <c r="BXW23" s="710"/>
      <c r="BXX23" s="710"/>
      <c r="BXY23" s="710"/>
      <c r="BXZ23" s="710"/>
      <c r="BYA23" s="710"/>
      <c r="BYB23" s="710"/>
      <c r="BYC23" s="710"/>
      <c r="BYD23" s="710"/>
      <c r="BYE23" s="710"/>
      <c r="BYF23" s="710"/>
      <c r="BYG23" s="710"/>
      <c r="BYH23" s="710"/>
      <c r="BYI23" s="710"/>
      <c r="BYJ23" s="710"/>
      <c r="BYK23" s="710"/>
      <c r="BYL23" s="710"/>
      <c r="BYM23" s="710"/>
      <c r="BYN23" s="710"/>
      <c r="BYO23" s="710"/>
      <c r="BYP23" s="710"/>
      <c r="BYQ23" s="710"/>
      <c r="BYR23" s="710"/>
      <c r="BYS23" s="710"/>
      <c r="BYT23" s="710"/>
      <c r="BYU23" s="710"/>
      <c r="BYV23" s="710"/>
      <c r="BYW23" s="710"/>
      <c r="BYX23" s="710"/>
      <c r="BYY23" s="710"/>
      <c r="BYZ23" s="710"/>
      <c r="BZA23" s="710"/>
      <c r="BZB23" s="710"/>
      <c r="BZC23" s="710"/>
      <c r="BZD23" s="710"/>
      <c r="BZE23" s="710"/>
      <c r="BZF23" s="710"/>
      <c r="BZG23" s="710"/>
      <c r="BZH23" s="710"/>
      <c r="BZI23" s="710"/>
      <c r="BZJ23" s="710"/>
      <c r="BZK23" s="710"/>
      <c r="BZL23" s="710"/>
      <c r="BZM23" s="710"/>
      <c r="BZN23" s="710"/>
      <c r="BZO23" s="710"/>
      <c r="BZP23" s="710"/>
      <c r="BZQ23" s="710"/>
      <c r="BZR23" s="710"/>
      <c r="BZS23" s="710"/>
      <c r="BZT23" s="710"/>
      <c r="BZU23" s="710"/>
      <c r="BZV23" s="710"/>
      <c r="BZW23" s="710"/>
      <c r="BZX23" s="710"/>
      <c r="BZY23" s="710"/>
      <c r="BZZ23" s="710"/>
      <c r="CAA23" s="710"/>
      <c r="CAB23" s="710"/>
      <c r="CAC23" s="710"/>
      <c r="CAD23" s="710"/>
      <c r="CAE23" s="710"/>
      <c r="CAF23" s="710"/>
      <c r="CAG23" s="710"/>
      <c r="CAH23" s="710"/>
      <c r="CAI23" s="710"/>
      <c r="CAJ23" s="710"/>
      <c r="CAK23" s="710"/>
      <c r="CAL23" s="710"/>
      <c r="CAM23" s="710"/>
      <c r="CAN23" s="710"/>
      <c r="CAO23" s="710"/>
      <c r="CAP23" s="710"/>
      <c r="CAQ23" s="710"/>
      <c r="CAR23" s="710"/>
      <c r="CAS23" s="710"/>
      <c r="CAT23" s="710"/>
      <c r="CAU23" s="710"/>
      <c r="CAV23" s="710"/>
      <c r="CAW23" s="710"/>
      <c r="CAX23" s="710"/>
      <c r="CAY23" s="710"/>
      <c r="CAZ23" s="710"/>
      <c r="CBA23" s="710"/>
      <c r="CBB23" s="710"/>
      <c r="CBC23" s="710"/>
      <c r="CBD23" s="710"/>
      <c r="CBE23" s="710"/>
      <c r="CBF23" s="710"/>
      <c r="CBG23" s="710"/>
      <c r="CBH23" s="710"/>
      <c r="CBI23" s="710"/>
      <c r="CBJ23" s="710"/>
      <c r="CBK23" s="710"/>
      <c r="CBL23" s="710"/>
      <c r="CBM23" s="710"/>
      <c r="CBN23" s="710"/>
      <c r="CBO23" s="710"/>
      <c r="CBP23" s="710"/>
      <c r="CBQ23" s="710"/>
      <c r="CBR23" s="710"/>
      <c r="CBS23" s="710"/>
      <c r="CBT23" s="710"/>
      <c r="CBU23" s="710"/>
      <c r="CBV23" s="710"/>
      <c r="CBW23" s="710"/>
      <c r="CBX23" s="710"/>
      <c r="CBY23" s="710"/>
      <c r="CBZ23" s="710"/>
      <c r="CCA23" s="710"/>
      <c r="CCB23" s="710"/>
      <c r="CCC23" s="710"/>
      <c r="CCD23" s="710"/>
      <c r="CCE23" s="710"/>
      <c r="CCF23" s="710"/>
      <c r="CCG23" s="710"/>
      <c r="CCH23" s="710"/>
      <c r="CCI23" s="710"/>
      <c r="CCJ23" s="710"/>
      <c r="CCK23" s="710"/>
      <c r="CCL23" s="710"/>
      <c r="CCM23" s="710"/>
      <c r="CCN23" s="710"/>
      <c r="CCO23" s="710"/>
      <c r="CCP23" s="710"/>
      <c r="CCQ23" s="710"/>
      <c r="CCR23" s="710"/>
      <c r="CCS23" s="710"/>
      <c r="CCT23" s="710"/>
      <c r="CCU23" s="710"/>
      <c r="CCV23" s="710"/>
      <c r="CCW23" s="710"/>
      <c r="CCX23" s="710"/>
      <c r="CCY23" s="710"/>
      <c r="CCZ23" s="710"/>
      <c r="CDA23" s="710"/>
      <c r="CDB23" s="710"/>
      <c r="CDC23" s="710"/>
      <c r="CDD23" s="710"/>
      <c r="CDE23" s="710"/>
      <c r="CDF23" s="710"/>
      <c r="CDG23" s="710"/>
      <c r="CDH23" s="710"/>
      <c r="CDI23" s="710"/>
      <c r="CDJ23" s="710"/>
      <c r="CDK23" s="710"/>
      <c r="CDL23" s="710"/>
      <c r="CDM23" s="710"/>
      <c r="CDN23" s="710"/>
      <c r="CDO23" s="710"/>
      <c r="CDP23" s="710"/>
      <c r="CDQ23" s="710"/>
      <c r="CDR23" s="710"/>
      <c r="CDS23" s="710"/>
      <c r="CDT23" s="710"/>
      <c r="CDU23" s="710"/>
      <c r="CDV23" s="710"/>
      <c r="CDW23" s="710"/>
      <c r="CDX23" s="710"/>
      <c r="CDY23" s="710"/>
      <c r="CDZ23" s="710"/>
      <c r="CEA23" s="710"/>
      <c r="CEB23" s="710"/>
      <c r="CEC23" s="710"/>
      <c r="CED23" s="710"/>
      <c r="CEE23" s="710"/>
      <c r="CEF23" s="710"/>
      <c r="CEG23" s="710"/>
      <c r="CEH23" s="710"/>
      <c r="CEI23" s="710"/>
      <c r="CEJ23" s="710"/>
      <c r="CEK23" s="710"/>
      <c r="CEL23" s="710"/>
      <c r="CEM23" s="710"/>
      <c r="CEN23" s="710"/>
      <c r="CEO23" s="710"/>
      <c r="CEP23" s="710"/>
      <c r="CEQ23" s="710"/>
      <c r="CER23" s="710"/>
      <c r="CES23" s="710"/>
      <c r="CET23" s="710"/>
      <c r="CEU23" s="710"/>
      <c r="CEV23" s="710"/>
      <c r="CEW23" s="710"/>
      <c r="CEX23" s="710"/>
      <c r="CEY23" s="710"/>
      <c r="CEZ23" s="710"/>
      <c r="CFA23" s="710"/>
      <c r="CFB23" s="710"/>
      <c r="CFC23" s="710"/>
      <c r="CFD23" s="710"/>
      <c r="CFE23" s="710"/>
      <c r="CFF23" s="710"/>
      <c r="CFG23" s="710"/>
      <c r="CFH23" s="710"/>
      <c r="CFI23" s="710"/>
      <c r="CFJ23" s="710"/>
      <c r="CFK23" s="710"/>
      <c r="CFL23" s="710"/>
      <c r="CFM23" s="710"/>
      <c r="CFN23" s="710"/>
      <c r="CFO23" s="710"/>
      <c r="CFP23" s="710"/>
      <c r="CFQ23" s="710"/>
      <c r="CFR23" s="710"/>
      <c r="CFS23" s="710"/>
      <c r="CFT23" s="710"/>
      <c r="CFU23" s="710"/>
      <c r="CFV23" s="710"/>
      <c r="CFW23" s="710"/>
      <c r="CFX23" s="710"/>
      <c r="CFY23" s="710"/>
      <c r="CFZ23" s="710"/>
      <c r="CGA23" s="710"/>
      <c r="CGB23" s="710"/>
      <c r="CGC23" s="710"/>
      <c r="CGD23" s="710"/>
      <c r="CGE23" s="710"/>
      <c r="CGF23" s="710"/>
      <c r="CGG23" s="710"/>
      <c r="CGH23" s="710"/>
      <c r="CGI23" s="710"/>
      <c r="CGJ23" s="710"/>
      <c r="CGK23" s="710"/>
      <c r="CGL23" s="710"/>
      <c r="CGM23" s="710"/>
      <c r="CGN23" s="710"/>
      <c r="CGO23" s="710"/>
      <c r="CGP23" s="710"/>
      <c r="CGQ23" s="710"/>
      <c r="CGR23" s="710"/>
      <c r="CGS23" s="710"/>
      <c r="CGT23" s="710"/>
      <c r="CGU23" s="710"/>
      <c r="CGV23" s="710"/>
      <c r="CGW23" s="710"/>
      <c r="CGX23" s="710"/>
      <c r="CGY23" s="710"/>
      <c r="CGZ23" s="710"/>
      <c r="CHA23" s="710"/>
      <c r="CHB23" s="710"/>
      <c r="CHC23" s="710"/>
      <c r="CHD23" s="710"/>
      <c r="CHE23" s="710"/>
      <c r="CHF23" s="710"/>
      <c r="CHG23" s="710"/>
      <c r="CHH23" s="710"/>
      <c r="CHI23" s="710"/>
      <c r="CHJ23" s="710"/>
      <c r="CHK23" s="710"/>
      <c r="CHL23" s="710"/>
      <c r="CHM23" s="710"/>
      <c r="CHN23" s="710"/>
      <c r="CHO23" s="710"/>
      <c r="CHP23" s="710"/>
      <c r="CHQ23" s="710"/>
      <c r="CHR23" s="710"/>
      <c r="CHS23" s="710"/>
      <c r="CHT23" s="710"/>
      <c r="CHU23" s="710"/>
      <c r="CHV23" s="710"/>
      <c r="CHW23" s="710"/>
      <c r="CHX23" s="710"/>
      <c r="CHY23" s="710"/>
      <c r="CHZ23" s="710"/>
      <c r="CIA23" s="710"/>
      <c r="CIB23" s="710"/>
      <c r="CIC23" s="710"/>
      <c r="CID23" s="710"/>
      <c r="CIE23" s="710"/>
      <c r="CIF23" s="710"/>
      <c r="CIG23" s="710"/>
      <c r="CIH23" s="710"/>
      <c r="CII23" s="710"/>
      <c r="CIJ23" s="710"/>
      <c r="CIK23" s="710"/>
      <c r="CIL23" s="710"/>
      <c r="CIM23" s="710"/>
      <c r="CIN23" s="710"/>
      <c r="CIO23" s="710"/>
      <c r="CIP23" s="710"/>
      <c r="CIQ23" s="710"/>
      <c r="CIR23" s="710"/>
      <c r="CIS23" s="710"/>
      <c r="CIT23" s="710"/>
      <c r="CIU23" s="710"/>
      <c r="CIV23" s="710"/>
      <c r="CIW23" s="710"/>
      <c r="CIX23" s="710"/>
      <c r="CIY23" s="710"/>
      <c r="CIZ23" s="710"/>
      <c r="CJA23" s="710"/>
      <c r="CJB23" s="710"/>
      <c r="CJC23" s="710"/>
      <c r="CJD23" s="710"/>
      <c r="CJE23" s="710"/>
      <c r="CJF23" s="710"/>
      <c r="CJG23" s="710"/>
      <c r="CJH23" s="710"/>
      <c r="CJI23" s="710"/>
      <c r="CJJ23" s="710"/>
      <c r="CJK23" s="710"/>
      <c r="CJL23" s="710"/>
      <c r="CJM23" s="710"/>
      <c r="CJN23" s="710"/>
      <c r="CJO23" s="710"/>
      <c r="CJP23" s="710"/>
      <c r="CJQ23" s="710"/>
      <c r="CJR23" s="710"/>
      <c r="CJS23" s="710"/>
      <c r="CJT23" s="710"/>
      <c r="CJU23" s="710"/>
      <c r="CJV23" s="710"/>
      <c r="CJW23" s="710"/>
      <c r="CJX23" s="710"/>
      <c r="CJY23" s="710"/>
      <c r="CJZ23" s="710"/>
      <c r="CKA23" s="710"/>
      <c r="CKB23" s="710"/>
      <c r="CKC23" s="710"/>
      <c r="CKD23" s="710"/>
      <c r="CKE23" s="710"/>
      <c r="CKF23" s="710"/>
      <c r="CKG23" s="710"/>
      <c r="CKH23" s="710"/>
      <c r="CKI23" s="710"/>
      <c r="CKJ23" s="710"/>
      <c r="CKK23" s="710"/>
      <c r="CKL23" s="710"/>
      <c r="CKM23" s="710"/>
      <c r="CKN23" s="710"/>
      <c r="CKO23" s="710"/>
      <c r="CKP23" s="710"/>
      <c r="CKQ23" s="710"/>
      <c r="CKR23" s="710"/>
      <c r="CKS23" s="710"/>
      <c r="CKT23" s="710"/>
      <c r="CKU23" s="710"/>
      <c r="CKV23" s="710"/>
      <c r="CKW23" s="710"/>
      <c r="CKX23" s="710"/>
      <c r="CKY23" s="710"/>
      <c r="CKZ23" s="710"/>
      <c r="CLA23" s="710"/>
      <c r="CLB23" s="710"/>
      <c r="CLC23" s="710"/>
      <c r="CLD23" s="710"/>
      <c r="CLE23" s="710"/>
      <c r="CLF23" s="710"/>
      <c r="CLG23" s="710"/>
      <c r="CLH23" s="710"/>
      <c r="CLI23" s="710"/>
      <c r="CLJ23" s="710"/>
      <c r="CLK23" s="710"/>
      <c r="CLL23" s="710"/>
      <c r="CLM23" s="710"/>
      <c r="CLN23" s="710"/>
      <c r="CLO23" s="710"/>
      <c r="CLP23" s="710"/>
      <c r="CLQ23" s="710"/>
      <c r="CLR23" s="710"/>
      <c r="CLS23" s="710"/>
      <c r="CLT23" s="710"/>
      <c r="CLU23" s="710"/>
      <c r="CLV23" s="710"/>
      <c r="CLW23" s="710"/>
      <c r="CLX23" s="710"/>
      <c r="CLY23" s="710"/>
      <c r="CLZ23" s="710"/>
      <c r="CMA23" s="710"/>
      <c r="CMB23" s="710"/>
      <c r="CMC23" s="710"/>
      <c r="CMD23" s="710"/>
      <c r="CME23" s="710"/>
      <c r="CMF23" s="710"/>
      <c r="CMG23" s="710"/>
      <c r="CMH23" s="710"/>
      <c r="CMI23" s="710"/>
      <c r="CMJ23" s="710"/>
      <c r="CMK23" s="710"/>
      <c r="CML23" s="710"/>
      <c r="CMM23" s="710"/>
      <c r="CMN23" s="710"/>
      <c r="CMO23" s="710"/>
      <c r="CMP23" s="710"/>
      <c r="CMQ23" s="710"/>
      <c r="CMR23" s="710"/>
      <c r="CMS23" s="710"/>
      <c r="CMT23" s="710"/>
      <c r="CMU23" s="710"/>
      <c r="CMV23" s="710"/>
      <c r="CMW23" s="710"/>
      <c r="CMX23" s="710"/>
      <c r="CMY23" s="710"/>
      <c r="CMZ23" s="710"/>
      <c r="CNA23" s="710"/>
      <c r="CNB23" s="710"/>
      <c r="CNC23" s="710"/>
      <c r="CND23" s="710"/>
      <c r="CNE23" s="710"/>
      <c r="CNF23" s="710"/>
      <c r="CNG23" s="710"/>
      <c r="CNH23" s="710"/>
      <c r="CNI23" s="710"/>
      <c r="CNJ23" s="710"/>
      <c r="CNK23" s="710"/>
      <c r="CNL23" s="710"/>
      <c r="CNM23" s="710"/>
      <c r="CNN23" s="710"/>
      <c r="CNO23" s="710"/>
      <c r="CNP23" s="710"/>
      <c r="CNQ23" s="710"/>
      <c r="CNR23" s="710"/>
      <c r="CNS23" s="710"/>
      <c r="CNT23" s="710"/>
      <c r="CNU23" s="710"/>
      <c r="CNV23" s="710"/>
      <c r="CNW23" s="710"/>
      <c r="CNX23" s="710"/>
      <c r="CNY23" s="710"/>
      <c r="CNZ23" s="710"/>
      <c r="COA23" s="710"/>
      <c r="COB23" s="710"/>
      <c r="COC23" s="710"/>
      <c r="COD23" s="710"/>
      <c r="COE23" s="710"/>
      <c r="COF23" s="710"/>
      <c r="COG23" s="710"/>
      <c r="COH23" s="710"/>
      <c r="COI23" s="710"/>
      <c r="COJ23" s="710"/>
      <c r="COK23" s="710"/>
      <c r="COL23" s="710"/>
      <c r="COM23" s="710"/>
      <c r="CON23" s="710"/>
      <c r="COO23" s="710"/>
      <c r="COP23" s="710"/>
      <c r="COQ23" s="710"/>
      <c r="COR23" s="710"/>
      <c r="COS23" s="710"/>
      <c r="COT23" s="710"/>
      <c r="COU23" s="710"/>
      <c r="COV23" s="710"/>
      <c r="COW23" s="710"/>
      <c r="COX23" s="710"/>
      <c r="COY23" s="710"/>
      <c r="COZ23" s="710"/>
      <c r="CPA23" s="710"/>
      <c r="CPB23" s="710"/>
      <c r="CPC23" s="710"/>
      <c r="CPD23" s="710"/>
      <c r="CPE23" s="710"/>
      <c r="CPF23" s="710"/>
      <c r="CPG23" s="710"/>
      <c r="CPH23" s="710"/>
      <c r="CPI23" s="710"/>
      <c r="CPJ23" s="710"/>
      <c r="CPK23" s="710"/>
      <c r="CPL23" s="710"/>
      <c r="CPM23" s="710"/>
      <c r="CPN23" s="710"/>
      <c r="CPO23" s="710"/>
      <c r="CPP23" s="710"/>
      <c r="CPQ23" s="710"/>
      <c r="CPR23" s="710"/>
      <c r="CPS23" s="710"/>
      <c r="CPT23" s="710"/>
      <c r="CPU23" s="710"/>
      <c r="CPV23" s="710"/>
      <c r="CPW23" s="710"/>
      <c r="CPX23" s="710"/>
      <c r="CPY23" s="710"/>
      <c r="CPZ23" s="710"/>
      <c r="CQA23" s="710"/>
      <c r="CQB23" s="710"/>
      <c r="CQC23" s="710"/>
      <c r="CQD23" s="710"/>
      <c r="CQE23" s="710"/>
      <c r="CQF23" s="710"/>
      <c r="CQG23" s="710"/>
      <c r="CQH23" s="710"/>
      <c r="CQI23" s="710"/>
      <c r="CQJ23" s="710"/>
      <c r="CQK23" s="710"/>
      <c r="CQL23" s="710"/>
      <c r="CQM23" s="710"/>
      <c r="CQN23" s="710"/>
      <c r="CQO23" s="710"/>
      <c r="CQP23" s="710"/>
      <c r="CQQ23" s="710"/>
      <c r="CQR23" s="710"/>
      <c r="CQS23" s="710"/>
      <c r="CQT23" s="710"/>
      <c r="CQU23" s="710"/>
      <c r="CQV23" s="710"/>
      <c r="CQW23" s="710"/>
      <c r="CQX23" s="710"/>
      <c r="CQY23" s="710"/>
      <c r="CQZ23" s="710"/>
      <c r="CRA23" s="710"/>
      <c r="CRB23" s="710"/>
      <c r="CRC23" s="710"/>
      <c r="CRD23" s="710"/>
      <c r="CRE23" s="710"/>
      <c r="CRF23" s="710"/>
      <c r="CRG23" s="710"/>
      <c r="CRH23" s="710"/>
      <c r="CRI23" s="710"/>
      <c r="CRJ23" s="710"/>
      <c r="CRK23" s="710"/>
      <c r="CRL23" s="710"/>
      <c r="CRM23" s="710"/>
      <c r="CRN23" s="710"/>
      <c r="CRO23" s="710"/>
      <c r="CRP23" s="710"/>
      <c r="CRQ23" s="710"/>
      <c r="CRR23" s="710"/>
      <c r="CRS23" s="710"/>
      <c r="CRT23" s="710"/>
      <c r="CRU23" s="710"/>
      <c r="CRV23" s="710"/>
      <c r="CRW23" s="710"/>
      <c r="CRX23" s="710"/>
      <c r="CRY23" s="710"/>
      <c r="CRZ23" s="710"/>
      <c r="CSA23" s="710"/>
      <c r="CSB23" s="710"/>
      <c r="CSC23" s="710"/>
      <c r="CSD23" s="710"/>
      <c r="CSE23" s="710"/>
      <c r="CSF23" s="710"/>
      <c r="CSG23" s="710"/>
      <c r="CSH23" s="710"/>
      <c r="CSI23" s="710"/>
      <c r="CSJ23" s="710"/>
      <c r="CSK23" s="710"/>
      <c r="CSL23" s="710"/>
      <c r="CSM23" s="710"/>
      <c r="CSN23" s="710"/>
      <c r="CSO23" s="710"/>
      <c r="CSP23" s="710"/>
      <c r="CSQ23" s="710"/>
      <c r="CSR23" s="710"/>
      <c r="CSS23" s="710"/>
      <c r="CST23" s="710"/>
      <c r="CSU23" s="710"/>
      <c r="CSV23" s="710"/>
      <c r="CSW23" s="710"/>
      <c r="CSX23" s="710"/>
      <c r="CSY23" s="710"/>
      <c r="CSZ23" s="710"/>
      <c r="CTA23" s="710"/>
      <c r="CTB23" s="710"/>
      <c r="CTC23" s="710"/>
      <c r="CTD23" s="710"/>
      <c r="CTE23" s="710"/>
      <c r="CTF23" s="710"/>
      <c r="CTG23" s="710"/>
      <c r="CTH23" s="710"/>
      <c r="CTI23" s="710"/>
      <c r="CTJ23" s="710"/>
      <c r="CTK23" s="710"/>
      <c r="CTL23" s="710"/>
      <c r="CTM23" s="710"/>
      <c r="CTN23" s="710"/>
      <c r="CTO23" s="710"/>
      <c r="CTP23" s="710"/>
      <c r="CTQ23" s="710"/>
      <c r="CTR23" s="710"/>
      <c r="CTS23" s="710"/>
      <c r="CTT23" s="710"/>
      <c r="CTU23" s="710"/>
      <c r="CTV23" s="710"/>
      <c r="CTW23" s="710"/>
      <c r="CTX23" s="710"/>
      <c r="CTY23" s="710"/>
      <c r="CTZ23" s="710"/>
      <c r="CUA23" s="710"/>
      <c r="CUB23" s="710"/>
      <c r="CUC23" s="710"/>
      <c r="CUD23" s="710"/>
      <c r="CUE23" s="710"/>
      <c r="CUF23" s="710"/>
      <c r="CUG23" s="710"/>
      <c r="CUH23" s="710"/>
      <c r="CUI23" s="710"/>
      <c r="CUJ23" s="710"/>
      <c r="CUK23" s="710"/>
      <c r="CUL23" s="710"/>
      <c r="CUM23" s="710"/>
      <c r="CUN23" s="710"/>
      <c r="CUO23" s="710"/>
      <c r="CUP23" s="710"/>
      <c r="CUQ23" s="710"/>
      <c r="CUR23" s="710"/>
      <c r="CUS23" s="710"/>
      <c r="CUT23" s="710"/>
      <c r="CUU23" s="710"/>
      <c r="CUV23" s="710"/>
      <c r="CUW23" s="710"/>
      <c r="CUX23" s="710"/>
      <c r="CUY23" s="710"/>
      <c r="CUZ23" s="710"/>
      <c r="CVA23" s="710"/>
      <c r="CVB23" s="710"/>
      <c r="CVC23" s="710"/>
      <c r="CVD23" s="710"/>
      <c r="CVE23" s="710"/>
      <c r="CVF23" s="710"/>
      <c r="CVG23" s="710"/>
      <c r="CVH23" s="710"/>
      <c r="CVI23" s="710"/>
      <c r="CVJ23" s="710"/>
      <c r="CVK23" s="710"/>
      <c r="CVL23" s="710"/>
      <c r="CVM23" s="710"/>
      <c r="CVN23" s="710"/>
      <c r="CVO23" s="710"/>
      <c r="CVP23" s="710"/>
      <c r="CVQ23" s="710"/>
      <c r="CVR23" s="710"/>
      <c r="CVS23" s="710"/>
      <c r="CVT23" s="710"/>
      <c r="CVU23" s="710"/>
      <c r="CVV23" s="710"/>
      <c r="CVW23" s="710"/>
      <c r="CVX23" s="710"/>
      <c r="CVY23" s="710"/>
      <c r="CVZ23" s="710"/>
      <c r="CWA23" s="710"/>
      <c r="CWB23" s="710"/>
      <c r="CWC23" s="710"/>
      <c r="CWD23" s="710"/>
      <c r="CWE23" s="710"/>
      <c r="CWF23" s="710"/>
      <c r="CWG23" s="710"/>
      <c r="CWH23" s="710"/>
      <c r="CWI23" s="710"/>
      <c r="CWJ23" s="710"/>
      <c r="CWK23" s="710"/>
      <c r="CWL23" s="710"/>
      <c r="CWM23" s="710"/>
      <c r="CWN23" s="710"/>
      <c r="CWO23" s="710"/>
      <c r="CWP23" s="710"/>
      <c r="CWQ23" s="710"/>
      <c r="CWR23" s="710"/>
      <c r="CWS23" s="710"/>
      <c r="CWT23" s="710"/>
      <c r="CWU23" s="710"/>
      <c r="CWV23" s="710"/>
      <c r="CWW23" s="710"/>
      <c r="CWX23" s="710"/>
      <c r="CWY23" s="710"/>
      <c r="CWZ23" s="710"/>
      <c r="CXA23" s="710"/>
      <c r="CXB23" s="710"/>
      <c r="CXC23" s="710"/>
      <c r="CXD23" s="710"/>
      <c r="CXE23" s="710"/>
      <c r="CXF23" s="710"/>
      <c r="CXG23" s="710"/>
      <c r="CXH23" s="710"/>
      <c r="CXI23" s="710"/>
      <c r="CXJ23" s="710"/>
      <c r="CXK23" s="710"/>
      <c r="CXL23" s="710"/>
      <c r="CXM23" s="710"/>
      <c r="CXN23" s="710"/>
      <c r="CXO23" s="710"/>
      <c r="CXP23" s="710"/>
      <c r="CXQ23" s="710"/>
      <c r="CXR23" s="710"/>
      <c r="CXS23" s="710"/>
      <c r="CXT23" s="710"/>
      <c r="CXU23" s="710"/>
      <c r="CXV23" s="710"/>
      <c r="CXW23" s="710"/>
      <c r="CXX23" s="710"/>
      <c r="CXY23" s="710"/>
      <c r="CXZ23" s="710"/>
      <c r="CYA23" s="710"/>
      <c r="CYB23" s="710"/>
      <c r="CYC23" s="710"/>
      <c r="CYD23" s="710"/>
      <c r="CYE23" s="710"/>
      <c r="CYF23" s="710"/>
      <c r="CYG23" s="710"/>
      <c r="CYH23" s="710"/>
      <c r="CYI23" s="710"/>
      <c r="CYJ23" s="710"/>
      <c r="CYK23" s="710"/>
      <c r="CYL23" s="710"/>
      <c r="CYM23" s="710"/>
      <c r="CYN23" s="710"/>
      <c r="CYO23" s="710"/>
      <c r="CYP23" s="710"/>
      <c r="CYQ23" s="710"/>
      <c r="CYR23" s="710"/>
      <c r="CYS23" s="710"/>
      <c r="CYT23" s="710"/>
      <c r="CYU23" s="710"/>
      <c r="CYV23" s="710"/>
      <c r="CYW23" s="710"/>
      <c r="CYX23" s="710"/>
      <c r="CYY23" s="710"/>
      <c r="CYZ23" s="710"/>
      <c r="CZA23" s="710"/>
      <c r="CZB23" s="710"/>
      <c r="CZC23" s="710"/>
      <c r="CZD23" s="710"/>
      <c r="CZE23" s="710"/>
      <c r="CZF23" s="710"/>
      <c r="CZG23" s="710"/>
      <c r="CZH23" s="710"/>
      <c r="CZI23" s="710"/>
      <c r="CZJ23" s="710"/>
      <c r="CZK23" s="710"/>
      <c r="CZL23" s="710"/>
      <c r="CZM23" s="710"/>
      <c r="CZN23" s="710"/>
      <c r="CZO23" s="710"/>
      <c r="CZP23" s="710"/>
      <c r="CZQ23" s="710"/>
      <c r="CZR23" s="710"/>
      <c r="CZS23" s="710"/>
      <c r="CZT23" s="710"/>
      <c r="CZU23" s="710"/>
      <c r="CZV23" s="710"/>
      <c r="CZW23" s="710"/>
      <c r="CZX23" s="710"/>
      <c r="CZY23" s="710"/>
      <c r="CZZ23" s="710"/>
      <c r="DAA23" s="710"/>
      <c r="DAB23" s="710"/>
      <c r="DAC23" s="710"/>
      <c r="DAD23" s="710"/>
      <c r="DAE23" s="710"/>
      <c r="DAF23" s="710"/>
      <c r="DAG23" s="710"/>
      <c r="DAH23" s="710"/>
      <c r="DAI23" s="710"/>
      <c r="DAJ23" s="710"/>
      <c r="DAK23" s="710"/>
      <c r="DAL23" s="710"/>
      <c r="DAM23" s="710"/>
      <c r="DAN23" s="710"/>
      <c r="DAO23" s="710"/>
      <c r="DAP23" s="710"/>
      <c r="DAQ23" s="710"/>
      <c r="DAR23" s="710"/>
      <c r="DAS23" s="710"/>
      <c r="DAT23" s="710"/>
      <c r="DAU23" s="710"/>
      <c r="DAV23" s="710"/>
      <c r="DAW23" s="710"/>
      <c r="DAX23" s="710"/>
      <c r="DAY23" s="710"/>
      <c r="DAZ23" s="710"/>
      <c r="DBA23" s="710"/>
      <c r="DBB23" s="710"/>
      <c r="DBC23" s="710"/>
      <c r="DBD23" s="710"/>
      <c r="DBE23" s="710"/>
      <c r="DBF23" s="710"/>
      <c r="DBG23" s="710"/>
      <c r="DBH23" s="710"/>
      <c r="DBI23" s="710"/>
      <c r="DBJ23" s="710"/>
      <c r="DBK23" s="710"/>
      <c r="DBL23" s="710"/>
      <c r="DBM23" s="710"/>
      <c r="DBN23" s="710"/>
      <c r="DBO23" s="710"/>
      <c r="DBP23" s="710"/>
      <c r="DBQ23" s="710"/>
      <c r="DBR23" s="710"/>
      <c r="DBS23" s="710"/>
      <c r="DBT23" s="710"/>
      <c r="DBU23" s="710"/>
      <c r="DBV23" s="710"/>
      <c r="DBW23" s="710"/>
      <c r="DBX23" s="710"/>
      <c r="DBY23" s="710"/>
      <c r="DBZ23" s="710"/>
      <c r="DCA23" s="710"/>
      <c r="DCB23" s="710"/>
      <c r="DCC23" s="710"/>
      <c r="DCD23" s="710"/>
      <c r="DCE23" s="710"/>
      <c r="DCF23" s="710"/>
      <c r="DCG23" s="710"/>
      <c r="DCH23" s="710"/>
      <c r="DCI23" s="710"/>
      <c r="DCJ23" s="710"/>
      <c r="DCK23" s="710"/>
      <c r="DCL23" s="710"/>
      <c r="DCM23" s="710"/>
      <c r="DCN23" s="710"/>
      <c r="DCO23" s="710"/>
      <c r="DCP23" s="710"/>
      <c r="DCQ23" s="710"/>
      <c r="DCR23" s="710"/>
      <c r="DCS23" s="710"/>
      <c r="DCT23" s="710"/>
      <c r="DCU23" s="710"/>
      <c r="DCV23" s="710"/>
      <c r="DCW23" s="710"/>
      <c r="DCX23" s="710"/>
      <c r="DCY23" s="710"/>
      <c r="DCZ23" s="710"/>
      <c r="DDA23" s="710"/>
      <c r="DDB23" s="710"/>
      <c r="DDC23" s="710"/>
      <c r="DDD23" s="710"/>
      <c r="DDE23" s="710"/>
      <c r="DDF23" s="710"/>
      <c r="DDG23" s="710"/>
      <c r="DDH23" s="710"/>
      <c r="DDI23" s="710"/>
      <c r="DDJ23" s="710"/>
      <c r="DDK23" s="710"/>
      <c r="DDL23" s="710"/>
      <c r="DDM23" s="710"/>
      <c r="DDN23" s="710"/>
      <c r="DDO23" s="710"/>
      <c r="DDP23" s="710"/>
      <c r="DDQ23" s="710"/>
      <c r="DDR23" s="710"/>
      <c r="DDS23" s="710"/>
      <c r="DDT23" s="710"/>
      <c r="DDU23" s="710"/>
      <c r="DDV23" s="710"/>
      <c r="DDW23" s="710"/>
      <c r="DDX23" s="710"/>
      <c r="DDY23" s="710"/>
      <c r="DDZ23" s="710"/>
      <c r="DEA23" s="710"/>
      <c r="DEB23" s="710"/>
      <c r="DEC23" s="710"/>
      <c r="DED23" s="710"/>
      <c r="DEE23" s="710"/>
      <c r="DEF23" s="710"/>
      <c r="DEG23" s="710"/>
      <c r="DEH23" s="710"/>
      <c r="DEI23" s="710"/>
      <c r="DEJ23" s="710"/>
      <c r="DEK23" s="710"/>
      <c r="DEL23" s="710"/>
      <c r="DEM23" s="710"/>
      <c r="DEN23" s="710"/>
      <c r="DEO23" s="710"/>
      <c r="DEP23" s="710"/>
      <c r="DEQ23" s="710"/>
      <c r="DER23" s="710"/>
      <c r="DES23" s="710"/>
      <c r="DET23" s="710"/>
      <c r="DEU23" s="710"/>
      <c r="DEV23" s="710"/>
      <c r="DEW23" s="710"/>
      <c r="DEX23" s="710"/>
      <c r="DEY23" s="710"/>
      <c r="DEZ23" s="710"/>
      <c r="DFA23" s="710"/>
      <c r="DFB23" s="710"/>
      <c r="DFC23" s="710"/>
      <c r="DFD23" s="710"/>
      <c r="DFE23" s="710"/>
      <c r="DFF23" s="710"/>
      <c r="DFG23" s="710"/>
      <c r="DFH23" s="710"/>
      <c r="DFI23" s="710"/>
      <c r="DFJ23" s="710"/>
      <c r="DFK23" s="710"/>
      <c r="DFL23" s="710"/>
      <c r="DFM23" s="710"/>
      <c r="DFN23" s="710"/>
      <c r="DFO23" s="710"/>
      <c r="DFP23" s="710"/>
      <c r="DFQ23" s="710"/>
      <c r="DFR23" s="710"/>
      <c r="DFS23" s="710"/>
      <c r="DFT23" s="710"/>
      <c r="DFU23" s="710"/>
      <c r="DFV23" s="710"/>
      <c r="DFW23" s="710"/>
      <c r="DFX23" s="710"/>
      <c r="DFY23" s="710"/>
      <c r="DFZ23" s="710"/>
      <c r="DGA23" s="710"/>
      <c r="DGB23" s="710"/>
      <c r="DGC23" s="710"/>
      <c r="DGD23" s="710"/>
      <c r="DGE23" s="710"/>
      <c r="DGF23" s="710"/>
      <c r="DGG23" s="710"/>
      <c r="DGH23" s="710"/>
      <c r="DGI23" s="710"/>
      <c r="DGJ23" s="710"/>
      <c r="DGK23" s="710"/>
      <c r="DGL23" s="710"/>
      <c r="DGM23" s="710"/>
      <c r="DGN23" s="710"/>
      <c r="DGO23" s="710"/>
      <c r="DGP23" s="710"/>
      <c r="DGQ23" s="710"/>
      <c r="DGR23" s="710"/>
      <c r="DGS23" s="710"/>
      <c r="DGT23" s="710"/>
      <c r="DGU23" s="710"/>
      <c r="DGV23" s="710"/>
      <c r="DGW23" s="710"/>
      <c r="DGX23" s="710"/>
      <c r="DGY23" s="710"/>
      <c r="DGZ23" s="710"/>
      <c r="DHA23" s="710"/>
      <c r="DHB23" s="710"/>
      <c r="DHC23" s="710"/>
      <c r="DHD23" s="710"/>
      <c r="DHE23" s="710"/>
      <c r="DHF23" s="710"/>
      <c r="DHG23" s="710"/>
      <c r="DHH23" s="710"/>
      <c r="DHI23" s="710"/>
      <c r="DHJ23" s="710"/>
      <c r="DHK23" s="710"/>
      <c r="DHL23" s="710"/>
      <c r="DHM23" s="710"/>
      <c r="DHN23" s="710"/>
      <c r="DHO23" s="710"/>
      <c r="DHP23" s="710"/>
      <c r="DHQ23" s="710"/>
      <c r="DHR23" s="710"/>
      <c r="DHS23" s="710"/>
      <c r="DHT23" s="710"/>
      <c r="DHU23" s="710"/>
      <c r="DHV23" s="710"/>
      <c r="DHW23" s="710"/>
      <c r="DHX23" s="710"/>
      <c r="DHY23" s="710"/>
      <c r="DHZ23" s="710"/>
      <c r="DIA23" s="710"/>
      <c r="DIB23" s="710"/>
      <c r="DIC23" s="710"/>
      <c r="DID23" s="710"/>
      <c r="DIE23" s="710"/>
      <c r="DIF23" s="710"/>
      <c r="DIG23" s="710"/>
      <c r="DIH23" s="710"/>
      <c r="DII23" s="710"/>
      <c r="DIJ23" s="710"/>
      <c r="DIK23" s="710"/>
      <c r="DIL23" s="710"/>
      <c r="DIM23" s="710"/>
      <c r="DIN23" s="710"/>
      <c r="DIO23" s="710"/>
      <c r="DIP23" s="710"/>
      <c r="DIQ23" s="710"/>
      <c r="DIR23" s="710"/>
      <c r="DIS23" s="710"/>
      <c r="DIT23" s="710"/>
      <c r="DIU23" s="710"/>
      <c r="DIV23" s="710"/>
      <c r="DIW23" s="710"/>
      <c r="DIX23" s="710"/>
      <c r="DIY23" s="710"/>
      <c r="DIZ23" s="710"/>
      <c r="DJA23" s="710"/>
      <c r="DJB23" s="710"/>
      <c r="DJC23" s="710"/>
      <c r="DJD23" s="710"/>
      <c r="DJE23" s="710"/>
      <c r="DJF23" s="710"/>
      <c r="DJG23" s="710"/>
      <c r="DJH23" s="710"/>
      <c r="DJI23" s="710"/>
      <c r="DJJ23" s="710"/>
      <c r="DJK23" s="710"/>
      <c r="DJL23" s="710"/>
      <c r="DJM23" s="710"/>
      <c r="DJN23" s="710"/>
      <c r="DJO23" s="710"/>
      <c r="DJP23" s="710"/>
      <c r="DJQ23" s="710"/>
      <c r="DJR23" s="710"/>
      <c r="DJS23" s="710"/>
      <c r="DJT23" s="710"/>
      <c r="DJU23" s="710"/>
      <c r="DJV23" s="710"/>
      <c r="DJW23" s="710"/>
      <c r="DJX23" s="710"/>
      <c r="DJY23" s="710"/>
      <c r="DJZ23" s="710"/>
      <c r="DKA23" s="710"/>
      <c r="DKB23" s="710"/>
      <c r="DKC23" s="710"/>
      <c r="DKD23" s="710"/>
      <c r="DKE23" s="710"/>
      <c r="DKF23" s="710"/>
      <c r="DKG23" s="710"/>
      <c r="DKH23" s="710"/>
      <c r="DKI23" s="710"/>
      <c r="DKJ23" s="710"/>
      <c r="DKK23" s="710"/>
      <c r="DKL23" s="710"/>
      <c r="DKM23" s="710"/>
      <c r="DKN23" s="710"/>
      <c r="DKO23" s="710"/>
      <c r="DKP23" s="710"/>
      <c r="DKQ23" s="710"/>
      <c r="DKR23" s="710"/>
      <c r="DKS23" s="710"/>
      <c r="DKT23" s="710"/>
      <c r="DKU23" s="710"/>
      <c r="DKV23" s="710"/>
      <c r="DKW23" s="710"/>
      <c r="DKX23" s="710"/>
      <c r="DKY23" s="710"/>
      <c r="DKZ23" s="710"/>
      <c r="DLA23" s="710"/>
      <c r="DLB23" s="710"/>
      <c r="DLC23" s="710"/>
      <c r="DLD23" s="710"/>
      <c r="DLE23" s="710"/>
      <c r="DLF23" s="710"/>
      <c r="DLG23" s="710"/>
      <c r="DLH23" s="710"/>
      <c r="DLI23" s="710"/>
      <c r="DLJ23" s="710"/>
      <c r="DLK23" s="710"/>
      <c r="DLL23" s="710"/>
      <c r="DLM23" s="710"/>
      <c r="DLN23" s="710"/>
      <c r="DLO23" s="710"/>
      <c r="DLP23" s="710"/>
      <c r="DLQ23" s="710"/>
      <c r="DLR23" s="710"/>
      <c r="DLS23" s="710"/>
      <c r="DLT23" s="710"/>
      <c r="DLU23" s="710"/>
      <c r="DLV23" s="710"/>
      <c r="DLW23" s="710"/>
      <c r="DLX23" s="710"/>
      <c r="DLY23" s="710"/>
      <c r="DLZ23" s="710"/>
      <c r="DMA23" s="710"/>
      <c r="DMB23" s="710"/>
      <c r="DMC23" s="710"/>
      <c r="DMD23" s="710"/>
      <c r="DME23" s="710"/>
      <c r="DMF23" s="710"/>
      <c r="DMG23" s="710"/>
      <c r="DMH23" s="710"/>
      <c r="DMI23" s="710"/>
      <c r="DMJ23" s="710"/>
      <c r="DMK23" s="710"/>
      <c r="DML23" s="710"/>
      <c r="DMM23" s="710"/>
      <c r="DMN23" s="710"/>
      <c r="DMO23" s="710"/>
      <c r="DMP23" s="710"/>
      <c r="DMQ23" s="710"/>
      <c r="DMR23" s="710"/>
      <c r="DMS23" s="710"/>
      <c r="DMT23" s="710"/>
      <c r="DMU23" s="710"/>
      <c r="DMV23" s="710"/>
      <c r="DMW23" s="710"/>
      <c r="DMX23" s="710"/>
      <c r="DMY23" s="710"/>
      <c r="DMZ23" s="710"/>
      <c r="DNA23" s="710"/>
      <c r="DNB23" s="710"/>
      <c r="DNC23" s="710"/>
      <c r="DND23" s="710"/>
      <c r="DNE23" s="710"/>
      <c r="DNF23" s="710"/>
      <c r="DNG23" s="710"/>
      <c r="DNH23" s="710"/>
      <c r="DNI23" s="710"/>
      <c r="DNJ23" s="710"/>
      <c r="DNK23" s="710"/>
      <c r="DNL23" s="710"/>
      <c r="DNM23" s="710"/>
      <c r="DNN23" s="710"/>
      <c r="DNO23" s="710"/>
      <c r="DNP23" s="710"/>
      <c r="DNQ23" s="710"/>
      <c r="DNR23" s="710"/>
      <c r="DNS23" s="710"/>
      <c r="DNT23" s="710"/>
      <c r="DNU23" s="710"/>
      <c r="DNV23" s="710"/>
      <c r="DNW23" s="710"/>
      <c r="DNX23" s="710"/>
      <c r="DNY23" s="710"/>
      <c r="DNZ23" s="710"/>
      <c r="DOA23" s="710"/>
      <c r="DOB23" s="710"/>
      <c r="DOC23" s="710"/>
      <c r="DOD23" s="710"/>
      <c r="DOE23" s="710"/>
      <c r="DOF23" s="710"/>
      <c r="DOG23" s="710"/>
      <c r="DOH23" s="710"/>
      <c r="DOI23" s="710"/>
      <c r="DOJ23" s="710"/>
      <c r="DOK23" s="710"/>
      <c r="DOL23" s="710"/>
      <c r="DOM23" s="710"/>
      <c r="DON23" s="710"/>
      <c r="DOO23" s="710"/>
      <c r="DOP23" s="710"/>
      <c r="DOQ23" s="710"/>
      <c r="DOR23" s="710"/>
      <c r="DOS23" s="710"/>
      <c r="DOT23" s="710"/>
      <c r="DOU23" s="710"/>
      <c r="DOV23" s="710"/>
      <c r="DOW23" s="710"/>
      <c r="DOX23" s="710"/>
      <c r="DOY23" s="710"/>
      <c r="DOZ23" s="710"/>
      <c r="DPA23" s="710"/>
      <c r="DPB23" s="710"/>
      <c r="DPC23" s="710"/>
      <c r="DPD23" s="710"/>
      <c r="DPE23" s="710"/>
      <c r="DPF23" s="710"/>
      <c r="DPG23" s="710"/>
      <c r="DPH23" s="710"/>
      <c r="DPI23" s="710"/>
      <c r="DPJ23" s="710"/>
      <c r="DPK23" s="710"/>
      <c r="DPL23" s="710"/>
      <c r="DPM23" s="710"/>
      <c r="DPN23" s="710"/>
      <c r="DPO23" s="710"/>
      <c r="DPP23" s="710"/>
      <c r="DPQ23" s="710"/>
      <c r="DPR23" s="710"/>
      <c r="DPS23" s="710"/>
      <c r="DPT23" s="710"/>
      <c r="DPU23" s="710"/>
      <c r="DPV23" s="710"/>
      <c r="DPW23" s="710"/>
      <c r="DPX23" s="710"/>
      <c r="DPY23" s="710"/>
      <c r="DPZ23" s="710"/>
      <c r="DQA23" s="710"/>
      <c r="DQB23" s="710"/>
      <c r="DQC23" s="710"/>
      <c r="DQD23" s="710"/>
      <c r="DQE23" s="710"/>
      <c r="DQF23" s="710"/>
      <c r="DQG23" s="710"/>
      <c r="DQH23" s="710"/>
      <c r="DQI23" s="710"/>
      <c r="DQJ23" s="710"/>
      <c r="DQK23" s="710"/>
      <c r="DQL23" s="710"/>
      <c r="DQM23" s="710"/>
      <c r="DQN23" s="710"/>
      <c r="DQO23" s="710"/>
      <c r="DQP23" s="710"/>
      <c r="DQQ23" s="710"/>
      <c r="DQR23" s="710"/>
      <c r="DQS23" s="710"/>
      <c r="DQT23" s="710"/>
      <c r="DQU23" s="710"/>
      <c r="DQV23" s="710"/>
      <c r="DQW23" s="710"/>
      <c r="DQX23" s="710"/>
      <c r="DQY23" s="710"/>
      <c r="DQZ23" s="710"/>
      <c r="DRA23" s="710"/>
      <c r="DRB23" s="710"/>
      <c r="DRC23" s="710"/>
      <c r="DRD23" s="710"/>
      <c r="DRE23" s="710"/>
      <c r="DRF23" s="710"/>
      <c r="DRG23" s="710"/>
      <c r="DRH23" s="710"/>
      <c r="DRI23" s="710"/>
      <c r="DRJ23" s="710"/>
      <c r="DRK23" s="710"/>
      <c r="DRL23" s="710"/>
      <c r="DRM23" s="710"/>
      <c r="DRN23" s="710"/>
      <c r="DRO23" s="710"/>
      <c r="DRP23" s="710"/>
      <c r="DRQ23" s="710"/>
      <c r="DRR23" s="710"/>
      <c r="DRS23" s="710"/>
      <c r="DRT23" s="710"/>
      <c r="DRU23" s="710"/>
      <c r="DRV23" s="710"/>
      <c r="DRW23" s="710"/>
      <c r="DRX23" s="710"/>
      <c r="DRY23" s="710"/>
      <c r="DRZ23" s="710"/>
      <c r="DSA23" s="710"/>
      <c r="DSB23" s="710"/>
      <c r="DSC23" s="710"/>
      <c r="DSD23" s="710"/>
      <c r="DSE23" s="710"/>
      <c r="DSF23" s="710"/>
      <c r="DSG23" s="710"/>
      <c r="DSH23" s="710"/>
      <c r="DSI23" s="710"/>
      <c r="DSJ23" s="710"/>
      <c r="DSK23" s="710"/>
      <c r="DSL23" s="710"/>
      <c r="DSM23" s="710"/>
      <c r="DSN23" s="710"/>
      <c r="DSO23" s="710"/>
      <c r="DSP23" s="710"/>
      <c r="DSQ23" s="710"/>
      <c r="DSR23" s="710"/>
      <c r="DSS23" s="710"/>
      <c r="DST23" s="710"/>
      <c r="DSU23" s="710"/>
      <c r="DSV23" s="710"/>
      <c r="DSW23" s="710"/>
      <c r="DSX23" s="710"/>
      <c r="DSY23" s="710"/>
      <c r="DSZ23" s="710"/>
      <c r="DTA23" s="710"/>
      <c r="DTB23" s="710"/>
      <c r="DTC23" s="710"/>
      <c r="DTD23" s="710"/>
      <c r="DTE23" s="710"/>
      <c r="DTF23" s="710"/>
      <c r="DTG23" s="710"/>
      <c r="DTH23" s="710"/>
      <c r="DTI23" s="710"/>
      <c r="DTJ23" s="710"/>
      <c r="DTK23" s="710"/>
      <c r="DTL23" s="710"/>
      <c r="DTM23" s="710"/>
      <c r="DTN23" s="710"/>
      <c r="DTO23" s="710"/>
      <c r="DTP23" s="710"/>
      <c r="DTQ23" s="710"/>
      <c r="DTR23" s="710"/>
      <c r="DTS23" s="710"/>
      <c r="DTT23" s="710"/>
      <c r="DTU23" s="710"/>
      <c r="DTV23" s="710"/>
      <c r="DTW23" s="710"/>
      <c r="DTX23" s="710"/>
      <c r="DTY23" s="710"/>
      <c r="DTZ23" s="710"/>
      <c r="DUA23" s="710"/>
      <c r="DUB23" s="710"/>
      <c r="DUC23" s="710"/>
      <c r="DUD23" s="710"/>
      <c r="DUE23" s="710"/>
      <c r="DUF23" s="710"/>
      <c r="DUG23" s="710"/>
      <c r="DUH23" s="710"/>
      <c r="DUI23" s="710"/>
      <c r="DUJ23" s="710"/>
      <c r="DUK23" s="710"/>
      <c r="DUL23" s="710"/>
      <c r="DUM23" s="710"/>
      <c r="DUN23" s="710"/>
      <c r="DUO23" s="710"/>
      <c r="DUP23" s="710"/>
      <c r="DUQ23" s="710"/>
      <c r="DUR23" s="710"/>
      <c r="DUS23" s="710"/>
      <c r="DUT23" s="710"/>
      <c r="DUU23" s="710"/>
      <c r="DUV23" s="710"/>
      <c r="DUW23" s="710"/>
      <c r="DUX23" s="710"/>
      <c r="DUY23" s="710"/>
      <c r="DUZ23" s="710"/>
      <c r="DVA23" s="710"/>
      <c r="DVB23" s="710"/>
      <c r="DVC23" s="710"/>
      <c r="DVD23" s="710"/>
      <c r="DVE23" s="710"/>
      <c r="DVF23" s="710"/>
      <c r="DVG23" s="710"/>
      <c r="DVH23" s="710"/>
      <c r="DVI23" s="710"/>
      <c r="DVJ23" s="710"/>
      <c r="DVK23" s="710"/>
      <c r="DVL23" s="710"/>
      <c r="DVM23" s="710"/>
      <c r="DVN23" s="710"/>
      <c r="DVO23" s="710"/>
      <c r="DVP23" s="710"/>
      <c r="DVQ23" s="710"/>
      <c r="DVR23" s="710"/>
      <c r="DVS23" s="710"/>
      <c r="DVT23" s="710"/>
      <c r="DVU23" s="710"/>
      <c r="DVV23" s="710"/>
      <c r="DVW23" s="710"/>
      <c r="DVX23" s="710"/>
      <c r="DVY23" s="710"/>
      <c r="DVZ23" s="710"/>
      <c r="DWA23" s="710"/>
      <c r="DWB23" s="710"/>
      <c r="DWC23" s="710"/>
      <c r="DWD23" s="710"/>
      <c r="DWE23" s="710"/>
      <c r="DWF23" s="710"/>
      <c r="DWG23" s="710"/>
      <c r="DWH23" s="710"/>
      <c r="DWI23" s="710"/>
      <c r="DWJ23" s="710"/>
      <c r="DWK23" s="710"/>
      <c r="DWL23" s="710"/>
      <c r="DWM23" s="710"/>
      <c r="DWN23" s="710"/>
      <c r="DWO23" s="710"/>
      <c r="DWP23" s="710"/>
      <c r="DWQ23" s="710"/>
      <c r="DWR23" s="710"/>
      <c r="DWS23" s="710"/>
      <c r="DWT23" s="710"/>
      <c r="DWU23" s="710"/>
      <c r="DWV23" s="710"/>
      <c r="DWW23" s="710"/>
      <c r="DWX23" s="710"/>
      <c r="DWY23" s="710"/>
      <c r="DWZ23" s="710"/>
      <c r="DXA23" s="710"/>
      <c r="DXB23" s="710"/>
      <c r="DXC23" s="710"/>
      <c r="DXD23" s="710"/>
      <c r="DXE23" s="710"/>
      <c r="DXF23" s="710"/>
      <c r="DXG23" s="710"/>
      <c r="DXH23" s="710"/>
      <c r="DXI23" s="710"/>
      <c r="DXJ23" s="710"/>
      <c r="DXK23" s="710"/>
      <c r="DXL23" s="710"/>
      <c r="DXM23" s="710"/>
      <c r="DXN23" s="710"/>
      <c r="DXO23" s="710"/>
      <c r="DXP23" s="710"/>
      <c r="DXQ23" s="710"/>
      <c r="DXR23" s="710"/>
      <c r="DXS23" s="710"/>
      <c r="DXT23" s="710"/>
      <c r="DXU23" s="710"/>
      <c r="DXV23" s="710"/>
      <c r="DXW23" s="710"/>
      <c r="DXX23" s="710"/>
      <c r="DXY23" s="710"/>
      <c r="DXZ23" s="710"/>
      <c r="DYA23" s="710"/>
      <c r="DYB23" s="710"/>
      <c r="DYC23" s="710"/>
      <c r="DYD23" s="710"/>
      <c r="DYE23" s="710"/>
      <c r="DYF23" s="710"/>
      <c r="DYG23" s="710"/>
      <c r="DYH23" s="710"/>
      <c r="DYI23" s="710"/>
      <c r="DYJ23" s="710"/>
      <c r="DYK23" s="710"/>
      <c r="DYL23" s="710"/>
      <c r="DYM23" s="710"/>
      <c r="DYN23" s="710"/>
      <c r="DYO23" s="710"/>
      <c r="DYP23" s="710"/>
      <c r="DYQ23" s="710"/>
      <c r="DYR23" s="710"/>
      <c r="DYS23" s="710"/>
      <c r="DYT23" s="710"/>
      <c r="DYU23" s="710"/>
      <c r="DYV23" s="710"/>
      <c r="DYW23" s="710"/>
      <c r="DYX23" s="710"/>
      <c r="DYY23" s="710"/>
      <c r="DYZ23" s="710"/>
      <c r="DZA23" s="710"/>
      <c r="DZB23" s="710"/>
      <c r="DZC23" s="710"/>
      <c r="DZD23" s="710"/>
      <c r="DZE23" s="710"/>
      <c r="DZF23" s="710"/>
      <c r="DZG23" s="710"/>
      <c r="DZH23" s="710"/>
      <c r="DZI23" s="710"/>
      <c r="DZJ23" s="710"/>
      <c r="DZK23" s="710"/>
      <c r="DZL23" s="710"/>
      <c r="DZM23" s="710"/>
      <c r="DZN23" s="710"/>
      <c r="DZO23" s="710"/>
      <c r="DZP23" s="710"/>
      <c r="DZQ23" s="710"/>
      <c r="DZR23" s="710"/>
      <c r="DZS23" s="710"/>
      <c r="DZT23" s="710"/>
      <c r="DZU23" s="710"/>
      <c r="DZV23" s="710"/>
      <c r="DZW23" s="710"/>
      <c r="DZX23" s="710"/>
      <c r="DZY23" s="710"/>
      <c r="DZZ23" s="710"/>
      <c r="EAA23" s="710"/>
      <c r="EAB23" s="710"/>
      <c r="EAC23" s="710"/>
      <c r="EAD23" s="710"/>
      <c r="EAE23" s="710"/>
      <c r="EAF23" s="710"/>
      <c r="EAG23" s="710"/>
      <c r="EAH23" s="710"/>
      <c r="EAI23" s="710"/>
      <c r="EAJ23" s="710"/>
      <c r="EAK23" s="710"/>
      <c r="EAL23" s="710"/>
      <c r="EAM23" s="710"/>
      <c r="EAN23" s="710"/>
      <c r="EAO23" s="710"/>
      <c r="EAP23" s="710"/>
      <c r="EAQ23" s="710"/>
      <c r="EAR23" s="710"/>
      <c r="EAS23" s="710"/>
      <c r="EAT23" s="710"/>
      <c r="EAU23" s="710"/>
      <c r="EAV23" s="710"/>
      <c r="EAW23" s="710"/>
      <c r="EAX23" s="710"/>
      <c r="EAY23" s="710"/>
      <c r="EAZ23" s="710"/>
      <c r="EBA23" s="710"/>
      <c r="EBB23" s="710"/>
      <c r="EBC23" s="710"/>
      <c r="EBD23" s="710"/>
      <c r="EBE23" s="710"/>
      <c r="EBF23" s="710"/>
      <c r="EBG23" s="710"/>
      <c r="EBH23" s="710"/>
      <c r="EBI23" s="710"/>
      <c r="EBJ23" s="710"/>
      <c r="EBK23" s="710"/>
      <c r="EBL23" s="710"/>
      <c r="EBM23" s="710"/>
      <c r="EBN23" s="710"/>
      <c r="EBO23" s="710"/>
      <c r="EBP23" s="710"/>
      <c r="EBQ23" s="710"/>
      <c r="EBR23" s="710"/>
      <c r="EBS23" s="710"/>
      <c r="EBT23" s="710"/>
      <c r="EBU23" s="710"/>
      <c r="EBV23" s="710"/>
      <c r="EBW23" s="710"/>
      <c r="EBX23" s="710"/>
      <c r="EBY23" s="710"/>
      <c r="EBZ23" s="710"/>
      <c r="ECA23" s="710"/>
      <c r="ECB23" s="710"/>
      <c r="ECC23" s="710"/>
      <c r="ECD23" s="710"/>
      <c r="ECE23" s="710"/>
      <c r="ECF23" s="710"/>
      <c r="ECG23" s="710"/>
      <c r="ECH23" s="710"/>
      <c r="ECI23" s="710"/>
      <c r="ECJ23" s="710"/>
      <c r="ECK23" s="710"/>
      <c r="ECL23" s="710"/>
      <c r="ECM23" s="710"/>
      <c r="ECN23" s="710"/>
      <c r="ECO23" s="710"/>
      <c r="ECP23" s="710"/>
      <c r="ECQ23" s="710"/>
      <c r="ECR23" s="710"/>
      <c r="ECS23" s="710"/>
      <c r="ECT23" s="710"/>
      <c r="ECU23" s="710"/>
      <c r="ECV23" s="710"/>
      <c r="ECW23" s="710"/>
      <c r="ECX23" s="710"/>
      <c r="ECY23" s="710"/>
      <c r="ECZ23" s="710"/>
      <c r="EDA23" s="710"/>
      <c r="EDB23" s="710"/>
      <c r="EDC23" s="710"/>
      <c r="EDD23" s="710"/>
      <c r="EDE23" s="710"/>
      <c r="EDF23" s="710"/>
      <c r="EDG23" s="710"/>
      <c r="EDH23" s="710"/>
      <c r="EDI23" s="710"/>
      <c r="EDJ23" s="710"/>
      <c r="EDK23" s="710"/>
      <c r="EDL23" s="710"/>
      <c r="EDM23" s="710"/>
      <c r="EDN23" s="710"/>
      <c r="EDO23" s="710"/>
      <c r="EDP23" s="710"/>
      <c r="EDQ23" s="710"/>
      <c r="EDR23" s="710"/>
      <c r="EDS23" s="710"/>
      <c r="EDT23" s="710"/>
      <c r="EDU23" s="710"/>
      <c r="EDV23" s="710"/>
      <c r="EDW23" s="710"/>
      <c r="EDX23" s="710"/>
      <c r="EDY23" s="710"/>
      <c r="EDZ23" s="710"/>
      <c r="EEA23" s="710"/>
      <c r="EEB23" s="710"/>
      <c r="EEC23" s="710"/>
      <c r="EED23" s="710"/>
      <c r="EEE23" s="710"/>
      <c r="EEF23" s="710"/>
      <c r="EEG23" s="710"/>
      <c r="EEH23" s="710"/>
      <c r="EEI23" s="710"/>
      <c r="EEJ23" s="710"/>
      <c r="EEK23" s="710"/>
      <c r="EEL23" s="710"/>
      <c r="EEM23" s="710"/>
      <c r="EEN23" s="710"/>
      <c r="EEO23" s="710"/>
      <c r="EEP23" s="710"/>
      <c r="EEQ23" s="710"/>
      <c r="EER23" s="710"/>
      <c r="EES23" s="710"/>
      <c r="EET23" s="710"/>
      <c r="EEU23" s="710"/>
      <c r="EEV23" s="710"/>
      <c r="EEW23" s="710"/>
      <c r="EEX23" s="710"/>
      <c r="EEY23" s="710"/>
      <c r="EEZ23" s="710"/>
      <c r="EFA23" s="710"/>
      <c r="EFB23" s="710"/>
      <c r="EFC23" s="710"/>
      <c r="EFD23" s="710"/>
      <c r="EFE23" s="710"/>
      <c r="EFF23" s="710"/>
      <c r="EFG23" s="710"/>
      <c r="EFH23" s="710"/>
      <c r="EFI23" s="710"/>
      <c r="EFJ23" s="710"/>
      <c r="EFK23" s="710"/>
      <c r="EFL23" s="710"/>
      <c r="EFM23" s="710"/>
      <c r="EFN23" s="710"/>
      <c r="EFO23" s="710"/>
      <c r="EFP23" s="710"/>
      <c r="EFQ23" s="710"/>
      <c r="EFR23" s="710"/>
      <c r="EFS23" s="710"/>
      <c r="EFT23" s="710"/>
      <c r="EFU23" s="710"/>
      <c r="EFV23" s="710"/>
      <c r="EFW23" s="710"/>
      <c r="EFX23" s="710"/>
      <c r="EFY23" s="710"/>
      <c r="EFZ23" s="710"/>
      <c r="EGA23" s="710"/>
      <c r="EGB23" s="710"/>
      <c r="EGC23" s="710"/>
      <c r="EGD23" s="710"/>
      <c r="EGE23" s="710"/>
      <c r="EGF23" s="710"/>
      <c r="EGG23" s="710"/>
      <c r="EGH23" s="710"/>
      <c r="EGI23" s="710"/>
      <c r="EGJ23" s="710"/>
      <c r="EGK23" s="710"/>
      <c r="EGL23" s="710"/>
      <c r="EGM23" s="710"/>
      <c r="EGN23" s="710"/>
      <c r="EGO23" s="710"/>
      <c r="EGP23" s="710"/>
      <c r="EGQ23" s="710"/>
      <c r="EGR23" s="710"/>
      <c r="EGS23" s="710"/>
      <c r="EGT23" s="710"/>
      <c r="EGU23" s="710"/>
      <c r="EGV23" s="710"/>
      <c r="EGW23" s="710"/>
      <c r="EGX23" s="710"/>
      <c r="EGY23" s="710"/>
      <c r="EGZ23" s="710"/>
      <c r="EHA23" s="710"/>
      <c r="EHB23" s="710"/>
      <c r="EHC23" s="710"/>
      <c r="EHD23" s="710"/>
      <c r="EHE23" s="710"/>
      <c r="EHF23" s="710"/>
      <c r="EHG23" s="710"/>
      <c r="EHH23" s="710"/>
      <c r="EHI23" s="710"/>
      <c r="EHJ23" s="710"/>
      <c r="EHK23" s="710"/>
      <c r="EHL23" s="710"/>
      <c r="EHM23" s="710"/>
      <c r="EHN23" s="710"/>
      <c r="EHO23" s="710"/>
      <c r="EHP23" s="710"/>
      <c r="EHQ23" s="710"/>
      <c r="EHR23" s="710"/>
      <c r="EHS23" s="710"/>
      <c r="EHT23" s="710"/>
      <c r="EHU23" s="710"/>
      <c r="EHV23" s="710"/>
      <c r="EHW23" s="710"/>
      <c r="EHX23" s="710"/>
      <c r="EHY23" s="710"/>
      <c r="EHZ23" s="710"/>
      <c r="EIA23" s="710"/>
      <c r="EIB23" s="710"/>
      <c r="EIC23" s="710"/>
      <c r="EID23" s="710"/>
      <c r="EIE23" s="710"/>
      <c r="EIF23" s="710"/>
      <c r="EIG23" s="710"/>
      <c r="EIH23" s="710"/>
      <c r="EII23" s="710"/>
      <c r="EIJ23" s="710"/>
      <c r="EIK23" s="710"/>
      <c r="EIL23" s="710"/>
      <c r="EIM23" s="710"/>
      <c r="EIN23" s="710"/>
      <c r="EIO23" s="710"/>
      <c r="EIP23" s="710"/>
      <c r="EIQ23" s="710"/>
      <c r="EIR23" s="710"/>
      <c r="EIS23" s="710"/>
      <c r="EIT23" s="710"/>
      <c r="EIU23" s="710"/>
      <c r="EIV23" s="710"/>
      <c r="EIW23" s="710"/>
      <c r="EIX23" s="710"/>
      <c r="EIY23" s="710"/>
      <c r="EIZ23" s="710"/>
      <c r="EJA23" s="710"/>
      <c r="EJB23" s="710"/>
      <c r="EJC23" s="710"/>
      <c r="EJD23" s="710"/>
      <c r="EJE23" s="710"/>
      <c r="EJF23" s="710"/>
      <c r="EJG23" s="710"/>
      <c r="EJH23" s="710"/>
      <c r="EJI23" s="710"/>
      <c r="EJJ23" s="710"/>
      <c r="EJK23" s="710"/>
      <c r="EJL23" s="710"/>
      <c r="EJM23" s="710"/>
      <c r="EJN23" s="710"/>
      <c r="EJO23" s="710"/>
      <c r="EJP23" s="710"/>
      <c r="EJQ23" s="710"/>
      <c r="EJR23" s="710"/>
      <c r="EJS23" s="710"/>
      <c r="EJT23" s="710"/>
      <c r="EJU23" s="710"/>
      <c r="EJV23" s="710"/>
      <c r="EJW23" s="710"/>
      <c r="EJX23" s="710"/>
      <c r="EJY23" s="710"/>
      <c r="EJZ23" s="710"/>
      <c r="EKA23" s="710"/>
      <c r="EKB23" s="710"/>
      <c r="EKC23" s="710"/>
      <c r="EKD23" s="710"/>
      <c r="EKE23" s="710"/>
      <c r="EKF23" s="710"/>
      <c r="EKG23" s="710"/>
      <c r="EKH23" s="710"/>
      <c r="EKI23" s="710"/>
      <c r="EKJ23" s="710"/>
      <c r="EKK23" s="710"/>
      <c r="EKL23" s="710"/>
      <c r="EKM23" s="710"/>
      <c r="EKN23" s="710"/>
      <c r="EKO23" s="710"/>
      <c r="EKP23" s="710"/>
      <c r="EKQ23" s="710"/>
      <c r="EKR23" s="710"/>
      <c r="EKS23" s="710"/>
      <c r="EKT23" s="710"/>
      <c r="EKU23" s="710"/>
      <c r="EKV23" s="710"/>
      <c r="EKW23" s="710"/>
      <c r="EKX23" s="710"/>
      <c r="EKY23" s="710"/>
      <c r="EKZ23" s="710"/>
      <c r="ELA23" s="710"/>
      <c r="ELB23" s="710"/>
      <c r="ELC23" s="710"/>
      <c r="ELD23" s="710"/>
      <c r="ELE23" s="710"/>
      <c r="ELF23" s="710"/>
      <c r="ELG23" s="710"/>
      <c r="ELH23" s="710"/>
      <c r="ELI23" s="710"/>
      <c r="ELJ23" s="710"/>
      <c r="ELK23" s="710"/>
      <c r="ELL23" s="710"/>
      <c r="ELM23" s="710"/>
      <c r="ELN23" s="710"/>
      <c r="ELO23" s="710"/>
      <c r="ELP23" s="710"/>
      <c r="ELQ23" s="710"/>
      <c r="ELR23" s="710"/>
      <c r="ELS23" s="710"/>
      <c r="ELT23" s="710"/>
      <c r="ELU23" s="710"/>
      <c r="ELV23" s="710"/>
      <c r="ELW23" s="710"/>
      <c r="ELX23" s="710"/>
      <c r="ELY23" s="710"/>
      <c r="ELZ23" s="710"/>
      <c r="EMA23" s="710"/>
      <c r="EMB23" s="710"/>
      <c r="EMC23" s="710"/>
      <c r="EMD23" s="710"/>
      <c r="EME23" s="710"/>
      <c r="EMF23" s="710"/>
      <c r="EMG23" s="710"/>
      <c r="EMH23" s="710"/>
      <c r="EMI23" s="710"/>
      <c r="EMJ23" s="710"/>
      <c r="EMK23" s="710"/>
      <c r="EML23" s="710"/>
      <c r="EMM23" s="710"/>
      <c r="EMN23" s="710"/>
      <c r="EMO23" s="710"/>
      <c r="EMP23" s="710"/>
      <c r="EMQ23" s="710"/>
      <c r="EMR23" s="710"/>
      <c r="EMS23" s="710"/>
      <c r="EMT23" s="710"/>
      <c r="EMU23" s="710"/>
      <c r="EMV23" s="710"/>
      <c r="EMW23" s="710"/>
      <c r="EMX23" s="710"/>
      <c r="EMY23" s="710"/>
      <c r="EMZ23" s="710"/>
      <c r="ENA23" s="710"/>
      <c r="ENB23" s="710"/>
      <c r="ENC23" s="710"/>
      <c r="END23" s="710"/>
      <c r="ENE23" s="710"/>
      <c r="ENF23" s="710"/>
      <c r="ENG23" s="710"/>
      <c r="ENH23" s="710"/>
      <c r="ENI23" s="710"/>
      <c r="ENJ23" s="710"/>
      <c r="ENK23" s="710"/>
      <c r="ENL23" s="710"/>
      <c r="ENM23" s="710"/>
      <c r="ENN23" s="710"/>
      <c r="ENO23" s="710"/>
      <c r="ENP23" s="710"/>
      <c r="ENQ23" s="710"/>
      <c r="ENR23" s="710"/>
      <c r="ENS23" s="710"/>
      <c r="ENT23" s="710"/>
      <c r="ENU23" s="710"/>
      <c r="ENV23" s="710"/>
      <c r="ENW23" s="710"/>
      <c r="ENX23" s="710"/>
      <c r="ENY23" s="710"/>
      <c r="ENZ23" s="710"/>
      <c r="EOA23" s="710"/>
      <c r="EOB23" s="710"/>
      <c r="EOC23" s="710"/>
      <c r="EOD23" s="710"/>
      <c r="EOE23" s="710"/>
      <c r="EOF23" s="710"/>
      <c r="EOG23" s="710"/>
      <c r="EOH23" s="710"/>
      <c r="EOI23" s="710"/>
      <c r="EOJ23" s="710"/>
      <c r="EOK23" s="710"/>
      <c r="EOL23" s="710"/>
      <c r="EOM23" s="710"/>
      <c r="EON23" s="710"/>
      <c r="EOO23" s="710"/>
      <c r="EOP23" s="710"/>
      <c r="EOQ23" s="710"/>
      <c r="EOR23" s="710"/>
      <c r="EOS23" s="710"/>
      <c r="EOT23" s="710"/>
      <c r="EOU23" s="710"/>
      <c r="EOV23" s="710"/>
      <c r="EOW23" s="710"/>
      <c r="EOX23" s="710"/>
      <c r="EOY23" s="710"/>
      <c r="EOZ23" s="710"/>
      <c r="EPA23" s="710"/>
      <c r="EPB23" s="710"/>
      <c r="EPC23" s="710"/>
      <c r="EPD23" s="710"/>
      <c r="EPE23" s="710"/>
      <c r="EPF23" s="710"/>
      <c r="EPG23" s="710"/>
      <c r="EPH23" s="710"/>
      <c r="EPI23" s="710"/>
      <c r="EPJ23" s="710"/>
      <c r="EPK23" s="710"/>
      <c r="EPL23" s="710"/>
      <c r="EPM23" s="710"/>
      <c r="EPN23" s="710"/>
      <c r="EPO23" s="710"/>
      <c r="EPP23" s="710"/>
      <c r="EPQ23" s="710"/>
      <c r="EPR23" s="710"/>
      <c r="EPS23" s="710"/>
      <c r="EPT23" s="710"/>
      <c r="EPU23" s="710"/>
      <c r="EPV23" s="710"/>
      <c r="EPW23" s="710"/>
      <c r="EPX23" s="710"/>
      <c r="EPY23" s="710"/>
      <c r="EPZ23" s="710"/>
      <c r="EQA23" s="710"/>
      <c r="EQB23" s="710"/>
      <c r="EQC23" s="710"/>
      <c r="EQD23" s="710"/>
      <c r="EQE23" s="710"/>
      <c r="EQF23" s="710"/>
      <c r="EQG23" s="710"/>
      <c r="EQH23" s="710"/>
      <c r="EQI23" s="710"/>
      <c r="EQJ23" s="710"/>
      <c r="EQK23" s="710"/>
      <c r="EQL23" s="710"/>
      <c r="EQM23" s="710"/>
      <c r="EQN23" s="710"/>
      <c r="EQO23" s="710"/>
      <c r="EQP23" s="710"/>
      <c r="EQQ23" s="710"/>
      <c r="EQR23" s="710"/>
      <c r="EQS23" s="710"/>
      <c r="EQT23" s="710"/>
      <c r="EQU23" s="710"/>
      <c r="EQV23" s="710"/>
      <c r="EQW23" s="710"/>
      <c r="EQX23" s="710"/>
      <c r="EQY23" s="710"/>
      <c r="EQZ23" s="710"/>
      <c r="ERA23" s="710"/>
      <c r="ERB23" s="710"/>
      <c r="ERC23" s="710"/>
      <c r="ERD23" s="710"/>
      <c r="ERE23" s="710"/>
      <c r="ERF23" s="710"/>
      <c r="ERG23" s="710"/>
      <c r="ERH23" s="710"/>
      <c r="ERI23" s="710"/>
      <c r="ERJ23" s="710"/>
      <c r="ERK23" s="710"/>
      <c r="ERL23" s="710"/>
      <c r="ERM23" s="710"/>
      <c r="ERN23" s="710"/>
      <c r="ERO23" s="710"/>
      <c r="ERP23" s="710"/>
      <c r="ERQ23" s="710"/>
      <c r="ERR23" s="710"/>
      <c r="ERS23" s="710"/>
      <c r="ERT23" s="710"/>
      <c r="ERU23" s="710"/>
      <c r="ERV23" s="710"/>
      <c r="ERW23" s="710"/>
      <c r="ERX23" s="710"/>
      <c r="ERY23" s="710"/>
      <c r="ERZ23" s="710"/>
      <c r="ESA23" s="710"/>
      <c r="ESB23" s="710"/>
      <c r="ESC23" s="710"/>
      <c r="ESD23" s="710"/>
      <c r="ESE23" s="710"/>
      <c r="ESF23" s="710"/>
      <c r="ESG23" s="710"/>
      <c r="ESH23" s="710"/>
      <c r="ESI23" s="710"/>
      <c r="ESJ23" s="710"/>
      <c r="ESK23" s="710"/>
      <c r="ESL23" s="710"/>
      <c r="ESM23" s="710"/>
      <c r="ESN23" s="710"/>
      <c r="ESO23" s="710"/>
      <c r="ESP23" s="710"/>
      <c r="ESQ23" s="710"/>
      <c r="ESR23" s="710"/>
      <c r="ESS23" s="710"/>
      <c r="EST23" s="710"/>
      <c r="ESU23" s="710"/>
      <c r="ESV23" s="710"/>
      <c r="ESW23" s="710"/>
      <c r="ESX23" s="710"/>
      <c r="ESY23" s="710"/>
      <c r="ESZ23" s="710"/>
      <c r="ETA23" s="710"/>
      <c r="ETB23" s="710"/>
      <c r="ETC23" s="710"/>
      <c r="ETD23" s="710"/>
      <c r="ETE23" s="710"/>
      <c r="ETF23" s="710"/>
      <c r="ETG23" s="710"/>
      <c r="ETH23" s="710"/>
      <c r="ETI23" s="710"/>
      <c r="ETJ23" s="710"/>
      <c r="ETK23" s="710"/>
      <c r="ETL23" s="710"/>
      <c r="ETM23" s="710"/>
      <c r="ETN23" s="710"/>
      <c r="ETO23" s="710"/>
      <c r="ETP23" s="710"/>
      <c r="ETQ23" s="710"/>
      <c r="ETR23" s="710"/>
      <c r="ETS23" s="710"/>
      <c r="ETT23" s="710"/>
      <c r="ETU23" s="710"/>
      <c r="ETV23" s="710"/>
      <c r="ETW23" s="710"/>
      <c r="ETX23" s="710"/>
      <c r="ETY23" s="710"/>
      <c r="ETZ23" s="710"/>
      <c r="EUA23" s="710"/>
      <c r="EUB23" s="710"/>
      <c r="EUC23" s="710"/>
      <c r="EUD23" s="710"/>
      <c r="EUE23" s="710"/>
      <c r="EUF23" s="710"/>
      <c r="EUG23" s="710"/>
      <c r="EUH23" s="710"/>
      <c r="EUI23" s="710"/>
      <c r="EUJ23" s="710"/>
      <c r="EUK23" s="710"/>
      <c r="EUL23" s="710"/>
      <c r="EUM23" s="710"/>
      <c r="EUN23" s="710"/>
      <c r="EUO23" s="710"/>
      <c r="EUP23" s="710"/>
      <c r="EUQ23" s="710"/>
      <c r="EUR23" s="710"/>
      <c r="EUS23" s="710"/>
      <c r="EUT23" s="710"/>
      <c r="EUU23" s="710"/>
      <c r="EUV23" s="710"/>
      <c r="EUW23" s="710"/>
      <c r="EUX23" s="710"/>
      <c r="EUY23" s="710"/>
      <c r="EUZ23" s="710"/>
      <c r="EVA23" s="710"/>
      <c r="EVB23" s="710"/>
      <c r="EVC23" s="710"/>
      <c r="EVD23" s="710"/>
      <c r="EVE23" s="710"/>
      <c r="EVF23" s="710"/>
      <c r="EVG23" s="710"/>
      <c r="EVH23" s="710"/>
      <c r="EVI23" s="710"/>
      <c r="EVJ23" s="710"/>
      <c r="EVK23" s="710"/>
      <c r="EVL23" s="710"/>
      <c r="EVM23" s="710"/>
      <c r="EVN23" s="710"/>
      <c r="EVO23" s="710"/>
      <c r="EVP23" s="710"/>
      <c r="EVQ23" s="710"/>
      <c r="EVR23" s="710"/>
      <c r="EVS23" s="710"/>
      <c r="EVT23" s="710"/>
      <c r="EVU23" s="710"/>
      <c r="EVV23" s="710"/>
      <c r="EVW23" s="710"/>
      <c r="EVX23" s="710"/>
      <c r="EVY23" s="710"/>
      <c r="EVZ23" s="710"/>
      <c r="EWA23" s="710"/>
      <c r="EWB23" s="710"/>
      <c r="EWC23" s="710"/>
      <c r="EWD23" s="710"/>
      <c r="EWE23" s="710"/>
      <c r="EWF23" s="710"/>
      <c r="EWG23" s="710"/>
      <c r="EWH23" s="710"/>
      <c r="EWI23" s="710"/>
      <c r="EWJ23" s="710"/>
      <c r="EWK23" s="710"/>
      <c r="EWL23" s="710"/>
      <c r="EWM23" s="710"/>
      <c r="EWN23" s="710"/>
      <c r="EWO23" s="710"/>
      <c r="EWP23" s="710"/>
      <c r="EWQ23" s="710"/>
      <c r="EWR23" s="710"/>
      <c r="EWS23" s="710"/>
      <c r="EWT23" s="710"/>
      <c r="EWU23" s="710"/>
      <c r="EWV23" s="710"/>
      <c r="EWW23" s="710"/>
      <c r="EWX23" s="710"/>
      <c r="EWY23" s="710"/>
      <c r="EWZ23" s="710"/>
      <c r="EXA23" s="710"/>
      <c r="EXB23" s="710"/>
      <c r="EXC23" s="710"/>
      <c r="EXD23" s="710"/>
      <c r="EXE23" s="710"/>
      <c r="EXF23" s="710"/>
      <c r="EXG23" s="710"/>
      <c r="EXH23" s="710"/>
      <c r="EXI23" s="710"/>
      <c r="EXJ23" s="710"/>
      <c r="EXK23" s="710"/>
      <c r="EXL23" s="710"/>
      <c r="EXM23" s="710"/>
      <c r="EXN23" s="710"/>
      <c r="EXO23" s="710"/>
      <c r="EXP23" s="710"/>
      <c r="EXQ23" s="710"/>
      <c r="EXR23" s="710"/>
      <c r="EXS23" s="710"/>
      <c r="EXT23" s="710"/>
      <c r="EXU23" s="710"/>
      <c r="EXV23" s="710"/>
      <c r="EXW23" s="710"/>
      <c r="EXX23" s="710"/>
      <c r="EXY23" s="710"/>
      <c r="EXZ23" s="710"/>
      <c r="EYA23" s="710"/>
      <c r="EYB23" s="710"/>
      <c r="EYC23" s="710"/>
      <c r="EYD23" s="710"/>
      <c r="EYE23" s="710"/>
      <c r="EYF23" s="710"/>
      <c r="EYG23" s="710"/>
      <c r="EYH23" s="710"/>
      <c r="EYI23" s="710"/>
      <c r="EYJ23" s="710"/>
      <c r="EYK23" s="710"/>
      <c r="EYL23" s="710"/>
      <c r="EYM23" s="710"/>
      <c r="EYN23" s="710"/>
      <c r="EYO23" s="710"/>
      <c r="EYP23" s="710"/>
      <c r="EYQ23" s="710"/>
      <c r="EYR23" s="710"/>
      <c r="EYS23" s="710"/>
      <c r="EYT23" s="710"/>
      <c r="EYU23" s="710"/>
      <c r="EYV23" s="710"/>
      <c r="EYW23" s="710"/>
      <c r="EYX23" s="710"/>
      <c r="EYY23" s="710"/>
      <c r="EYZ23" s="710"/>
      <c r="EZA23" s="710"/>
      <c r="EZB23" s="710"/>
      <c r="EZC23" s="710"/>
      <c r="EZD23" s="710"/>
      <c r="EZE23" s="710"/>
      <c r="EZF23" s="710"/>
      <c r="EZG23" s="710"/>
      <c r="EZH23" s="710"/>
      <c r="EZI23" s="710"/>
      <c r="EZJ23" s="710"/>
      <c r="EZK23" s="710"/>
      <c r="EZL23" s="710"/>
      <c r="EZM23" s="710"/>
      <c r="EZN23" s="710"/>
      <c r="EZO23" s="710"/>
      <c r="EZP23" s="710"/>
      <c r="EZQ23" s="710"/>
      <c r="EZR23" s="710"/>
      <c r="EZS23" s="710"/>
      <c r="EZT23" s="710"/>
      <c r="EZU23" s="710"/>
      <c r="EZV23" s="710"/>
      <c r="EZW23" s="710"/>
      <c r="EZX23" s="710"/>
      <c r="EZY23" s="710"/>
      <c r="EZZ23" s="710"/>
      <c r="FAA23" s="710"/>
      <c r="FAB23" s="710"/>
      <c r="FAC23" s="710"/>
      <c r="FAD23" s="710"/>
      <c r="FAE23" s="710"/>
      <c r="FAF23" s="710"/>
      <c r="FAG23" s="710"/>
      <c r="FAH23" s="710"/>
      <c r="FAI23" s="710"/>
      <c r="FAJ23" s="710"/>
      <c r="FAK23" s="710"/>
      <c r="FAL23" s="710"/>
      <c r="FAM23" s="710"/>
      <c r="FAN23" s="710"/>
      <c r="FAO23" s="710"/>
      <c r="FAP23" s="710"/>
      <c r="FAQ23" s="710"/>
      <c r="FAR23" s="710"/>
      <c r="FAS23" s="710"/>
      <c r="FAT23" s="710"/>
      <c r="FAU23" s="710"/>
      <c r="FAV23" s="710"/>
      <c r="FAW23" s="710"/>
      <c r="FAX23" s="710"/>
      <c r="FAY23" s="710"/>
      <c r="FAZ23" s="710"/>
      <c r="FBA23" s="710"/>
      <c r="FBB23" s="710"/>
      <c r="FBC23" s="710"/>
      <c r="FBD23" s="710"/>
      <c r="FBE23" s="710"/>
      <c r="FBF23" s="710"/>
      <c r="FBG23" s="710"/>
      <c r="FBH23" s="710"/>
      <c r="FBI23" s="710"/>
      <c r="FBJ23" s="710"/>
      <c r="FBK23" s="710"/>
      <c r="FBL23" s="710"/>
      <c r="FBM23" s="710"/>
      <c r="FBN23" s="710"/>
      <c r="FBO23" s="710"/>
      <c r="FBP23" s="710"/>
      <c r="FBQ23" s="710"/>
      <c r="FBR23" s="710"/>
      <c r="FBS23" s="710"/>
      <c r="FBT23" s="710"/>
      <c r="FBU23" s="710"/>
      <c r="FBV23" s="710"/>
      <c r="FBW23" s="710"/>
      <c r="FBX23" s="710"/>
      <c r="FBY23" s="710"/>
      <c r="FBZ23" s="710"/>
      <c r="FCA23" s="710"/>
      <c r="FCB23" s="710"/>
      <c r="FCC23" s="710"/>
      <c r="FCD23" s="710"/>
      <c r="FCE23" s="710"/>
      <c r="FCF23" s="710"/>
      <c r="FCG23" s="710"/>
      <c r="FCH23" s="710"/>
      <c r="FCI23" s="710"/>
      <c r="FCJ23" s="710"/>
      <c r="FCK23" s="710"/>
      <c r="FCL23" s="710"/>
      <c r="FCM23" s="710"/>
      <c r="FCN23" s="710"/>
      <c r="FCO23" s="710"/>
      <c r="FCP23" s="710"/>
      <c r="FCQ23" s="710"/>
      <c r="FCR23" s="710"/>
      <c r="FCS23" s="710"/>
      <c r="FCT23" s="710"/>
      <c r="FCU23" s="710"/>
      <c r="FCV23" s="710"/>
      <c r="FCW23" s="710"/>
      <c r="FCX23" s="710"/>
      <c r="FCY23" s="710"/>
      <c r="FCZ23" s="710"/>
      <c r="FDA23" s="710"/>
      <c r="FDB23" s="710"/>
      <c r="FDC23" s="710"/>
      <c r="FDD23" s="710"/>
      <c r="FDE23" s="710"/>
      <c r="FDF23" s="710"/>
      <c r="FDG23" s="710"/>
      <c r="FDH23" s="710"/>
      <c r="FDI23" s="710"/>
      <c r="FDJ23" s="710"/>
      <c r="FDK23" s="710"/>
      <c r="FDL23" s="710"/>
      <c r="FDM23" s="710"/>
      <c r="FDN23" s="710"/>
      <c r="FDO23" s="710"/>
      <c r="FDP23" s="710"/>
      <c r="FDQ23" s="710"/>
      <c r="FDR23" s="710"/>
      <c r="FDS23" s="710"/>
      <c r="FDT23" s="710"/>
      <c r="FDU23" s="710"/>
      <c r="FDV23" s="710"/>
      <c r="FDW23" s="710"/>
      <c r="FDX23" s="710"/>
      <c r="FDY23" s="710"/>
      <c r="FDZ23" s="710"/>
      <c r="FEA23" s="710"/>
      <c r="FEB23" s="710"/>
      <c r="FEC23" s="710"/>
      <c r="FED23" s="710"/>
      <c r="FEE23" s="710"/>
      <c r="FEF23" s="710"/>
      <c r="FEG23" s="710"/>
      <c r="FEH23" s="710"/>
      <c r="FEI23" s="710"/>
      <c r="FEJ23" s="710"/>
      <c r="FEK23" s="710"/>
      <c r="FEL23" s="710"/>
      <c r="FEM23" s="710"/>
      <c r="FEN23" s="710"/>
      <c r="FEO23" s="710"/>
      <c r="FEP23" s="710"/>
      <c r="FEQ23" s="710"/>
      <c r="FER23" s="710"/>
      <c r="FES23" s="710"/>
      <c r="FET23" s="710"/>
      <c r="FEU23" s="710"/>
      <c r="FEV23" s="710"/>
      <c r="FEW23" s="710"/>
      <c r="FEX23" s="710"/>
      <c r="FEY23" s="710"/>
      <c r="FEZ23" s="710"/>
      <c r="FFA23" s="710"/>
      <c r="FFB23" s="710"/>
      <c r="FFC23" s="710"/>
      <c r="FFD23" s="710"/>
      <c r="FFE23" s="710"/>
      <c r="FFF23" s="710"/>
      <c r="FFG23" s="710"/>
      <c r="FFH23" s="710"/>
      <c r="FFI23" s="710"/>
      <c r="FFJ23" s="710"/>
      <c r="FFK23" s="710"/>
      <c r="FFL23" s="710"/>
      <c r="FFM23" s="710"/>
      <c r="FFN23" s="710"/>
      <c r="FFO23" s="710"/>
      <c r="FFP23" s="710"/>
      <c r="FFQ23" s="710"/>
      <c r="FFR23" s="710"/>
      <c r="FFS23" s="710"/>
      <c r="FFT23" s="710"/>
      <c r="FFU23" s="710"/>
      <c r="FFV23" s="710"/>
      <c r="FFW23" s="710"/>
      <c r="FFX23" s="710"/>
      <c r="FFY23" s="710"/>
      <c r="FFZ23" s="710"/>
      <c r="FGA23" s="710"/>
      <c r="FGB23" s="710"/>
      <c r="FGC23" s="710"/>
      <c r="FGD23" s="710"/>
      <c r="FGE23" s="710"/>
      <c r="FGF23" s="710"/>
      <c r="FGG23" s="710"/>
      <c r="FGH23" s="710"/>
      <c r="FGI23" s="710"/>
      <c r="FGJ23" s="710"/>
      <c r="FGK23" s="710"/>
      <c r="FGL23" s="710"/>
      <c r="FGM23" s="710"/>
      <c r="FGN23" s="710"/>
      <c r="FGO23" s="710"/>
      <c r="FGP23" s="710"/>
      <c r="FGQ23" s="710"/>
      <c r="FGR23" s="710"/>
      <c r="FGS23" s="710"/>
      <c r="FGT23" s="710"/>
      <c r="FGU23" s="710"/>
      <c r="FGV23" s="710"/>
      <c r="FGW23" s="710"/>
      <c r="FGX23" s="710"/>
      <c r="FGY23" s="710"/>
      <c r="FGZ23" s="710"/>
      <c r="FHA23" s="710"/>
      <c r="FHB23" s="710"/>
      <c r="FHC23" s="710"/>
      <c r="FHD23" s="710"/>
      <c r="FHE23" s="710"/>
      <c r="FHF23" s="710"/>
      <c r="FHG23" s="710"/>
      <c r="FHH23" s="710"/>
      <c r="FHI23" s="710"/>
      <c r="FHJ23" s="710"/>
      <c r="FHK23" s="710"/>
      <c r="FHL23" s="710"/>
      <c r="FHM23" s="710"/>
      <c r="FHN23" s="710"/>
      <c r="FHO23" s="710"/>
      <c r="FHP23" s="710"/>
      <c r="FHQ23" s="710"/>
      <c r="FHR23" s="710"/>
      <c r="FHS23" s="710"/>
      <c r="FHT23" s="710"/>
      <c r="FHU23" s="710"/>
      <c r="FHV23" s="710"/>
      <c r="FHW23" s="710"/>
      <c r="FHX23" s="710"/>
      <c r="FHY23" s="710"/>
      <c r="FHZ23" s="710"/>
      <c r="FIA23" s="710"/>
      <c r="FIB23" s="710"/>
      <c r="FIC23" s="710"/>
      <c r="FID23" s="710"/>
      <c r="FIE23" s="710"/>
      <c r="FIF23" s="710"/>
      <c r="FIG23" s="710"/>
      <c r="FIH23" s="710"/>
      <c r="FII23" s="710"/>
      <c r="FIJ23" s="710"/>
      <c r="FIK23" s="710"/>
      <c r="FIL23" s="710"/>
      <c r="FIM23" s="710"/>
      <c r="FIN23" s="710"/>
      <c r="FIO23" s="710"/>
      <c r="FIP23" s="710"/>
      <c r="FIQ23" s="710"/>
      <c r="FIR23" s="710"/>
      <c r="FIS23" s="710"/>
      <c r="FIT23" s="710"/>
      <c r="FIU23" s="710"/>
      <c r="FIV23" s="710"/>
      <c r="FIW23" s="710"/>
      <c r="FIX23" s="710"/>
      <c r="FIY23" s="710"/>
      <c r="FIZ23" s="710"/>
      <c r="FJA23" s="710"/>
      <c r="FJB23" s="710"/>
      <c r="FJC23" s="710"/>
      <c r="FJD23" s="710"/>
      <c r="FJE23" s="710"/>
      <c r="FJF23" s="710"/>
      <c r="FJG23" s="710"/>
      <c r="FJH23" s="710"/>
      <c r="FJI23" s="710"/>
      <c r="FJJ23" s="710"/>
      <c r="FJK23" s="710"/>
      <c r="FJL23" s="710"/>
      <c r="FJM23" s="710"/>
      <c r="FJN23" s="710"/>
      <c r="FJO23" s="710"/>
      <c r="FJP23" s="710"/>
      <c r="FJQ23" s="710"/>
      <c r="FJR23" s="710"/>
      <c r="FJS23" s="710"/>
      <c r="FJT23" s="710"/>
      <c r="FJU23" s="710"/>
      <c r="FJV23" s="710"/>
      <c r="FJW23" s="710"/>
      <c r="FJX23" s="710"/>
      <c r="FJY23" s="710"/>
      <c r="FJZ23" s="710"/>
      <c r="FKA23" s="710"/>
      <c r="FKB23" s="710"/>
      <c r="FKC23" s="710"/>
      <c r="FKD23" s="710"/>
      <c r="FKE23" s="710"/>
      <c r="FKF23" s="710"/>
      <c r="FKG23" s="710"/>
      <c r="FKH23" s="710"/>
      <c r="FKI23" s="710"/>
      <c r="FKJ23" s="710"/>
      <c r="FKK23" s="710"/>
      <c r="FKL23" s="710"/>
      <c r="FKM23" s="710"/>
      <c r="FKN23" s="710"/>
      <c r="FKO23" s="710"/>
      <c r="FKP23" s="710"/>
      <c r="FKQ23" s="710"/>
      <c r="FKR23" s="710"/>
      <c r="FKS23" s="710"/>
      <c r="FKT23" s="710"/>
      <c r="FKU23" s="710"/>
      <c r="FKV23" s="710"/>
      <c r="FKW23" s="710"/>
      <c r="FKX23" s="710"/>
      <c r="FKY23" s="710"/>
      <c r="FKZ23" s="710"/>
      <c r="FLA23" s="710"/>
      <c r="FLB23" s="710"/>
      <c r="FLC23" s="710"/>
      <c r="FLD23" s="710"/>
      <c r="FLE23" s="710"/>
      <c r="FLF23" s="710"/>
      <c r="FLG23" s="710"/>
      <c r="FLH23" s="710"/>
      <c r="FLI23" s="710"/>
      <c r="FLJ23" s="710"/>
      <c r="FLK23" s="710"/>
      <c r="FLL23" s="710"/>
      <c r="FLM23" s="710"/>
      <c r="FLN23" s="710"/>
      <c r="FLO23" s="710"/>
      <c r="FLP23" s="710"/>
      <c r="FLQ23" s="710"/>
      <c r="FLR23" s="710"/>
      <c r="FLS23" s="710"/>
      <c r="FLT23" s="710"/>
      <c r="FLU23" s="710"/>
      <c r="FLV23" s="710"/>
      <c r="FLW23" s="710"/>
      <c r="FLX23" s="710"/>
      <c r="FLY23" s="710"/>
      <c r="FLZ23" s="710"/>
      <c r="FMA23" s="710"/>
      <c r="FMB23" s="710"/>
      <c r="FMC23" s="710"/>
      <c r="FMD23" s="710"/>
      <c r="FME23" s="710"/>
      <c r="FMF23" s="710"/>
      <c r="FMG23" s="710"/>
      <c r="FMH23" s="710"/>
      <c r="FMI23" s="710"/>
      <c r="FMJ23" s="710"/>
      <c r="FMK23" s="710"/>
      <c r="FML23" s="710"/>
      <c r="FMM23" s="710"/>
      <c r="FMN23" s="710"/>
      <c r="FMO23" s="710"/>
      <c r="FMP23" s="710"/>
      <c r="FMQ23" s="710"/>
      <c r="FMR23" s="710"/>
      <c r="FMS23" s="710"/>
      <c r="FMT23" s="710"/>
      <c r="FMU23" s="710"/>
      <c r="FMV23" s="710"/>
      <c r="FMW23" s="710"/>
      <c r="FMX23" s="710"/>
      <c r="FMY23" s="710"/>
      <c r="FMZ23" s="710"/>
      <c r="FNA23" s="710"/>
      <c r="FNB23" s="710"/>
      <c r="FNC23" s="710"/>
      <c r="FND23" s="710"/>
      <c r="FNE23" s="710"/>
      <c r="FNF23" s="710"/>
      <c r="FNG23" s="710"/>
      <c r="FNH23" s="710"/>
      <c r="FNI23" s="710"/>
      <c r="FNJ23" s="710"/>
      <c r="FNK23" s="710"/>
      <c r="FNL23" s="710"/>
      <c r="FNM23" s="710"/>
      <c r="FNN23" s="710"/>
      <c r="FNO23" s="710"/>
      <c r="FNP23" s="710"/>
      <c r="FNQ23" s="710"/>
      <c r="FNR23" s="710"/>
      <c r="FNS23" s="710"/>
      <c r="FNT23" s="710"/>
      <c r="FNU23" s="710"/>
      <c r="FNV23" s="710"/>
      <c r="FNW23" s="710"/>
      <c r="FNX23" s="710"/>
      <c r="FNY23" s="710"/>
      <c r="FNZ23" s="710"/>
      <c r="FOA23" s="710"/>
      <c r="FOB23" s="710"/>
      <c r="FOC23" s="710"/>
      <c r="FOD23" s="710"/>
      <c r="FOE23" s="710"/>
      <c r="FOF23" s="710"/>
      <c r="FOG23" s="710"/>
      <c r="FOH23" s="710"/>
      <c r="FOI23" s="710"/>
      <c r="FOJ23" s="710"/>
      <c r="FOK23" s="710"/>
      <c r="FOL23" s="710"/>
      <c r="FOM23" s="710"/>
      <c r="FON23" s="710"/>
      <c r="FOO23" s="710"/>
      <c r="FOP23" s="710"/>
      <c r="FOQ23" s="710"/>
      <c r="FOR23" s="710"/>
      <c r="FOS23" s="710"/>
      <c r="FOT23" s="710"/>
      <c r="FOU23" s="710"/>
      <c r="FOV23" s="710"/>
      <c r="FOW23" s="710"/>
      <c r="FOX23" s="710"/>
      <c r="FOY23" s="710"/>
      <c r="FOZ23" s="710"/>
      <c r="FPA23" s="710"/>
      <c r="FPB23" s="710"/>
      <c r="FPC23" s="710"/>
      <c r="FPD23" s="710"/>
      <c r="FPE23" s="710"/>
      <c r="FPF23" s="710"/>
      <c r="FPG23" s="710"/>
      <c r="FPH23" s="710"/>
      <c r="FPI23" s="710"/>
      <c r="FPJ23" s="710"/>
      <c r="FPK23" s="710"/>
      <c r="FPL23" s="710"/>
      <c r="FPM23" s="710"/>
      <c r="FPN23" s="710"/>
      <c r="FPO23" s="710"/>
      <c r="FPP23" s="710"/>
      <c r="FPQ23" s="710"/>
      <c r="FPR23" s="710"/>
      <c r="FPS23" s="710"/>
      <c r="FPT23" s="710"/>
      <c r="FPU23" s="710"/>
      <c r="FPV23" s="710"/>
      <c r="FPW23" s="710"/>
      <c r="FPX23" s="710"/>
      <c r="FPY23" s="710"/>
      <c r="FPZ23" s="710"/>
      <c r="FQA23" s="710"/>
      <c r="FQB23" s="710"/>
      <c r="FQC23" s="710"/>
      <c r="FQD23" s="710"/>
      <c r="FQE23" s="710"/>
      <c r="FQF23" s="710"/>
      <c r="FQG23" s="710"/>
      <c r="FQH23" s="710"/>
      <c r="FQI23" s="710"/>
      <c r="FQJ23" s="710"/>
      <c r="FQK23" s="710"/>
      <c r="FQL23" s="710"/>
      <c r="FQM23" s="710"/>
      <c r="FQN23" s="710"/>
      <c r="FQO23" s="710"/>
      <c r="FQP23" s="710"/>
      <c r="FQQ23" s="710"/>
      <c r="FQR23" s="710"/>
      <c r="FQS23" s="710"/>
      <c r="FQT23" s="710"/>
      <c r="FQU23" s="710"/>
      <c r="FQV23" s="710"/>
      <c r="FQW23" s="710"/>
      <c r="FQX23" s="710"/>
      <c r="FQY23" s="710"/>
      <c r="FQZ23" s="710"/>
      <c r="FRA23" s="710"/>
      <c r="FRB23" s="710"/>
      <c r="FRC23" s="710"/>
      <c r="FRD23" s="710"/>
      <c r="FRE23" s="710"/>
      <c r="FRF23" s="710"/>
      <c r="FRG23" s="710"/>
      <c r="FRH23" s="710"/>
      <c r="FRI23" s="710"/>
      <c r="FRJ23" s="710"/>
      <c r="FRK23" s="710"/>
      <c r="FRL23" s="710"/>
      <c r="FRM23" s="710"/>
      <c r="FRN23" s="710"/>
      <c r="FRO23" s="710"/>
      <c r="FRP23" s="710"/>
      <c r="FRQ23" s="710"/>
      <c r="FRR23" s="710"/>
      <c r="FRS23" s="710"/>
      <c r="FRT23" s="710"/>
      <c r="FRU23" s="710"/>
      <c r="FRV23" s="710"/>
      <c r="FRW23" s="710"/>
      <c r="FRX23" s="710"/>
      <c r="FRY23" s="710"/>
      <c r="FRZ23" s="710"/>
      <c r="FSA23" s="710"/>
      <c r="FSB23" s="710"/>
      <c r="FSC23" s="710"/>
      <c r="FSD23" s="710"/>
      <c r="FSE23" s="710"/>
      <c r="FSF23" s="710"/>
      <c r="FSG23" s="710"/>
      <c r="FSH23" s="710"/>
      <c r="FSI23" s="710"/>
      <c r="FSJ23" s="710"/>
      <c r="FSK23" s="710"/>
      <c r="FSL23" s="710"/>
      <c r="FSM23" s="710"/>
      <c r="FSN23" s="710"/>
      <c r="FSO23" s="710"/>
      <c r="FSP23" s="710"/>
      <c r="FSQ23" s="710"/>
      <c r="FSR23" s="710"/>
      <c r="FSS23" s="710"/>
      <c r="FST23" s="710"/>
      <c r="FSU23" s="710"/>
      <c r="FSV23" s="710"/>
      <c r="FSW23" s="710"/>
      <c r="FSX23" s="710"/>
      <c r="FSY23" s="710"/>
      <c r="FSZ23" s="710"/>
      <c r="FTA23" s="710"/>
      <c r="FTB23" s="710"/>
      <c r="FTC23" s="710"/>
      <c r="FTD23" s="710"/>
      <c r="FTE23" s="710"/>
      <c r="FTF23" s="710"/>
      <c r="FTG23" s="710"/>
      <c r="FTH23" s="710"/>
      <c r="FTI23" s="710"/>
      <c r="FTJ23" s="710"/>
      <c r="FTK23" s="710"/>
      <c r="FTL23" s="710"/>
      <c r="FTM23" s="710"/>
      <c r="FTN23" s="710"/>
      <c r="FTO23" s="710"/>
      <c r="FTP23" s="710"/>
      <c r="FTQ23" s="710"/>
      <c r="FTR23" s="710"/>
      <c r="FTS23" s="710"/>
      <c r="FTT23" s="710"/>
      <c r="FTU23" s="710"/>
      <c r="FTV23" s="710"/>
      <c r="FTW23" s="710"/>
      <c r="FTX23" s="710"/>
      <c r="FTY23" s="710"/>
      <c r="FTZ23" s="710"/>
      <c r="FUA23" s="710"/>
      <c r="FUB23" s="710"/>
      <c r="FUC23" s="710"/>
      <c r="FUD23" s="710"/>
      <c r="FUE23" s="710"/>
      <c r="FUF23" s="710"/>
      <c r="FUG23" s="710"/>
      <c r="FUH23" s="710"/>
      <c r="FUI23" s="710"/>
      <c r="FUJ23" s="710"/>
      <c r="FUK23" s="710"/>
      <c r="FUL23" s="710"/>
      <c r="FUM23" s="710"/>
      <c r="FUN23" s="710"/>
      <c r="FUO23" s="710"/>
      <c r="FUP23" s="710"/>
      <c r="FUQ23" s="710"/>
      <c r="FUR23" s="710"/>
      <c r="FUS23" s="710"/>
      <c r="FUT23" s="710"/>
      <c r="FUU23" s="710"/>
      <c r="FUV23" s="710"/>
      <c r="FUW23" s="710"/>
      <c r="FUX23" s="710"/>
      <c r="FUY23" s="710"/>
      <c r="FUZ23" s="710"/>
      <c r="FVA23" s="710"/>
      <c r="FVB23" s="710"/>
      <c r="FVC23" s="710"/>
      <c r="FVD23" s="710"/>
      <c r="FVE23" s="710"/>
      <c r="FVF23" s="710"/>
      <c r="FVG23" s="710"/>
      <c r="FVH23" s="710"/>
      <c r="FVI23" s="710"/>
      <c r="FVJ23" s="710"/>
      <c r="FVK23" s="710"/>
      <c r="FVL23" s="710"/>
      <c r="FVM23" s="710"/>
      <c r="FVN23" s="710"/>
      <c r="FVO23" s="710"/>
      <c r="FVP23" s="710"/>
      <c r="FVQ23" s="710"/>
      <c r="FVR23" s="710"/>
      <c r="FVS23" s="710"/>
      <c r="FVT23" s="710"/>
      <c r="FVU23" s="710"/>
      <c r="FVV23" s="710"/>
      <c r="FVW23" s="710"/>
      <c r="FVX23" s="710"/>
      <c r="FVY23" s="710"/>
      <c r="FVZ23" s="710"/>
      <c r="FWA23" s="710"/>
      <c r="FWB23" s="710"/>
      <c r="FWC23" s="710"/>
      <c r="FWD23" s="710"/>
      <c r="FWE23" s="710"/>
      <c r="FWF23" s="710"/>
      <c r="FWG23" s="710"/>
      <c r="FWH23" s="710"/>
      <c r="FWI23" s="710"/>
      <c r="FWJ23" s="710"/>
      <c r="FWK23" s="710"/>
      <c r="FWL23" s="710"/>
      <c r="FWM23" s="710"/>
      <c r="FWN23" s="710"/>
      <c r="FWO23" s="710"/>
      <c r="FWP23" s="710"/>
      <c r="FWQ23" s="710"/>
      <c r="FWR23" s="710"/>
      <c r="FWS23" s="710"/>
      <c r="FWT23" s="710"/>
      <c r="FWU23" s="710"/>
      <c r="FWV23" s="710"/>
      <c r="FWW23" s="710"/>
      <c r="FWX23" s="710"/>
      <c r="FWY23" s="710"/>
      <c r="FWZ23" s="710"/>
      <c r="FXA23" s="710"/>
      <c r="FXB23" s="710"/>
      <c r="FXC23" s="710"/>
      <c r="FXD23" s="710"/>
      <c r="FXE23" s="710"/>
      <c r="FXF23" s="710"/>
      <c r="FXG23" s="710"/>
      <c r="FXH23" s="710"/>
      <c r="FXI23" s="710"/>
      <c r="FXJ23" s="710"/>
      <c r="FXK23" s="710"/>
      <c r="FXL23" s="710"/>
      <c r="FXM23" s="710"/>
      <c r="FXN23" s="710"/>
      <c r="FXO23" s="710"/>
      <c r="FXP23" s="710"/>
      <c r="FXQ23" s="710"/>
      <c r="FXR23" s="710"/>
      <c r="FXS23" s="710"/>
      <c r="FXT23" s="710"/>
      <c r="FXU23" s="710"/>
      <c r="FXV23" s="710"/>
      <c r="FXW23" s="710"/>
      <c r="FXX23" s="710"/>
      <c r="FXY23" s="710"/>
      <c r="FXZ23" s="710"/>
      <c r="FYA23" s="710"/>
      <c r="FYB23" s="710"/>
      <c r="FYC23" s="710"/>
      <c r="FYD23" s="710"/>
      <c r="FYE23" s="710"/>
      <c r="FYF23" s="710"/>
      <c r="FYG23" s="710"/>
      <c r="FYH23" s="710"/>
      <c r="FYI23" s="710"/>
      <c r="FYJ23" s="710"/>
      <c r="FYK23" s="710"/>
      <c r="FYL23" s="710"/>
      <c r="FYM23" s="710"/>
      <c r="FYN23" s="710"/>
      <c r="FYO23" s="710"/>
      <c r="FYP23" s="710"/>
      <c r="FYQ23" s="710"/>
      <c r="FYR23" s="710"/>
      <c r="FYS23" s="710"/>
      <c r="FYT23" s="710"/>
      <c r="FYU23" s="710"/>
      <c r="FYV23" s="710"/>
      <c r="FYW23" s="710"/>
      <c r="FYX23" s="710"/>
      <c r="FYY23" s="710"/>
      <c r="FYZ23" s="710"/>
      <c r="FZA23" s="710"/>
      <c r="FZB23" s="710"/>
      <c r="FZC23" s="710"/>
      <c r="FZD23" s="710"/>
      <c r="FZE23" s="710"/>
      <c r="FZF23" s="710"/>
      <c r="FZG23" s="710"/>
      <c r="FZH23" s="710"/>
      <c r="FZI23" s="710"/>
      <c r="FZJ23" s="710"/>
      <c r="FZK23" s="710"/>
      <c r="FZL23" s="710"/>
      <c r="FZM23" s="710"/>
      <c r="FZN23" s="710"/>
      <c r="FZO23" s="710"/>
      <c r="FZP23" s="710"/>
      <c r="FZQ23" s="710"/>
      <c r="FZR23" s="710"/>
      <c r="FZS23" s="710"/>
      <c r="FZT23" s="710"/>
      <c r="FZU23" s="710"/>
      <c r="FZV23" s="710"/>
      <c r="FZW23" s="710"/>
      <c r="FZX23" s="710"/>
      <c r="FZY23" s="710"/>
      <c r="FZZ23" s="710"/>
      <c r="GAA23" s="710"/>
      <c r="GAB23" s="710"/>
      <c r="GAC23" s="710"/>
      <c r="GAD23" s="710"/>
      <c r="GAE23" s="710"/>
      <c r="GAF23" s="710"/>
      <c r="GAG23" s="710"/>
      <c r="GAH23" s="710"/>
      <c r="GAI23" s="710"/>
      <c r="GAJ23" s="710"/>
      <c r="GAK23" s="710"/>
      <c r="GAL23" s="710"/>
      <c r="GAM23" s="710"/>
      <c r="GAN23" s="710"/>
      <c r="GAO23" s="710"/>
      <c r="GAP23" s="710"/>
      <c r="GAQ23" s="710"/>
      <c r="GAR23" s="710"/>
      <c r="GAS23" s="710"/>
      <c r="GAT23" s="710"/>
      <c r="GAU23" s="710"/>
      <c r="GAV23" s="710"/>
      <c r="GAW23" s="710"/>
      <c r="GAX23" s="710"/>
      <c r="GAY23" s="710"/>
      <c r="GAZ23" s="710"/>
      <c r="GBA23" s="710"/>
      <c r="GBB23" s="710"/>
      <c r="GBC23" s="710"/>
      <c r="GBD23" s="710"/>
      <c r="GBE23" s="710"/>
      <c r="GBF23" s="710"/>
      <c r="GBG23" s="710"/>
      <c r="GBH23" s="710"/>
      <c r="GBI23" s="710"/>
      <c r="GBJ23" s="710"/>
      <c r="GBK23" s="710"/>
      <c r="GBL23" s="710"/>
      <c r="GBM23" s="710"/>
      <c r="GBN23" s="710"/>
      <c r="GBO23" s="710"/>
      <c r="GBP23" s="710"/>
      <c r="GBQ23" s="710"/>
      <c r="GBR23" s="710"/>
      <c r="GBS23" s="710"/>
      <c r="GBT23" s="710"/>
      <c r="GBU23" s="710"/>
      <c r="GBV23" s="710"/>
      <c r="GBW23" s="710"/>
      <c r="GBX23" s="710"/>
      <c r="GBY23" s="710"/>
      <c r="GBZ23" s="710"/>
      <c r="GCA23" s="710"/>
      <c r="GCB23" s="710"/>
      <c r="GCC23" s="710"/>
      <c r="GCD23" s="710"/>
      <c r="GCE23" s="710"/>
      <c r="GCF23" s="710"/>
      <c r="GCG23" s="710"/>
      <c r="GCH23" s="710"/>
      <c r="GCI23" s="710"/>
      <c r="GCJ23" s="710"/>
      <c r="GCK23" s="710"/>
      <c r="GCL23" s="710"/>
      <c r="GCM23" s="710"/>
      <c r="GCN23" s="710"/>
      <c r="GCO23" s="710"/>
      <c r="GCP23" s="710"/>
      <c r="GCQ23" s="710"/>
      <c r="GCR23" s="710"/>
      <c r="GCS23" s="710"/>
      <c r="GCT23" s="710"/>
      <c r="GCU23" s="710"/>
      <c r="GCV23" s="710"/>
      <c r="GCW23" s="710"/>
      <c r="GCX23" s="710"/>
      <c r="GCY23" s="710"/>
      <c r="GCZ23" s="710"/>
      <c r="GDA23" s="710"/>
      <c r="GDB23" s="710"/>
      <c r="GDC23" s="710"/>
      <c r="GDD23" s="710"/>
      <c r="GDE23" s="710"/>
      <c r="GDF23" s="710"/>
      <c r="GDG23" s="710"/>
      <c r="GDH23" s="710"/>
      <c r="GDI23" s="710"/>
      <c r="GDJ23" s="710"/>
      <c r="GDK23" s="710"/>
      <c r="GDL23" s="710"/>
      <c r="GDM23" s="710"/>
      <c r="GDN23" s="710"/>
      <c r="GDO23" s="710"/>
      <c r="GDP23" s="710"/>
      <c r="GDQ23" s="710"/>
      <c r="GDR23" s="710"/>
      <c r="GDS23" s="710"/>
      <c r="GDT23" s="710"/>
      <c r="GDU23" s="710"/>
      <c r="GDV23" s="710"/>
      <c r="GDW23" s="710"/>
      <c r="GDX23" s="710"/>
      <c r="GDY23" s="710"/>
      <c r="GDZ23" s="710"/>
      <c r="GEA23" s="710"/>
      <c r="GEB23" s="710"/>
      <c r="GEC23" s="710"/>
      <c r="GED23" s="710"/>
      <c r="GEE23" s="710"/>
      <c r="GEF23" s="710"/>
      <c r="GEG23" s="710"/>
      <c r="GEH23" s="710"/>
      <c r="GEI23" s="710"/>
      <c r="GEJ23" s="710"/>
      <c r="GEK23" s="710"/>
      <c r="GEL23" s="710"/>
      <c r="GEM23" s="710"/>
      <c r="GEN23" s="710"/>
      <c r="GEO23" s="710"/>
      <c r="GEP23" s="710"/>
      <c r="GEQ23" s="710"/>
      <c r="GER23" s="710"/>
      <c r="GES23" s="710"/>
      <c r="GET23" s="710"/>
      <c r="GEU23" s="710"/>
      <c r="GEV23" s="710"/>
      <c r="GEW23" s="710"/>
      <c r="GEX23" s="710"/>
      <c r="GEY23" s="710"/>
      <c r="GEZ23" s="710"/>
      <c r="GFA23" s="710"/>
      <c r="GFB23" s="710"/>
      <c r="GFC23" s="710"/>
      <c r="GFD23" s="710"/>
      <c r="GFE23" s="710"/>
      <c r="GFF23" s="710"/>
      <c r="GFG23" s="710"/>
      <c r="GFH23" s="710"/>
      <c r="GFI23" s="710"/>
      <c r="GFJ23" s="710"/>
      <c r="GFK23" s="710"/>
      <c r="GFL23" s="710"/>
      <c r="GFM23" s="710"/>
      <c r="GFN23" s="710"/>
      <c r="GFO23" s="710"/>
      <c r="GFP23" s="710"/>
      <c r="GFQ23" s="710"/>
      <c r="GFR23" s="710"/>
      <c r="GFS23" s="710"/>
      <c r="GFT23" s="710"/>
      <c r="GFU23" s="710"/>
      <c r="GFV23" s="710"/>
      <c r="GFW23" s="710"/>
      <c r="GFX23" s="710"/>
      <c r="GFY23" s="710"/>
      <c r="GFZ23" s="710"/>
      <c r="GGA23" s="710"/>
      <c r="GGB23" s="710"/>
      <c r="GGC23" s="710"/>
      <c r="GGD23" s="710"/>
      <c r="GGE23" s="710"/>
      <c r="GGF23" s="710"/>
      <c r="GGG23" s="710"/>
      <c r="GGH23" s="710"/>
      <c r="GGI23" s="710"/>
      <c r="GGJ23" s="710"/>
      <c r="GGK23" s="710"/>
      <c r="GGL23" s="710"/>
      <c r="GGM23" s="710"/>
      <c r="GGN23" s="710"/>
      <c r="GGO23" s="710"/>
      <c r="GGP23" s="710"/>
      <c r="GGQ23" s="710"/>
      <c r="GGR23" s="710"/>
      <c r="GGS23" s="710"/>
      <c r="GGT23" s="710"/>
      <c r="GGU23" s="710"/>
      <c r="GGV23" s="710"/>
      <c r="GGW23" s="710"/>
      <c r="GGX23" s="710"/>
      <c r="GGY23" s="710"/>
      <c r="GGZ23" s="710"/>
      <c r="GHA23" s="710"/>
      <c r="GHB23" s="710"/>
      <c r="GHC23" s="710"/>
      <c r="GHD23" s="710"/>
      <c r="GHE23" s="710"/>
      <c r="GHF23" s="710"/>
      <c r="GHG23" s="710"/>
      <c r="GHH23" s="710"/>
      <c r="GHI23" s="710"/>
      <c r="GHJ23" s="710"/>
      <c r="GHK23" s="710"/>
      <c r="GHL23" s="710"/>
      <c r="GHM23" s="710"/>
      <c r="GHN23" s="710"/>
      <c r="GHO23" s="710"/>
      <c r="GHP23" s="710"/>
      <c r="GHQ23" s="710"/>
      <c r="GHR23" s="710"/>
      <c r="GHS23" s="710"/>
      <c r="GHT23" s="710"/>
      <c r="GHU23" s="710"/>
      <c r="GHV23" s="710"/>
      <c r="GHW23" s="710"/>
      <c r="GHX23" s="710"/>
      <c r="GHY23" s="710"/>
      <c r="GHZ23" s="710"/>
      <c r="GIA23" s="710"/>
      <c r="GIB23" s="710"/>
      <c r="GIC23" s="710"/>
      <c r="GID23" s="710"/>
      <c r="GIE23" s="710"/>
      <c r="GIF23" s="710"/>
      <c r="GIG23" s="710"/>
      <c r="GIH23" s="710"/>
      <c r="GII23" s="710"/>
      <c r="GIJ23" s="710"/>
      <c r="GIK23" s="710"/>
      <c r="GIL23" s="710"/>
      <c r="GIM23" s="710"/>
      <c r="GIN23" s="710"/>
      <c r="GIO23" s="710"/>
      <c r="GIP23" s="710"/>
      <c r="GIQ23" s="710"/>
      <c r="GIR23" s="710"/>
      <c r="GIS23" s="710"/>
      <c r="GIT23" s="710"/>
      <c r="GIU23" s="710"/>
      <c r="GIV23" s="710"/>
      <c r="GIW23" s="710"/>
      <c r="GIX23" s="710"/>
      <c r="GIY23" s="710"/>
      <c r="GIZ23" s="710"/>
      <c r="GJA23" s="710"/>
      <c r="GJB23" s="710"/>
      <c r="GJC23" s="710"/>
      <c r="GJD23" s="710"/>
      <c r="GJE23" s="710"/>
      <c r="GJF23" s="710"/>
      <c r="GJG23" s="710"/>
      <c r="GJH23" s="710"/>
      <c r="GJI23" s="710"/>
      <c r="GJJ23" s="710"/>
      <c r="GJK23" s="710"/>
      <c r="GJL23" s="710"/>
      <c r="GJM23" s="710"/>
      <c r="GJN23" s="710"/>
      <c r="GJO23" s="710"/>
      <c r="GJP23" s="710"/>
      <c r="GJQ23" s="710"/>
      <c r="GJR23" s="710"/>
      <c r="GJS23" s="710"/>
      <c r="GJT23" s="710"/>
      <c r="GJU23" s="710"/>
      <c r="GJV23" s="710"/>
      <c r="GJW23" s="710"/>
      <c r="GJX23" s="710"/>
      <c r="GJY23" s="710"/>
      <c r="GJZ23" s="710"/>
      <c r="GKA23" s="710"/>
      <c r="GKB23" s="710"/>
      <c r="GKC23" s="710"/>
      <c r="GKD23" s="710"/>
      <c r="GKE23" s="710"/>
      <c r="GKF23" s="710"/>
      <c r="GKG23" s="710"/>
      <c r="GKH23" s="710"/>
      <c r="GKI23" s="710"/>
      <c r="GKJ23" s="710"/>
      <c r="GKK23" s="710"/>
      <c r="GKL23" s="710"/>
      <c r="GKM23" s="710"/>
      <c r="GKN23" s="710"/>
      <c r="GKO23" s="710"/>
      <c r="GKP23" s="710"/>
      <c r="GKQ23" s="710"/>
      <c r="GKR23" s="710"/>
      <c r="GKS23" s="710"/>
      <c r="GKT23" s="710"/>
      <c r="GKU23" s="710"/>
      <c r="GKV23" s="710"/>
      <c r="GKW23" s="710"/>
      <c r="GKX23" s="710"/>
      <c r="GKY23" s="710"/>
      <c r="GKZ23" s="710"/>
      <c r="GLA23" s="710"/>
      <c r="GLB23" s="710"/>
      <c r="GLC23" s="710"/>
      <c r="GLD23" s="710"/>
      <c r="GLE23" s="710"/>
      <c r="GLF23" s="710"/>
      <c r="GLG23" s="710"/>
      <c r="GLH23" s="710"/>
      <c r="GLI23" s="710"/>
      <c r="GLJ23" s="710"/>
      <c r="GLK23" s="710"/>
      <c r="GLL23" s="710"/>
      <c r="GLM23" s="710"/>
      <c r="GLN23" s="710"/>
      <c r="GLO23" s="710"/>
      <c r="GLP23" s="710"/>
      <c r="GLQ23" s="710"/>
      <c r="GLR23" s="710"/>
      <c r="GLS23" s="710"/>
      <c r="GLT23" s="710"/>
      <c r="GLU23" s="710"/>
      <c r="GLV23" s="710"/>
      <c r="GLW23" s="710"/>
      <c r="GLX23" s="710"/>
      <c r="GLY23" s="710"/>
      <c r="GLZ23" s="710"/>
      <c r="GMA23" s="710"/>
      <c r="GMB23" s="710"/>
      <c r="GMC23" s="710"/>
      <c r="GMD23" s="710"/>
      <c r="GME23" s="710"/>
      <c r="GMF23" s="710"/>
      <c r="GMG23" s="710"/>
      <c r="GMH23" s="710"/>
      <c r="GMI23" s="710"/>
      <c r="GMJ23" s="710"/>
      <c r="GMK23" s="710"/>
      <c r="GML23" s="710"/>
      <c r="GMM23" s="710"/>
      <c r="GMN23" s="710"/>
      <c r="GMO23" s="710"/>
      <c r="GMP23" s="710"/>
      <c r="GMQ23" s="710"/>
      <c r="GMR23" s="710"/>
      <c r="GMS23" s="710"/>
      <c r="GMT23" s="710"/>
      <c r="GMU23" s="710"/>
      <c r="GMV23" s="710"/>
      <c r="GMW23" s="710"/>
      <c r="GMX23" s="710"/>
      <c r="GMY23" s="710"/>
      <c r="GMZ23" s="710"/>
      <c r="GNA23" s="710"/>
      <c r="GNB23" s="710"/>
      <c r="GNC23" s="710"/>
      <c r="GND23" s="710"/>
      <c r="GNE23" s="710"/>
      <c r="GNF23" s="710"/>
      <c r="GNG23" s="710"/>
      <c r="GNH23" s="710"/>
      <c r="GNI23" s="710"/>
      <c r="GNJ23" s="710"/>
      <c r="GNK23" s="710"/>
      <c r="GNL23" s="710"/>
      <c r="GNM23" s="710"/>
      <c r="GNN23" s="710"/>
      <c r="GNO23" s="710"/>
      <c r="GNP23" s="710"/>
      <c r="GNQ23" s="710"/>
      <c r="GNR23" s="710"/>
      <c r="GNS23" s="710"/>
      <c r="GNT23" s="710"/>
      <c r="GNU23" s="710"/>
      <c r="GNV23" s="710"/>
      <c r="GNW23" s="710"/>
      <c r="GNX23" s="710"/>
      <c r="GNY23" s="710"/>
      <c r="GNZ23" s="710"/>
      <c r="GOA23" s="710"/>
      <c r="GOB23" s="710"/>
      <c r="GOC23" s="710"/>
      <c r="GOD23" s="710"/>
      <c r="GOE23" s="710"/>
      <c r="GOF23" s="710"/>
      <c r="GOG23" s="710"/>
      <c r="GOH23" s="710"/>
      <c r="GOI23" s="710"/>
      <c r="GOJ23" s="710"/>
      <c r="GOK23" s="710"/>
      <c r="GOL23" s="710"/>
      <c r="GOM23" s="710"/>
      <c r="GON23" s="710"/>
      <c r="GOO23" s="710"/>
      <c r="GOP23" s="710"/>
      <c r="GOQ23" s="710"/>
      <c r="GOR23" s="710"/>
      <c r="GOS23" s="710"/>
      <c r="GOT23" s="710"/>
      <c r="GOU23" s="710"/>
      <c r="GOV23" s="710"/>
      <c r="GOW23" s="710"/>
      <c r="GOX23" s="710"/>
      <c r="GOY23" s="710"/>
      <c r="GOZ23" s="710"/>
      <c r="GPA23" s="710"/>
      <c r="GPB23" s="710"/>
      <c r="GPC23" s="710"/>
      <c r="GPD23" s="710"/>
      <c r="GPE23" s="710"/>
      <c r="GPF23" s="710"/>
      <c r="GPG23" s="710"/>
      <c r="GPH23" s="710"/>
      <c r="GPI23" s="710"/>
      <c r="GPJ23" s="710"/>
      <c r="GPK23" s="710"/>
      <c r="GPL23" s="710"/>
      <c r="GPM23" s="710"/>
      <c r="GPN23" s="710"/>
      <c r="GPO23" s="710"/>
      <c r="GPP23" s="710"/>
      <c r="GPQ23" s="710"/>
      <c r="GPR23" s="710"/>
      <c r="GPS23" s="710"/>
      <c r="GPT23" s="710"/>
      <c r="GPU23" s="710"/>
      <c r="GPV23" s="710"/>
      <c r="GPW23" s="710"/>
      <c r="GPX23" s="710"/>
      <c r="GPY23" s="710"/>
      <c r="GPZ23" s="710"/>
      <c r="GQA23" s="710"/>
      <c r="GQB23" s="710"/>
      <c r="GQC23" s="710"/>
      <c r="GQD23" s="710"/>
      <c r="GQE23" s="710"/>
      <c r="GQF23" s="710"/>
      <c r="GQG23" s="710"/>
      <c r="GQH23" s="710"/>
      <c r="GQI23" s="710"/>
      <c r="GQJ23" s="710"/>
      <c r="GQK23" s="710"/>
      <c r="GQL23" s="710"/>
      <c r="GQM23" s="710"/>
      <c r="GQN23" s="710"/>
      <c r="GQO23" s="710"/>
      <c r="GQP23" s="710"/>
      <c r="GQQ23" s="710"/>
      <c r="GQR23" s="710"/>
      <c r="GQS23" s="710"/>
      <c r="GQT23" s="710"/>
      <c r="GQU23" s="710"/>
      <c r="GQV23" s="710"/>
      <c r="GQW23" s="710"/>
      <c r="GQX23" s="710"/>
      <c r="GQY23" s="710"/>
      <c r="GQZ23" s="710"/>
      <c r="GRA23" s="710"/>
      <c r="GRB23" s="710"/>
      <c r="GRC23" s="710"/>
      <c r="GRD23" s="710"/>
      <c r="GRE23" s="710"/>
      <c r="GRF23" s="710"/>
      <c r="GRG23" s="710"/>
      <c r="GRH23" s="710"/>
      <c r="GRI23" s="710"/>
      <c r="GRJ23" s="710"/>
      <c r="GRK23" s="710"/>
      <c r="GRL23" s="710"/>
      <c r="GRM23" s="710"/>
      <c r="GRN23" s="710"/>
      <c r="GRO23" s="710"/>
      <c r="GRP23" s="710"/>
      <c r="GRQ23" s="710"/>
      <c r="GRR23" s="710"/>
      <c r="GRS23" s="710"/>
      <c r="GRT23" s="710"/>
      <c r="GRU23" s="710"/>
      <c r="GRV23" s="710"/>
      <c r="GRW23" s="710"/>
      <c r="GRX23" s="710"/>
      <c r="GRY23" s="710"/>
      <c r="GRZ23" s="710"/>
      <c r="GSA23" s="710"/>
      <c r="GSB23" s="710"/>
      <c r="GSC23" s="710"/>
      <c r="GSD23" s="710"/>
      <c r="GSE23" s="710"/>
      <c r="GSF23" s="710"/>
      <c r="GSG23" s="710"/>
      <c r="GSH23" s="710"/>
      <c r="GSI23" s="710"/>
      <c r="GSJ23" s="710"/>
      <c r="GSK23" s="710"/>
      <c r="GSL23" s="710"/>
      <c r="GSM23" s="710"/>
      <c r="GSN23" s="710"/>
      <c r="GSO23" s="710"/>
      <c r="GSP23" s="710"/>
      <c r="GSQ23" s="710"/>
      <c r="GSR23" s="710"/>
      <c r="GSS23" s="710"/>
      <c r="GST23" s="710"/>
      <c r="GSU23" s="710"/>
      <c r="GSV23" s="710"/>
      <c r="GSW23" s="710"/>
      <c r="GSX23" s="710"/>
      <c r="GSY23" s="710"/>
      <c r="GSZ23" s="710"/>
      <c r="GTA23" s="710"/>
      <c r="GTB23" s="710"/>
      <c r="GTC23" s="710"/>
      <c r="GTD23" s="710"/>
      <c r="GTE23" s="710"/>
      <c r="GTF23" s="710"/>
      <c r="GTG23" s="710"/>
      <c r="GTH23" s="710"/>
      <c r="GTI23" s="710"/>
      <c r="GTJ23" s="710"/>
      <c r="GTK23" s="710"/>
      <c r="GTL23" s="710"/>
      <c r="GTM23" s="710"/>
      <c r="GTN23" s="710"/>
      <c r="GTO23" s="710"/>
      <c r="GTP23" s="710"/>
      <c r="GTQ23" s="710"/>
      <c r="GTR23" s="710"/>
      <c r="GTS23" s="710"/>
      <c r="GTT23" s="710"/>
      <c r="GTU23" s="710"/>
      <c r="GTV23" s="710"/>
      <c r="GTW23" s="710"/>
      <c r="GTX23" s="710"/>
      <c r="GTY23" s="710"/>
      <c r="GTZ23" s="710"/>
      <c r="GUA23" s="710"/>
      <c r="GUB23" s="710"/>
      <c r="GUC23" s="710"/>
      <c r="GUD23" s="710"/>
      <c r="GUE23" s="710"/>
      <c r="GUF23" s="710"/>
      <c r="GUG23" s="710"/>
      <c r="GUH23" s="710"/>
      <c r="GUI23" s="710"/>
      <c r="GUJ23" s="710"/>
      <c r="GUK23" s="710"/>
      <c r="GUL23" s="710"/>
      <c r="GUM23" s="710"/>
      <c r="GUN23" s="710"/>
      <c r="GUO23" s="710"/>
      <c r="GUP23" s="710"/>
      <c r="GUQ23" s="710"/>
      <c r="GUR23" s="710"/>
      <c r="GUS23" s="710"/>
      <c r="GUT23" s="710"/>
      <c r="GUU23" s="710"/>
      <c r="GUV23" s="710"/>
      <c r="GUW23" s="710"/>
      <c r="GUX23" s="710"/>
      <c r="GUY23" s="710"/>
      <c r="GUZ23" s="710"/>
      <c r="GVA23" s="710"/>
      <c r="GVB23" s="710"/>
      <c r="GVC23" s="710"/>
      <c r="GVD23" s="710"/>
      <c r="GVE23" s="710"/>
      <c r="GVF23" s="710"/>
      <c r="GVG23" s="710"/>
      <c r="GVH23" s="710"/>
      <c r="GVI23" s="710"/>
      <c r="GVJ23" s="710"/>
      <c r="GVK23" s="710"/>
      <c r="GVL23" s="710"/>
      <c r="GVM23" s="710"/>
      <c r="GVN23" s="710"/>
      <c r="GVO23" s="710"/>
      <c r="GVP23" s="710"/>
      <c r="GVQ23" s="710"/>
      <c r="GVR23" s="710"/>
      <c r="GVS23" s="710"/>
      <c r="GVT23" s="710"/>
      <c r="GVU23" s="710"/>
      <c r="GVV23" s="710"/>
      <c r="GVW23" s="710"/>
      <c r="GVX23" s="710"/>
      <c r="GVY23" s="710"/>
      <c r="GVZ23" s="710"/>
      <c r="GWA23" s="710"/>
      <c r="GWB23" s="710"/>
      <c r="GWC23" s="710"/>
      <c r="GWD23" s="710"/>
      <c r="GWE23" s="710"/>
      <c r="GWF23" s="710"/>
      <c r="GWG23" s="710"/>
      <c r="GWH23" s="710"/>
      <c r="GWI23" s="710"/>
      <c r="GWJ23" s="710"/>
      <c r="GWK23" s="710"/>
      <c r="GWL23" s="710"/>
      <c r="GWM23" s="710"/>
      <c r="GWN23" s="710"/>
      <c r="GWO23" s="710"/>
      <c r="GWP23" s="710"/>
      <c r="GWQ23" s="710"/>
      <c r="GWR23" s="710"/>
      <c r="GWS23" s="710"/>
      <c r="GWT23" s="710"/>
      <c r="GWU23" s="710"/>
      <c r="GWV23" s="710"/>
      <c r="GWW23" s="710"/>
      <c r="GWX23" s="710"/>
      <c r="GWY23" s="710"/>
      <c r="GWZ23" s="710"/>
      <c r="GXA23" s="710"/>
      <c r="GXB23" s="710"/>
      <c r="GXC23" s="710"/>
      <c r="GXD23" s="710"/>
      <c r="GXE23" s="710"/>
      <c r="GXF23" s="710"/>
      <c r="GXG23" s="710"/>
      <c r="GXH23" s="710"/>
      <c r="GXI23" s="710"/>
      <c r="GXJ23" s="710"/>
      <c r="GXK23" s="710"/>
      <c r="GXL23" s="710"/>
      <c r="GXM23" s="710"/>
      <c r="GXN23" s="710"/>
      <c r="GXO23" s="710"/>
      <c r="GXP23" s="710"/>
      <c r="GXQ23" s="710"/>
      <c r="GXR23" s="710"/>
      <c r="GXS23" s="710"/>
      <c r="GXT23" s="710"/>
      <c r="GXU23" s="710"/>
      <c r="GXV23" s="710"/>
      <c r="GXW23" s="710"/>
      <c r="GXX23" s="710"/>
      <c r="GXY23" s="710"/>
      <c r="GXZ23" s="710"/>
      <c r="GYA23" s="710"/>
      <c r="GYB23" s="710"/>
      <c r="GYC23" s="710"/>
      <c r="GYD23" s="710"/>
      <c r="GYE23" s="710"/>
      <c r="GYF23" s="710"/>
      <c r="GYG23" s="710"/>
      <c r="GYH23" s="710"/>
      <c r="GYI23" s="710"/>
      <c r="GYJ23" s="710"/>
      <c r="GYK23" s="710"/>
      <c r="GYL23" s="710"/>
      <c r="GYM23" s="710"/>
      <c r="GYN23" s="710"/>
      <c r="GYO23" s="710"/>
      <c r="GYP23" s="710"/>
      <c r="GYQ23" s="710"/>
      <c r="GYR23" s="710"/>
      <c r="GYS23" s="710"/>
      <c r="GYT23" s="710"/>
      <c r="GYU23" s="710"/>
      <c r="GYV23" s="710"/>
      <c r="GYW23" s="710"/>
      <c r="GYX23" s="710"/>
      <c r="GYY23" s="710"/>
      <c r="GYZ23" s="710"/>
      <c r="GZA23" s="710"/>
      <c r="GZB23" s="710"/>
      <c r="GZC23" s="710"/>
      <c r="GZD23" s="710"/>
      <c r="GZE23" s="710"/>
      <c r="GZF23" s="710"/>
      <c r="GZG23" s="710"/>
      <c r="GZH23" s="710"/>
      <c r="GZI23" s="710"/>
      <c r="GZJ23" s="710"/>
      <c r="GZK23" s="710"/>
      <c r="GZL23" s="710"/>
      <c r="GZM23" s="710"/>
      <c r="GZN23" s="710"/>
      <c r="GZO23" s="710"/>
      <c r="GZP23" s="710"/>
      <c r="GZQ23" s="710"/>
      <c r="GZR23" s="710"/>
      <c r="GZS23" s="710"/>
      <c r="GZT23" s="710"/>
      <c r="GZU23" s="710"/>
      <c r="GZV23" s="710"/>
      <c r="GZW23" s="710"/>
      <c r="GZX23" s="710"/>
      <c r="GZY23" s="710"/>
      <c r="GZZ23" s="710"/>
      <c r="HAA23" s="710"/>
      <c r="HAB23" s="710"/>
      <c r="HAC23" s="710"/>
      <c r="HAD23" s="710"/>
      <c r="HAE23" s="710"/>
      <c r="HAF23" s="710"/>
      <c r="HAG23" s="710"/>
      <c r="HAH23" s="710"/>
      <c r="HAI23" s="710"/>
      <c r="HAJ23" s="710"/>
      <c r="HAK23" s="710"/>
      <c r="HAL23" s="710"/>
      <c r="HAM23" s="710"/>
      <c r="HAN23" s="710"/>
      <c r="HAO23" s="710"/>
      <c r="HAP23" s="710"/>
      <c r="HAQ23" s="710"/>
      <c r="HAR23" s="710"/>
      <c r="HAS23" s="710"/>
      <c r="HAT23" s="710"/>
      <c r="HAU23" s="710"/>
      <c r="HAV23" s="710"/>
      <c r="HAW23" s="710"/>
      <c r="HAX23" s="710"/>
      <c r="HAY23" s="710"/>
      <c r="HAZ23" s="710"/>
      <c r="HBA23" s="710"/>
      <c r="HBB23" s="710"/>
      <c r="HBC23" s="710"/>
      <c r="HBD23" s="710"/>
      <c r="HBE23" s="710"/>
      <c r="HBF23" s="710"/>
      <c r="HBG23" s="710"/>
      <c r="HBH23" s="710"/>
      <c r="HBI23" s="710"/>
      <c r="HBJ23" s="710"/>
      <c r="HBK23" s="710"/>
      <c r="HBL23" s="710"/>
      <c r="HBM23" s="710"/>
      <c r="HBN23" s="710"/>
      <c r="HBO23" s="710"/>
      <c r="HBP23" s="710"/>
      <c r="HBQ23" s="710"/>
      <c r="HBR23" s="710"/>
      <c r="HBS23" s="710"/>
      <c r="HBT23" s="710"/>
      <c r="HBU23" s="710"/>
      <c r="HBV23" s="710"/>
      <c r="HBW23" s="710"/>
      <c r="HBX23" s="710"/>
      <c r="HBY23" s="710"/>
      <c r="HBZ23" s="710"/>
      <c r="HCA23" s="710"/>
      <c r="HCB23" s="710"/>
      <c r="HCC23" s="710"/>
      <c r="HCD23" s="710"/>
      <c r="HCE23" s="710"/>
      <c r="HCF23" s="710"/>
      <c r="HCG23" s="710"/>
      <c r="HCH23" s="710"/>
      <c r="HCI23" s="710"/>
      <c r="HCJ23" s="710"/>
      <c r="HCK23" s="710"/>
      <c r="HCL23" s="710"/>
      <c r="HCM23" s="710"/>
      <c r="HCN23" s="710"/>
      <c r="HCO23" s="710"/>
      <c r="HCP23" s="710"/>
      <c r="HCQ23" s="710"/>
      <c r="HCR23" s="710"/>
      <c r="HCS23" s="710"/>
      <c r="HCT23" s="710"/>
      <c r="HCU23" s="710"/>
      <c r="HCV23" s="710"/>
      <c r="HCW23" s="710"/>
      <c r="HCX23" s="710"/>
      <c r="HCY23" s="710"/>
      <c r="HCZ23" s="710"/>
      <c r="HDA23" s="710"/>
      <c r="HDB23" s="710"/>
      <c r="HDC23" s="710"/>
      <c r="HDD23" s="710"/>
      <c r="HDE23" s="710"/>
      <c r="HDF23" s="710"/>
      <c r="HDG23" s="710"/>
      <c r="HDH23" s="710"/>
      <c r="HDI23" s="710"/>
      <c r="HDJ23" s="710"/>
      <c r="HDK23" s="710"/>
      <c r="HDL23" s="710"/>
      <c r="HDM23" s="710"/>
      <c r="HDN23" s="710"/>
      <c r="HDO23" s="710"/>
      <c r="HDP23" s="710"/>
      <c r="HDQ23" s="710"/>
      <c r="HDR23" s="710"/>
      <c r="HDS23" s="710"/>
      <c r="HDT23" s="710"/>
      <c r="HDU23" s="710"/>
      <c r="HDV23" s="710"/>
      <c r="HDW23" s="710"/>
      <c r="HDX23" s="710"/>
      <c r="HDY23" s="710"/>
      <c r="HDZ23" s="710"/>
      <c r="HEA23" s="710"/>
      <c r="HEB23" s="710"/>
      <c r="HEC23" s="710"/>
      <c r="HED23" s="710"/>
      <c r="HEE23" s="710"/>
      <c r="HEF23" s="710"/>
      <c r="HEG23" s="710"/>
      <c r="HEH23" s="710"/>
      <c r="HEI23" s="710"/>
      <c r="HEJ23" s="710"/>
      <c r="HEK23" s="710"/>
      <c r="HEL23" s="710"/>
      <c r="HEM23" s="710"/>
      <c r="HEN23" s="710"/>
      <c r="HEO23" s="710"/>
      <c r="HEP23" s="710"/>
      <c r="HEQ23" s="710"/>
      <c r="HER23" s="710"/>
      <c r="HES23" s="710"/>
      <c r="HET23" s="710"/>
      <c r="HEU23" s="710"/>
      <c r="HEV23" s="710"/>
      <c r="HEW23" s="710"/>
      <c r="HEX23" s="710"/>
      <c r="HEY23" s="710"/>
      <c r="HEZ23" s="710"/>
      <c r="HFA23" s="710"/>
      <c r="HFB23" s="710"/>
      <c r="HFC23" s="710"/>
      <c r="HFD23" s="710"/>
      <c r="HFE23" s="710"/>
      <c r="HFF23" s="710"/>
      <c r="HFG23" s="710"/>
      <c r="HFH23" s="710"/>
      <c r="HFI23" s="710"/>
      <c r="HFJ23" s="710"/>
      <c r="HFK23" s="710"/>
      <c r="HFL23" s="710"/>
      <c r="HFM23" s="710"/>
      <c r="HFN23" s="710"/>
      <c r="HFO23" s="710"/>
      <c r="HFP23" s="710"/>
      <c r="HFQ23" s="710"/>
      <c r="HFR23" s="710"/>
      <c r="HFS23" s="710"/>
      <c r="HFT23" s="710"/>
      <c r="HFU23" s="710"/>
      <c r="HFV23" s="710"/>
      <c r="HFW23" s="710"/>
      <c r="HFX23" s="710"/>
      <c r="HFY23" s="710"/>
      <c r="HFZ23" s="710"/>
      <c r="HGA23" s="710"/>
      <c r="HGB23" s="710"/>
      <c r="HGC23" s="710"/>
      <c r="HGD23" s="710"/>
      <c r="HGE23" s="710"/>
      <c r="HGF23" s="710"/>
      <c r="HGG23" s="710"/>
      <c r="HGH23" s="710"/>
      <c r="HGI23" s="710"/>
      <c r="HGJ23" s="710"/>
      <c r="HGK23" s="710"/>
      <c r="HGL23" s="710"/>
      <c r="HGM23" s="710"/>
      <c r="HGN23" s="710"/>
      <c r="HGO23" s="710"/>
      <c r="HGP23" s="710"/>
      <c r="HGQ23" s="710"/>
      <c r="HGR23" s="710"/>
      <c r="HGS23" s="710"/>
      <c r="HGT23" s="710"/>
      <c r="HGU23" s="710"/>
      <c r="HGV23" s="710"/>
      <c r="HGW23" s="710"/>
      <c r="HGX23" s="710"/>
      <c r="HGY23" s="710"/>
      <c r="HGZ23" s="710"/>
      <c r="HHA23" s="710"/>
      <c r="HHB23" s="710"/>
      <c r="HHC23" s="710"/>
      <c r="HHD23" s="710"/>
      <c r="HHE23" s="710"/>
      <c r="HHF23" s="710"/>
      <c r="HHG23" s="710"/>
      <c r="HHH23" s="710"/>
      <c r="HHI23" s="710"/>
      <c r="HHJ23" s="710"/>
      <c r="HHK23" s="710"/>
      <c r="HHL23" s="710"/>
      <c r="HHM23" s="710"/>
      <c r="HHN23" s="710"/>
      <c r="HHO23" s="710"/>
      <c r="HHP23" s="710"/>
      <c r="HHQ23" s="710"/>
      <c r="HHR23" s="710"/>
      <c r="HHS23" s="710"/>
      <c r="HHT23" s="710"/>
      <c r="HHU23" s="710"/>
      <c r="HHV23" s="710"/>
      <c r="HHW23" s="710"/>
      <c r="HHX23" s="710"/>
      <c r="HHY23" s="710"/>
      <c r="HHZ23" s="710"/>
      <c r="HIA23" s="710"/>
      <c r="HIB23" s="710"/>
      <c r="HIC23" s="710"/>
      <c r="HID23" s="710"/>
      <c r="HIE23" s="710"/>
      <c r="HIF23" s="710"/>
      <c r="HIG23" s="710"/>
      <c r="HIH23" s="710"/>
      <c r="HII23" s="710"/>
      <c r="HIJ23" s="710"/>
      <c r="HIK23" s="710"/>
      <c r="HIL23" s="710"/>
      <c r="HIM23" s="710"/>
      <c r="HIN23" s="710"/>
      <c r="HIO23" s="710"/>
      <c r="HIP23" s="710"/>
      <c r="HIQ23" s="710"/>
      <c r="HIR23" s="710"/>
      <c r="HIS23" s="710"/>
      <c r="HIT23" s="710"/>
      <c r="HIU23" s="710"/>
      <c r="HIV23" s="710"/>
      <c r="HIW23" s="710"/>
      <c r="HIX23" s="710"/>
      <c r="HIY23" s="710"/>
      <c r="HIZ23" s="710"/>
      <c r="HJA23" s="710"/>
      <c r="HJB23" s="710"/>
      <c r="HJC23" s="710"/>
      <c r="HJD23" s="710"/>
      <c r="HJE23" s="710"/>
      <c r="HJF23" s="710"/>
      <c r="HJG23" s="710"/>
      <c r="HJH23" s="710"/>
      <c r="HJI23" s="710"/>
      <c r="HJJ23" s="710"/>
      <c r="HJK23" s="710"/>
      <c r="HJL23" s="710"/>
      <c r="HJM23" s="710"/>
      <c r="HJN23" s="710"/>
      <c r="HJO23" s="710"/>
      <c r="HJP23" s="710"/>
      <c r="HJQ23" s="710"/>
      <c r="HJR23" s="710"/>
      <c r="HJS23" s="710"/>
      <c r="HJT23" s="710"/>
      <c r="HJU23" s="710"/>
      <c r="HJV23" s="710"/>
      <c r="HJW23" s="710"/>
      <c r="HJX23" s="710"/>
      <c r="HJY23" s="710"/>
      <c r="HJZ23" s="710"/>
      <c r="HKA23" s="710"/>
      <c r="HKB23" s="710"/>
      <c r="HKC23" s="710"/>
      <c r="HKD23" s="710"/>
      <c r="HKE23" s="710"/>
      <c r="HKF23" s="710"/>
      <c r="HKG23" s="710"/>
      <c r="HKH23" s="710"/>
      <c r="HKI23" s="710"/>
      <c r="HKJ23" s="710"/>
      <c r="HKK23" s="710"/>
      <c r="HKL23" s="710"/>
      <c r="HKM23" s="710"/>
      <c r="HKN23" s="710"/>
      <c r="HKO23" s="710"/>
      <c r="HKP23" s="710"/>
      <c r="HKQ23" s="710"/>
      <c r="HKR23" s="710"/>
      <c r="HKS23" s="710"/>
      <c r="HKT23" s="710"/>
      <c r="HKU23" s="710"/>
      <c r="HKV23" s="710"/>
      <c r="HKW23" s="710"/>
      <c r="HKX23" s="710"/>
      <c r="HKY23" s="710"/>
      <c r="HKZ23" s="710"/>
      <c r="HLA23" s="710"/>
      <c r="HLB23" s="710"/>
      <c r="HLC23" s="710"/>
      <c r="HLD23" s="710"/>
      <c r="HLE23" s="710"/>
      <c r="HLF23" s="710"/>
      <c r="HLG23" s="710"/>
      <c r="HLH23" s="710"/>
      <c r="HLI23" s="710"/>
      <c r="HLJ23" s="710"/>
      <c r="HLK23" s="710"/>
      <c r="HLL23" s="710"/>
      <c r="HLM23" s="710"/>
      <c r="HLN23" s="710"/>
      <c r="HLO23" s="710"/>
      <c r="HLP23" s="710"/>
      <c r="HLQ23" s="710"/>
      <c r="HLR23" s="710"/>
      <c r="HLS23" s="710"/>
      <c r="HLT23" s="710"/>
      <c r="HLU23" s="710"/>
      <c r="HLV23" s="710"/>
      <c r="HLW23" s="710"/>
      <c r="HLX23" s="710"/>
      <c r="HLY23" s="710"/>
      <c r="HLZ23" s="710"/>
      <c r="HMA23" s="710"/>
      <c r="HMB23" s="710"/>
      <c r="HMC23" s="710"/>
      <c r="HMD23" s="710"/>
      <c r="HME23" s="710"/>
      <c r="HMF23" s="710"/>
      <c r="HMG23" s="710"/>
      <c r="HMH23" s="710"/>
      <c r="HMI23" s="710"/>
      <c r="HMJ23" s="710"/>
      <c r="HMK23" s="710"/>
      <c r="HML23" s="710"/>
      <c r="HMM23" s="710"/>
      <c r="HMN23" s="710"/>
      <c r="HMO23" s="710"/>
      <c r="HMP23" s="710"/>
      <c r="HMQ23" s="710"/>
      <c r="HMR23" s="710"/>
      <c r="HMS23" s="710"/>
      <c r="HMT23" s="710"/>
      <c r="HMU23" s="710"/>
      <c r="HMV23" s="710"/>
      <c r="HMW23" s="710"/>
      <c r="HMX23" s="710"/>
      <c r="HMY23" s="710"/>
      <c r="HMZ23" s="710"/>
      <c r="HNA23" s="710"/>
      <c r="HNB23" s="710"/>
      <c r="HNC23" s="710"/>
      <c r="HND23" s="710"/>
      <c r="HNE23" s="710"/>
      <c r="HNF23" s="710"/>
      <c r="HNG23" s="710"/>
      <c r="HNH23" s="710"/>
      <c r="HNI23" s="710"/>
      <c r="HNJ23" s="710"/>
      <c r="HNK23" s="710"/>
      <c r="HNL23" s="710"/>
      <c r="HNM23" s="710"/>
      <c r="HNN23" s="710"/>
      <c r="HNO23" s="710"/>
      <c r="HNP23" s="710"/>
      <c r="HNQ23" s="710"/>
      <c r="HNR23" s="710"/>
      <c r="HNS23" s="710"/>
      <c r="HNT23" s="710"/>
      <c r="HNU23" s="710"/>
      <c r="HNV23" s="710"/>
      <c r="HNW23" s="710"/>
      <c r="HNX23" s="710"/>
      <c r="HNY23" s="710"/>
      <c r="HNZ23" s="710"/>
      <c r="HOA23" s="710"/>
      <c r="HOB23" s="710"/>
      <c r="HOC23" s="710"/>
      <c r="HOD23" s="710"/>
      <c r="HOE23" s="710"/>
      <c r="HOF23" s="710"/>
      <c r="HOG23" s="710"/>
      <c r="HOH23" s="710"/>
      <c r="HOI23" s="710"/>
      <c r="HOJ23" s="710"/>
      <c r="HOK23" s="710"/>
      <c r="HOL23" s="710"/>
      <c r="HOM23" s="710"/>
      <c r="HON23" s="710"/>
      <c r="HOO23" s="710"/>
      <c r="HOP23" s="710"/>
      <c r="HOQ23" s="710"/>
      <c r="HOR23" s="710"/>
      <c r="HOS23" s="710"/>
      <c r="HOT23" s="710"/>
      <c r="HOU23" s="710"/>
      <c r="HOV23" s="710"/>
      <c r="HOW23" s="710"/>
      <c r="HOX23" s="710"/>
      <c r="HOY23" s="710"/>
      <c r="HOZ23" s="710"/>
      <c r="HPA23" s="710"/>
      <c r="HPB23" s="710"/>
      <c r="HPC23" s="710"/>
      <c r="HPD23" s="710"/>
      <c r="HPE23" s="710"/>
      <c r="HPF23" s="710"/>
      <c r="HPG23" s="710"/>
      <c r="HPH23" s="710"/>
      <c r="HPI23" s="710"/>
      <c r="HPJ23" s="710"/>
      <c r="HPK23" s="710"/>
      <c r="HPL23" s="710"/>
      <c r="HPM23" s="710"/>
      <c r="HPN23" s="710"/>
      <c r="HPO23" s="710"/>
      <c r="HPP23" s="710"/>
      <c r="HPQ23" s="710"/>
      <c r="HPR23" s="710"/>
      <c r="HPS23" s="710"/>
      <c r="HPT23" s="710"/>
      <c r="HPU23" s="710"/>
      <c r="HPV23" s="710"/>
      <c r="HPW23" s="710"/>
      <c r="HPX23" s="710"/>
      <c r="HPY23" s="710"/>
      <c r="HPZ23" s="710"/>
      <c r="HQA23" s="710"/>
      <c r="HQB23" s="710"/>
      <c r="HQC23" s="710"/>
      <c r="HQD23" s="710"/>
      <c r="HQE23" s="710"/>
      <c r="HQF23" s="710"/>
      <c r="HQG23" s="710"/>
      <c r="HQH23" s="710"/>
      <c r="HQI23" s="710"/>
      <c r="HQJ23" s="710"/>
      <c r="HQK23" s="710"/>
      <c r="HQL23" s="710"/>
      <c r="HQM23" s="710"/>
      <c r="HQN23" s="710"/>
      <c r="HQO23" s="710"/>
      <c r="HQP23" s="710"/>
      <c r="HQQ23" s="710"/>
      <c r="HQR23" s="710"/>
      <c r="HQS23" s="710"/>
      <c r="HQT23" s="710"/>
      <c r="HQU23" s="710"/>
      <c r="HQV23" s="710"/>
      <c r="HQW23" s="710"/>
      <c r="HQX23" s="710"/>
      <c r="HQY23" s="710"/>
      <c r="HQZ23" s="710"/>
      <c r="HRA23" s="710"/>
      <c r="HRB23" s="710"/>
      <c r="HRC23" s="710"/>
      <c r="HRD23" s="710"/>
      <c r="HRE23" s="710"/>
      <c r="HRF23" s="710"/>
      <c r="HRG23" s="710"/>
      <c r="HRH23" s="710"/>
      <c r="HRI23" s="710"/>
      <c r="HRJ23" s="710"/>
      <c r="HRK23" s="710"/>
      <c r="HRL23" s="710"/>
      <c r="HRM23" s="710"/>
      <c r="HRN23" s="710"/>
      <c r="HRO23" s="710"/>
      <c r="HRP23" s="710"/>
      <c r="HRQ23" s="710"/>
      <c r="HRR23" s="710"/>
      <c r="HRS23" s="710"/>
      <c r="HRT23" s="710"/>
      <c r="HRU23" s="710"/>
      <c r="HRV23" s="710"/>
      <c r="HRW23" s="710"/>
      <c r="HRX23" s="710"/>
      <c r="HRY23" s="710"/>
      <c r="HRZ23" s="710"/>
      <c r="HSA23" s="710"/>
      <c r="HSB23" s="710"/>
      <c r="HSC23" s="710"/>
      <c r="HSD23" s="710"/>
      <c r="HSE23" s="710"/>
      <c r="HSF23" s="710"/>
      <c r="HSG23" s="710"/>
      <c r="HSH23" s="710"/>
      <c r="HSI23" s="710"/>
      <c r="HSJ23" s="710"/>
      <c r="HSK23" s="710"/>
      <c r="HSL23" s="710"/>
      <c r="HSM23" s="710"/>
      <c r="HSN23" s="710"/>
      <c r="HSO23" s="710"/>
      <c r="HSP23" s="710"/>
      <c r="HSQ23" s="710"/>
      <c r="HSR23" s="710"/>
      <c r="HSS23" s="710"/>
      <c r="HST23" s="710"/>
      <c r="HSU23" s="710"/>
      <c r="HSV23" s="710"/>
      <c r="HSW23" s="710"/>
      <c r="HSX23" s="710"/>
      <c r="HSY23" s="710"/>
      <c r="HSZ23" s="710"/>
      <c r="HTA23" s="710"/>
      <c r="HTB23" s="710"/>
      <c r="HTC23" s="710"/>
      <c r="HTD23" s="710"/>
      <c r="HTE23" s="710"/>
      <c r="HTF23" s="710"/>
      <c r="HTG23" s="710"/>
      <c r="HTH23" s="710"/>
      <c r="HTI23" s="710"/>
      <c r="HTJ23" s="710"/>
      <c r="HTK23" s="710"/>
      <c r="HTL23" s="710"/>
      <c r="HTM23" s="710"/>
      <c r="HTN23" s="710"/>
      <c r="HTO23" s="710"/>
      <c r="HTP23" s="710"/>
      <c r="HTQ23" s="710"/>
      <c r="HTR23" s="710"/>
      <c r="HTS23" s="710"/>
      <c r="HTT23" s="710"/>
      <c r="HTU23" s="710"/>
      <c r="HTV23" s="710"/>
      <c r="HTW23" s="710"/>
      <c r="HTX23" s="710"/>
      <c r="HTY23" s="710"/>
      <c r="HTZ23" s="710"/>
      <c r="HUA23" s="710"/>
      <c r="HUB23" s="710"/>
      <c r="HUC23" s="710"/>
      <c r="HUD23" s="710"/>
      <c r="HUE23" s="710"/>
      <c r="HUF23" s="710"/>
      <c r="HUG23" s="710"/>
      <c r="HUH23" s="710"/>
      <c r="HUI23" s="710"/>
      <c r="HUJ23" s="710"/>
      <c r="HUK23" s="710"/>
      <c r="HUL23" s="710"/>
      <c r="HUM23" s="710"/>
      <c r="HUN23" s="710"/>
      <c r="HUO23" s="710"/>
      <c r="HUP23" s="710"/>
      <c r="HUQ23" s="710"/>
      <c r="HUR23" s="710"/>
      <c r="HUS23" s="710"/>
      <c r="HUT23" s="710"/>
      <c r="HUU23" s="710"/>
      <c r="HUV23" s="710"/>
      <c r="HUW23" s="710"/>
      <c r="HUX23" s="710"/>
      <c r="HUY23" s="710"/>
      <c r="HUZ23" s="710"/>
      <c r="HVA23" s="710"/>
      <c r="HVB23" s="710"/>
      <c r="HVC23" s="710"/>
      <c r="HVD23" s="710"/>
      <c r="HVE23" s="710"/>
      <c r="HVF23" s="710"/>
      <c r="HVG23" s="710"/>
      <c r="HVH23" s="710"/>
      <c r="HVI23" s="710"/>
      <c r="HVJ23" s="710"/>
      <c r="HVK23" s="710"/>
      <c r="HVL23" s="710"/>
      <c r="HVM23" s="710"/>
      <c r="HVN23" s="710"/>
      <c r="HVO23" s="710"/>
      <c r="HVP23" s="710"/>
      <c r="HVQ23" s="710"/>
      <c r="HVR23" s="710"/>
      <c r="HVS23" s="710"/>
      <c r="HVT23" s="710"/>
      <c r="HVU23" s="710"/>
      <c r="HVV23" s="710"/>
      <c r="HVW23" s="710"/>
      <c r="HVX23" s="710"/>
      <c r="HVY23" s="710"/>
      <c r="HVZ23" s="710"/>
      <c r="HWA23" s="710"/>
      <c r="HWB23" s="710"/>
      <c r="HWC23" s="710"/>
      <c r="HWD23" s="710"/>
      <c r="HWE23" s="710"/>
      <c r="HWF23" s="710"/>
      <c r="HWG23" s="710"/>
      <c r="HWH23" s="710"/>
      <c r="HWI23" s="710"/>
      <c r="HWJ23" s="710"/>
      <c r="HWK23" s="710"/>
      <c r="HWL23" s="710"/>
      <c r="HWM23" s="710"/>
      <c r="HWN23" s="710"/>
      <c r="HWO23" s="710"/>
      <c r="HWP23" s="710"/>
      <c r="HWQ23" s="710"/>
      <c r="HWR23" s="710"/>
      <c r="HWS23" s="710"/>
      <c r="HWT23" s="710"/>
      <c r="HWU23" s="710"/>
      <c r="HWV23" s="710"/>
      <c r="HWW23" s="710"/>
      <c r="HWX23" s="710"/>
      <c r="HWY23" s="710"/>
      <c r="HWZ23" s="710"/>
      <c r="HXA23" s="710"/>
      <c r="HXB23" s="710"/>
      <c r="HXC23" s="710"/>
      <c r="HXD23" s="710"/>
      <c r="HXE23" s="710"/>
      <c r="HXF23" s="710"/>
      <c r="HXG23" s="710"/>
      <c r="HXH23" s="710"/>
      <c r="HXI23" s="710"/>
      <c r="HXJ23" s="710"/>
      <c r="HXK23" s="710"/>
      <c r="HXL23" s="710"/>
      <c r="HXM23" s="710"/>
      <c r="HXN23" s="710"/>
      <c r="HXO23" s="710"/>
      <c r="HXP23" s="710"/>
      <c r="HXQ23" s="710"/>
      <c r="HXR23" s="710"/>
      <c r="HXS23" s="710"/>
      <c r="HXT23" s="710"/>
      <c r="HXU23" s="710"/>
      <c r="HXV23" s="710"/>
      <c r="HXW23" s="710"/>
      <c r="HXX23" s="710"/>
      <c r="HXY23" s="710"/>
      <c r="HXZ23" s="710"/>
      <c r="HYA23" s="710"/>
      <c r="HYB23" s="710"/>
      <c r="HYC23" s="710"/>
      <c r="HYD23" s="710"/>
      <c r="HYE23" s="710"/>
      <c r="HYF23" s="710"/>
      <c r="HYG23" s="710"/>
      <c r="HYH23" s="710"/>
      <c r="HYI23" s="710"/>
      <c r="HYJ23" s="710"/>
      <c r="HYK23" s="710"/>
      <c r="HYL23" s="710"/>
      <c r="HYM23" s="710"/>
      <c r="HYN23" s="710"/>
      <c r="HYO23" s="710"/>
      <c r="HYP23" s="710"/>
      <c r="HYQ23" s="710"/>
      <c r="HYR23" s="710"/>
      <c r="HYS23" s="710"/>
      <c r="HYT23" s="710"/>
      <c r="HYU23" s="710"/>
      <c r="HYV23" s="710"/>
      <c r="HYW23" s="710"/>
      <c r="HYX23" s="710"/>
      <c r="HYY23" s="710"/>
      <c r="HYZ23" s="710"/>
      <c r="HZA23" s="710"/>
      <c r="HZB23" s="710"/>
      <c r="HZC23" s="710"/>
      <c r="HZD23" s="710"/>
      <c r="HZE23" s="710"/>
      <c r="HZF23" s="710"/>
      <c r="HZG23" s="710"/>
      <c r="HZH23" s="710"/>
      <c r="HZI23" s="710"/>
      <c r="HZJ23" s="710"/>
      <c r="HZK23" s="710"/>
      <c r="HZL23" s="710"/>
      <c r="HZM23" s="710"/>
      <c r="HZN23" s="710"/>
      <c r="HZO23" s="710"/>
      <c r="HZP23" s="710"/>
      <c r="HZQ23" s="710"/>
      <c r="HZR23" s="710"/>
      <c r="HZS23" s="710"/>
      <c r="HZT23" s="710"/>
      <c r="HZU23" s="710"/>
      <c r="HZV23" s="710"/>
      <c r="HZW23" s="710"/>
      <c r="HZX23" s="710"/>
      <c r="HZY23" s="710"/>
      <c r="HZZ23" s="710"/>
      <c r="IAA23" s="710"/>
      <c r="IAB23" s="710"/>
      <c r="IAC23" s="710"/>
      <c r="IAD23" s="710"/>
      <c r="IAE23" s="710"/>
      <c r="IAF23" s="710"/>
      <c r="IAG23" s="710"/>
      <c r="IAH23" s="710"/>
      <c r="IAI23" s="710"/>
      <c r="IAJ23" s="710"/>
      <c r="IAK23" s="710"/>
      <c r="IAL23" s="710"/>
      <c r="IAM23" s="710"/>
      <c r="IAN23" s="710"/>
      <c r="IAO23" s="710"/>
      <c r="IAP23" s="710"/>
      <c r="IAQ23" s="710"/>
      <c r="IAR23" s="710"/>
      <c r="IAS23" s="710"/>
      <c r="IAT23" s="710"/>
      <c r="IAU23" s="710"/>
      <c r="IAV23" s="710"/>
      <c r="IAW23" s="710"/>
      <c r="IAX23" s="710"/>
      <c r="IAY23" s="710"/>
      <c r="IAZ23" s="710"/>
      <c r="IBA23" s="710"/>
      <c r="IBB23" s="710"/>
      <c r="IBC23" s="710"/>
      <c r="IBD23" s="710"/>
      <c r="IBE23" s="710"/>
      <c r="IBF23" s="710"/>
      <c r="IBG23" s="710"/>
      <c r="IBH23" s="710"/>
      <c r="IBI23" s="710"/>
      <c r="IBJ23" s="710"/>
      <c r="IBK23" s="710"/>
      <c r="IBL23" s="710"/>
      <c r="IBM23" s="710"/>
      <c r="IBN23" s="710"/>
      <c r="IBO23" s="710"/>
      <c r="IBP23" s="710"/>
      <c r="IBQ23" s="710"/>
      <c r="IBR23" s="710"/>
      <c r="IBS23" s="710"/>
      <c r="IBT23" s="710"/>
      <c r="IBU23" s="710"/>
      <c r="IBV23" s="710"/>
      <c r="IBW23" s="710"/>
      <c r="IBX23" s="710"/>
      <c r="IBY23" s="710"/>
      <c r="IBZ23" s="710"/>
      <c r="ICA23" s="710"/>
      <c r="ICB23" s="710"/>
      <c r="ICC23" s="710"/>
      <c r="ICD23" s="710"/>
      <c r="ICE23" s="710"/>
      <c r="ICF23" s="710"/>
      <c r="ICG23" s="710"/>
      <c r="ICH23" s="710"/>
      <c r="ICI23" s="710"/>
      <c r="ICJ23" s="710"/>
      <c r="ICK23" s="710"/>
      <c r="ICL23" s="710"/>
      <c r="ICM23" s="710"/>
      <c r="ICN23" s="710"/>
      <c r="ICO23" s="710"/>
      <c r="ICP23" s="710"/>
      <c r="ICQ23" s="710"/>
      <c r="ICR23" s="710"/>
      <c r="ICS23" s="710"/>
      <c r="ICT23" s="710"/>
      <c r="ICU23" s="710"/>
      <c r="ICV23" s="710"/>
      <c r="ICW23" s="710"/>
      <c r="ICX23" s="710"/>
      <c r="ICY23" s="710"/>
      <c r="ICZ23" s="710"/>
      <c r="IDA23" s="710"/>
      <c r="IDB23" s="710"/>
      <c r="IDC23" s="710"/>
      <c r="IDD23" s="710"/>
      <c r="IDE23" s="710"/>
      <c r="IDF23" s="710"/>
      <c r="IDG23" s="710"/>
      <c r="IDH23" s="710"/>
      <c r="IDI23" s="710"/>
      <c r="IDJ23" s="710"/>
      <c r="IDK23" s="710"/>
      <c r="IDL23" s="710"/>
      <c r="IDM23" s="710"/>
      <c r="IDN23" s="710"/>
      <c r="IDO23" s="710"/>
      <c r="IDP23" s="710"/>
      <c r="IDQ23" s="710"/>
      <c r="IDR23" s="710"/>
      <c r="IDS23" s="710"/>
      <c r="IDT23" s="710"/>
      <c r="IDU23" s="710"/>
      <c r="IDV23" s="710"/>
      <c r="IDW23" s="710"/>
      <c r="IDX23" s="710"/>
      <c r="IDY23" s="710"/>
      <c r="IDZ23" s="710"/>
      <c r="IEA23" s="710"/>
      <c r="IEB23" s="710"/>
      <c r="IEC23" s="710"/>
      <c r="IED23" s="710"/>
      <c r="IEE23" s="710"/>
      <c r="IEF23" s="710"/>
      <c r="IEG23" s="710"/>
      <c r="IEH23" s="710"/>
      <c r="IEI23" s="710"/>
      <c r="IEJ23" s="710"/>
      <c r="IEK23" s="710"/>
      <c r="IEL23" s="710"/>
      <c r="IEM23" s="710"/>
      <c r="IEN23" s="710"/>
      <c r="IEO23" s="710"/>
      <c r="IEP23" s="710"/>
      <c r="IEQ23" s="710"/>
      <c r="IER23" s="710"/>
      <c r="IES23" s="710"/>
      <c r="IET23" s="710"/>
      <c r="IEU23" s="710"/>
      <c r="IEV23" s="710"/>
      <c r="IEW23" s="710"/>
      <c r="IEX23" s="710"/>
      <c r="IEY23" s="710"/>
      <c r="IEZ23" s="710"/>
      <c r="IFA23" s="710"/>
      <c r="IFB23" s="710"/>
      <c r="IFC23" s="710"/>
      <c r="IFD23" s="710"/>
      <c r="IFE23" s="710"/>
      <c r="IFF23" s="710"/>
      <c r="IFG23" s="710"/>
      <c r="IFH23" s="710"/>
      <c r="IFI23" s="710"/>
      <c r="IFJ23" s="710"/>
      <c r="IFK23" s="710"/>
      <c r="IFL23" s="710"/>
      <c r="IFM23" s="710"/>
      <c r="IFN23" s="710"/>
      <c r="IFO23" s="710"/>
      <c r="IFP23" s="710"/>
      <c r="IFQ23" s="710"/>
      <c r="IFR23" s="710"/>
      <c r="IFS23" s="710"/>
      <c r="IFT23" s="710"/>
      <c r="IFU23" s="710"/>
      <c r="IFV23" s="710"/>
      <c r="IFW23" s="710"/>
      <c r="IFX23" s="710"/>
      <c r="IFY23" s="710"/>
      <c r="IFZ23" s="710"/>
      <c r="IGA23" s="710"/>
      <c r="IGB23" s="710"/>
      <c r="IGC23" s="710"/>
      <c r="IGD23" s="710"/>
      <c r="IGE23" s="710"/>
      <c r="IGF23" s="710"/>
      <c r="IGG23" s="710"/>
      <c r="IGH23" s="710"/>
      <c r="IGI23" s="710"/>
      <c r="IGJ23" s="710"/>
      <c r="IGK23" s="710"/>
      <c r="IGL23" s="710"/>
      <c r="IGM23" s="710"/>
      <c r="IGN23" s="710"/>
      <c r="IGO23" s="710"/>
      <c r="IGP23" s="710"/>
      <c r="IGQ23" s="710"/>
      <c r="IGR23" s="710"/>
      <c r="IGS23" s="710"/>
      <c r="IGT23" s="710"/>
      <c r="IGU23" s="710"/>
      <c r="IGV23" s="710"/>
      <c r="IGW23" s="710"/>
      <c r="IGX23" s="710"/>
      <c r="IGY23" s="710"/>
      <c r="IGZ23" s="710"/>
      <c r="IHA23" s="710"/>
      <c r="IHB23" s="710"/>
      <c r="IHC23" s="710"/>
      <c r="IHD23" s="710"/>
      <c r="IHE23" s="710"/>
      <c r="IHF23" s="710"/>
      <c r="IHG23" s="710"/>
      <c r="IHH23" s="710"/>
      <c r="IHI23" s="710"/>
      <c r="IHJ23" s="710"/>
      <c r="IHK23" s="710"/>
      <c r="IHL23" s="710"/>
      <c r="IHM23" s="710"/>
      <c r="IHN23" s="710"/>
      <c r="IHO23" s="710"/>
      <c r="IHP23" s="710"/>
      <c r="IHQ23" s="710"/>
      <c r="IHR23" s="710"/>
      <c r="IHS23" s="710"/>
      <c r="IHT23" s="710"/>
      <c r="IHU23" s="710"/>
      <c r="IHV23" s="710"/>
      <c r="IHW23" s="710"/>
      <c r="IHX23" s="710"/>
      <c r="IHY23" s="710"/>
      <c r="IHZ23" s="710"/>
      <c r="IIA23" s="710"/>
      <c r="IIB23" s="710"/>
      <c r="IIC23" s="710"/>
      <c r="IID23" s="710"/>
      <c r="IIE23" s="710"/>
      <c r="IIF23" s="710"/>
      <c r="IIG23" s="710"/>
      <c r="IIH23" s="710"/>
      <c r="III23" s="710"/>
      <c r="IIJ23" s="710"/>
      <c r="IIK23" s="710"/>
      <c r="IIL23" s="710"/>
      <c r="IIM23" s="710"/>
      <c r="IIN23" s="710"/>
      <c r="IIO23" s="710"/>
      <c r="IIP23" s="710"/>
      <c r="IIQ23" s="710"/>
      <c r="IIR23" s="710"/>
      <c r="IIS23" s="710"/>
      <c r="IIT23" s="710"/>
      <c r="IIU23" s="710"/>
      <c r="IIV23" s="710"/>
      <c r="IIW23" s="710"/>
      <c r="IIX23" s="710"/>
      <c r="IIY23" s="710"/>
      <c r="IIZ23" s="710"/>
      <c r="IJA23" s="710"/>
      <c r="IJB23" s="710"/>
      <c r="IJC23" s="710"/>
      <c r="IJD23" s="710"/>
      <c r="IJE23" s="710"/>
      <c r="IJF23" s="710"/>
      <c r="IJG23" s="710"/>
      <c r="IJH23" s="710"/>
      <c r="IJI23" s="710"/>
      <c r="IJJ23" s="710"/>
      <c r="IJK23" s="710"/>
      <c r="IJL23" s="710"/>
      <c r="IJM23" s="710"/>
      <c r="IJN23" s="710"/>
      <c r="IJO23" s="710"/>
      <c r="IJP23" s="710"/>
      <c r="IJQ23" s="710"/>
      <c r="IJR23" s="710"/>
      <c r="IJS23" s="710"/>
      <c r="IJT23" s="710"/>
      <c r="IJU23" s="710"/>
      <c r="IJV23" s="710"/>
      <c r="IJW23" s="710"/>
      <c r="IJX23" s="710"/>
      <c r="IJY23" s="710"/>
      <c r="IJZ23" s="710"/>
      <c r="IKA23" s="710"/>
      <c r="IKB23" s="710"/>
      <c r="IKC23" s="710"/>
      <c r="IKD23" s="710"/>
      <c r="IKE23" s="710"/>
      <c r="IKF23" s="710"/>
      <c r="IKG23" s="710"/>
      <c r="IKH23" s="710"/>
      <c r="IKI23" s="710"/>
      <c r="IKJ23" s="710"/>
      <c r="IKK23" s="710"/>
      <c r="IKL23" s="710"/>
      <c r="IKM23" s="710"/>
      <c r="IKN23" s="710"/>
      <c r="IKO23" s="710"/>
      <c r="IKP23" s="710"/>
      <c r="IKQ23" s="710"/>
      <c r="IKR23" s="710"/>
      <c r="IKS23" s="710"/>
      <c r="IKT23" s="710"/>
      <c r="IKU23" s="710"/>
      <c r="IKV23" s="710"/>
      <c r="IKW23" s="710"/>
      <c r="IKX23" s="710"/>
      <c r="IKY23" s="710"/>
      <c r="IKZ23" s="710"/>
      <c r="ILA23" s="710"/>
      <c r="ILB23" s="710"/>
      <c r="ILC23" s="710"/>
      <c r="ILD23" s="710"/>
      <c r="ILE23" s="710"/>
      <c r="ILF23" s="710"/>
      <c r="ILG23" s="710"/>
      <c r="ILH23" s="710"/>
      <c r="ILI23" s="710"/>
      <c r="ILJ23" s="710"/>
      <c r="ILK23" s="710"/>
      <c r="ILL23" s="710"/>
      <c r="ILM23" s="710"/>
      <c r="ILN23" s="710"/>
      <c r="ILO23" s="710"/>
      <c r="ILP23" s="710"/>
      <c r="ILQ23" s="710"/>
      <c r="ILR23" s="710"/>
      <c r="ILS23" s="710"/>
      <c r="ILT23" s="710"/>
      <c r="ILU23" s="710"/>
      <c r="ILV23" s="710"/>
      <c r="ILW23" s="710"/>
      <c r="ILX23" s="710"/>
      <c r="ILY23" s="710"/>
      <c r="ILZ23" s="710"/>
      <c r="IMA23" s="710"/>
      <c r="IMB23" s="710"/>
      <c r="IMC23" s="710"/>
      <c r="IMD23" s="710"/>
      <c r="IME23" s="710"/>
      <c r="IMF23" s="710"/>
      <c r="IMG23" s="710"/>
      <c r="IMH23" s="710"/>
      <c r="IMI23" s="710"/>
      <c r="IMJ23" s="710"/>
      <c r="IMK23" s="710"/>
      <c r="IML23" s="710"/>
      <c r="IMM23" s="710"/>
      <c r="IMN23" s="710"/>
      <c r="IMO23" s="710"/>
      <c r="IMP23" s="710"/>
      <c r="IMQ23" s="710"/>
      <c r="IMR23" s="710"/>
      <c r="IMS23" s="710"/>
      <c r="IMT23" s="710"/>
      <c r="IMU23" s="710"/>
      <c r="IMV23" s="710"/>
      <c r="IMW23" s="710"/>
      <c r="IMX23" s="710"/>
      <c r="IMY23" s="710"/>
      <c r="IMZ23" s="710"/>
      <c r="INA23" s="710"/>
      <c r="INB23" s="710"/>
      <c r="INC23" s="710"/>
      <c r="IND23" s="710"/>
      <c r="INE23" s="710"/>
      <c r="INF23" s="710"/>
      <c r="ING23" s="710"/>
      <c r="INH23" s="710"/>
      <c r="INI23" s="710"/>
      <c r="INJ23" s="710"/>
      <c r="INK23" s="710"/>
      <c r="INL23" s="710"/>
      <c r="INM23" s="710"/>
      <c r="INN23" s="710"/>
      <c r="INO23" s="710"/>
      <c r="INP23" s="710"/>
      <c r="INQ23" s="710"/>
      <c r="INR23" s="710"/>
      <c r="INS23" s="710"/>
      <c r="INT23" s="710"/>
      <c r="INU23" s="710"/>
      <c r="INV23" s="710"/>
      <c r="INW23" s="710"/>
      <c r="INX23" s="710"/>
      <c r="INY23" s="710"/>
      <c r="INZ23" s="710"/>
      <c r="IOA23" s="710"/>
      <c r="IOB23" s="710"/>
      <c r="IOC23" s="710"/>
      <c r="IOD23" s="710"/>
      <c r="IOE23" s="710"/>
      <c r="IOF23" s="710"/>
      <c r="IOG23" s="710"/>
      <c r="IOH23" s="710"/>
      <c r="IOI23" s="710"/>
      <c r="IOJ23" s="710"/>
      <c r="IOK23" s="710"/>
      <c r="IOL23" s="710"/>
      <c r="IOM23" s="710"/>
      <c r="ION23" s="710"/>
      <c r="IOO23" s="710"/>
      <c r="IOP23" s="710"/>
      <c r="IOQ23" s="710"/>
      <c r="IOR23" s="710"/>
      <c r="IOS23" s="710"/>
      <c r="IOT23" s="710"/>
      <c r="IOU23" s="710"/>
      <c r="IOV23" s="710"/>
      <c r="IOW23" s="710"/>
      <c r="IOX23" s="710"/>
      <c r="IOY23" s="710"/>
      <c r="IOZ23" s="710"/>
      <c r="IPA23" s="710"/>
      <c r="IPB23" s="710"/>
      <c r="IPC23" s="710"/>
      <c r="IPD23" s="710"/>
      <c r="IPE23" s="710"/>
      <c r="IPF23" s="710"/>
      <c r="IPG23" s="710"/>
      <c r="IPH23" s="710"/>
      <c r="IPI23" s="710"/>
      <c r="IPJ23" s="710"/>
      <c r="IPK23" s="710"/>
      <c r="IPL23" s="710"/>
      <c r="IPM23" s="710"/>
      <c r="IPN23" s="710"/>
      <c r="IPO23" s="710"/>
      <c r="IPP23" s="710"/>
      <c r="IPQ23" s="710"/>
      <c r="IPR23" s="710"/>
      <c r="IPS23" s="710"/>
      <c r="IPT23" s="710"/>
      <c r="IPU23" s="710"/>
      <c r="IPV23" s="710"/>
      <c r="IPW23" s="710"/>
      <c r="IPX23" s="710"/>
      <c r="IPY23" s="710"/>
      <c r="IPZ23" s="710"/>
      <c r="IQA23" s="710"/>
      <c r="IQB23" s="710"/>
      <c r="IQC23" s="710"/>
      <c r="IQD23" s="710"/>
      <c r="IQE23" s="710"/>
      <c r="IQF23" s="710"/>
      <c r="IQG23" s="710"/>
      <c r="IQH23" s="710"/>
      <c r="IQI23" s="710"/>
      <c r="IQJ23" s="710"/>
      <c r="IQK23" s="710"/>
      <c r="IQL23" s="710"/>
      <c r="IQM23" s="710"/>
      <c r="IQN23" s="710"/>
      <c r="IQO23" s="710"/>
      <c r="IQP23" s="710"/>
      <c r="IQQ23" s="710"/>
      <c r="IQR23" s="710"/>
      <c r="IQS23" s="710"/>
      <c r="IQT23" s="710"/>
      <c r="IQU23" s="710"/>
      <c r="IQV23" s="710"/>
      <c r="IQW23" s="710"/>
      <c r="IQX23" s="710"/>
      <c r="IQY23" s="710"/>
      <c r="IQZ23" s="710"/>
      <c r="IRA23" s="710"/>
      <c r="IRB23" s="710"/>
      <c r="IRC23" s="710"/>
      <c r="IRD23" s="710"/>
      <c r="IRE23" s="710"/>
      <c r="IRF23" s="710"/>
      <c r="IRG23" s="710"/>
      <c r="IRH23" s="710"/>
      <c r="IRI23" s="710"/>
      <c r="IRJ23" s="710"/>
      <c r="IRK23" s="710"/>
      <c r="IRL23" s="710"/>
      <c r="IRM23" s="710"/>
      <c r="IRN23" s="710"/>
      <c r="IRO23" s="710"/>
      <c r="IRP23" s="710"/>
      <c r="IRQ23" s="710"/>
      <c r="IRR23" s="710"/>
      <c r="IRS23" s="710"/>
      <c r="IRT23" s="710"/>
      <c r="IRU23" s="710"/>
      <c r="IRV23" s="710"/>
      <c r="IRW23" s="710"/>
      <c r="IRX23" s="710"/>
      <c r="IRY23" s="710"/>
      <c r="IRZ23" s="710"/>
      <c r="ISA23" s="710"/>
      <c r="ISB23" s="710"/>
      <c r="ISC23" s="710"/>
      <c r="ISD23" s="710"/>
      <c r="ISE23" s="710"/>
      <c r="ISF23" s="710"/>
      <c r="ISG23" s="710"/>
      <c r="ISH23" s="710"/>
      <c r="ISI23" s="710"/>
      <c r="ISJ23" s="710"/>
      <c r="ISK23" s="710"/>
      <c r="ISL23" s="710"/>
      <c r="ISM23" s="710"/>
      <c r="ISN23" s="710"/>
      <c r="ISO23" s="710"/>
      <c r="ISP23" s="710"/>
      <c r="ISQ23" s="710"/>
      <c r="ISR23" s="710"/>
      <c r="ISS23" s="710"/>
      <c r="IST23" s="710"/>
      <c r="ISU23" s="710"/>
      <c r="ISV23" s="710"/>
      <c r="ISW23" s="710"/>
      <c r="ISX23" s="710"/>
      <c r="ISY23" s="710"/>
      <c r="ISZ23" s="710"/>
      <c r="ITA23" s="710"/>
      <c r="ITB23" s="710"/>
      <c r="ITC23" s="710"/>
      <c r="ITD23" s="710"/>
      <c r="ITE23" s="710"/>
      <c r="ITF23" s="710"/>
      <c r="ITG23" s="710"/>
      <c r="ITH23" s="710"/>
      <c r="ITI23" s="710"/>
      <c r="ITJ23" s="710"/>
      <c r="ITK23" s="710"/>
      <c r="ITL23" s="710"/>
      <c r="ITM23" s="710"/>
      <c r="ITN23" s="710"/>
      <c r="ITO23" s="710"/>
      <c r="ITP23" s="710"/>
      <c r="ITQ23" s="710"/>
      <c r="ITR23" s="710"/>
      <c r="ITS23" s="710"/>
      <c r="ITT23" s="710"/>
      <c r="ITU23" s="710"/>
      <c r="ITV23" s="710"/>
      <c r="ITW23" s="710"/>
      <c r="ITX23" s="710"/>
      <c r="ITY23" s="710"/>
      <c r="ITZ23" s="710"/>
      <c r="IUA23" s="710"/>
      <c r="IUB23" s="710"/>
      <c r="IUC23" s="710"/>
      <c r="IUD23" s="710"/>
      <c r="IUE23" s="710"/>
      <c r="IUF23" s="710"/>
      <c r="IUG23" s="710"/>
      <c r="IUH23" s="710"/>
      <c r="IUI23" s="710"/>
      <c r="IUJ23" s="710"/>
      <c r="IUK23" s="710"/>
      <c r="IUL23" s="710"/>
      <c r="IUM23" s="710"/>
      <c r="IUN23" s="710"/>
      <c r="IUO23" s="710"/>
      <c r="IUP23" s="710"/>
      <c r="IUQ23" s="710"/>
      <c r="IUR23" s="710"/>
      <c r="IUS23" s="710"/>
      <c r="IUT23" s="710"/>
      <c r="IUU23" s="710"/>
      <c r="IUV23" s="710"/>
      <c r="IUW23" s="710"/>
      <c r="IUX23" s="710"/>
      <c r="IUY23" s="710"/>
      <c r="IUZ23" s="710"/>
      <c r="IVA23" s="710"/>
      <c r="IVB23" s="710"/>
      <c r="IVC23" s="710"/>
      <c r="IVD23" s="710"/>
      <c r="IVE23" s="710"/>
      <c r="IVF23" s="710"/>
      <c r="IVG23" s="710"/>
      <c r="IVH23" s="710"/>
      <c r="IVI23" s="710"/>
      <c r="IVJ23" s="710"/>
      <c r="IVK23" s="710"/>
      <c r="IVL23" s="710"/>
      <c r="IVM23" s="710"/>
      <c r="IVN23" s="710"/>
      <c r="IVO23" s="710"/>
      <c r="IVP23" s="710"/>
      <c r="IVQ23" s="710"/>
      <c r="IVR23" s="710"/>
      <c r="IVS23" s="710"/>
      <c r="IVT23" s="710"/>
      <c r="IVU23" s="710"/>
      <c r="IVV23" s="710"/>
      <c r="IVW23" s="710"/>
      <c r="IVX23" s="710"/>
      <c r="IVY23" s="710"/>
      <c r="IVZ23" s="710"/>
      <c r="IWA23" s="710"/>
      <c r="IWB23" s="710"/>
      <c r="IWC23" s="710"/>
      <c r="IWD23" s="710"/>
      <c r="IWE23" s="710"/>
      <c r="IWF23" s="710"/>
      <c r="IWG23" s="710"/>
      <c r="IWH23" s="710"/>
      <c r="IWI23" s="710"/>
      <c r="IWJ23" s="710"/>
      <c r="IWK23" s="710"/>
      <c r="IWL23" s="710"/>
      <c r="IWM23" s="710"/>
      <c r="IWN23" s="710"/>
      <c r="IWO23" s="710"/>
      <c r="IWP23" s="710"/>
      <c r="IWQ23" s="710"/>
      <c r="IWR23" s="710"/>
      <c r="IWS23" s="710"/>
      <c r="IWT23" s="710"/>
      <c r="IWU23" s="710"/>
      <c r="IWV23" s="710"/>
      <c r="IWW23" s="710"/>
      <c r="IWX23" s="710"/>
      <c r="IWY23" s="710"/>
      <c r="IWZ23" s="710"/>
      <c r="IXA23" s="710"/>
      <c r="IXB23" s="710"/>
      <c r="IXC23" s="710"/>
      <c r="IXD23" s="710"/>
      <c r="IXE23" s="710"/>
      <c r="IXF23" s="710"/>
      <c r="IXG23" s="710"/>
      <c r="IXH23" s="710"/>
      <c r="IXI23" s="710"/>
      <c r="IXJ23" s="710"/>
      <c r="IXK23" s="710"/>
      <c r="IXL23" s="710"/>
      <c r="IXM23" s="710"/>
      <c r="IXN23" s="710"/>
      <c r="IXO23" s="710"/>
      <c r="IXP23" s="710"/>
      <c r="IXQ23" s="710"/>
      <c r="IXR23" s="710"/>
      <c r="IXS23" s="710"/>
      <c r="IXT23" s="710"/>
      <c r="IXU23" s="710"/>
      <c r="IXV23" s="710"/>
      <c r="IXW23" s="710"/>
      <c r="IXX23" s="710"/>
      <c r="IXY23" s="710"/>
      <c r="IXZ23" s="710"/>
      <c r="IYA23" s="710"/>
      <c r="IYB23" s="710"/>
      <c r="IYC23" s="710"/>
      <c r="IYD23" s="710"/>
      <c r="IYE23" s="710"/>
      <c r="IYF23" s="710"/>
      <c r="IYG23" s="710"/>
      <c r="IYH23" s="710"/>
      <c r="IYI23" s="710"/>
      <c r="IYJ23" s="710"/>
      <c r="IYK23" s="710"/>
      <c r="IYL23" s="710"/>
      <c r="IYM23" s="710"/>
      <c r="IYN23" s="710"/>
      <c r="IYO23" s="710"/>
      <c r="IYP23" s="710"/>
      <c r="IYQ23" s="710"/>
      <c r="IYR23" s="710"/>
      <c r="IYS23" s="710"/>
      <c r="IYT23" s="710"/>
      <c r="IYU23" s="710"/>
      <c r="IYV23" s="710"/>
      <c r="IYW23" s="710"/>
      <c r="IYX23" s="710"/>
      <c r="IYY23" s="710"/>
      <c r="IYZ23" s="710"/>
      <c r="IZA23" s="710"/>
      <c r="IZB23" s="710"/>
      <c r="IZC23" s="710"/>
      <c r="IZD23" s="710"/>
      <c r="IZE23" s="710"/>
      <c r="IZF23" s="710"/>
      <c r="IZG23" s="710"/>
      <c r="IZH23" s="710"/>
      <c r="IZI23" s="710"/>
      <c r="IZJ23" s="710"/>
      <c r="IZK23" s="710"/>
      <c r="IZL23" s="710"/>
      <c r="IZM23" s="710"/>
      <c r="IZN23" s="710"/>
      <c r="IZO23" s="710"/>
      <c r="IZP23" s="710"/>
      <c r="IZQ23" s="710"/>
      <c r="IZR23" s="710"/>
      <c r="IZS23" s="710"/>
      <c r="IZT23" s="710"/>
      <c r="IZU23" s="710"/>
      <c r="IZV23" s="710"/>
      <c r="IZW23" s="710"/>
      <c r="IZX23" s="710"/>
      <c r="IZY23" s="710"/>
      <c r="IZZ23" s="710"/>
      <c r="JAA23" s="710"/>
      <c r="JAB23" s="710"/>
      <c r="JAC23" s="710"/>
      <c r="JAD23" s="710"/>
      <c r="JAE23" s="710"/>
      <c r="JAF23" s="710"/>
      <c r="JAG23" s="710"/>
      <c r="JAH23" s="710"/>
      <c r="JAI23" s="710"/>
      <c r="JAJ23" s="710"/>
      <c r="JAK23" s="710"/>
      <c r="JAL23" s="710"/>
      <c r="JAM23" s="710"/>
      <c r="JAN23" s="710"/>
      <c r="JAO23" s="710"/>
      <c r="JAP23" s="710"/>
      <c r="JAQ23" s="710"/>
      <c r="JAR23" s="710"/>
      <c r="JAS23" s="710"/>
      <c r="JAT23" s="710"/>
      <c r="JAU23" s="710"/>
      <c r="JAV23" s="710"/>
      <c r="JAW23" s="710"/>
      <c r="JAX23" s="710"/>
      <c r="JAY23" s="710"/>
      <c r="JAZ23" s="710"/>
      <c r="JBA23" s="710"/>
      <c r="JBB23" s="710"/>
      <c r="JBC23" s="710"/>
      <c r="JBD23" s="710"/>
      <c r="JBE23" s="710"/>
      <c r="JBF23" s="710"/>
      <c r="JBG23" s="710"/>
      <c r="JBH23" s="710"/>
      <c r="JBI23" s="710"/>
      <c r="JBJ23" s="710"/>
      <c r="JBK23" s="710"/>
      <c r="JBL23" s="710"/>
      <c r="JBM23" s="710"/>
      <c r="JBN23" s="710"/>
      <c r="JBO23" s="710"/>
      <c r="JBP23" s="710"/>
      <c r="JBQ23" s="710"/>
      <c r="JBR23" s="710"/>
      <c r="JBS23" s="710"/>
      <c r="JBT23" s="710"/>
      <c r="JBU23" s="710"/>
      <c r="JBV23" s="710"/>
      <c r="JBW23" s="710"/>
      <c r="JBX23" s="710"/>
      <c r="JBY23" s="710"/>
      <c r="JBZ23" s="710"/>
      <c r="JCA23" s="710"/>
      <c r="JCB23" s="710"/>
      <c r="JCC23" s="710"/>
      <c r="JCD23" s="710"/>
      <c r="JCE23" s="710"/>
      <c r="JCF23" s="710"/>
      <c r="JCG23" s="710"/>
      <c r="JCH23" s="710"/>
      <c r="JCI23" s="710"/>
      <c r="JCJ23" s="710"/>
      <c r="JCK23" s="710"/>
      <c r="JCL23" s="710"/>
      <c r="JCM23" s="710"/>
      <c r="JCN23" s="710"/>
      <c r="JCO23" s="710"/>
      <c r="JCP23" s="710"/>
      <c r="JCQ23" s="710"/>
      <c r="JCR23" s="710"/>
      <c r="JCS23" s="710"/>
      <c r="JCT23" s="710"/>
      <c r="JCU23" s="710"/>
      <c r="JCV23" s="710"/>
      <c r="JCW23" s="710"/>
      <c r="JCX23" s="710"/>
      <c r="JCY23" s="710"/>
      <c r="JCZ23" s="710"/>
      <c r="JDA23" s="710"/>
      <c r="JDB23" s="710"/>
      <c r="JDC23" s="710"/>
      <c r="JDD23" s="710"/>
      <c r="JDE23" s="710"/>
      <c r="JDF23" s="710"/>
      <c r="JDG23" s="710"/>
      <c r="JDH23" s="710"/>
      <c r="JDI23" s="710"/>
      <c r="JDJ23" s="710"/>
      <c r="JDK23" s="710"/>
      <c r="JDL23" s="710"/>
      <c r="JDM23" s="710"/>
      <c r="JDN23" s="710"/>
      <c r="JDO23" s="710"/>
      <c r="JDP23" s="710"/>
      <c r="JDQ23" s="710"/>
      <c r="JDR23" s="710"/>
      <c r="JDS23" s="710"/>
      <c r="JDT23" s="710"/>
      <c r="JDU23" s="710"/>
      <c r="JDV23" s="710"/>
      <c r="JDW23" s="710"/>
      <c r="JDX23" s="710"/>
      <c r="JDY23" s="710"/>
      <c r="JDZ23" s="710"/>
      <c r="JEA23" s="710"/>
      <c r="JEB23" s="710"/>
      <c r="JEC23" s="710"/>
      <c r="JED23" s="710"/>
      <c r="JEE23" s="710"/>
      <c r="JEF23" s="710"/>
      <c r="JEG23" s="710"/>
      <c r="JEH23" s="710"/>
      <c r="JEI23" s="710"/>
      <c r="JEJ23" s="710"/>
      <c r="JEK23" s="710"/>
      <c r="JEL23" s="710"/>
      <c r="JEM23" s="710"/>
      <c r="JEN23" s="710"/>
      <c r="JEO23" s="710"/>
      <c r="JEP23" s="710"/>
      <c r="JEQ23" s="710"/>
      <c r="JER23" s="710"/>
      <c r="JES23" s="710"/>
      <c r="JET23" s="710"/>
      <c r="JEU23" s="710"/>
      <c r="JEV23" s="710"/>
      <c r="JEW23" s="710"/>
      <c r="JEX23" s="710"/>
      <c r="JEY23" s="710"/>
      <c r="JEZ23" s="710"/>
      <c r="JFA23" s="710"/>
      <c r="JFB23" s="710"/>
      <c r="JFC23" s="710"/>
      <c r="JFD23" s="710"/>
      <c r="JFE23" s="710"/>
      <c r="JFF23" s="710"/>
      <c r="JFG23" s="710"/>
      <c r="JFH23" s="710"/>
      <c r="JFI23" s="710"/>
      <c r="JFJ23" s="710"/>
      <c r="JFK23" s="710"/>
      <c r="JFL23" s="710"/>
      <c r="JFM23" s="710"/>
      <c r="JFN23" s="710"/>
      <c r="JFO23" s="710"/>
      <c r="JFP23" s="710"/>
      <c r="JFQ23" s="710"/>
      <c r="JFR23" s="710"/>
      <c r="JFS23" s="710"/>
      <c r="JFT23" s="710"/>
      <c r="JFU23" s="710"/>
      <c r="JFV23" s="710"/>
      <c r="JFW23" s="710"/>
      <c r="JFX23" s="710"/>
      <c r="JFY23" s="710"/>
      <c r="JFZ23" s="710"/>
      <c r="JGA23" s="710"/>
      <c r="JGB23" s="710"/>
      <c r="JGC23" s="710"/>
      <c r="JGD23" s="710"/>
      <c r="JGE23" s="710"/>
      <c r="JGF23" s="710"/>
      <c r="JGG23" s="710"/>
      <c r="JGH23" s="710"/>
      <c r="JGI23" s="710"/>
      <c r="JGJ23" s="710"/>
      <c r="JGK23" s="710"/>
      <c r="JGL23" s="710"/>
      <c r="JGM23" s="710"/>
      <c r="JGN23" s="710"/>
      <c r="JGO23" s="710"/>
      <c r="JGP23" s="710"/>
      <c r="JGQ23" s="710"/>
      <c r="JGR23" s="710"/>
      <c r="JGS23" s="710"/>
      <c r="JGT23" s="710"/>
      <c r="JGU23" s="710"/>
      <c r="JGV23" s="710"/>
      <c r="JGW23" s="710"/>
      <c r="JGX23" s="710"/>
      <c r="JGY23" s="710"/>
      <c r="JGZ23" s="710"/>
      <c r="JHA23" s="710"/>
      <c r="JHB23" s="710"/>
      <c r="JHC23" s="710"/>
      <c r="JHD23" s="710"/>
      <c r="JHE23" s="710"/>
      <c r="JHF23" s="710"/>
      <c r="JHG23" s="710"/>
      <c r="JHH23" s="710"/>
      <c r="JHI23" s="710"/>
      <c r="JHJ23" s="710"/>
      <c r="JHK23" s="710"/>
      <c r="JHL23" s="710"/>
      <c r="JHM23" s="710"/>
      <c r="JHN23" s="710"/>
      <c r="JHO23" s="710"/>
      <c r="JHP23" s="710"/>
      <c r="JHQ23" s="710"/>
      <c r="JHR23" s="710"/>
      <c r="JHS23" s="710"/>
      <c r="JHT23" s="710"/>
      <c r="JHU23" s="710"/>
      <c r="JHV23" s="710"/>
      <c r="JHW23" s="710"/>
      <c r="JHX23" s="710"/>
      <c r="JHY23" s="710"/>
      <c r="JHZ23" s="710"/>
      <c r="JIA23" s="710"/>
      <c r="JIB23" s="710"/>
      <c r="JIC23" s="710"/>
      <c r="JID23" s="710"/>
      <c r="JIE23" s="710"/>
      <c r="JIF23" s="710"/>
      <c r="JIG23" s="710"/>
      <c r="JIH23" s="710"/>
      <c r="JII23" s="710"/>
      <c r="JIJ23" s="710"/>
      <c r="JIK23" s="710"/>
      <c r="JIL23" s="710"/>
      <c r="JIM23" s="710"/>
      <c r="JIN23" s="710"/>
      <c r="JIO23" s="710"/>
      <c r="JIP23" s="710"/>
      <c r="JIQ23" s="710"/>
      <c r="JIR23" s="710"/>
      <c r="JIS23" s="710"/>
      <c r="JIT23" s="710"/>
      <c r="JIU23" s="710"/>
      <c r="JIV23" s="710"/>
      <c r="JIW23" s="710"/>
      <c r="JIX23" s="710"/>
      <c r="JIY23" s="710"/>
      <c r="JIZ23" s="710"/>
      <c r="JJA23" s="710"/>
      <c r="JJB23" s="710"/>
      <c r="JJC23" s="710"/>
      <c r="JJD23" s="710"/>
      <c r="JJE23" s="710"/>
      <c r="JJF23" s="710"/>
      <c r="JJG23" s="710"/>
      <c r="JJH23" s="710"/>
      <c r="JJI23" s="710"/>
      <c r="JJJ23" s="710"/>
      <c r="JJK23" s="710"/>
      <c r="JJL23" s="710"/>
      <c r="JJM23" s="710"/>
      <c r="JJN23" s="710"/>
      <c r="JJO23" s="710"/>
      <c r="JJP23" s="710"/>
      <c r="JJQ23" s="710"/>
      <c r="JJR23" s="710"/>
      <c r="JJS23" s="710"/>
      <c r="JJT23" s="710"/>
      <c r="JJU23" s="710"/>
      <c r="JJV23" s="710"/>
      <c r="JJW23" s="710"/>
      <c r="JJX23" s="710"/>
      <c r="JJY23" s="710"/>
      <c r="JJZ23" s="710"/>
      <c r="JKA23" s="710"/>
      <c r="JKB23" s="710"/>
      <c r="JKC23" s="710"/>
      <c r="JKD23" s="710"/>
      <c r="JKE23" s="710"/>
      <c r="JKF23" s="710"/>
      <c r="JKG23" s="710"/>
      <c r="JKH23" s="710"/>
      <c r="JKI23" s="710"/>
      <c r="JKJ23" s="710"/>
      <c r="JKK23" s="710"/>
      <c r="JKL23" s="710"/>
      <c r="JKM23" s="710"/>
      <c r="JKN23" s="710"/>
      <c r="JKO23" s="710"/>
      <c r="JKP23" s="710"/>
      <c r="JKQ23" s="710"/>
      <c r="JKR23" s="710"/>
      <c r="JKS23" s="710"/>
      <c r="JKT23" s="710"/>
      <c r="JKU23" s="710"/>
      <c r="JKV23" s="710"/>
      <c r="JKW23" s="710"/>
      <c r="JKX23" s="710"/>
      <c r="JKY23" s="710"/>
      <c r="JKZ23" s="710"/>
      <c r="JLA23" s="710"/>
      <c r="JLB23" s="710"/>
      <c r="JLC23" s="710"/>
      <c r="JLD23" s="710"/>
      <c r="JLE23" s="710"/>
      <c r="JLF23" s="710"/>
      <c r="JLG23" s="710"/>
      <c r="JLH23" s="710"/>
      <c r="JLI23" s="710"/>
      <c r="JLJ23" s="710"/>
      <c r="JLK23" s="710"/>
      <c r="JLL23" s="710"/>
      <c r="JLM23" s="710"/>
      <c r="JLN23" s="710"/>
      <c r="JLO23" s="710"/>
      <c r="JLP23" s="710"/>
      <c r="JLQ23" s="710"/>
      <c r="JLR23" s="710"/>
      <c r="JLS23" s="710"/>
      <c r="JLT23" s="710"/>
      <c r="JLU23" s="710"/>
      <c r="JLV23" s="710"/>
      <c r="JLW23" s="710"/>
      <c r="JLX23" s="710"/>
      <c r="JLY23" s="710"/>
      <c r="JLZ23" s="710"/>
      <c r="JMA23" s="710"/>
      <c r="JMB23" s="710"/>
      <c r="JMC23" s="710"/>
      <c r="JMD23" s="710"/>
      <c r="JME23" s="710"/>
      <c r="JMF23" s="710"/>
      <c r="JMG23" s="710"/>
      <c r="JMH23" s="710"/>
      <c r="JMI23" s="710"/>
      <c r="JMJ23" s="710"/>
      <c r="JMK23" s="710"/>
      <c r="JML23" s="710"/>
      <c r="JMM23" s="710"/>
      <c r="JMN23" s="710"/>
      <c r="JMO23" s="710"/>
      <c r="JMP23" s="710"/>
      <c r="JMQ23" s="710"/>
      <c r="JMR23" s="710"/>
      <c r="JMS23" s="710"/>
      <c r="JMT23" s="710"/>
      <c r="JMU23" s="710"/>
      <c r="JMV23" s="710"/>
      <c r="JMW23" s="710"/>
      <c r="JMX23" s="710"/>
      <c r="JMY23" s="710"/>
      <c r="JMZ23" s="710"/>
      <c r="JNA23" s="710"/>
      <c r="JNB23" s="710"/>
      <c r="JNC23" s="710"/>
      <c r="JND23" s="710"/>
      <c r="JNE23" s="710"/>
      <c r="JNF23" s="710"/>
      <c r="JNG23" s="710"/>
      <c r="JNH23" s="710"/>
      <c r="JNI23" s="710"/>
      <c r="JNJ23" s="710"/>
      <c r="JNK23" s="710"/>
      <c r="JNL23" s="710"/>
      <c r="JNM23" s="710"/>
      <c r="JNN23" s="710"/>
      <c r="JNO23" s="710"/>
      <c r="JNP23" s="710"/>
      <c r="JNQ23" s="710"/>
      <c r="JNR23" s="710"/>
      <c r="JNS23" s="710"/>
      <c r="JNT23" s="710"/>
      <c r="JNU23" s="710"/>
      <c r="JNV23" s="710"/>
      <c r="JNW23" s="710"/>
      <c r="JNX23" s="710"/>
      <c r="JNY23" s="710"/>
      <c r="JNZ23" s="710"/>
      <c r="JOA23" s="710"/>
      <c r="JOB23" s="710"/>
      <c r="JOC23" s="710"/>
      <c r="JOD23" s="710"/>
      <c r="JOE23" s="710"/>
      <c r="JOF23" s="710"/>
      <c r="JOG23" s="710"/>
      <c r="JOH23" s="710"/>
      <c r="JOI23" s="710"/>
      <c r="JOJ23" s="710"/>
      <c r="JOK23" s="710"/>
      <c r="JOL23" s="710"/>
      <c r="JOM23" s="710"/>
      <c r="JON23" s="710"/>
      <c r="JOO23" s="710"/>
      <c r="JOP23" s="710"/>
      <c r="JOQ23" s="710"/>
      <c r="JOR23" s="710"/>
      <c r="JOS23" s="710"/>
      <c r="JOT23" s="710"/>
      <c r="JOU23" s="710"/>
      <c r="JOV23" s="710"/>
      <c r="JOW23" s="710"/>
      <c r="JOX23" s="710"/>
      <c r="JOY23" s="710"/>
      <c r="JOZ23" s="710"/>
      <c r="JPA23" s="710"/>
      <c r="JPB23" s="710"/>
      <c r="JPC23" s="710"/>
      <c r="JPD23" s="710"/>
      <c r="JPE23" s="710"/>
      <c r="JPF23" s="710"/>
      <c r="JPG23" s="710"/>
      <c r="JPH23" s="710"/>
      <c r="JPI23" s="710"/>
      <c r="JPJ23" s="710"/>
      <c r="JPK23" s="710"/>
      <c r="JPL23" s="710"/>
      <c r="JPM23" s="710"/>
      <c r="JPN23" s="710"/>
      <c r="JPO23" s="710"/>
      <c r="JPP23" s="710"/>
      <c r="JPQ23" s="710"/>
      <c r="JPR23" s="710"/>
      <c r="JPS23" s="710"/>
      <c r="JPT23" s="710"/>
      <c r="JPU23" s="710"/>
      <c r="JPV23" s="710"/>
      <c r="JPW23" s="710"/>
      <c r="JPX23" s="710"/>
      <c r="JPY23" s="710"/>
      <c r="JPZ23" s="710"/>
      <c r="JQA23" s="710"/>
      <c r="JQB23" s="710"/>
      <c r="JQC23" s="710"/>
      <c r="JQD23" s="710"/>
      <c r="JQE23" s="710"/>
      <c r="JQF23" s="710"/>
      <c r="JQG23" s="710"/>
      <c r="JQH23" s="710"/>
      <c r="JQI23" s="710"/>
      <c r="JQJ23" s="710"/>
      <c r="JQK23" s="710"/>
      <c r="JQL23" s="710"/>
      <c r="JQM23" s="710"/>
      <c r="JQN23" s="710"/>
      <c r="JQO23" s="710"/>
      <c r="JQP23" s="710"/>
      <c r="JQQ23" s="710"/>
      <c r="JQR23" s="710"/>
      <c r="JQS23" s="710"/>
      <c r="JQT23" s="710"/>
      <c r="JQU23" s="710"/>
      <c r="JQV23" s="710"/>
      <c r="JQW23" s="710"/>
      <c r="JQX23" s="710"/>
      <c r="JQY23" s="710"/>
      <c r="JQZ23" s="710"/>
      <c r="JRA23" s="710"/>
      <c r="JRB23" s="710"/>
      <c r="JRC23" s="710"/>
      <c r="JRD23" s="710"/>
      <c r="JRE23" s="710"/>
      <c r="JRF23" s="710"/>
      <c r="JRG23" s="710"/>
      <c r="JRH23" s="710"/>
      <c r="JRI23" s="710"/>
      <c r="JRJ23" s="710"/>
      <c r="JRK23" s="710"/>
      <c r="JRL23" s="710"/>
      <c r="JRM23" s="710"/>
      <c r="JRN23" s="710"/>
      <c r="JRO23" s="710"/>
      <c r="JRP23" s="710"/>
      <c r="JRQ23" s="710"/>
      <c r="JRR23" s="710"/>
      <c r="JRS23" s="710"/>
      <c r="JRT23" s="710"/>
      <c r="JRU23" s="710"/>
      <c r="JRV23" s="710"/>
      <c r="JRW23" s="710"/>
      <c r="JRX23" s="710"/>
      <c r="JRY23" s="710"/>
      <c r="JRZ23" s="710"/>
      <c r="JSA23" s="710"/>
      <c r="JSB23" s="710"/>
      <c r="JSC23" s="710"/>
      <c r="JSD23" s="710"/>
      <c r="JSE23" s="710"/>
      <c r="JSF23" s="710"/>
      <c r="JSG23" s="710"/>
      <c r="JSH23" s="710"/>
      <c r="JSI23" s="710"/>
      <c r="JSJ23" s="710"/>
      <c r="JSK23" s="710"/>
      <c r="JSL23" s="710"/>
      <c r="JSM23" s="710"/>
      <c r="JSN23" s="710"/>
      <c r="JSO23" s="710"/>
      <c r="JSP23" s="710"/>
      <c r="JSQ23" s="710"/>
      <c r="JSR23" s="710"/>
      <c r="JSS23" s="710"/>
      <c r="JST23" s="710"/>
      <c r="JSU23" s="710"/>
      <c r="JSV23" s="710"/>
      <c r="JSW23" s="710"/>
      <c r="JSX23" s="710"/>
      <c r="JSY23" s="710"/>
      <c r="JSZ23" s="710"/>
      <c r="JTA23" s="710"/>
      <c r="JTB23" s="710"/>
      <c r="JTC23" s="710"/>
      <c r="JTD23" s="710"/>
      <c r="JTE23" s="710"/>
      <c r="JTF23" s="710"/>
      <c r="JTG23" s="710"/>
      <c r="JTH23" s="710"/>
      <c r="JTI23" s="710"/>
      <c r="JTJ23" s="710"/>
      <c r="JTK23" s="710"/>
      <c r="JTL23" s="710"/>
      <c r="JTM23" s="710"/>
      <c r="JTN23" s="710"/>
      <c r="JTO23" s="710"/>
      <c r="JTP23" s="710"/>
      <c r="JTQ23" s="710"/>
      <c r="JTR23" s="710"/>
      <c r="JTS23" s="710"/>
      <c r="JTT23" s="710"/>
      <c r="JTU23" s="710"/>
      <c r="JTV23" s="710"/>
      <c r="JTW23" s="710"/>
      <c r="JTX23" s="710"/>
      <c r="JTY23" s="710"/>
      <c r="JTZ23" s="710"/>
      <c r="JUA23" s="710"/>
      <c r="JUB23" s="710"/>
      <c r="JUC23" s="710"/>
      <c r="JUD23" s="710"/>
      <c r="JUE23" s="710"/>
      <c r="JUF23" s="710"/>
      <c r="JUG23" s="710"/>
      <c r="JUH23" s="710"/>
      <c r="JUI23" s="710"/>
      <c r="JUJ23" s="710"/>
      <c r="JUK23" s="710"/>
      <c r="JUL23" s="710"/>
      <c r="JUM23" s="710"/>
      <c r="JUN23" s="710"/>
      <c r="JUO23" s="710"/>
      <c r="JUP23" s="710"/>
      <c r="JUQ23" s="710"/>
      <c r="JUR23" s="710"/>
      <c r="JUS23" s="710"/>
      <c r="JUT23" s="710"/>
      <c r="JUU23" s="710"/>
      <c r="JUV23" s="710"/>
      <c r="JUW23" s="710"/>
      <c r="JUX23" s="710"/>
      <c r="JUY23" s="710"/>
      <c r="JUZ23" s="710"/>
      <c r="JVA23" s="710"/>
      <c r="JVB23" s="710"/>
      <c r="JVC23" s="710"/>
      <c r="JVD23" s="710"/>
      <c r="JVE23" s="710"/>
      <c r="JVF23" s="710"/>
      <c r="JVG23" s="710"/>
      <c r="JVH23" s="710"/>
      <c r="JVI23" s="710"/>
      <c r="JVJ23" s="710"/>
      <c r="JVK23" s="710"/>
      <c r="JVL23" s="710"/>
      <c r="JVM23" s="710"/>
      <c r="JVN23" s="710"/>
      <c r="JVO23" s="710"/>
      <c r="JVP23" s="710"/>
      <c r="JVQ23" s="710"/>
      <c r="JVR23" s="710"/>
      <c r="JVS23" s="710"/>
      <c r="JVT23" s="710"/>
      <c r="JVU23" s="710"/>
      <c r="JVV23" s="710"/>
      <c r="JVW23" s="710"/>
      <c r="JVX23" s="710"/>
      <c r="JVY23" s="710"/>
      <c r="JVZ23" s="710"/>
      <c r="JWA23" s="710"/>
      <c r="JWB23" s="710"/>
      <c r="JWC23" s="710"/>
      <c r="JWD23" s="710"/>
      <c r="JWE23" s="710"/>
      <c r="JWF23" s="710"/>
      <c r="JWG23" s="710"/>
      <c r="JWH23" s="710"/>
      <c r="JWI23" s="710"/>
      <c r="JWJ23" s="710"/>
      <c r="JWK23" s="710"/>
      <c r="JWL23" s="710"/>
      <c r="JWM23" s="710"/>
      <c r="JWN23" s="710"/>
      <c r="JWO23" s="710"/>
      <c r="JWP23" s="710"/>
      <c r="JWQ23" s="710"/>
      <c r="JWR23" s="710"/>
      <c r="JWS23" s="710"/>
      <c r="JWT23" s="710"/>
      <c r="JWU23" s="710"/>
      <c r="JWV23" s="710"/>
      <c r="JWW23" s="710"/>
      <c r="JWX23" s="710"/>
      <c r="JWY23" s="710"/>
      <c r="JWZ23" s="710"/>
      <c r="JXA23" s="710"/>
      <c r="JXB23" s="710"/>
      <c r="JXC23" s="710"/>
      <c r="JXD23" s="710"/>
      <c r="JXE23" s="710"/>
      <c r="JXF23" s="710"/>
      <c r="JXG23" s="710"/>
      <c r="JXH23" s="710"/>
      <c r="JXI23" s="710"/>
      <c r="JXJ23" s="710"/>
      <c r="JXK23" s="710"/>
      <c r="JXL23" s="710"/>
      <c r="JXM23" s="710"/>
      <c r="JXN23" s="710"/>
      <c r="JXO23" s="710"/>
      <c r="JXP23" s="710"/>
      <c r="JXQ23" s="710"/>
      <c r="JXR23" s="710"/>
      <c r="JXS23" s="710"/>
      <c r="JXT23" s="710"/>
      <c r="JXU23" s="710"/>
      <c r="JXV23" s="710"/>
      <c r="JXW23" s="710"/>
      <c r="JXX23" s="710"/>
      <c r="JXY23" s="710"/>
      <c r="JXZ23" s="710"/>
      <c r="JYA23" s="710"/>
      <c r="JYB23" s="710"/>
      <c r="JYC23" s="710"/>
      <c r="JYD23" s="710"/>
      <c r="JYE23" s="710"/>
      <c r="JYF23" s="710"/>
      <c r="JYG23" s="710"/>
      <c r="JYH23" s="710"/>
      <c r="JYI23" s="710"/>
      <c r="JYJ23" s="710"/>
      <c r="JYK23" s="710"/>
      <c r="JYL23" s="710"/>
      <c r="JYM23" s="710"/>
      <c r="JYN23" s="710"/>
      <c r="JYO23" s="710"/>
      <c r="JYP23" s="710"/>
      <c r="JYQ23" s="710"/>
      <c r="JYR23" s="710"/>
      <c r="JYS23" s="710"/>
      <c r="JYT23" s="710"/>
      <c r="JYU23" s="710"/>
      <c r="JYV23" s="710"/>
      <c r="JYW23" s="710"/>
      <c r="JYX23" s="710"/>
      <c r="JYY23" s="710"/>
      <c r="JYZ23" s="710"/>
      <c r="JZA23" s="710"/>
      <c r="JZB23" s="710"/>
      <c r="JZC23" s="710"/>
      <c r="JZD23" s="710"/>
      <c r="JZE23" s="710"/>
      <c r="JZF23" s="710"/>
      <c r="JZG23" s="710"/>
      <c r="JZH23" s="710"/>
      <c r="JZI23" s="710"/>
      <c r="JZJ23" s="710"/>
      <c r="JZK23" s="710"/>
      <c r="JZL23" s="710"/>
      <c r="JZM23" s="710"/>
      <c r="JZN23" s="710"/>
      <c r="JZO23" s="710"/>
      <c r="JZP23" s="710"/>
      <c r="JZQ23" s="710"/>
      <c r="JZR23" s="710"/>
      <c r="JZS23" s="710"/>
      <c r="JZT23" s="710"/>
      <c r="JZU23" s="710"/>
      <c r="JZV23" s="710"/>
      <c r="JZW23" s="710"/>
      <c r="JZX23" s="710"/>
      <c r="JZY23" s="710"/>
      <c r="JZZ23" s="710"/>
      <c r="KAA23" s="710"/>
      <c r="KAB23" s="710"/>
      <c r="KAC23" s="710"/>
      <c r="KAD23" s="710"/>
      <c r="KAE23" s="710"/>
      <c r="KAF23" s="710"/>
      <c r="KAG23" s="710"/>
      <c r="KAH23" s="710"/>
      <c r="KAI23" s="710"/>
      <c r="KAJ23" s="710"/>
      <c r="KAK23" s="710"/>
      <c r="KAL23" s="710"/>
      <c r="KAM23" s="710"/>
      <c r="KAN23" s="710"/>
      <c r="KAO23" s="710"/>
      <c r="KAP23" s="710"/>
      <c r="KAQ23" s="710"/>
      <c r="KAR23" s="710"/>
      <c r="KAS23" s="710"/>
      <c r="KAT23" s="710"/>
      <c r="KAU23" s="710"/>
      <c r="KAV23" s="710"/>
      <c r="KAW23" s="710"/>
      <c r="KAX23" s="710"/>
      <c r="KAY23" s="710"/>
      <c r="KAZ23" s="710"/>
      <c r="KBA23" s="710"/>
      <c r="KBB23" s="710"/>
      <c r="KBC23" s="710"/>
      <c r="KBD23" s="710"/>
      <c r="KBE23" s="710"/>
      <c r="KBF23" s="710"/>
      <c r="KBG23" s="710"/>
      <c r="KBH23" s="710"/>
      <c r="KBI23" s="710"/>
      <c r="KBJ23" s="710"/>
      <c r="KBK23" s="710"/>
      <c r="KBL23" s="710"/>
      <c r="KBM23" s="710"/>
      <c r="KBN23" s="710"/>
      <c r="KBO23" s="710"/>
      <c r="KBP23" s="710"/>
      <c r="KBQ23" s="710"/>
      <c r="KBR23" s="710"/>
      <c r="KBS23" s="710"/>
      <c r="KBT23" s="710"/>
      <c r="KBU23" s="710"/>
      <c r="KBV23" s="710"/>
      <c r="KBW23" s="710"/>
      <c r="KBX23" s="710"/>
      <c r="KBY23" s="710"/>
      <c r="KBZ23" s="710"/>
      <c r="KCA23" s="710"/>
      <c r="KCB23" s="710"/>
      <c r="KCC23" s="710"/>
      <c r="KCD23" s="710"/>
      <c r="KCE23" s="710"/>
      <c r="KCF23" s="710"/>
      <c r="KCG23" s="710"/>
      <c r="KCH23" s="710"/>
      <c r="KCI23" s="710"/>
      <c r="KCJ23" s="710"/>
      <c r="KCK23" s="710"/>
      <c r="KCL23" s="710"/>
      <c r="KCM23" s="710"/>
      <c r="KCN23" s="710"/>
      <c r="KCO23" s="710"/>
      <c r="KCP23" s="710"/>
      <c r="KCQ23" s="710"/>
      <c r="KCR23" s="710"/>
      <c r="KCS23" s="710"/>
      <c r="KCT23" s="710"/>
      <c r="KCU23" s="710"/>
      <c r="KCV23" s="710"/>
      <c r="KCW23" s="710"/>
      <c r="KCX23" s="710"/>
      <c r="KCY23" s="710"/>
      <c r="KCZ23" s="710"/>
      <c r="KDA23" s="710"/>
      <c r="KDB23" s="710"/>
      <c r="KDC23" s="710"/>
      <c r="KDD23" s="710"/>
      <c r="KDE23" s="710"/>
      <c r="KDF23" s="710"/>
      <c r="KDG23" s="710"/>
      <c r="KDH23" s="710"/>
      <c r="KDI23" s="710"/>
      <c r="KDJ23" s="710"/>
      <c r="KDK23" s="710"/>
      <c r="KDL23" s="710"/>
      <c r="KDM23" s="710"/>
      <c r="KDN23" s="710"/>
      <c r="KDO23" s="710"/>
      <c r="KDP23" s="710"/>
      <c r="KDQ23" s="710"/>
      <c r="KDR23" s="710"/>
      <c r="KDS23" s="710"/>
      <c r="KDT23" s="710"/>
      <c r="KDU23" s="710"/>
      <c r="KDV23" s="710"/>
      <c r="KDW23" s="710"/>
      <c r="KDX23" s="710"/>
      <c r="KDY23" s="710"/>
      <c r="KDZ23" s="710"/>
      <c r="KEA23" s="710"/>
      <c r="KEB23" s="710"/>
      <c r="KEC23" s="710"/>
      <c r="KED23" s="710"/>
      <c r="KEE23" s="710"/>
      <c r="KEF23" s="710"/>
      <c r="KEG23" s="710"/>
      <c r="KEH23" s="710"/>
      <c r="KEI23" s="710"/>
      <c r="KEJ23" s="710"/>
      <c r="KEK23" s="710"/>
      <c r="KEL23" s="710"/>
      <c r="KEM23" s="710"/>
      <c r="KEN23" s="710"/>
      <c r="KEO23" s="710"/>
      <c r="KEP23" s="710"/>
      <c r="KEQ23" s="710"/>
      <c r="KER23" s="710"/>
      <c r="KES23" s="710"/>
      <c r="KET23" s="710"/>
      <c r="KEU23" s="710"/>
      <c r="KEV23" s="710"/>
      <c r="KEW23" s="710"/>
      <c r="KEX23" s="710"/>
      <c r="KEY23" s="710"/>
      <c r="KEZ23" s="710"/>
      <c r="KFA23" s="710"/>
      <c r="KFB23" s="710"/>
      <c r="KFC23" s="710"/>
      <c r="KFD23" s="710"/>
      <c r="KFE23" s="710"/>
      <c r="KFF23" s="710"/>
      <c r="KFG23" s="710"/>
      <c r="KFH23" s="710"/>
      <c r="KFI23" s="710"/>
      <c r="KFJ23" s="710"/>
      <c r="KFK23" s="710"/>
      <c r="KFL23" s="710"/>
      <c r="KFM23" s="710"/>
      <c r="KFN23" s="710"/>
      <c r="KFO23" s="710"/>
      <c r="KFP23" s="710"/>
      <c r="KFQ23" s="710"/>
      <c r="KFR23" s="710"/>
      <c r="KFS23" s="710"/>
      <c r="KFT23" s="710"/>
      <c r="KFU23" s="710"/>
      <c r="KFV23" s="710"/>
      <c r="KFW23" s="710"/>
      <c r="KFX23" s="710"/>
      <c r="KFY23" s="710"/>
      <c r="KFZ23" s="710"/>
      <c r="KGA23" s="710"/>
      <c r="KGB23" s="710"/>
      <c r="KGC23" s="710"/>
      <c r="KGD23" s="710"/>
      <c r="KGE23" s="710"/>
      <c r="KGF23" s="710"/>
      <c r="KGG23" s="710"/>
      <c r="KGH23" s="710"/>
      <c r="KGI23" s="710"/>
      <c r="KGJ23" s="710"/>
      <c r="KGK23" s="710"/>
      <c r="KGL23" s="710"/>
      <c r="KGM23" s="710"/>
      <c r="KGN23" s="710"/>
      <c r="KGO23" s="710"/>
      <c r="KGP23" s="710"/>
      <c r="KGQ23" s="710"/>
      <c r="KGR23" s="710"/>
      <c r="KGS23" s="710"/>
      <c r="KGT23" s="710"/>
      <c r="KGU23" s="710"/>
      <c r="KGV23" s="710"/>
      <c r="KGW23" s="710"/>
      <c r="KGX23" s="710"/>
      <c r="KGY23" s="710"/>
      <c r="KGZ23" s="710"/>
      <c r="KHA23" s="710"/>
      <c r="KHB23" s="710"/>
      <c r="KHC23" s="710"/>
      <c r="KHD23" s="710"/>
      <c r="KHE23" s="710"/>
      <c r="KHF23" s="710"/>
      <c r="KHG23" s="710"/>
      <c r="KHH23" s="710"/>
      <c r="KHI23" s="710"/>
      <c r="KHJ23" s="710"/>
      <c r="KHK23" s="710"/>
      <c r="KHL23" s="710"/>
      <c r="KHM23" s="710"/>
      <c r="KHN23" s="710"/>
      <c r="KHO23" s="710"/>
      <c r="KHP23" s="710"/>
      <c r="KHQ23" s="710"/>
      <c r="KHR23" s="710"/>
      <c r="KHS23" s="710"/>
      <c r="KHT23" s="710"/>
      <c r="KHU23" s="710"/>
      <c r="KHV23" s="710"/>
      <c r="KHW23" s="710"/>
      <c r="KHX23" s="710"/>
      <c r="KHY23" s="710"/>
      <c r="KHZ23" s="710"/>
      <c r="KIA23" s="710"/>
      <c r="KIB23" s="710"/>
      <c r="KIC23" s="710"/>
      <c r="KID23" s="710"/>
      <c r="KIE23" s="710"/>
      <c r="KIF23" s="710"/>
      <c r="KIG23" s="710"/>
      <c r="KIH23" s="710"/>
      <c r="KII23" s="710"/>
      <c r="KIJ23" s="710"/>
      <c r="KIK23" s="710"/>
      <c r="KIL23" s="710"/>
      <c r="KIM23" s="710"/>
      <c r="KIN23" s="710"/>
      <c r="KIO23" s="710"/>
      <c r="KIP23" s="710"/>
      <c r="KIQ23" s="710"/>
      <c r="KIR23" s="710"/>
      <c r="KIS23" s="710"/>
      <c r="KIT23" s="710"/>
      <c r="KIU23" s="710"/>
      <c r="KIV23" s="710"/>
      <c r="KIW23" s="710"/>
      <c r="KIX23" s="710"/>
      <c r="KIY23" s="710"/>
      <c r="KIZ23" s="710"/>
      <c r="KJA23" s="710"/>
      <c r="KJB23" s="710"/>
      <c r="KJC23" s="710"/>
      <c r="KJD23" s="710"/>
      <c r="KJE23" s="710"/>
      <c r="KJF23" s="710"/>
      <c r="KJG23" s="710"/>
      <c r="KJH23" s="710"/>
      <c r="KJI23" s="710"/>
      <c r="KJJ23" s="710"/>
      <c r="KJK23" s="710"/>
      <c r="KJL23" s="710"/>
      <c r="KJM23" s="710"/>
      <c r="KJN23" s="710"/>
      <c r="KJO23" s="710"/>
      <c r="KJP23" s="710"/>
      <c r="KJQ23" s="710"/>
      <c r="KJR23" s="710"/>
      <c r="KJS23" s="710"/>
      <c r="KJT23" s="710"/>
      <c r="KJU23" s="710"/>
      <c r="KJV23" s="710"/>
      <c r="KJW23" s="710"/>
      <c r="KJX23" s="710"/>
      <c r="KJY23" s="710"/>
      <c r="KJZ23" s="710"/>
      <c r="KKA23" s="710"/>
      <c r="KKB23" s="710"/>
      <c r="KKC23" s="710"/>
      <c r="KKD23" s="710"/>
      <c r="KKE23" s="710"/>
      <c r="KKF23" s="710"/>
      <c r="KKG23" s="710"/>
      <c r="KKH23" s="710"/>
      <c r="KKI23" s="710"/>
      <c r="KKJ23" s="710"/>
      <c r="KKK23" s="710"/>
      <c r="KKL23" s="710"/>
      <c r="KKM23" s="710"/>
      <c r="KKN23" s="710"/>
      <c r="KKO23" s="710"/>
      <c r="KKP23" s="710"/>
      <c r="KKQ23" s="710"/>
      <c r="KKR23" s="710"/>
      <c r="KKS23" s="710"/>
      <c r="KKT23" s="710"/>
      <c r="KKU23" s="710"/>
      <c r="KKV23" s="710"/>
      <c r="KKW23" s="710"/>
      <c r="KKX23" s="710"/>
      <c r="KKY23" s="710"/>
      <c r="KKZ23" s="710"/>
      <c r="KLA23" s="710"/>
      <c r="KLB23" s="710"/>
      <c r="KLC23" s="710"/>
      <c r="KLD23" s="710"/>
      <c r="KLE23" s="710"/>
      <c r="KLF23" s="710"/>
      <c r="KLG23" s="710"/>
      <c r="KLH23" s="710"/>
      <c r="KLI23" s="710"/>
      <c r="KLJ23" s="710"/>
      <c r="KLK23" s="710"/>
      <c r="KLL23" s="710"/>
      <c r="KLM23" s="710"/>
      <c r="KLN23" s="710"/>
      <c r="KLO23" s="710"/>
      <c r="KLP23" s="710"/>
      <c r="KLQ23" s="710"/>
      <c r="KLR23" s="710"/>
      <c r="KLS23" s="710"/>
      <c r="KLT23" s="710"/>
      <c r="KLU23" s="710"/>
      <c r="KLV23" s="710"/>
      <c r="KLW23" s="710"/>
      <c r="KLX23" s="710"/>
      <c r="KLY23" s="710"/>
      <c r="KLZ23" s="710"/>
      <c r="KMA23" s="710"/>
      <c r="KMB23" s="710"/>
      <c r="KMC23" s="710"/>
      <c r="KMD23" s="710"/>
      <c r="KME23" s="710"/>
      <c r="KMF23" s="710"/>
      <c r="KMG23" s="710"/>
      <c r="KMH23" s="710"/>
      <c r="KMI23" s="710"/>
      <c r="KMJ23" s="710"/>
      <c r="KMK23" s="710"/>
      <c r="KML23" s="710"/>
      <c r="KMM23" s="710"/>
      <c r="KMN23" s="710"/>
      <c r="KMO23" s="710"/>
      <c r="KMP23" s="710"/>
      <c r="KMQ23" s="710"/>
      <c r="KMR23" s="710"/>
      <c r="KMS23" s="710"/>
      <c r="KMT23" s="710"/>
      <c r="KMU23" s="710"/>
      <c r="KMV23" s="710"/>
      <c r="KMW23" s="710"/>
      <c r="KMX23" s="710"/>
      <c r="KMY23" s="710"/>
      <c r="KMZ23" s="710"/>
      <c r="KNA23" s="710"/>
      <c r="KNB23" s="710"/>
      <c r="KNC23" s="710"/>
      <c r="KND23" s="710"/>
      <c r="KNE23" s="710"/>
      <c r="KNF23" s="710"/>
      <c r="KNG23" s="710"/>
      <c r="KNH23" s="710"/>
      <c r="KNI23" s="710"/>
      <c r="KNJ23" s="710"/>
      <c r="KNK23" s="710"/>
      <c r="KNL23" s="710"/>
      <c r="KNM23" s="710"/>
      <c r="KNN23" s="710"/>
      <c r="KNO23" s="710"/>
      <c r="KNP23" s="710"/>
      <c r="KNQ23" s="710"/>
      <c r="KNR23" s="710"/>
      <c r="KNS23" s="710"/>
      <c r="KNT23" s="710"/>
      <c r="KNU23" s="710"/>
      <c r="KNV23" s="710"/>
      <c r="KNW23" s="710"/>
      <c r="KNX23" s="710"/>
      <c r="KNY23" s="710"/>
      <c r="KNZ23" s="710"/>
      <c r="KOA23" s="710"/>
      <c r="KOB23" s="710"/>
      <c r="KOC23" s="710"/>
      <c r="KOD23" s="710"/>
      <c r="KOE23" s="710"/>
      <c r="KOF23" s="710"/>
      <c r="KOG23" s="710"/>
      <c r="KOH23" s="710"/>
      <c r="KOI23" s="710"/>
      <c r="KOJ23" s="710"/>
      <c r="KOK23" s="710"/>
      <c r="KOL23" s="710"/>
      <c r="KOM23" s="710"/>
      <c r="KON23" s="710"/>
      <c r="KOO23" s="710"/>
      <c r="KOP23" s="710"/>
      <c r="KOQ23" s="710"/>
      <c r="KOR23" s="710"/>
      <c r="KOS23" s="710"/>
      <c r="KOT23" s="710"/>
      <c r="KOU23" s="710"/>
      <c r="KOV23" s="710"/>
      <c r="KOW23" s="710"/>
      <c r="KOX23" s="710"/>
      <c r="KOY23" s="710"/>
      <c r="KOZ23" s="710"/>
      <c r="KPA23" s="710"/>
      <c r="KPB23" s="710"/>
      <c r="KPC23" s="710"/>
      <c r="KPD23" s="710"/>
      <c r="KPE23" s="710"/>
      <c r="KPF23" s="710"/>
      <c r="KPG23" s="710"/>
      <c r="KPH23" s="710"/>
      <c r="KPI23" s="710"/>
      <c r="KPJ23" s="710"/>
      <c r="KPK23" s="710"/>
      <c r="KPL23" s="710"/>
      <c r="KPM23" s="710"/>
      <c r="KPN23" s="710"/>
      <c r="KPO23" s="710"/>
      <c r="KPP23" s="710"/>
      <c r="KPQ23" s="710"/>
      <c r="KPR23" s="710"/>
      <c r="KPS23" s="710"/>
      <c r="KPT23" s="710"/>
      <c r="KPU23" s="710"/>
      <c r="KPV23" s="710"/>
      <c r="KPW23" s="710"/>
      <c r="KPX23" s="710"/>
      <c r="KPY23" s="710"/>
      <c r="KPZ23" s="710"/>
      <c r="KQA23" s="710"/>
      <c r="KQB23" s="710"/>
      <c r="KQC23" s="710"/>
      <c r="KQD23" s="710"/>
      <c r="KQE23" s="710"/>
      <c r="KQF23" s="710"/>
      <c r="KQG23" s="710"/>
      <c r="KQH23" s="710"/>
      <c r="KQI23" s="710"/>
      <c r="KQJ23" s="710"/>
      <c r="KQK23" s="710"/>
      <c r="KQL23" s="710"/>
      <c r="KQM23" s="710"/>
      <c r="KQN23" s="710"/>
      <c r="KQO23" s="710"/>
      <c r="KQP23" s="710"/>
      <c r="KQQ23" s="710"/>
      <c r="KQR23" s="710"/>
      <c r="KQS23" s="710"/>
      <c r="KQT23" s="710"/>
      <c r="KQU23" s="710"/>
      <c r="KQV23" s="710"/>
      <c r="KQW23" s="710"/>
      <c r="KQX23" s="710"/>
      <c r="KQY23" s="710"/>
      <c r="KQZ23" s="710"/>
      <c r="KRA23" s="710"/>
      <c r="KRB23" s="710"/>
      <c r="KRC23" s="710"/>
      <c r="KRD23" s="710"/>
      <c r="KRE23" s="710"/>
      <c r="KRF23" s="710"/>
      <c r="KRG23" s="710"/>
      <c r="KRH23" s="710"/>
      <c r="KRI23" s="710"/>
      <c r="KRJ23" s="710"/>
      <c r="KRK23" s="710"/>
      <c r="KRL23" s="710"/>
      <c r="KRM23" s="710"/>
      <c r="KRN23" s="710"/>
      <c r="KRO23" s="710"/>
      <c r="KRP23" s="710"/>
      <c r="KRQ23" s="710"/>
      <c r="KRR23" s="710"/>
      <c r="KRS23" s="710"/>
      <c r="KRT23" s="710"/>
      <c r="KRU23" s="710"/>
      <c r="KRV23" s="710"/>
      <c r="KRW23" s="710"/>
      <c r="KRX23" s="710"/>
      <c r="KRY23" s="710"/>
      <c r="KRZ23" s="710"/>
      <c r="KSA23" s="710"/>
      <c r="KSB23" s="710"/>
      <c r="KSC23" s="710"/>
      <c r="KSD23" s="710"/>
      <c r="KSE23" s="710"/>
      <c r="KSF23" s="710"/>
      <c r="KSG23" s="710"/>
      <c r="KSH23" s="710"/>
      <c r="KSI23" s="710"/>
      <c r="KSJ23" s="710"/>
      <c r="KSK23" s="710"/>
      <c r="KSL23" s="710"/>
      <c r="KSM23" s="710"/>
      <c r="KSN23" s="710"/>
      <c r="KSO23" s="710"/>
      <c r="KSP23" s="710"/>
      <c r="KSQ23" s="710"/>
      <c r="KSR23" s="710"/>
      <c r="KSS23" s="710"/>
      <c r="KST23" s="710"/>
      <c r="KSU23" s="710"/>
      <c r="KSV23" s="710"/>
      <c r="KSW23" s="710"/>
      <c r="KSX23" s="710"/>
      <c r="KSY23" s="710"/>
      <c r="KSZ23" s="710"/>
      <c r="KTA23" s="710"/>
      <c r="KTB23" s="710"/>
      <c r="KTC23" s="710"/>
      <c r="KTD23" s="710"/>
      <c r="KTE23" s="710"/>
      <c r="KTF23" s="710"/>
      <c r="KTG23" s="710"/>
      <c r="KTH23" s="710"/>
      <c r="KTI23" s="710"/>
      <c r="KTJ23" s="710"/>
      <c r="KTK23" s="710"/>
      <c r="KTL23" s="710"/>
      <c r="KTM23" s="710"/>
      <c r="KTN23" s="710"/>
      <c r="KTO23" s="710"/>
      <c r="KTP23" s="710"/>
      <c r="KTQ23" s="710"/>
      <c r="KTR23" s="710"/>
      <c r="KTS23" s="710"/>
      <c r="KTT23" s="710"/>
      <c r="KTU23" s="710"/>
      <c r="KTV23" s="710"/>
      <c r="KTW23" s="710"/>
      <c r="KTX23" s="710"/>
      <c r="KTY23" s="710"/>
      <c r="KTZ23" s="710"/>
      <c r="KUA23" s="710"/>
      <c r="KUB23" s="710"/>
      <c r="KUC23" s="710"/>
      <c r="KUD23" s="710"/>
      <c r="KUE23" s="710"/>
      <c r="KUF23" s="710"/>
      <c r="KUG23" s="710"/>
      <c r="KUH23" s="710"/>
      <c r="KUI23" s="710"/>
      <c r="KUJ23" s="710"/>
      <c r="KUK23" s="710"/>
      <c r="KUL23" s="710"/>
      <c r="KUM23" s="710"/>
      <c r="KUN23" s="710"/>
      <c r="KUO23" s="710"/>
      <c r="KUP23" s="710"/>
      <c r="KUQ23" s="710"/>
      <c r="KUR23" s="710"/>
      <c r="KUS23" s="710"/>
      <c r="KUT23" s="710"/>
      <c r="KUU23" s="710"/>
      <c r="KUV23" s="710"/>
      <c r="KUW23" s="710"/>
      <c r="KUX23" s="710"/>
      <c r="KUY23" s="710"/>
      <c r="KUZ23" s="710"/>
      <c r="KVA23" s="710"/>
      <c r="KVB23" s="710"/>
      <c r="KVC23" s="710"/>
      <c r="KVD23" s="710"/>
      <c r="KVE23" s="710"/>
      <c r="KVF23" s="710"/>
      <c r="KVG23" s="710"/>
      <c r="KVH23" s="710"/>
      <c r="KVI23" s="710"/>
      <c r="KVJ23" s="710"/>
      <c r="KVK23" s="710"/>
      <c r="KVL23" s="710"/>
      <c r="KVM23" s="710"/>
      <c r="KVN23" s="710"/>
      <c r="KVO23" s="710"/>
      <c r="KVP23" s="710"/>
      <c r="KVQ23" s="710"/>
      <c r="KVR23" s="710"/>
      <c r="KVS23" s="710"/>
      <c r="KVT23" s="710"/>
      <c r="KVU23" s="710"/>
      <c r="KVV23" s="710"/>
      <c r="KVW23" s="710"/>
      <c r="KVX23" s="710"/>
      <c r="KVY23" s="710"/>
      <c r="KVZ23" s="710"/>
      <c r="KWA23" s="710"/>
      <c r="KWB23" s="710"/>
      <c r="KWC23" s="710"/>
      <c r="KWD23" s="710"/>
      <c r="KWE23" s="710"/>
      <c r="KWF23" s="710"/>
      <c r="KWG23" s="710"/>
      <c r="KWH23" s="710"/>
      <c r="KWI23" s="710"/>
      <c r="KWJ23" s="710"/>
      <c r="KWK23" s="710"/>
      <c r="KWL23" s="710"/>
      <c r="KWM23" s="710"/>
      <c r="KWN23" s="710"/>
      <c r="KWO23" s="710"/>
      <c r="KWP23" s="710"/>
      <c r="KWQ23" s="710"/>
      <c r="KWR23" s="710"/>
      <c r="KWS23" s="710"/>
      <c r="KWT23" s="710"/>
      <c r="KWU23" s="710"/>
      <c r="KWV23" s="710"/>
      <c r="KWW23" s="710"/>
      <c r="KWX23" s="710"/>
      <c r="KWY23" s="710"/>
      <c r="KWZ23" s="710"/>
      <c r="KXA23" s="710"/>
      <c r="KXB23" s="710"/>
      <c r="KXC23" s="710"/>
      <c r="KXD23" s="710"/>
      <c r="KXE23" s="710"/>
      <c r="KXF23" s="710"/>
      <c r="KXG23" s="710"/>
      <c r="KXH23" s="710"/>
      <c r="KXI23" s="710"/>
      <c r="KXJ23" s="710"/>
      <c r="KXK23" s="710"/>
      <c r="KXL23" s="710"/>
      <c r="KXM23" s="710"/>
      <c r="KXN23" s="710"/>
      <c r="KXO23" s="710"/>
      <c r="KXP23" s="710"/>
      <c r="KXQ23" s="710"/>
      <c r="KXR23" s="710"/>
      <c r="KXS23" s="710"/>
      <c r="KXT23" s="710"/>
      <c r="KXU23" s="710"/>
      <c r="KXV23" s="710"/>
      <c r="KXW23" s="710"/>
      <c r="KXX23" s="710"/>
      <c r="KXY23" s="710"/>
      <c r="KXZ23" s="710"/>
      <c r="KYA23" s="710"/>
      <c r="KYB23" s="710"/>
      <c r="KYC23" s="710"/>
      <c r="KYD23" s="710"/>
      <c r="KYE23" s="710"/>
      <c r="KYF23" s="710"/>
      <c r="KYG23" s="710"/>
      <c r="KYH23" s="710"/>
      <c r="KYI23" s="710"/>
      <c r="KYJ23" s="710"/>
      <c r="KYK23" s="710"/>
      <c r="KYL23" s="710"/>
      <c r="KYM23" s="710"/>
      <c r="KYN23" s="710"/>
      <c r="KYO23" s="710"/>
      <c r="KYP23" s="710"/>
      <c r="KYQ23" s="710"/>
      <c r="KYR23" s="710"/>
      <c r="KYS23" s="710"/>
      <c r="KYT23" s="710"/>
      <c r="KYU23" s="710"/>
      <c r="KYV23" s="710"/>
      <c r="KYW23" s="710"/>
      <c r="KYX23" s="710"/>
      <c r="KYY23" s="710"/>
      <c r="KYZ23" s="710"/>
      <c r="KZA23" s="710"/>
      <c r="KZB23" s="710"/>
      <c r="KZC23" s="710"/>
      <c r="KZD23" s="710"/>
      <c r="KZE23" s="710"/>
      <c r="KZF23" s="710"/>
      <c r="KZG23" s="710"/>
      <c r="KZH23" s="710"/>
      <c r="KZI23" s="710"/>
      <c r="KZJ23" s="710"/>
      <c r="KZK23" s="710"/>
      <c r="KZL23" s="710"/>
      <c r="KZM23" s="710"/>
      <c r="KZN23" s="710"/>
      <c r="KZO23" s="710"/>
      <c r="KZP23" s="710"/>
      <c r="KZQ23" s="710"/>
      <c r="KZR23" s="710"/>
      <c r="KZS23" s="710"/>
      <c r="KZT23" s="710"/>
      <c r="KZU23" s="710"/>
      <c r="KZV23" s="710"/>
      <c r="KZW23" s="710"/>
      <c r="KZX23" s="710"/>
      <c r="KZY23" s="710"/>
      <c r="KZZ23" s="710"/>
      <c r="LAA23" s="710"/>
      <c r="LAB23" s="710"/>
      <c r="LAC23" s="710"/>
      <c r="LAD23" s="710"/>
      <c r="LAE23" s="710"/>
      <c r="LAF23" s="710"/>
      <c r="LAG23" s="710"/>
      <c r="LAH23" s="710"/>
      <c r="LAI23" s="710"/>
      <c r="LAJ23" s="710"/>
      <c r="LAK23" s="710"/>
      <c r="LAL23" s="710"/>
      <c r="LAM23" s="710"/>
      <c r="LAN23" s="710"/>
      <c r="LAO23" s="710"/>
      <c r="LAP23" s="710"/>
      <c r="LAQ23" s="710"/>
      <c r="LAR23" s="710"/>
      <c r="LAS23" s="710"/>
      <c r="LAT23" s="710"/>
      <c r="LAU23" s="710"/>
      <c r="LAV23" s="710"/>
      <c r="LAW23" s="710"/>
      <c r="LAX23" s="710"/>
      <c r="LAY23" s="710"/>
      <c r="LAZ23" s="710"/>
      <c r="LBA23" s="710"/>
      <c r="LBB23" s="710"/>
      <c r="LBC23" s="710"/>
      <c r="LBD23" s="710"/>
      <c r="LBE23" s="710"/>
      <c r="LBF23" s="710"/>
      <c r="LBG23" s="710"/>
      <c r="LBH23" s="710"/>
      <c r="LBI23" s="710"/>
      <c r="LBJ23" s="710"/>
      <c r="LBK23" s="710"/>
      <c r="LBL23" s="710"/>
      <c r="LBM23" s="710"/>
      <c r="LBN23" s="710"/>
      <c r="LBO23" s="710"/>
      <c r="LBP23" s="710"/>
      <c r="LBQ23" s="710"/>
      <c r="LBR23" s="710"/>
      <c r="LBS23" s="710"/>
      <c r="LBT23" s="710"/>
      <c r="LBU23" s="710"/>
      <c r="LBV23" s="710"/>
      <c r="LBW23" s="710"/>
      <c r="LBX23" s="710"/>
      <c r="LBY23" s="710"/>
      <c r="LBZ23" s="710"/>
      <c r="LCA23" s="710"/>
      <c r="LCB23" s="710"/>
      <c r="LCC23" s="710"/>
      <c r="LCD23" s="710"/>
      <c r="LCE23" s="710"/>
      <c r="LCF23" s="710"/>
      <c r="LCG23" s="710"/>
      <c r="LCH23" s="710"/>
      <c r="LCI23" s="710"/>
      <c r="LCJ23" s="710"/>
      <c r="LCK23" s="710"/>
      <c r="LCL23" s="710"/>
      <c r="LCM23" s="710"/>
      <c r="LCN23" s="710"/>
      <c r="LCO23" s="710"/>
      <c r="LCP23" s="710"/>
      <c r="LCQ23" s="710"/>
      <c r="LCR23" s="710"/>
      <c r="LCS23" s="710"/>
      <c r="LCT23" s="710"/>
      <c r="LCU23" s="710"/>
      <c r="LCV23" s="710"/>
      <c r="LCW23" s="710"/>
      <c r="LCX23" s="710"/>
      <c r="LCY23" s="710"/>
      <c r="LCZ23" s="710"/>
      <c r="LDA23" s="710"/>
      <c r="LDB23" s="710"/>
      <c r="LDC23" s="710"/>
      <c r="LDD23" s="710"/>
      <c r="LDE23" s="710"/>
      <c r="LDF23" s="710"/>
      <c r="LDG23" s="710"/>
      <c r="LDH23" s="710"/>
      <c r="LDI23" s="710"/>
      <c r="LDJ23" s="710"/>
      <c r="LDK23" s="710"/>
      <c r="LDL23" s="710"/>
      <c r="LDM23" s="710"/>
      <c r="LDN23" s="710"/>
      <c r="LDO23" s="710"/>
      <c r="LDP23" s="710"/>
      <c r="LDQ23" s="710"/>
      <c r="LDR23" s="710"/>
      <c r="LDS23" s="710"/>
      <c r="LDT23" s="710"/>
      <c r="LDU23" s="710"/>
      <c r="LDV23" s="710"/>
      <c r="LDW23" s="710"/>
      <c r="LDX23" s="710"/>
      <c r="LDY23" s="710"/>
      <c r="LDZ23" s="710"/>
      <c r="LEA23" s="710"/>
      <c r="LEB23" s="710"/>
      <c r="LEC23" s="710"/>
      <c r="LED23" s="710"/>
      <c r="LEE23" s="710"/>
      <c r="LEF23" s="710"/>
      <c r="LEG23" s="710"/>
      <c r="LEH23" s="710"/>
      <c r="LEI23" s="710"/>
      <c r="LEJ23" s="710"/>
      <c r="LEK23" s="710"/>
      <c r="LEL23" s="710"/>
      <c r="LEM23" s="710"/>
      <c r="LEN23" s="710"/>
      <c r="LEO23" s="710"/>
      <c r="LEP23" s="710"/>
      <c r="LEQ23" s="710"/>
      <c r="LER23" s="710"/>
      <c r="LES23" s="710"/>
      <c r="LET23" s="710"/>
      <c r="LEU23" s="710"/>
      <c r="LEV23" s="710"/>
      <c r="LEW23" s="710"/>
      <c r="LEX23" s="710"/>
      <c r="LEY23" s="710"/>
      <c r="LEZ23" s="710"/>
      <c r="LFA23" s="710"/>
      <c r="LFB23" s="710"/>
      <c r="LFC23" s="710"/>
      <c r="LFD23" s="710"/>
      <c r="LFE23" s="710"/>
      <c r="LFF23" s="710"/>
      <c r="LFG23" s="710"/>
      <c r="LFH23" s="710"/>
      <c r="LFI23" s="710"/>
      <c r="LFJ23" s="710"/>
      <c r="LFK23" s="710"/>
      <c r="LFL23" s="710"/>
      <c r="LFM23" s="710"/>
      <c r="LFN23" s="710"/>
      <c r="LFO23" s="710"/>
      <c r="LFP23" s="710"/>
      <c r="LFQ23" s="710"/>
      <c r="LFR23" s="710"/>
      <c r="LFS23" s="710"/>
      <c r="LFT23" s="710"/>
      <c r="LFU23" s="710"/>
      <c r="LFV23" s="710"/>
      <c r="LFW23" s="710"/>
      <c r="LFX23" s="710"/>
      <c r="LFY23" s="710"/>
      <c r="LFZ23" s="710"/>
      <c r="LGA23" s="710"/>
      <c r="LGB23" s="710"/>
      <c r="LGC23" s="710"/>
      <c r="LGD23" s="710"/>
      <c r="LGE23" s="710"/>
      <c r="LGF23" s="710"/>
      <c r="LGG23" s="710"/>
      <c r="LGH23" s="710"/>
      <c r="LGI23" s="710"/>
      <c r="LGJ23" s="710"/>
      <c r="LGK23" s="710"/>
      <c r="LGL23" s="710"/>
      <c r="LGM23" s="710"/>
      <c r="LGN23" s="710"/>
      <c r="LGO23" s="710"/>
      <c r="LGP23" s="710"/>
      <c r="LGQ23" s="710"/>
      <c r="LGR23" s="710"/>
      <c r="LGS23" s="710"/>
      <c r="LGT23" s="710"/>
      <c r="LGU23" s="710"/>
      <c r="LGV23" s="710"/>
      <c r="LGW23" s="710"/>
      <c r="LGX23" s="710"/>
      <c r="LGY23" s="710"/>
      <c r="LGZ23" s="710"/>
      <c r="LHA23" s="710"/>
      <c r="LHB23" s="710"/>
      <c r="LHC23" s="710"/>
      <c r="LHD23" s="710"/>
      <c r="LHE23" s="710"/>
      <c r="LHF23" s="710"/>
      <c r="LHG23" s="710"/>
      <c r="LHH23" s="710"/>
      <c r="LHI23" s="710"/>
      <c r="LHJ23" s="710"/>
      <c r="LHK23" s="710"/>
      <c r="LHL23" s="710"/>
      <c r="LHM23" s="710"/>
      <c r="LHN23" s="710"/>
      <c r="LHO23" s="710"/>
      <c r="LHP23" s="710"/>
      <c r="LHQ23" s="710"/>
      <c r="LHR23" s="710"/>
      <c r="LHS23" s="710"/>
      <c r="LHT23" s="710"/>
      <c r="LHU23" s="710"/>
      <c r="LHV23" s="710"/>
      <c r="LHW23" s="710"/>
      <c r="LHX23" s="710"/>
      <c r="LHY23" s="710"/>
      <c r="LHZ23" s="710"/>
      <c r="LIA23" s="710"/>
      <c r="LIB23" s="710"/>
      <c r="LIC23" s="710"/>
      <c r="LID23" s="710"/>
      <c r="LIE23" s="710"/>
      <c r="LIF23" s="710"/>
      <c r="LIG23" s="710"/>
      <c r="LIH23" s="710"/>
      <c r="LII23" s="710"/>
      <c r="LIJ23" s="710"/>
      <c r="LIK23" s="710"/>
      <c r="LIL23" s="710"/>
      <c r="LIM23" s="710"/>
      <c r="LIN23" s="710"/>
      <c r="LIO23" s="710"/>
      <c r="LIP23" s="710"/>
      <c r="LIQ23" s="710"/>
      <c r="LIR23" s="710"/>
      <c r="LIS23" s="710"/>
      <c r="LIT23" s="710"/>
      <c r="LIU23" s="710"/>
      <c r="LIV23" s="710"/>
      <c r="LIW23" s="710"/>
      <c r="LIX23" s="710"/>
      <c r="LIY23" s="710"/>
      <c r="LIZ23" s="710"/>
      <c r="LJA23" s="710"/>
      <c r="LJB23" s="710"/>
      <c r="LJC23" s="710"/>
      <c r="LJD23" s="710"/>
      <c r="LJE23" s="710"/>
      <c r="LJF23" s="710"/>
      <c r="LJG23" s="710"/>
      <c r="LJH23" s="710"/>
      <c r="LJI23" s="710"/>
      <c r="LJJ23" s="710"/>
      <c r="LJK23" s="710"/>
      <c r="LJL23" s="710"/>
      <c r="LJM23" s="710"/>
      <c r="LJN23" s="710"/>
      <c r="LJO23" s="710"/>
      <c r="LJP23" s="710"/>
      <c r="LJQ23" s="710"/>
      <c r="LJR23" s="710"/>
      <c r="LJS23" s="710"/>
      <c r="LJT23" s="710"/>
      <c r="LJU23" s="710"/>
      <c r="LJV23" s="710"/>
      <c r="LJW23" s="710"/>
      <c r="LJX23" s="710"/>
      <c r="LJY23" s="710"/>
      <c r="LJZ23" s="710"/>
      <c r="LKA23" s="710"/>
      <c r="LKB23" s="710"/>
      <c r="LKC23" s="710"/>
      <c r="LKD23" s="710"/>
      <c r="LKE23" s="710"/>
      <c r="LKF23" s="710"/>
      <c r="LKG23" s="710"/>
      <c r="LKH23" s="710"/>
      <c r="LKI23" s="710"/>
      <c r="LKJ23" s="710"/>
      <c r="LKK23" s="710"/>
      <c r="LKL23" s="710"/>
      <c r="LKM23" s="710"/>
      <c r="LKN23" s="710"/>
      <c r="LKO23" s="710"/>
      <c r="LKP23" s="710"/>
      <c r="LKQ23" s="710"/>
      <c r="LKR23" s="710"/>
      <c r="LKS23" s="710"/>
      <c r="LKT23" s="710"/>
      <c r="LKU23" s="710"/>
      <c r="LKV23" s="710"/>
      <c r="LKW23" s="710"/>
      <c r="LKX23" s="710"/>
      <c r="LKY23" s="710"/>
      <c r="LKZ23" s="710"/>
      <c r="LLA23" s="710"/>
      <c r="LLB23" s="710"/>
      <c r="LLC23" s="710"/>
      <c r="LLD23" s="710"/>
      <c r="LLE23" s="710"/>
      <c r="LLF23" s="710"/>
      <c r="LLG23" s="710"/>
      <c r="LLH23" s="710"/>
      <c r="LLI23" s="710"/>
      <c r="LLJ23" s="710"/>
      <c r="LLK23" s="710"/>
      <c r="LLL23" s="710"/>
      <c r="LLM23" s="710"/>
      <c r="LLN23" s="710"/>
      <c r="LLO23" s="710"/>
      <c r="LLP23" s="710"/>
      <c r="LLQ23" s="710"/>
      <c r="LLR23" s="710"/>
      <c r="LLS23" s="710"/>
      <c r="LLT23" s="710"/>
      <c r="LLU23" s="710"/>
      <c r="LLV23" s="710"/>
      <c r="LLW23" s="710"/>
      <c r="LLX23" s="710"/>
      <c r="LLY23" s="710"/>
      <c r="LLZ23" s="710"/>
      <c r="LMA23" s="710"/>
      <c r="LMB23" s="710"/>
      <c r="LMC23" s="710"/>
      <c r="LMD23" s="710"/>
      <c r="LME23" s="710"/>
      <c r="LMF23" s="710"/>
      <c r="LMG23" s="710"/>
      <c r="LMH23" s="710"/>
      <c r="LMI23" s="710"/>
      <c r="LMJ23" s="710"/>
      <c r="LMK23" s="710"/>
      <c r="LML23" s="710"/>
      <c r="LMM23" s="710"/>
      <c r="LMN23" s="710"/>
      <c r="LMO23" s="710"/>
      <c r="LMP23" s="710"/>
      <c r="LMQ23" s="710"/>
      <c r="LMR23" s="710"/>
      <c r="LMS23" s="710"/>
      <c r="LMT23" s="710"/>
      <c r="LMU23" s="710"/>
      <c r="LMV23" s="710"/>
      <c r="LMW23" s="710"/>
      <c r="LMX23" s="710"/>
      <c r="LMY23" s="710"/>
      <c r="LMZ23" s="710"/>
      <c r="LNA23" s="710"/>
      <c r="LNB23" s="710"/>
      <c r="LNC23" s="710"/>
      <c r="LND23" s="710"/>
      <c r="LNE23" s="710"/>
      <c r="LNF23" s="710"/>
      <c r="LNG23" s="710"/>
      <c r="LNH23" s="710"/>
      <c r="LNI23" s="710"/>
      <c r="LNJ23" s="710"/>
      <c r="LNK23" s="710"/>
      <c r="LNL23" s="710"/>
      <c r="LNM23" s="710"/>
      <c r="LNN23" s="710"/>
      <c r="LNO23" s="710"/>
      <c r="LNP23" s="710"/>
      <c r="LNQ23" s="710"/>
      <c r="LNR23" s="710"/>
      <c r="LNS23" s="710"/>
      <c r="LNT23" s="710"/>
      <c r="LNU23" s="710"/>
      <c r="LNV23" s="710"/>
      <c r="LNW23" s="710"/>
      <c r="LNX23" s="710"/>
      <c r="LNY23" s="710"/>
      <c r="LNZ23" s="710"/>
      <c r="LOA23" s="710"/>
      <c r="LOB23" s="710"/>
      <c r="LOC23" s="710"/>
      <c r="LOD23" s="710"/>
      <c r="LOE23" s="710"/>
      <c r="LOF23" s="710"/>
      <c r="LOG23" s="710"/>
      <c r="LOH23" s="710"/>
      <c r="LOI23" s="710"/>
      <c r="LOJ23" s="710"/>
      <c r="LOK23" s="710"/>
      <c r="LOL23" s="710"/>
      <c r="LOM23" s="710"/>
      <c r="LON23" s="710"/>
      <c r="LOO23" s="710"/>
      <c r="LOP23" s="710"/>
      <c r="LOQ23" s="710"/>
      <c r="LOR23" s="710"/>
      <c r="LOS23" s="710"/>
      <c r="LOT23" s="710"/>
      <c r="LOU23" s="710"/>
      <c r="LOV23" s="710"/>
      <c r="LOW23" s="710"/>
      <c r="LOX23" s="710"/>
      <c r="LOY23" s="710"/>
      <c r="LOZ23" s="710"/>
      <c r="LPA23" s="710"/>
      <c r="LPB23" s="710"/>
      <c r="LPC23" s="710"/>
      <c r="LPD23" s="710"/>
      <c r="LPE23" s="710"/>
      <c r="LPF23" s="710"/>
      <c r="LPG23" s="710"/>
      <c r="LPH23" s="710"/>
      <c r="LPI23" s="710"/>
      <c r="LPJ23" s="710"/>
      <c r="LPK23" s="710"/>
      <c r="LPL23" s="710"/>
      <c r="LPM23" s="710"/>
      <c r="LPN23" s="710"/>
      <c r="LPO23" s="710"/>
      <c r="LPP23" s="710"/>
      <c r="LPQ23" s="710"/>
      <c r="LPR23" s="710"/>
      <c r="LPS23" s="710"/>
      <c r="LPT23" s="710"/>
      <c r="LPU23" s="710"/>
      <c r="LPV23" s="710"/>
      <c r="LPW23" s="710"/>
      <c r="LPX23" s="710"/>
      <c r="LPY23" s="710"/>
      <c r="LPZ23" s="710"/>
      <c r="LQA23" s="710"/>
      <c r="LQB23" s="710"/>
      <c r="LQC23" s="710"/>
      <c r="LQD23" s="710"/>
      <c r="LQE23" s="710"/>
      <c r="LQF23" s="710"/>
      <c r="LQG23" s="710"/>
      <c r="LQH23" s="710"/>
      <c r="LQI23" s="710"/>
      <c r="LQJ23" s="710"/>
      <c r="LQK23" s="710"/>
      <c r="LQL23" s="710"/>
      <c r="LQM23" s="710"/>
      <c r="LQN23" s="710"/>
      <c r="LQO23" s="710"/>
      <c r="LQP23" s="710"/>
      <c r="LQQ23" s="710"/>
      <c r="LQR23" s="710"/>
      <c r="LQS23" s="710"/>
      <c r="LQT23" s="710"/>
      <c r="LQU23" s="710"/>
      <c r="LQV23" s="710"/>
      <c r="LQW23" s="710"/>
      <c r="LQX23" s="710"/>
      <c r="LQY23" s="710"/>
      <c r="LQZ23" s="710"/>
      <c r="LRA23" s="710"/>
      <c r="LRB23" s="710"/>
      <c r="LRC23" s="710"/>
      <c r="LRD23" s="710"/>
      <c r="LRE23" s="710"/>
      <c r="LRF23" s="710"/>
      <c r="LRG23" s="710"/>
      <c r="LRH23" s="710"/>
      <c r="LRI23" s="710"/>
      <c r="LRJ23" s="710"/>
      <c r="LRK23" s="710"/>
      <c r="LRL23" s="710"/>
      <c r="LRM23" s="710"/>
      <c r="LRN23" s="710"/>
      <c r="LRO23" s="710"/>
      <c r="LRP23" s="710"/>
      <c r="LRQ23" s="710"/>
      <c r="LRR23" s="710"/>
      <c r="LRS23" s="710"/>
      <c r="LRT23" s="710"/>
      <c r="LRU23" s="710"/>
      <c r="LRV23" s="710"/>
      <c r="LRW23" s="710"/>
      <c r="LRX23" s="710"/>
      <c r="LRY23" s="710"/>
      <c r="LRZ23" s="710"/>
      <c r="LSA23" s="710"/>
      <c r="LSB23" s="710"/>
      <c r="LSC23" s="710"/>
      <c r="LSD23" s="710"/>
      <c r="LSE23" s="710"/>
      <c r="LSF23" s="710"/>
      <c r="LSG23" s="710"/>
      <c r="LSH23" s="710"/>
      <c r="LSI23" s="710"/>
      <c r="LSJ23" s="710"/>
      <c r="LSK23" s="710"/>
      <c r="LSL23" s="710"/>
      <c r="LSM23" s="710"/>
      <c r="LSN23" s="710"/>
      <c r="LSO23" s="710"/>
      <c r="LSP23" s="710"/>
      <c r="LSQ23" s="710"/>
      <c r="LSR23" s="710"/>
      <c r="LSS23" s="710"/>
      <c r="LST23" s="710"/>
      <c r="LSU23" s="710"/>
      <c r="LSV23" s="710"/>
      <c r="LSW23" s="710"/>
      <c r="LSX23" s="710"/>
      <c r="LSY23" s="710"/>
      <c r="LSZ23" s="710"/>
      <c r="LTA23" s="710"/>
      <c r="LTB23" s="710"/>
      <c r="LTC23" s="710"/>
      <c r="LTD23" s="710"/>
      <c r="LTE23" s="710"/>
      <c r="LTF23" s="710"/>
      <c r="LTG23" s="710"/>
      <c r="LTH23" s="710"/>
      <c r="LTI23" s="710"/>
      <c r="LTJ23" s="710"/>
      <c r="LTK23" s="710"/>
      <c r="LTL23" s="710"/>
      <c r="LTM23" s="710"/>
      <c r="LTN23" s="710"/>
      <c r="LTO23" s="710"/>
      <c r="LTP23" s="710"/>
      <c r="LTQ23" s="710"/>
      <c r="LTR23" s="710"/>
      <c r="LTS23" s="710"/>
      <c r="LTT23" s="710"/>
      <c r="LTU23" s="710"/>
      <c r="LTV23" s="710"/>
      <c r="LTW23" s="710"/>
      <c r="LTX23" s="710"/>
      <c r="LTY23" s="710"/>
      <c r="LTZ23" s="710"/>
      <c r="LUA23" s="710"/>
      <c r="LUB23" s="710"/>
      <c r="LUC23" s="710"/>
      <c r="LUD23" s="710"/>
      <c r="LUE23" s="710"/>
      <c r="LUF23" s="710"/>
      <c r="LUG23" s="710"/>
      <c r="LUH23" s="710"/>
      <c r="LUI23" s="710"/>
      <c r="LUJ23" s="710"/>
      <c r="LUK23" s="710"/>
      <c r="LUL23" s="710"/>
      <c r="LUM23" s="710"/>
      <c r="LUN23" s="710"/>
      <c r="LUO23" s="710"/>
      <c r="LUP23" s="710"/>
      <c r="LUQ23" s="710"/>
      <c r="LUR23" s="710"/>
      <c r="LUS23" s="710"/>
      <c r="LUT23" s="710"/>
      <c r="LUU23" s="710"/>
      <c r="LUV23" s="710"/>
      <c r="LUW23" s="710"/>
      <c r="LUX23" s="710"/>
      <c r="LUY23" s="710"/>
      <c r="LUZ23" s="710"/>
      <c r="LVA23" s="710"/>
      <c r="LVB23" s="710"/>
      <c r="LVC23" s="710"/>
      <c r="LVD23" s="710"/>
      <c r="LVE23" s="710"/>
      <c r="LVF23" s="710"/>
      <c r="LVG23" s="710"/>
      <c r="LVH23" s="710"/>
      <c r="LVI23" s="710"/>
      <c r="LVJ23" s="710"/>
      <c r="LVK23" s="710"/>
      <c r="LVL23" s="710"/>
      <c r="LVM23" s="710"/>
      <c r="LVN23" s="710"/>
      <c r="LVO23" s="710"/>
      <c r="LVP23" s="710"/>
      <c r="LVQ23" s="710"/>
      <c r="LVR23" s="710"/>
      <c r="LVS23" s="710"/>
      <c r="LVT23" s="710"/>
      <c r="LVU23" s="710"/>
      <c r="LVV23" s="710"/>
      <c r="LVW23" s="710"/>
      <c r="LVX23" s="710"/>
      <c r="LVY23" s="710"/>
      <c r="LVZ23" s="710"/>
      <c r="LWA23" s="710"/>
      <c r="LWB23" s="710"/>
      <c r="LWC23" s="710"/>
      <c r="LWD23" s="710"/>
      <c r="LWE23" s="710"/>
      <c r="LWF23" s="710"/>
      <c r="LWG23" s="710"/>
      <c r="LWH23" s="710"/>
      <c r="LWI23" s="710"/>
      <c r="LWJ23" s="710"/>
      <c r="LWK23" s="710"/>
      <c r="LWL23" s="710"/>
      <c r="LWM23" s="710"/>
      <c r="LWN23" s="710"/>
      <c r="LWO23" s="710"/>
      <c r="LWP23" s="710"/>
      <c r="LWQ23" s="710"/>
      <c r="LWR23" s="710"/>
      <c r="LWS23" s="710"/>
      <c r="LWT23" s="710"/>
      <c r="LWU23" s="710"/>
      <c r="LWV23" s="710"/>
      <c r="LWW23" s="710"/>
      <c r="LWX23" s="710"/>
      <c r="LWY23" s="710"/>
      <c r="LWZ23" s="710"/>
      <c r="LXA23" s="710"/>
      <c r="LXB23" s="710"/>
      <c r="LXC23" s="710"/>
      <c r="LXD23" s="710"/>
      <c r="LXE23" s="710"/>
      <c r="LXF23" s="710"/>
      <c r="LXG23" s="710"/>
      <c r="LXH23" s="710"/>
      <c r="LXI23" s="710"/>
      <c r="LXJ23" s="710"/>
      <c r="LXK23" s="710"/>
      <c r="LXL23" s="710"/>
      <c r="LXM23" s="710"/>
      <c r="LXN23" s="710"/>
      <c r="LXO23" s="710"/>
      <c r="LXP23" s="710"/>
      <c r="LXQ23" s="710"/>
      <c r="LXR23" s="710"/>
      <c r="LXS23" s="710"/>
      <c r="LXT23" s="710"/>
      <c r="LXU23" s="710"/>
      <c r="LXV23" s="710"/>
      <c r="LXW23" s="710"/>
      <c r="LXX23" s="710"/>
      <c r="LXY23" s="710"/>
      <c r="LXZ23" s="710"/>
      <c r="LYA23" s="710"/>
      <c r="LYB23" s="710"/>
      <c r="LYC23" s="710"/>
      <c r="LYD23" s="710"/>
      <c r="LYE23" s="710"/>
      <c r="LYF23" s="710"/>
      <c r="LYG23" s="710"/>
      <c r="LYH23" s="710"/>
      <c r="LYI23" s="710"/>
      <c r="LYJ23" s="710"/>
      <c r="LYK23" s="710"/>
      <c r="LYL23" s="710"/>
      <c r="LYM23" s="710"/>
      <c r="LYN23" s="710"/>
      <c r="LYO23" s="710"/>
      <c r="LYP23" s="710"/>
      <c r="LYQ23" s="710"/>
      <c r="LYR23" s="710"/>
      <c r="LYS23" s="710"/>
      <c r="LYT23" s="710"/>
      <c r="LYU23" s="710"/>
      <c r="LYV23" s="710"/>
      <c r="LYW23" s="710"/>
      <c r="LYX23" s="710"/>
      <c r="LYY23" s="710"/>
      <c r="LYZ23" s="710"/>
      <c r="LZA23" s="710"/>
      <c r="LZB23" s="710"/>
      <c r="LZC23" s="710"/>
      <c r="LZD23" s="710"/>
      <c r="LZE23" s="710"/>
      <c r="LZF23" s="710"/>
      <c r="LZG23" s="710"/>
      <c r="LZH23" s="710"/>
      <c r="LZI23" s="710"/>
      <c r="LZJ23" s="710"/>
      <c r="LZK23" s="710"/>
      <c r="LZL23" s="710"/>
      <c r="LZM23" s="710"/>
      <c r="LZN23" s="710"/>
      <c r="LZO23" s="710"/>
      <c r="LZP23" s="710"/>
      <c r="LZQ23" s="710"/>
      <c r="LZR23" s="710"/>
      <c r="LZS23" s="710"/>
      <c r="LZT23" s="710"/>
      <c r="LZU23" s="710"/>
      <c r="LZV23" s="710"/>
      <c r="LZW23" s="710"/>
      <c r="LZX23" s="710"/>
      <c r="LZY23" s="710"/>
      <c r="LZZ23" s="710"/>
      <c r="MAA23" s="710"/>
      <c r="MAB23" s="710"/>
      <c r="MAC23" s="710"/>
      <c r="MAD23" s="710"/>
      <c r="MAE23" s="710"/>
      <c r="MAF23" s="710"/>
      <c r="MAG23" s="710"/>
      <c r="MAH23" s="710"/>
      <c r="MAI23" s="710"/>
      <c r="MAJ23" s="710"/>
      <c r="MAK23" s="710"/>
      <c r="MAL23" s="710"/>
      <c r="MAM23" s="710"/>
      <c r="MAN23" s="710"/>
      <c r="MAO23" s="710"/>
      <c r="MAP23" s="710"/>
      <c r="MAQ23" s="710"/>
      <c r="MAR23" s="710"/>
      <c r="MAS23" s="710"/>
      <c r="MAT23" s="710"/>
      <c r="MAU23" s="710"/>
      <c r="MAV23" s="710"/>
      <c r="MAW23" s="710"/>
      <c r="MAX23" s="710"/>
      <c r="MAY23" s="710"/>
      <c r="MAZ23" s="710"/>
      <c r="MBA23" s="710"/>
      <c r="MBB23" s="710"/>
      <c r="MBC23" s="710"/>
      <c r="MBD23" s="710"/>
      <c r="MBE23" s="710"/>
      <c r="MBF23" s="710"/>
      <c r="MBG23" s="710"/>
      <c r="MBH23" s="710"/>
      <c r="MBI23" s="710"/>
      <c r="MBJ23" s="710"/>
      <c r="MBK23" s="710"/>
      <c r="MBL23" s="710"/>
      <c r="MBM23" s="710"/>
      <c r="MBN23" s="710"/>
      <c r="MBO23" s="710"/>
      <c r="MBP23" s="710"/>
      <c r="MBQ23" s="710"/>
      <c r="MBR23" s="710"/>
      <c r="MBS23" s="710"/>
      <c r="MBT23" s="710"/>
      <c r="MBU23" s="710"/>
      <c r="MBV23" s="710"/>
      <c r="MBW23" s="710"/>
      <c r="MBX23" s="710"/>
      <c r="MBY23" s="710"/>
      <c r="MBZ23" s="710"/>
      <c r="MCA23" s="710"/>
      <c r="MCB23" s="710"/>
      <c r="MCC23" s="710"/>
      <c r="MCD23" s="710"/>
      <c r="MCE23" s="710"/>
      <c r="MCF23" s="710"/>
      <c r="MCG23" s="710"/>
      <c r="MCH23" s="710"/>
      <c r="MCI23" s="710"/>
      <c r="MCJ23" s="710"/>
      <c r="MCK23" s="710"/>
      <c r="MCL23" s="710"/>
      <c r="MCM23" s="710"/>
      <c r="MCN23" s="710"/>
      <c r="MCO23" s="710"/>
      <c r="MCP23" s="710"/>
      <c r="MCQ23" s="710"/>
      <c r="MCR23" s="710"/>
      <c r="MCS23" s="710"/>
      <c r="MCT23" s="710"/>
      <c r="MCU23" s="710"/>
      <c r="MCV23" s="710"/>
      <c r="MCW23" s="710"/>
      <c r="MCX23" s="710"/>
      <c r="MCY23" s="710"/>
      <c r="MCZ23" s="710"/>
      <c r="MDA23" s="710"/>
      <c r="MDB23" s="710"/>
      <c r="MDC23" s="710"/>
      <c r="MDD23" s="710"/>
      <c r="MDE23" s="710"/>
      <c r="MDF23" s="710"/>
      <c r="MDG23" s="710"/>
      <c r="MDH23" s="710"/>
      <c r="MDI23" s="710"/>
      <c r="MDJ23" s="710"/>
      <c r="MDK23" s="710"/>
      <c r="MDL23" s="710"/>
      <c r="MDM23" s="710"/>
      <c r="MDN23" s="710"/>
      <c r="MDO23" s="710"/>
      <c r="MDP23" s="710"/>
      <c r="MDQ23" s="710"/>
      <c r="MDR23" s="710"/>
      <c r="MDS23" s="710"/>
      <c r="MDT23" s="710"/>
      <c r="MDU23" s="710"/>
      <c r="MDV23" s="710"/>
      <c r="MDW23" s="710"/>
      <c r="MDX23" s="710"/>
      <c r="MDY23" s="710"/>
      <c r="MDZ23" s="710"/>
      <c r="MEA23" s="710"/>
      <c r="MEB23" s="710"/>
      <c r="MEC23" s="710"/>
      <c r="MED23" s="710"/>
      <c r="MEE23" s="710"/>
      <c r="MEF23" s="710"/>
      <c r="MEG23" s="710"/>
      <c r="MEH23" s="710"/>
      <c r="MEI23" s="710"/>
      <c r="MEJ23" s="710"/>
      <c r="MEK23" s="710"/>
      <c r="MEL23" s="710"/>
      <c r="MEM23" s="710"/>
      <c r="MEN23" s="710"/>
      <c r="MEO23" s="710"/>
      <c r="MEP23" s="710"/>
      <c r="MEQ23" s="710"/>
      <c r="MER23" s="710"/>
      <c r="MES23" s="710"/>
      <c r="MET23" s="710"/>
      <c r="MEU23" s="710"/>
      <c r="MEV23" s="710"/>
      <c r="MEW23" s="710"/>
      <c r="MEX23" s="710"/>
      <c r="MEY23" s="710"/>
      <c r="MEZ23" s="710"/>
      <c r="MFA23" s="710"/>
      <c r="MFB23" s="710"/>
      <c r="MFC23" s="710"/>
      <c r="MFD23" s="710"/>
      <c r="MFE23" s="710"/>
      <c r="MFF23" s="710"/>
      <c r="MFG23" s="710"/>
      <c r="MFH23" s="710"/>
      <c r="MFI23" s="710"/>
      <c r="MFJ23" s="710"/>
      <c r="MFK23" s="710"/>
      <c r="MFL23" s="710"/>
      <c r="MFM23" s="710"/>
      <c r="MFN23" s="710"/>
      <c r="MFO23" s="710"/>
      <c r="MFP23" s="710"/>
      <c r="MFQ23" s="710"/>
      <c r="MFR23" s="710"/>
      <c r="MFS23" s="710"/>
      <c r="MFT23" s="710"/>
      <c r="MFU23" s="710"/>
      <c r="MFV23" s="710"/>
      <c r="MFW23" s="710"/>
      <c r="MFX23" s="710"/>
      <c r="MFY23" s="710"/>
      <c r="MFZ23" s="710"/>
      <c r="MGA23" s="710"/>
      <c r="MGB23" s="710"/>
      <c r="MGC23" s="710"/>
      <c r="MGD23" s="710"/>
      <c r="MGE23" s="710"/>
      <c r="MGF23" s="710"/>
      <c r="MGG23" s="710"/>
      <c r="MGH23" s="710"/>
      <c r="MGI23" s="710"/>
      <c r="MGJ23" s="710"/>
      <c r="MGK23" s="710"/>
      <c r="MGL23" s="710"/>
      <c r="MGM23" s="710"/>
      <c r="MGN23" s="710"/>
      <c r="MGO23" s="710"/>
      <c r="MGP23" s="710"/>
      <c r="MGQ23" s="710"/>
      <c r="MGR23" s="710"/>
      <c r="MGS23" s="710"/>
      <c r="MGT23" s="710"/>
      <c r="MGU23" s="710"/>
      <c r="MGV23" s="710"/>
      <c r="MGW23" s="710"/>
      <c r="MGX23" s="710"/>
      <c r="MGY23" s="710"/>
      <c r="MGZ23" s="710"/>
      <c r="MHA23" s="710"/>
      <c r="MHB23" s="710"/>
      <c r="MHC23" s="710"/>
      <c r="MHD23" s="710"/>
      <c r="MHE23" s="710"/>
      <c r="MHF23" s="710"/>
      <c r="MHG23" s="710"/>
      <c r="MHH23" s="710"/>
      <c r="MHI23" s="710"/>
      <c r="MHJ23" s="710"/>
      <c r="MHK23" s="710"/>
      <c r="MHL23" s="710"/>
      <c r="MHM23" s="710"/>
      <c r="MHN23" s="710"/>
      <c r="MHO23" s="710"/>
      <c r="MHP23" s="710"/>
      <c r="MHQ23" s="710"/>
      <c r="MHR23" s="710"/>
      <c r="MHS23" s="710"/>
      <c r="MHT23" s="710"/>
      <c r="MHU23" s="710"/>
      <c r="MHV23" s="710"/>
      <c r="MHW23" s="710"/>
      <c r="MHX23" s="710"/>
      <c r="MHY23" s="710"/>
      <c r="MHZ23" s="710"/>
      <c r="MIA23" s="710"/>
      <c r="MIB23" s="710"/>
      <c r="MIC23" s="710"/>
      <c r="MID23" s="710"/>
      <c r="MIE23" s="710"/>
      <c r="MIF23" s="710"/>
      <c r="MIG23" s="710"/>
      <c r="MIH23" s="710"/>
      <c r="MII23" s="710"/>
      <c r="MIJ23" s="710"/>
      <c r="MIK23" s="710"/>
      <c r="MIL23" s="710"/>
      <c r="MIM23" s="710"/>
      <c r="MIN23" s="710"/>
      <c r="MIO23" s="710"/>
      <c r="MIP23" s="710"/>
      <c r="MIQ23" s="710"/>
      <c r="MIR23" s="710"/>
      <c r="MIS23" s="710"/>
      <c r="MIT23" s="710"/>
      <c r="MIU23" s="710"/>
      <c r="MIV23" s="710"/>
      <c r="MIW23" s="710"/>
      <c r="MIX23" s="710"/>
      <c r="MIY23" s="710"/>
      <c r="MIZ23" s="710"/>
      <c r="MJA23" s="710"/>
      <c r="MJB23" s="710"/>
      <c r="MJC23" s="710"/>
      <c r="MJD23" s="710"/>
      <c r="MJE23" s="710"/>
      <c r="MJF23" s="710"/>
      <c r="MJG23" s="710"/>
      <c r="MJH23" s="710"/>
      <c r="MJI23" s="710"/>
      <c r="MJJ23" s="710"/>
      <c r="MJK23" s="710"/>
      <c r="MJL23" s="710"/>
      <c r="MJM23" s="710"/>
      <c r="MJN23" s="710"/>
      <c r="MJO23" s="710"/>
      <c r="MJP23" s="710"/>
      <c r="MJQ23" s="710"/>
      <c r="MJR23" s="710"/>
      <c r="MJS23" s="710"/>
      <c r="MJT23" s="710"/>
      <c r="MJU23" s="710"/>
      <c r="MJV23" s="710"/>
      <c r="MJW23" s="710"/>
      <c r="MJX23" s="710"/>
      <c r="MJY23" s="710"/>
      <c r="MJZ23" s="710"/>
      <c r="MKA23" s="710"/>
      <c r="MKB23" s="710"/>
      <c r="MKC23" s="710"/>
      <c r="MKD23" s="710"/>
      <c r="MKE23" s="710"/>
      <c r="MKF23" s="710"/>
      <c r="MKG23" s="710"/>
      <c r="MKH23" s="710"/>
      <c r="MKI23" s="710"/>
      <c r="MKJ23" s="710"/>
      <c r="MKK23" s="710"/>
      <c r="MKL23" s="710"/>
      <c r="MKM23" s="710"/>
      <c r="MKN23" s="710"/>
      <c r="MKO23" s="710"/>
      <c r="MKP23" s="710"/>
      <c r="MKQ23" s="710"/>
      <c r="MKR23" s="710"/>
      <c r="MKS23" s="710"/>
      <c r="MKT23" s="710"/>
      <c r="MKU23" s="710"/>
      <c r="MKV23" s="710"/>
      <c r="MKW23" s="710"/>
      <c r="MKX23" s="710"/>
      <c r="MKY23" s="710"/>
      <c r="MKZ23" s="710"/>
      <c r="MLA23" s="710"/>
      <c r="MLB23" s="710"/>
      <c r="MLC23" s="710"/>
      <c r="MLD23" s="710"/>
      <c r="MLE23" s="710"/>
      <c r="MLF23" s="710"/>
      <c r="MLG23" s="710"/>
      <c r="MLH23" s="710"/>
      <c r="MLI23" s="710"/>
      <c r="MLJ23" s="710"/>
      <c r="MLK23" s="710"/>
      <c r="MLL23" s="710"/>
      <c r="MLM23" s="710"/>
      <c r="MLN23" s="710"/>
      <c r="MLO23" s="710"/>
      <c r="MLP23" s="710"/>
      <c r="MLQ23" s="710"/>
      <c r="MLR23" s="710"/>
      <c r="MLS23" s="710"/>
      <c r="MLT23" s="710"/>
      <c r="MLU23" s="710"/>
      <c r="MLV23" s="710"/>
      <c r="MLW23" s="710"/>
      <c r="MLX23" s="710"/>
      <c r="MLY23" s="710"/>
      <c r="MLZ23" s="710"/>
      <c r="MMA23" s="710"/>
      <c r="MMB23" s="710"/>
      <c r="MMC23" s="710"/>
      <c r="MMD23" s="710"/>
      <c r="MME23" s="710"/>
      <c r="MMF23" s="710"/>
      <c r="MMG23" s="710"/>
      <c r="MMH23" s="710"/>
      <c r="MMI23" s="710"/>
      <c r="MMJ23" s="710"/>
      <c r="MMK23" s="710"/>
      <c r="MML23" s="710"/>
      <c r="MMM23" s="710"/>
      <c r="MMN23" s="710"/>
      <c r="MMO23" s="710"/>
      <c r="MMP23" s="710"/>
      <c r="MMQ23" s="710"/>
      <c r="MMR23" s="710"/>
      <c r="MMS23" s="710"/>
      <c r="MMT23" s="710"/>
      <c r="MMU23" s="710"/>
      <c r="MMV23" s="710"/>
      <c r="MMW23" s="710"/>
      <c r="MMX23" s="710"/>
      <c r="MMY23" s="710"/>
      <c r="MMZ23" s="710"/>
      <c r="MNA23" s="710"/>
      <c r="MNB23" s="710"/>
      <c r="MNC23" s="710"/>
      <c r="MND23" s="710"/>
      <c r="MNE23" s="710"/>
      <c r="MNF23" s="710"/>
      <c r="MNG23" s="710"/>
      <c r="MNH23" s="710"/>
      <c r="MNI23" s="710"/>
      <c r="MNJ23" s="710"/>
      <c r="MNK23" s="710"/>
      <c r="MNL23" s="710"/>
      <c r="MNM23" s="710"/>
      <c r="MNN23" s="710"/>
      <c r="MNO23" s="710"/>
      <c r="MNP23" s="710"/>
      <c r="MNQ23" s="710"/>
      <c r="MNR23" s="710"/>
      <c r="MNS23" s="710"/>
      <c r="MNT23" s="710"/>
      <c r="MNU23" s="710"/>
      <c r="MNV23" s="710"/>
      <c r="MNW23" s="710"/>
      <c r="MNX23" s="710"/>
      <c r="MNY23" s="710"/>
      <c r="MNZ23" s="710"/>
      <c r="MOA23" s="710"/>
      <c r="MOB23" s="710"/>
      <c r="MOC23" s="710"/>
      <c r="MOD23" s="710"/>
      <c r="MOE23" s="710"/>
      <c r="MOF23" s="710"/>
      <c r="MOG23" s="710"/>
      <c r="MOH23" s="710"/>
      <c r="MOI23" s="710"/>
      <c r="MOJ23" s="710"/>
      <c r="MOK23" s="710"/>
      <c r="MOL23" s="710"/>
      <c r="MOM23" s="710"/>
      <c r="MON23" s="710"/>
      <c r="MOO23" s="710"/>
      <c r="MOP23" s="710"/>
      <c r="MOQ23" s="710"/>
      <c r="MOR23" s="710"/>
      <c r="MOS23" s="710"/>
      <c r="MOT23" s="710"/>
      <c r="MOU23" s="710"/>
      <c r="MOV23" s="710"/>
      <c r="MOW23" s="710"/>
      <c r="MOX23" s="710"/>
      <c r="MOY23" s="710"/>
      <c r="MOZ23" s="710"/>
      <c r="MPA23" s="710"/>
      <c r="MPB23" s="710"/>
      <c r="MPC23" s="710"/>
      <c r="MPD23" s="710"/>
      <c r="MPE23" s="710"/>
      <c r="MPF23" s="710"/>
      <c r="MPG23" s="710"/>
      <c r="MPH23" s="710"/>
      <c r="MPI23" s="710"/>
      <c r="MPJ23" s="710"/>
      <c r="MPK23" s="710"/>
      <c r="MPL23" s="710"/>
      <c r="MPM23" s="710"/>
      <c r="MPN23" s="710"/>
      <c r="MPO23" s="710"/>
      <c r="MPP23" s="710"/>
      <c r="MPQ23" s="710"/>
      <c r="MPR23" s="710"/>
      <c r="MPS23" s="710"/>
      <c r="MPT23" s="710"/>
      <c r="MPU23" s="710"/>
      <c r="MPV23" s="710"/>
      <c r="MPW23" s="710"/>
      <c r="MPX23" s="710"/>
      <c r="MPY23" s="710"/>
      <c r="MPZ23" s="710"/>
      <c r="MQA23" s="710"/>
      <c r="MQB23" s="710"/>
      <c r="MQC23" s="710"/>
      <c r="MQD23" s="710"/>
      <c r="MQE23" s="710"/>
      <c r="MQF23" s="710"/>
      <c r="MQG23" s="710"/>
      <c r="MQH23" s="710"/>
      <c r="MQI23" s="710"/>
      <c r="MQJ23" s="710"/>
      <c r="MQK23" s="710"/>
      <c r="MQL23" s="710"/>
      <c r="MQM23" s="710"/>
      <c r="MQN23" s="710"/>
      <c r="MQO23" s="710"/>
      <c r="MQP23" s="710"/>
      <c r="MQQ23" s="710"/>
      <c r="MQR23" s="710"/>
      <c r="MQS23" s="710"/>
      <c r="MQT23" s="710"/>
      <c r="MQU23" s="710"/>
      <c r="MQV23" s="710"/>
      <c r="MQW23" s="710"/>
      <c r="MQX23" s="710"/>
      <c r="MQY23" s="710"/>
      <c r="MQZ23" s="710"/>
      <c r="MRA23" s="710"/>
      <c r="MRB23" s="710"/>
      <c r="MRC23" s="710"/>
      <c r="MRD23" s="710"/>
      <c r="MRE23" s="710"/>
      <c r="MRF23" s="710"/>
      <c r="MRG23" s="710"/>
      <c r="MRH23" s="710"/>
      <c r="MRI23" s="710"/>
      <c r="MRJ23" s="710"/>
      <c r="MRK23" s="710"/>
      <c r="MRL23" s="710"/>
      <c r="MRM23" s="710"/>
      <c r="MRN23" s="710"/>
      <c r="MRO23" s="710"/>
      <c r="MRP23" s="710"/>
      <c r="MRQ23" s="710"/>
      <c r="MRR23" s="710"/>
      <c r="MRS23" s="710"/>
      <c r="MRT23" s="710"/>
      <c r="MRU23" s="710"/>
      <c r="MRV23" s="710"/>
      <c r="MRW23" s="710"/>
      <c r="MRX23" s="710"/>
      <c r="MRY23" s="710"/>
      <c r="MRZ23" s="710"/>
      <c r="MSA23" s="710"/>
      <c r="MSB23" s="710"/>
      <c r="MSC23" s="710"/>
      <c r="MSD23" s="710"/>
      <c r="MSE23" s="710"/>
      <c r="MSF23" s="710"/>
      <c r="MSG23" s="710"/>
      <c r="MSH23" s="710"/>
      <c r="MSI23" s="710"/>
      <c r="MSJ23" s="710"/>
      <c r="MSK23" s="710"/>
      <c r="MSL23" s="710"/>
      <c r="MSM23" s="710"/>
      <c r="MSN23" s="710"/>
      <c r="MSO23" s="710"/>
      <c r="MSP23" s="710"/>
      <c r="MSQ23" s="710"/>
      <c r="MSR23" s="710"/>
      <c r="MSS23" s="710"/>
      <c r="MST23" s="710"/>
      <c r="MSU23" s="710"/>
      <c r="MSV23" s="710"/>
      <c r="MSW23" s="710"/>
      <c r="MSX23" s="710"/>
      <c r="MSY23" s="710"/>
      <c r="MSZ23" s="710"/>
      <c r="MTA23" s="710"/>
      <c r="MTB23" s="710"/>
      <c r="MTC23" s="710"/>
      <c r="MTD23" s="710"/>
      <c r="MTE23" s="710"/>
      <c r="MTF23" s="710"/>
      <c r="MTG23" s="710"/>
      <c r="MTH23" s="710"/>
      <c r="MTI23" s="710"/>
      <c r="MTJ23" s="710"/>
      <c r="MTK23" s="710"/>
      <c r="MTL23" s="710"/>
      <c r="MTM23" s="710"/>
      <c r="MTN23" s="710"/>
      <c r="MTO23" s="710"/>
      <c r="MTP23" s="710"/>
      <c r="MTQ23" s="710"/>
      <c r="MTR23" s="710"/>
      <c r="MTS23" s="710"/>
      <c r="MTT23" s="710"/>
      <c r="MTU23" s="710"/>
      <c r="MTV23" s="710"/>
      <c r="MTW23" s="710"/>
      <c r="MTX23" s="710"/>
      <c r="MTY23" s="710"/>
      <c r="MTZ23" s="710"/>
      <c r="MUA23" s="710"/>
      <c r="MUB23" s="710"/>
      <c r="MUC23" s="710"/>
      <c r="MUD23" s="710"/>
      <c r="MUE23" s="710"/>
      <c r="MUF23" s="710"/>
      <c r="MUG23" s="710"/>
      <c r="MUH23" s="710"/>
      <c r="MUI23" s="710"/>
      <c r="MUJ23" s="710"/>
      <c r="MUK23" s="710"/>
      <c r="MUL23" s="710"/>
      <c r="MUM23" s="710"/>
      <c r="MUN23" s="710"/>
      <c r="MUO23" s="710"/>
      <c r="MUP23" s="710"/>
      <c r="MUQ23" s="710"/>
      <c r="MUR23" s="710"/>
      <c r="MUS23" s="710"/>
      <c r="MUT23" s="710"/>
      <c r="MUU23" s="710"/>
      <c r="MUV23" s="710"/>
      <c r="MUW23" s="710"/>
      <c r="MUX23" s="710"/>
      <c r="MUY23" s="710"/>
      <c r="MUZ23" s="710"/>
      <c r="MVA23" s="710"/>
      <c r="MVB23" s="710"/>
      <c r="MVC23" s="710"/>
      <c r="MVD23" s="710"/>
      <c r="MVE23" s="710"/>
      <c r="MVF23" s="710"/>
      <c r="MVG23" s="710"/>
      <c r="MVH23" s="710"/>
      <c r="MVI23" s="710"/>
      <c r="MVJ23" s="710"/>
      <c r="MVK23" s="710"/>
      <c r="MVL23" s="710"/>
      <c r="MVM23" s="710"/>
      <c r="MVN23" s="710"/>
      <c r="MVO23" s="710"/>
      <c r="MVP23" s="710"/>
      <c r="MVQ23" s="710"/>
      <c r="MVR23" s="710"/>
      <c r="MVS23" s="710"/>
      <c r="MVT23" s="710"/>
      <c r="MVU23" s="710"/>
      <c r="MVV23" s="710"/>
      <c r="MVW23" s="710"/>
      <c r="MVX23" s="710"/>
      <c r="MVY23" s="710"/>
      <c r="MVZ23" s="710"/>
      <c r="MWA23" s="710"/>
      <c r="MWB23" s="710"/>
      <c r="MWC23" s="710"/>
      <c r="MWD23" s="710"/>
      <c r="MWE23" s="710"/>
      <c r="MWF23" s="710"/>
      <c r="MWG23" s="710"/>
      <c r="MWH23" s="710"/>
      <c r="MWI23" s="710"/>
      <c r="MWJ23" s="710"/>
      <c r="MWK23" s="710"/>
      <c r="MWL23" s="710"/>
      <c r="MWM23" s="710"/>
      <c r="MWN23" s="710"/>
      <c r="MWO23" s="710"/>
      <c r="MWP23" s="710"/>
      <c r="MWQ23" s="710"/>
      <c r="MWR23" s="710"/>
      <c r="MWS23" s="710"/>
      <c r="MWT23" s="710"/>
      <c r="MWU23" s="710"/>
      <c r="MWV23" s="710"/>
      <c r="MWW23" s="710"/>
      <c r="MWX23" s="710"/>
      <c r="MWY23" s="710"/>
      <c r="MWZ23" s="710"/>
      <c r="MXA23" s="710"/>
      <c r="MXB23" s="710"/>
      <c r="MXC23" s="710"/>
      <c r="MXD23" s="710"/>
      <c r="MXE23" s="710"/>
      <c r="MXF23" s="710"/>
      <c r="MXG23" s="710"/>
      <c r="MXH23" s="710"/>
      <c r="MXI23" s="710"/>
      <c r="MXJ23" s="710"/>
      <c r="MXK23" s="710"/>
      <c r="MXL23" s="710"/>
      <c r="MXM23" s="710"/>
      <c r="MXN23" s="710"/>
      <c r="MXO23" s="710"/>
      <c r="MXP23" s="710"/>
      <c r="MXQ23" s="710"/>
      <c r="MXR23" s="710"/>
      <c r="MXS23" s="710"/>
      <c r="MXT23" s="710"/>
      <c r="MXU23" s="710"/>
      <c r="MXV23" s="710"/>
      <c r="MXW23" s="710"/>
      <c r="MXX23" s="710"/>
      <c r="MXY23" s="710"/>
      <c r="MXZ23" s="710"/>
      <c r="MYA23" s="710"/>
      <c r="MYB23" s="710"/>
      <c r="MYC23" s="710"/>
      <c r="MYD23" s="710"/>
      <c r="MYE23" s="710"/>
      <c r="MYF23" s="710"/>
      <c r="MYG23" s="710"/>
      <c r="MYH23" s="710"/>
      <c r="MYI23" s="710"/>
      <c r="MYJ23" s="710"/>
      <c r="MYK23" s="710"/>
      <c r="MYL23" s="710"/>
      <c r="MYM23" s="710"/>
      <c r="MYN23" s="710"/>
      <c r="MYO23" s="710"/>
      <c r="MYP23" s="710"/>
      <c r="MYQ23" s="710"/>
      <c r="MYR23" s="710"/>
      <c r="MYS23" s="710"/>
      <c r="MYT23" s="710"/>
      <c r="MYU23" s="710"/>
      <c r="MYV23" s="710"/>
      <c r="MYW23" s="710"/>
      <c r="MYX23" s="710"/>
      <c r="MYY23" s="710"/>
      <c r="MYZ23" s="710"/>
      <c r="MZA23" s="710"/>
      <c r="MZB23" s="710"/>
      <c r="MZC23" s="710"/>
      <c r="MZD23" s="710"/>
      <c r="MZE23" s="710"/>
      <c r="MZF23" s="710"/>
      <c r="MZG23" s="710"/>
      <c r="MZH23" s="710"/>
      <c r="MZI23" s="710"/>
      <c r="MZJ23" s="710"/>
      <c r="MZK23" s="710"/>
      <c r="MZL23" s="710"/>
      <c r="MZM23" s="710"/>
      <c r="MZN23" s="710"/>
      <c r="MZO23" s="710"/>
      <c r="MZP23" s="710"/>
      <c r="MZQ23" s="710"/>
      <c r="MZR23" s="710"/>
      <c r="MZS23" s="710"/>
      <c r="MZT23" s="710"/>
      <c r="MZU23" s="710"/>
      <c r="MZV23" s="710"/>
      <c r="MZW23" s="710"/>
      <c r="MZX23" s="710"/>
      <c r="MZY23" s="710"/>
      <c r="MZZ23" s="710"/>
      <c r="NAA23" s="710"/>
      <c r="NAB23" s="710"/>
      <c r="NAC23" s="710"/>
      <c r="NAD23" s="710"/>
      <c r="NAE23" s="710"/>
      <c r="NAF23" s="710"/>
      <c r="NAG23" s="710"/>
      <c r="NAH23" s="710"/>
      <c r="NAI23" s="710"/>
      <c r="NAJ23" s="710"/>
      <c r="NAK23" s="710"/>
      <c r="NAL23" s="710"/>
      <c r="NAM23" s="710"/>
      <c r="NAN23" s="710"/>
      <c r="NAO23" s="710"/>
      <c r="NAP23" s="710"/>
      <c r="NAQ23" s="710"/>
      <c r="NAR23" s="710"/>
      <c r="NAS23" s="710"/>
      <c r="NAT23" s="710"/>
      <c r="NAU23" s="710"/>
      <c r="NAV23" s="710"/>
      <c r="NAW23" s="710"/>
      <c r="NAX23" s="710"/>
      <c r="NAY23" s="710"/>
      <c r="NAZ23" s="710"/>
      <c r="NBA23" s="710"/>
      <c r="NBB23" s="710"/>
      <c r="NBC23" s="710"/>
      <c r="NBD23" s="710"/>
      <c r="NBE23" s="710"/>
      <c r="NBF23" s="710"/>
      <c r="NBG23" s="710"/>
      <c r="NBH23" s="710"/>
      <c r="NBI23" s="710"/>
      <c r="NBJ23" s="710"/>
      <c r="NBK23" s="710"/>
      <c r="NBL23" s="710"/>
      <c r="NBM23" s="710"/>
      <c r="NBN23" s="710"/>
      <c r="NBO23" s="710"/>
      <c r="NBP23" s="710"/>
      <c r="NBQ23" s="710"/>
      <c r="NBR23" s="710"/>
      <c r="NBS23" s="710"/>
      <c r="NBT23" s="710"/>
      <c r="NBU23" s="710"/>
      <c r="NBV23" s="710"/>
      <c r="NBW23" s="710"/>
      <c r="NBX23" s="710"/>
      <c r="NBY23" s="710"/>
      <c r="NBZ23" s="710"/>
      <c r="NCA23" s="710"/>
      <c r="NCB23" s="710"/>
      <c r="NCC23" s="710"/>
      <c r="NCD23" s="710"/>
      <c r="NCE23" s="710"/>
      <c r="NCF23" s="710"/>
      <c r="NCG23" s="710"/>
      <c r="NCH23" s="710"/>
      <c r="NCI23" s="710"/>
      <c r="NCJ23" s="710"/>
      <c r="NCK23" s="710"/>
      <c r="NCL23" s="710"/>
      <c r="NCM23" s="710"/>
      <c r="NCN23" s="710"/>
      <c r="NCO23" s="710"/>
      <c r="NCP23" s="710"/>
      <c r="NCQ23" s="710"/>
      <c r="NCR23" s="710"/>
      <c r="NCS23" s="710"/>
      <c r="NCT23" s="710"/>
      <c r="NCU23" s="710"/>
      <c r="NCV23" s="710"/>
      <c r="NCW23" s="710"/>
      <c r="NCX23" s="710"/>
      <c r="NCY23" s="710"/>
      <c r="NCZ23" s="710"/>
      <c r="NDA23" s="710"/>
      <c r="NDB23" s="710"/>
      <c r="NDC23" s="710"/>
      <c r="NDD23" s="710"/>
      <c r="NDE23" s="710"/>
      <c r="NDF23" s="710"/>
      <c r="NDG23" s="710"/>
      <c r="NDH23" s="710"/>
      <c r="NDI23" s="710"/>
      <c r="NDJ23" s="710"/>
      <c r="NDK23" s="710"/>
      <c r="NDL23" s="710"/>
      <c r="NDM23" s="710"/>
      <c r="NDN23" s="710"/>
      <c r="NDO23" s="710"/>
      <c r="NDP23" s="710"/>
      <c r="NDQ23" s="710"/>
      <c r="NDR23" s="710"/>
      <c r="NDS23" s="710"/>
      <c r="NDT23" s="710"/>
      <c r="NDU23" s="710"/>
      <c r="NDV23" s="710"/>
      <c r="NDW23" s="710"/>
      <c r="NDX23" s="710"/>
      <c r="NDY23" s="710"/>
      <c r="NDZ23" s="710"/>
      <c r="NEA23" s="710"/>
      <c r="NEB23" s="710"/>
      <c r="NEC23" s="710"/>
      <c r="NED23" s="710"/>
      <c r="NEE23" s="710"/>
      <c r="NEF23" s="710"/>
      <c r="NEG23" s="710"/>
      <c r="NEH23" s="710"/>
      <c r="NEI23" s="710"/>
      <c r="NEJ23" s="710"/>
      <c r="NEK23" s="710"/>
      <c r="NEL23" s="710"/>
      <c r="NEM23" s="710"/>
      <c r="NEN23" s="710"/>
      <c r="NEO23" s="710"/>
      <c r="NEP23" s="710"/>
      <c r="NEQ23" s="710"/>
      <c r="NER23" s="710"/>
      <c r="NES23" s="710"/>
      <c r="NET23" s="710"/>
      <c r="NEU23" s="710"/>
      <c r="NEV23" s="710"/>
      <c r="NEW23" s="710"/>
      <c r="NEX23" s="710"/>
      <c r="NEY23" s="710"/>
      <c r="NEZ23" s="710"/>
      <c r="NFA23" s="710"/>
      <c r="NFB23" s="710"/>
      <c r="NFC23" s="710"/>
      <c r="NFD23" s="710"/>
      <c r="NFE23" s="710"/>
      <c r="NFF23" s="710"/>
      <c r="NFG23" s="710"/>
      <c r="NFH23" s="710"/>
      <c r="NFI23" s="710"/>
      <c r="NFJ23" s="710"/>
      <c r="NFK23" s="710"/>
      <c r="NFL23" s="710"/>
      <c r="NFM23" s="710"/>
      <c r="NFN23" s="710"/>
      <c r="NFO23" s="710"/>
      <c r="NFP23" s="710"/>
      <c r="NFQ23" s="710"/>
      <c r="NFR23" s="710"/>
      <c r="NFS23" s="710"/>
      <c r="NFT23" s="710"/>
      <c r="NFU23" s="710"/>
      <c r="NFV23" s="710"/>
      <c r="NFW23" s="710"/>
      <c r="NFX23" s="710"/>
      <c r="NFY23" s="710"/>
      <c r="NFZ23" s="710"/>
      <c r="NGA23" s="710"/>
      <c r="NGB23" s="710"/>
      <c r="NGC23" s="710"/>
      <c r="NGD23" s="710"/>
      <c r="NGE23" s="710"/>
      <c r="NGF23" s="710"/>
      <c r="NGG23" s="710"/>
      <c r="NGH23" s="710"/>
      <c r="NGI23" s="710"/>
      <c r="NGJ23" s="710"/>
      <c r="NGK23" s="710"/>
      <c r="NGL23" s="710"/>
      <c r="NGM23" s="710"/>
      <c r="NGN23" s="710"/>
      <c r="NGO23" s="710"/>
      <c r="NGP23" s="710"/>
      <c r="NGQ23" s="710"/>
      <c r="NGR23" s="710"/>
      <c r="NGS23" s="710"/>
      <c r="NGT23" s="710"/>
      <c r="NGU23" s="710"/>
      <c r="NGV23" s="710"/>
      <c r="NGW23" s="710"/>
      <c r="NGX23" s="710"/>
      <c r="NGY23" s="710"/>
      <c r="NGZ23" s="710"/>
      <c r="NHA23" s="710"/>
      <c r="NHB23" s="710"/>
      <c r="NHC23" s="710"/>
      <c r="NHD23" s="710"/>
      <c r="NHE23" s="710"/>
      <c r="NHF23" s="710"/>
      <c r="NHG23" s="710"/>
      <c r="NHH23" s="710"/>
      <c r="NHI23" s="710"/>
      <c r="NHJ23" s="710"/>
      <c r="NHK23" s="710"/>
      <c r="NHL23" s="710"/>
      <c r="NHM23" s="710"/>
      <c r="NHN23" s="710"/>
      <c r="NHO23" s="710"/>
      <c r="NHP23" s="710"/>
      <c r="NHQ23" s="710"/>
      <c r="NHR23" s="710"/>
      <c r="NHS23" s="710"/>
      <c r="NHT23" s="710"/>
      <c r="NHU23" s="710"/>
      <c r="NHV23" s="710"/>
      <c r="NHW23" s="710"/>
      <c r="NHX23" s="710"/>
      <c r="NHY23" s="710"/>
      <c r="NHZ23" s="710"/>
      <c r="NIA23" s="710"/>
      <c r="NIB23" s="710"/>
      <c r="NIC23" s="710"/>
      <c r="NID23" s="710"/>
      <c r="NIE23" s="710"/>
      <c r="NIF23" s="710"/>
      <c r="NIG23" s="710"/>
      <c r="NIH23" s="710"/>
      <c r="NII23" s="710"/>
      <c r="NIJ23" s="710"/>
      <c r="NIK23" s="710"/>
      <c r="NIL23" s="710"/>
      <c r="NIM23" s="710"/>
      <c r="NIN23" s="710"/>
      <c r="NIO23" s="710"/>
      <c r="NIP23" s="710"/>
      <c r="NIQ23" s="710"/>
      <c r="NIR23" s="710"/>
      <c r="NIS23" s="710"/>
      <c r="NIT23" s="710"/>
      <c r="NIU23" s="710"/>
      <c r="NIV23" s="710"/>
      <c r="NIW23" s="710"/>
      <c r="NIX23" s="710"/>
      <c r="NIY23" s="710"/>
      <c r="NIZ23" s="710"/>
      <c r="NJA23" s="710"/>
      <c r="NJB23" s="710"/>
      <c r="NJC23" s="710"/>
      <c r="NJD23" s="710"/>
      <c r="NJE23" s="710"/>
      <c r="NJF23" s="710"/>
      <c r="NJG23" s="710"/>
      <c r="NJH23" s="710"/>
      <c r="NJI23" s="710"/>
      <c r="NJJ23" s="710"/>
      <c r="NJK23" s="710"/>
      <c r="NJL23" s="710"/>
      <c r="NJM23" s="710"/>
      <c r="NJN23" s="710"/>
      <c r="NJO23" s="710"/>
      <c r="NJP23" s="710"/>
      <c r="NJQ23" s="710"/>
      <c r="NJR23" s="710"/>
      <c r="NJS23" s="710"/>
      <c r="NJT23" s="710"/>
      <c r="NJU23" s="710"/>
      <c r="NJV23" s="710"/>
      <c r="NJW23" s="710"/>
      <c r="NJX23" s="710"/>
      <c r="NJY23" s="710"/>
      <c r="NJZ23" s="710"/>
      <c r="NKA23" s="710"/>
      <c r="NKB23" s="710"/>
      <c r="NKC23" s="710"/>
      <c r="NKD23" s="710"/>
      <c r="NKE23" s="710"/>
      <c r="NKF23" s="710"/>
      <c r="NKG23" s="710"/>
      <c r="NKH23" s="710"/>
      <c r="NKI23" s="710"/>
      <c r="NKJ23" s="710"/>
      <c r="NKK23" s="710"/>
      <c r="NKL23" s="710"/>
      <c r="NKM23" s="710"/>
      <c r="NKN23" s="710"/>
      <c r="NKO23" s="710"/>
      <c r="NKP23" s="710"/>
      <c r="NKQ23" s="710"/>
      <c r="NKR23" s="710"/>
      <c r="NKS23" s="710"/>
      <c r="NKT23" s="710"/>
      <c r="NKU23" s="710"/>
      <c r="NKV23" s="710"/>
      <c r="NKW23" s="710"/>
      <c r="NKX23" s="710"/>
      <c r="NKY23" s="710"/>
      <c r="NKZ23" s="710"/>
      <c r="NLA23" s="710"/>
      <c r="NLB23" s="710"/>
      <c r="NLC23" s="710"/>
      <c r="NLD23" s="710"/>
      <c r="NLE23" s="710"/>
      <c r="NLF23" s="710"/>
      <c r="NLG23" s="710"/>
      <c r="NLH23" s="710"/>
      <c r="NLI23" s="710"/>
      <c r="NLJ23" s="710"/>
      <c r="NLK23" s="710"/>
      <c r="NLL23" s="710"/>
      <c r="NLM23" s="710"/>
      <c r="NLN23" s="710"/>
      <c r="NLO23" s="710"/>
      <c r="NLP23" s="710"/>
      <c r="NLQ23" s="710"/>
      <c r="NLR23" s="710"/>
      <c r="NLS23" s="710"/>
      <c r="NLT23" s="710"/>
      <c r="NLU23" s="710"/>
      <c r="NLV23" s="710"/>
      <c r="NLW23" s="710"/>
      <c r="NLX23" s="710"/>
      <c r="NLY23" s="710"/>
      <c r="NLZ23" s="710"/>
      <c r="NMA23" s="710"/>
      <c r="NMB23" s="710"/>
      <c r="NMC23" s="710"/>
      <c r="NMD23" s="710"/>
      <c r="NME23" s="710"/>
      <c r="NMF23" s="710"/>
      <c r="NMG23" s="710"/>
      <c r="NMH23" s="710"/>
      <c r="NMI23" s="710"/>
      <c r="NMJ23" s="710"/>
      <c r="NMK23" s="710"/>
      <c r="NML23" s="710"/>
      <c r="NMM23" s="710"/>
      <c r="NMN23" s="710"/>
      <c r="NMO23" s="710"/>
      <c r="NMP23" s="710"/>
      <c r="NMQ23" s="710"/>
      <c r="NMR23" s="710"/>
      <c r="NMS23" s="710"/>
      <c r="NMT23" s="710"/>
      <c r="NMU23" s="710"/>
      <c r="NMV23" s="710"/>
      <c r="NMW23" s="710"/>
      <c r="NMX23" s="710"/>
      <c r="NMY23" s="710"/>
      <c r="NMZ23" s="710"/>
      <c r="NNA23" s="710"/>
      <c r="NNB23" s="710"/>
      <c r="NNC23" s="710"/>
      <c r="NND23" s="710"/>
      <c r="NNE23" s="710"/>
      <c r="NNF23" s="710"/>
      <c r="NNG23" s="710"/>
      <c r="NNH23" s="710"/>
      <c r="NNI23" s="710"/>
      <c r="NNJ23" s="710"/>
      <c r="NNK23" s="710"/>
      <c r="NNL23" s="710"/>
      <c r="NNM23" s="710"/>
      <c r="NNN23" s="710"/>
      <c r="NNO23" s="710"/>
      <c r="NNP23" s="710"/>
      <c r="NNQ23" s="710"/>
      <c r="NNR23" s="710"/>
      <c r="NNS23" s="710"/>
      <c r="NNT23" s="710"/>
      <c r="NNU23" s="710"/>
      <c r="NNV23" s="710"/>
      <c r="NNW23" s="710"/>
      <c r="NNX23" s="710"/>
      <c r="NNY23" s="710"/>
      <c r="NNZ23" s="710"/>
      <c r="NOA23" s="710"/>
      <c r="NOB23" s="710"/>
      <c r="NOC23" s="710"/>
      <c r="NOD23" s="710"/>
      <c r="NOE23" s="710"/>
      <c r="NOF23" s="710"/>
      <c r="NOG23" s="710"/>
      <c r="NOH23" s="710"/>
      <c r="NOI23" s="710"/>
      <c r="NOJ23" s="710"/>
      <c r="NOK23" s="710"/>
      <c r="NOL23" s="710"/>
      <c r="NOM23" s="710"/>
      <c r="NON23" s="710"/>
      <c r="NOO23" s="710"/>
      <c r="NOP23" s="710"/>
      <c r="NOQ23" s="710"/>
      <c r="NOR23" s="710"/>
      <c r="NOS23" s="710"/>
      <c r="NOT23" s="710"/>
      <c r="NOU23" s="710"/>
      <c r="NOV23" s="710"/>
      <c r="NOW23" s="710"/>
      <c r="NOX23" s="710"/>
      <c r="NOY23" s="710"/>
      <c r="NOZ23" s="710"/>
      <c r="NPA23" s="710"/>
      <c r="NPB23" s="710"/>
      <c r="NPC23" s="710"/>
      <c r="NPD23" s="710"/>
      <c r="NPE23" s="710"/>
      <c r="NPF23" s="710"/>
      <c r="NPG23" s="710"/>
      <c r="NPH23" s="710"/>
      <c r="NPI23" s="710"/>
      <c r="NPJ23" s="710"/>
      <c r="NPK23" s="710"/>
      <c r="NPL23" s="710"/>
      <c r="NPM23" s="710"/>
      <c r="NPN23" s="710"/>
      <c r="NPO23" s="710"/>
      <c r="NPP23" s="710"/>
      <c r="NPQ23" s="710"/>
      <c r="NPR23" s="710"/>
      <c r="NPS23" s="710"/>
      <c r="NPT23" s="710"/>
      <c r="NPU23" s="710"/>
      <c r="NPV23" s="710"/>
      <c r="NPW23" s="710"/>
      <c r="NPX23" s="710"/>
      <c r="NPY23" s="710"/>
      <c r="NPZ23" s="710"/>
      <c r="NQA23" s="710"/>
      <c r="NQB23" s="710"/>
      <c r="NQC23" s="710"/>
      <c r="NQD23" s="710"/>
      <c r="NQE23" s="710"/>
      <c r="NQF23" s="710"/>
      <c r="NQG23" s="710"/>
      <c r="NQH23" s="710"/>
      <c r="NQI23" s="710"/>
      <c r="NQJ23" s="710"/>
      <c r="NQK23" s="710"/>
      <c r="NQL23" s="710"/>
      <c r="NQM23" s="710"/>
      <c r="NQN23" s="710"/>
      <c r="NQO23" s="710"/>
      <c r="NQP23" s="710"/>
      <c r="NQQ23" s="710"/>
      <c r="NQR23" s="710"/>
      <c r="NQS23" s="710"/>
      <c r="NQT23" s="710"/>
      <c r="NQU23" s="710"/>
      <c r="NQV23" s="710"/>
      <c r="NQW23" s="710"/>
      <c r="NQX23" s="710"/>
      <c r="NQY23" s="710"/>
      <c r="NQZ23" s="710"/>
      <c r="NRA23" s="710"/>
      <c r="NRB23" s="710"/>
      <c r="NRC23" s="710"/>
      <c r="NRD23" s="710"/>
      <c r="NRE23" s="710"/>
      <c r="NRF23" s="710"/>
      <c r="NRG23" s="710"/>
      <c r="NRH23" s="710"/>
      <c r="NRI23" s="710"/>
      <c r="NRJ23" s="710"/>
      <c r="NRK23" s="710"/>
      <c r="NRL23" s="710"/>
      <c r="NRM23" s="710"/>
      <c r="NRN23" s="710"/>
      <c r="NRO23" s="710"/>
      <c r="NRP23" s="710"/>
      <c r="NRQ23" s="710"/>
      <c r="NRR23" s="710"/>
      <c r="NRS23" s="710"/>
      <c r="NRT23" s="710"/>
      <c r="NRU23" s="710"/>
      <c r="NRV23" s="710"/>
      <c r="NRW23" s="710"/>
      <c r="NRX23" s="710"/>
      <c r="NRY23" s="710"/>
      <c r="NRZ23" s="710"/>
      <c r="NSA23" s="710"/>
      <c r="NSB23" s="710"/>
      <c r="NSC23" s="710"/>
      <c r="NSD23" s="710"/>
      <c r="NSE23" s="710"/>
      <c r="NSF23" s="710"/>
      <c r="NSG23" s="710"/>
      <c r="NSH23" s="710"/>
      <c r="NSI23" s="710"/>
      <c r="NSJ23" s="710"/>
      <c r="NSK23" s="710"/>
      <c r="NSL23" s="710"/>
      <c r="NSM23" s="710"/>
      <c r="NSN23" s="710"/>
      <c r="NSO23" s="710"/>
      <c r="NSP23" s="710"/>
      <c r="NSQ23" s="710"/>
      <c r="NSR23" s="710"/>
      <c r="NSS23" s="710"/>
      <c r="NST23" s="710"/>
      <c r="NSU23" s="710"/>
      <c r="NSV23" s="710"/>
      <c r="NSW23" s="710"/>
      <c r="NSX23" s="710"/>
      <c r="NSY23" s="710"/>
      <c r="NSZ23" s="710"/>
      <c r="NTA23" s="710"/>
      <c r="NTB23" s="710"/>
      <c r="NTC23" s="710"/>
      <c r="NTD23" s="710"/>
      <c r="NTE23" s="710"/>
      <c r="NTF23" s="710"/>
      <c r="NTG23" s="710"/>
      <c r="NTH23" s="710"/>
      <c r="NTI23" s="710"/>
      <c r="NTJ23" s="710"/>
      <c r="NTK23" s="710"/>
      <c r="NTL23" s="710"/>
      <c r="NTM23" s="710"/>
      <c r="NTN23" s="710"/>
      <c r="NTO23" s="710"/>
      <c r="NTP23" s="710"/>
      <c r="NTQ23" s="710"/>
      <c r="NTR23" s="710"/>
      <c r="NTS23" s="710"/>
      <c r="NTT23" s="710"/>
      <c r="NTU23" s="710"/>
      <c r="NTV23" s="710"/>
      <c r="NTW23" s="710"/>
      <c r="NTX23" s="710"/>
      <c r="NTY23" s="710"/>
      <c r="NTZ23" s="710"/>
      <c r="NUA23" s="710"/>
      <c r="NUB23" s="710"/>
      <c r="NUC23" s="710"/>
      <c r="NUD23" s="710"/>
      <c r="NUE23" s="710"/>
      <c r="NUF23" s="710"/>
      <c r="NUG23" s="710"/>
      <c r="NUH23" s="710"/>
      <c r="NUI23" s="710"/>
      <c r="NUJ23" s="710"/>
      <c r="NUK23" s="710"/>
      <c r="NUL23" s="710"/>
      <c r="NUM23" s="710"/>
      <c r="NUN23" s="710"/>
      <c r="NUO23" s="710"/>
      <c r="NUP23" s="710"/>
      <c r="NUQ23" s="710"/>
      <c r="NUR23" s="710"/>
      <c r="NUS23" s="710"/>
      <c r="NUT23" s="710"/>
      <c r="NUU23" s="710"/>
      <c r="NUV23" s="710"/>
      <c r="NUW23" s="710"/>
      <c r="NUX23" s="710"/>
      <c r="NUY23" s="710"/>
      <c r="NUZ23" s="710"/>
      <c r="NVA23" s="710"/>
      <c r="NVB23" s="710"/>
      <c r="NVC23" s="710"/>
      <c r="NVD23" s="710"/>
      <c r="NVE23" s="710"/>
      <c r="NVF23" s="710"/>
      <c r="NVG23" s="710"/>
      <c r="NVH23" s="710"/>
      <c r="NVI23" s="710"/>
      <c r="NVJ23" s="710"/>
      <c r="NVK23" s="710"/>
      <c r="NVL23" s="710"/>
      <c r="NVM23" s="710"/>
      <c r="NVN23" s="710"/>
      <c r="NVO23" s="710"/>
      <c r="NVP23" s="710"/>
      <c r="NVQ23" s="710"/>
      <c r="NVR23" s="710"/>
      <c r="NVS23" s="710"/>
      <c r="NVT23" s="710"/>
      <c r="NVU23" s="710"/>
      <c r="NVV23" s="710"/>
      <c r="NVW23" s="710"/>
      <c r="NVX23" s="710"/>
      <c r="NVY23" s="710"/>
      <c r="NVZ23" s="710"/>
      <c r="NWA23" s="710"/>
      <c r="NWB23" s="710"/>
      <c r="NWC23" s="710"/>
      <c r="NWD23" s="710"/>
      <c r="NWE23" s="710"/>
      <c r="NWF23" s="710"/>
      <c r="NWG23" s="710"/>
      <c r="NWH23" s="710"/>
      <c r="NWI23" s="710"/>
      <c r="NWJ23" s="710"/>
      <c r="NWK23" s="710"/>
      <c r="NWL23" s="710"/>
      <c r="NWM23" s="710"/>
      <c r="NWN23" s="710"/>
      <c r="NWO23" s="710"/>
      <c r="NWP23" s="710"/>
      <c r="NWQ23" s="710"/>
      <c r="NWR23" s="710"/>
      <c r="NWS23" s="710"/>
      <c r="NWT23" s="710"/>
      <c r="NWU23" s="710"/>
      <c r="NWV23" s="710"/>
      <c r="NWW23" s="710"/>
      <c r="NWX23" s="710"/>
      <c r="NWY23" s="710"/>
      <c r="NWZ23" s="710"/>
      <c r="NXA23" s="710"/>
      <c r="NXB23" s="710"/>
      <c r="NXC23" s="710"/>
      <c r="NXD23" s="710"/>
      <c r="NXE23" s="710"/>
      <c r="NXF23" s="710"/>
      <c r="NXG23" s="710"/>
      <c r="NXH23" s="710"/>
      <c r="NXI23" s="710"/>
      <c r="NXJ23" s="710"/>
      <c r="NXK23" s="710"/>
      <c r="NXL23" s="710"/>
      <c r="NXM23" s="710"/>
      <c r="NXN23" s="710"/>
      <c r="NXO23" s="710"/>
      <c r="NXP23" s="710"/>
      <c r="NXQ23" s="710"/>
      <c r="NXR23" s="710"/>
      <c r="NXS23" s="710"/>
      <c r="NXT23" s="710"/>
      <c r="NXU23" s="710"/>
      <c r="NXV23" s="710"/>
      <c r="NXW23" s="710"/>
      <c r="NXX23" s="710"/>
      <c r="NXY23" s="710"/>
      <c r="NXZ23" s="710"/>
      <c r="NYA23" s="710"/>
      <c r="NYB23" s="710"/>
      <c r="NYC23" s="710"/>
      <c r="NYD23" s="710"/>
      <c r="NYE23" s="710"/>
      <c r="NYF23" s="710"/>
      <c r="NYG23" s="710"/>
      <c r="NYH23" s="710"/>
      <c r="NYI23" s="710"/>
      <c r="NYJ23" s="710"/>
      <c r="NYK23" s="710"/>
      <c r="NYL23" s="710"/>
      <c r="NYM23" s="710"/>
      <c r="NYN23" s="710"/>
      <c r="NYO23" s="710"/>
      <c r="NYP23" s="710"/>
      <c r="NYQ23" s="710"/>
      <c r="NYR23" s="710"/>
      <c r="NYS23" s="710"/>
      <c r="NYT23" s="710"/>
      <c r="NYU23" s="710"/>
      <c r="NYV23" s="710"/>
      <c r="NYW23" s="710"/>
      <c r="NYX23" s="710"/>
      <c r="NYY23" s="710"/>
      <c r="NYZ23" s="710"/>
      <c r="NZA23" s="710"/>
      <c r="NZB23" s="710"/>
      <c r="NZC23" s="710"/>
      <c r="NZD23" s="710"/>
      <c r="NZE23" s="710"/>
      <c r="NZF23" s="710"/>
      <c r="NZG23" s="710"/>
      <c r="NZH23" s="710"/>
      <c r="NZI23" s="710"/>
      <c r="NZJ23" s="710"/>
      <c r="NZK23" s="710"/>
      <c r="NZL23" s="710"/>
      <c r="NZM23" s="710"/>
      <c r="NZN23" s="710"/>
      <c r="NZO23" s="710"/>
      <c r="NZP23" s="710"/>
      <c r="NZQ23" s="710"/>
      <c r="NZR23" s="710"/>
      <c r="NZS23" s="710"/>
      <c r="NZT23" s="710"/>
      <c r="NZU23" s="710"/>
      <c r="NZV23" s="710"/>
      <c r="NZW23" s="710"/>
      <c r="NZX23" s="710"/>
      <c r="NZY23" s="710"/>
      <c r="NZZ23" s="710"/>
      <c r="OAA23" s="710"/>
      <c r="OAB23" s="710"/>
      <c r="OAC23" s="710"/>
      <c r="OAD23" s="710"/>
      <c r="OAE23" s="710"/>
      <c r="OAF23" s="710"/>
      <c r="OAG23" s="710"/>
      <c r="OAH23" s="710"/>
      <c r="OAI23" s="710"/>
      <c r="OAJ23" s="710"/>
      <c r="OAK23" s="710"/>
      <c r="OAL23" s="710"/>
      <c r="OAM23" s="710"/>
      <c r="OAN23" s="710"/>
      <c r="OAO23" s="710"/>
      <c r="OAP23" s="710"/>
      <c r="OAQ23" s="710"/>
      <c r="OAR23" s="710"/>
      <c r="OAS23" s="710"/>
      <c r="OAT23" s="710"/>
      <c r="OAU23" s="710"/>
      <c r="OAV23" s="710"/>
      <c r="OAW23" s="710"/>
      <c r="OAX23" s="710"/>
      <c r="OAY23" s="710"/>
      <c r="OAZ23" s="710"/>
      <c r="OBA23" s="710"/>
      <c r="OBB23" s="710"/>
      <c r="OBC23" s="710"/>
      <c r="OBD23" s="710"/>
      <c r="OBE23" s="710"/>
      <c r="OBF23" s="710"/>
      <c r="OBG23" s="710"/>
      <c r="OBH23" s="710"/>
      <c r="OBI23" s="710"/>
      <c r="OBJ23" s="710"/>
      <c r="OBK23" s="710"/>
      <c r="OBL23" s="710"/>
      <c r="OBM23" s="710"/>
      <c r="OBN23" s="710"/>
      <c r="OBO23" s="710"/>
      <c r="OBP23" s="710"/>
      <c r="OBQ23" s="710"/>
      <c r="OBR23" s="710"/>
      <c r="OBS23" s="710"/>
      <c r="OBT23" s="710"/>
      <c r="OBU23" s="710"/>
      <c r="OBV23" s="710"/>
      <c r="OBW23" s="710"/>
      <c r="OBX23" s="710"/>
      <c r="OBY23" s="710"/>
      <c r="OBZ23" s="710"/>
      <c r="OCA23" s="710"/>
      <c r="OCB23" s="710"/>
      <c r="OCC23" s="710"/>
      <c r="OCD23" s="710"/>
      <c r="OCE23" s="710"/>
      <c r="OCF23" s="710"/>
      <c r="OCG23" s="710"/>
      <c r="OCH23" s="710"/>
      <c r="OCI23" s="710"/>
      <c r="OCJ23" s="710"/>
      <c r="OCK23" s="710"/>
      <c r="OCL23" s="710"/>
      <c r="OCM23" s="710"/>
      <c r="OCN23" s="710"/>
      <c r="OCO23" s="710"/>
      <c r="OCP23" s="710"/>
      <c r="OCQ23" s="710"/>
      <c r="OCR23" s="710"/>
      <c r="OCS23" s="710"/>
      <c r="OCT23" s="710"/>
      <c r="OCU23" s="710"/>
      <c r="OCV23" s="710"/>
      <c r="OCW23" s="710"/>
      <c r="OCX23" s="710"/>
      <c r="OCY23" s="710"/>
      <c r="OCZ23" s="710"/>
      <c r="ODA23" s="710"/>
      <c r="ODB23" s="710"/>
      <c r="ODC23" s="710"/>
      <c r="ODD23" s="710"/>
      <c r="ODE23" s="710"/>
      <c r="ODF23" s="710"/>
      <c r="ODG23" s="710"/>
      <c r="ODH23" s="710"/>
      <c r="ODI23" s="710"/>
      <c r="ODJ23" s="710"/>
      <c r="ODK23" s="710"/>
      <c r="ODL23" s="710"/>
      <c r="ODM23" s="710"/>
      <c r="ODN23" s="710"/>
      <c r="ODO23" s="710"/>
      <c r="ODP23" s="710"/>
      <c r="ODQ23" s="710"/>
      <c r="ODR23" s="710"/>
      <c r="ODS23" s="710"/>
      <c r="ODT23" s="710"/>
      <c r="ODU23" s="710"/>
      <c r="ODV23" s="710"/>
      <c r="ODW23" s="710"/>
      <c r="ODX23" s="710"/>
      <c r="ODY23" s="710"/>
      <c r="ODZ23" s="710"/>
      <c r="OEA23" s="710"/>
      <c r="OEB23" s="710"/>
      <c r="OEC23" s="710"/>
      <c r="OED23" s="710"/>
      <c r="OEE23" s="710"/>
      <c r="OEF23" s="710"/>
      <c r="OEG23" s="710"/>
      <c r="OEH23" s="710"/>
      <c r="OEI23" s="710"/>
      <c r="OEJ23" s="710"/>
      <c r="OEK23" s="710"/>
      <c r="OEL23" s="710"/>
      <c r="OEM23" s="710"/>
      <c r="OEN23" s="710"/>
      <c r="OEO23" s="710"/>
      <c r="OEP23" s="710"/>
      <c r="OEQ23" s="710"/>
      <c r="OER23" s="710"/>
      <c r="OES23" s="710"/>
      <c r="OET23" s="710"/>
      <c r="OEU23" s="710"/>
      <c r="OEV23" s="710"/>
      <c r="OEW23" s="710"/>
      <c r="OEX23" s="710"/>
      <c r="OEY23" s="710"/>
      <c r="OEZ23" s="710"/>
      <c r="OFA23" s="710"/>
      <c r="OFB23" s="710"/>
      <c r="OFC23" s="710"/>
      <c r="OFD23" s="710"/>
      <c r="OFE23" s="710"/>
      <c r="OFF23" s="710"/>
      <c r="OFG23" s="710"/>
      <c r="OFH23" s="710"/>
      <c r="OFI23" s="710"/>
      <c r="OFJ23" s="710"/>
      <c r="OFK23" s="710"/>
      <c r="OFL23" s="710"/>
      <c r="OFM23" s="710"/>
      <c r="OFN23" s="710"/>
      <c r="OFO23" s="710"/>
      <c r="OFP23" s="710"/>
      <c r="OFQ23" s="710"/>
      <c r="OFR23" s="710"/>
      <c r="OFS23" s="710"/>
      <c r="OFT23" s="710"/>
      <c r="OFU23" s="710"/>
      <c r="OFV23" s="710"/>
      <c r="OFW23" s="710"/>
      <c r="OFX23" s="710"/>
      <c r="OFY23" s="710"/>
      <c r="OFZ23" s="710"/>
      <c r="OGA23" s="710"/>
      <c r="OGB23" s="710"/>
      <c r="OGC23" s="710"/>
      <c r="OGD23" s="710"/>
      <c r="OGE23" s="710"/>
      <c r="OGF23" s="710"/>
      <c r="OGG23" s="710"/>
      <c r="OGH23" s="710"/>
      <c r="OGI23" s="710"/>
      <c r="OGJ23" s="710"/>
      <c r="OGK23" s="710"/>
      <c r="OGL23" s="710"/>
      <c r="OGM23" s="710"/>
      <c r="OGN23" s="710"/>
      <c r="OGO23" s="710"/>
      <c r="OGP23" s="710"/>
      <c r="OGQ23" s="710"/>
      <c r="OGR23" s="710"/>
      <c r="OGS23" s="710"/>
      <c r="OGT23" s="710"/>
      <c r="OGU23" s="710"/>
      <c r="OGV23" s="710"/>
      <c r="OGW23" s="710"/>
      <c r="OGX23" s="710"/>
      <c r="OGY23" s="710"/>
      <c r="OGZ23" s="710"/>
      <c r="OHA23" s="710"/>
      <c r="OHB23" s="710"/>
      <c r="OHC23" s="710"/>
      <c r="OHD23" s="710"/>
      <c r="OHE23" s="710"/>
      <c r="OHF23" s="710"/>
      <c r="OHG23" s="710"/>
      <c r="OHH23" s="710"/>
      <c r="OHI23" s="710"/>
      <c r="OHJ23" s="710"/>
      <c r="OHK23" s="710"/>
      <c r="OHL23" s="710"/>
      <c r="OHM23" s="710"/>
      <c r="OHN23" s="710"/>
      <c r="OHO23" s="710"/>
      <c r="OHP23" s="710"/>
      <c r="OHQ23" s="710"/>
      <c r="OHR23" s="710"/>
      <c r="OHS23" s="710"/>
      <c r="OHT23" s="710"/>
      <c r="OHU23" s="710"/>
      <c r="OHV23" s="710"/>
      <c r="OHW23" s="710"/>
      <c r="OHX23" s="710"/>
      <c r="OHY23" s="710"/>
      <c r="OHZ23" s="710"/>
      <c r="OIA23" s="710"/>
      <c r="OIB23" s="710"/>
      <c r="OIC23" s="710"/>
      <c r="OID23" s="710"/>
      <c r="OIE23" s="710"/>
      <c r="OIF23" s="710"/>
      <c r="OIG23" s="710"/>
      <c r="OIH23" s="710"/>
      <c r="OII23" s="710"/>
      <c r="OIJ23" s="710"/>
      <c r="OIK23" s="710"/>
      <c r="OIL23" s="710"/>
      <c r="OIM23" s="710"/>
      <c r="OIN23" s="710"/>
      <c r="OIO23" s="710"/>
      <c r="OIP23" s="710"/>
      <c r="OIQ23" s="710"/>
      <c r="OIR23" s="710"/>
      <c r="OIS23" s="710"/>
      <c r="OIT23" s="710"/>
      <c r="OIU23" s="710"/>
      <c r="OIV23" s="710"/>
      <c r="OIW23" s="710"/>
      <c r="OIX23" s="710"/>
      <c r="OIY23" s="710"/>
      <c r="OIZ23" s="710"/>
      <c r="OJA23" s="710"/>
      <c r="OJB23" s="710"/>
      <c r="OJC23" s="710"/>
      <c r="OJD23" s="710"/>
      <c r="OJE23" s="710"/>
      <c r="OJF23" s="710"/>
      <c r="OJG23" s="710"/>
      <c r="OJH23" s="710"/>
      <c r="OJI23" s="710"/>
      <c r="OJJ23" s="710"/>
      <c r="OJK23" s="710"/>
      <c r="OJL23" s="710"/>
      <c r="OJM23" s="710"/>
      <c r="OJN23" s="710"/>
      <c r="OJO23" s="710"/>
      <c r="OJP23" s="710"/>
      <c r="OJQ23" s="710"/>
      <c r="OJR23" s="710"/>
      <c r="OJS23" s="710"/>
      <c r="OJT23" s="710"/>
      <c r="OJU23" s="710"/>
      <c r="OJV23" s="710"/>
      <c r="OJW23" s="710"/>
      <c r="OJX23" s="710"/>
      <c r="OJY23" s="710"/>
      <c r="OJZ23" s="710"/>
      <c r="OKA23" s="710"/>
      <c r="OKB23" s="710"/>
      <c r="OKC23" s="710"/>
      <c r="OKD23" s="710"/>
      <c r="OKE23" s="710"/>
      <c r="OKF23" s="710"/>
      <c r="OKG23" s="710"/>
      <c r="OKH23" s="710"/>
      <c r="OKI23" s="710"/>
      <c r="OKJ23" s="710"/>
      <c r="OKK23" s="710"/>
      <c r="OKL23" s="710"/>
      <c r="OKM23" s="710"/>
      <c r="OKN23" s="710"/>
      <c r="OKO23" s="710"/>
      <c r="OKP23" s="710"/>
      <c r="OKQ23" s="710"/>
      <c r="OKR23" s="710"/>
      <c r="OKS23" s="710"/>
      <c r="OKT23" s="710"/>
      <c r="OKU23" s="710"/>
      <c r="OKV23" s="710"/>
      <c r="OKW23" s="710"/>
      <c r="OKX23" s="710"/>
      <c r="OKY23" s="710"/>
      <c r="OKZ23" s="710"/>
      <c r="OLA23" s="710"/>
      <c r="OLB23" s="710"/>
      <c r="OLC23" s="710"/>
      <c r="OLD23" s="710"/>
      <c r="OLE23" s="710"/>
      <c r="OLF23" s="710"/>
      <c r="OLG23" s="710"/>
      <c r="OLH23" s="710"/>
      <c r="OLI23" s="710"/>
      <c r="OLJ23" s="710"/>
      <c r="OLK23" s="710"/>
      <c r="OLL23" s="710"/>
      <c r="OLM23" s="710"/>
      <c r="OLN23" s="710"/>
      <c r="OLO23" s="710"/>
      <c r="OLP23" s="710"/>
      <c r="OLQ23" s="710"/>
      <c r="OLR23" s="710"/>
      <c r="OLS23" s="710"/>
      <c r="OLT23" s="710"/>
      <c r="OLU23" s="710"/>
      <c r="OLV23" s="710"/>
      <c r="OLW23" s="710"/>
      <c r="OLX23" s="710"/>
      <c r="OLY23" s="710"/>
      <c r="OLZ23" s="710"/>
      <c r="OMA23" s="710"/>
      <c r="OMB23" s="710"/>
      <c r="OMC23" s="710"/>
      <c r="OMD23" s="710"/>
      <c r="OME23" s="710"/>
      <c r="OMF23" s="710"/>
      <c r="OMG23" s="710"/>
      <c r="OMH23" s="710"/>
      <c r="OMI23" s="710"/>
      <c r="OMJ23" s="710"/>
      <c r="OMK23" s="710"/>
      <c r="OML23" s="710"/>
      <c r="OMM23" s="710"/>
      <c r="OMN23" s="710"/>
      <c r="OMO23" s="710"/>
      <c r="OMP23" s="710"/>
      <c r="OMQ23" s="710"/>
      <c r="OMR23" s="710"/>
      <c r="OMS23" s="710"/>
      <c r="OMT23" s="710"/>
      <c r="OMU23" s="710"/>
      <c r="OMV23" s="710"/>
      <c r="OMW23" s="710"/>
      <c r="OMX23" s="710"/>
      <c r="OMY23" s="710"/>
      <c r="OMZ23" s="710"/>
      <c r="ONA23" s="710"/>
      <c r="ONB23" s="710"/>
      <c r="ONC23" s="710"/>
      <c r="OND23" s="710"/>
      <c r="ONE23" s="710"/>
      <c r="ONF23" s="710"/>
      <c r="ONG23" s="710"/>
      <c r="ONH23" s="710"/>
      <c r="ONI23" s="710"/>
      <c r="ONJ23" s="710"/>
      <c r="ONK23" s="710"/>
      <c r="ONL23" s="710"/>
      <c r="ONM23" s="710"/>
      <c r="ONN23" s="710"/>
      <c r="ONO23" s="710"/>
      <c r="ONP23" s="710"/>
      <c r="ONQ23" s="710"/>
      <c r="ONR23" s="710"/>
      <c r="ONS23" s="710"/>
      <c r="ONT23" s="710"/>
      <c r="ONU23" s="710"/>
      <c r="ONV23" s="710"/>
      <c r="ONW23" s="710"/>
      <c r="ONX23" s="710"/>
      <c r="ONY23" s="710"/>
      <c r="ONZ23" s="710"/>
      <c r="OOA23" s="710"/>
      <c r="OOB23" s="710"/>
      <c r="OOC23" s="710"/>
      <c r="OOD23" s="710"/>
      <c r="OOE23" s="710"/>
      <c r="OOF23" s="710"/>
      <c r="OOG23" s="710"/>
      <c r="OOH23" s="710"/>
      <c r="OOI23" s="710"/>
      <c r="OOJ23" s="710"/>
      <c r="OOK23" s="710"/>
      <c r="OOL23" s="710"/>
      <c r="OOM23" s="710"/>
      <c r="OON23" s="710"/>
      <c r="OOO23" s="710"/>
      <c r="OOP23" s="710"/>
      <c r="OOQ23" s="710"/>
      <c r="OOR23" s="710"/>
      <c r="OOS23" s="710"/>
      <c r="OOT23" s="710"/>
      <c r="OOU23" s="710"/>
      <c r="OOV23" s="710"/>
      <c r="OOW23" s="710"/>
      <c r="OOX23" s="710"/>
      <c r="OOY23" s="710"/>
      <c r="OOZ23" s="710"/>
      <c r="OPA23" s="710"/>
      <c r="OPB23" s="710"/>
      <c r="OPC23" s="710"/>
      <c r="OPD23" s="710"/>
      <c r="OPE23" s="710"/>
      <c r="OPF23" s="710"/>
      <c r="OPG23" s="710"/>
      <c r="OPH23" s="710"/>
      <c r="OPI23" s="710"/>
      <c r="OPJ23" s="710"/>
      <c r="OPK23" s="710"/>
      <c r="OPL23" s="710"/>
      <c r="OPM23" s="710"/>
      <c r="OPN23" s="710"/>
      <c r="OPO23" s="710"/>
      <c r="OPP23" s="710"/>
      <c r="OPQ23" s="710"/>
      <c r="OPR23" s="710"/>
      <c r="OPS23" s="710"/>
      <c r="OPT23" s="710"/>
      <c r="OPU23" s="710"/>
      <c r="OPV23" s="710"/>
      <c r="OPW23" s="710"/>
      <c r="OPX23" s="710"/>
      <c r="OPY23" s="710"/>
      <c r="OPZ23" s="710"/>
      <c r="OQA23" s="710"/>
      <c r="OQB23" s="710"/>
      <c r="OQC23" s="710"/>
      <c r="OQD23" s="710"/>
      <c r="OQE23" s="710"/>
      <c r="OQF23" s="710"/>
      <c r="OQG23" s="710"/>
      <c r="OQH23" s="710"/>
      <c r="OQI23" s="710"/>
      <c r="OQJ23" s="710"/>
      <c r="OQK23" s="710"/>
      <c r="OQL23" s="710"/>
      <c r="OQM23" s="710"/>
      <c r="OQN23" s="710"/>
      <c r="OQO23" s="710"/>
      <c r="OQP23" s="710"/>
      <c r="OQQ23" s="710"/>
      <c r="OQR23" s="710"/>
      <c r="OQS23" s="710"/>
      <c r="OQT23" s="710"/>
      <c r="OQU23" s="710"/>
      <c r="OQV23" s="710"/>
      <c r="OQW23" s="710"/>
      <c r="OQX23" s="710"/>
      <c r="OQY23" s="710"/>
      <c r="OQZ23" s="710"/>
      <c r="ORA23" s="710"/>
      <c r="ORB23" s="710"/>
      <c r="ORC23" s="710"/>
      <c r="ORD23" s="710"/>
      <c r="ORE23" s="710"/>
      <c r="ORF23" s="710"/>
      <c r="ORG23" s="710"/>
      <c r="ORH23" s="710"/>
      <c r="ORI23" s="710"/>
      <c r="ORJ23" s="710"/>
      <c r="ORK23" s="710"/>
      <c r="ORL23" s="710"/>
      <c r="ORM23" s="710"/>
      <c r="ORN23" s="710"/>
      <c r="ORO23" s="710"/>
      <c r="ORP23" s="710"/>
      <c r="ORQ23" s="710"/>
      <c r="ORR23" s="710"/>
      <c r="ORS23" s="710"/>
      <c r="ORT23" s="710"/>
      <c r="ORU23" s="710"/>
      <c r="ORV23" s="710"/>
      <c r="ORW23" s="710"/>
      <c r="ORX23" s="710"/>
      <c r="ORY23" s="710"/>
      <c r="ORZ23" s="710"/>
      <c r="OSA23" s="710"/>
      <c r="OSB23" s="710"/>
      <c r="OSC23" s="710"/>
      <c r="OSD23" s="710"/>
      <c r="OSE23" s="710"/>
      <c r="OSF23" s="710"/>
      <c r="OSG23" s="710"/>
      <c r="OSH23" s="710"/>
      <c r="OSI23" s="710"/>
      <c r="OSJ23" s="710"/>
      <c r="OSK23" s="710"/>
      <c r="OSL23" s="710"/>
      <c r="OSM23" s="710"/>
      <c r="OSN23" s="710"/>
      <c r="OSO23" s="710"/>
      <c r="OSP23" s="710"/>
      <c r="OSQ23" s="710"/>
      <c r="OSR23" s="710"/>
      <c r="OSS23" s="710"/>
      <c r="OST23" s="710"/>
      <c r="OSU23" s="710"/>
      <c r="OSV23" s="710"/>
      <c r="OSW23" s="710"/>
      <c r="OSX23" s="710"/>
      <c r="OSY23" s="710"/>
      <c r="OSZ23" s="710"/>
      <c r="OTA23" s="710"/>
      <c r="OTB23" s="710"/>
      <c r="OTC23" s="710"/>
      <c r="OTD23" s="710"/>
      <c r="OTE23" s="710"/>
      <c r="OTF23" s="710"/>
      <c r="OTG23" s="710"/>
      <c r="OTH23" s="710"/>
      <c r="OTI23" s="710"/>
      <c r="OTJ23" s="710"/>
      <c r="OTK23" s="710"/>
      <c r="OTL23" s="710"/>
      <c r="OTM23" s="710"/>
      <c r="OTN23" s="710"/>
      <c r="OTO23" s="710"/>
      <c r="OTP23" s="710"/>
      <c r="OTQ23" s="710"/>
      <c r="OTR23" s="710"/>
      <c r="OTS23" s="710"/>
      <c r="OTT23" s="710"/>
      <c r="OTU23" s="710"/>
      <c r="OTV23" s="710"/>
      <c r="OTW23" s="710"/>
      <c r="OTX23" s="710"/>
      <c r="OTY23" s="710"/>
      <c r="OTZ23" s="710"/>
      <c r="OUA23" s="710"/>
      <c r="OUB23" s="710"/>
      <c r="OUC23" s="710"/>
      <c r="OUD23" s="710"/>
      <c r="OUE23" s="710"/>
      <c r="OUF23" s="710"/>
      <c r="OUG23" s="710"/>
      <c r="OUH23" s="710"/>
      <c r="OUI23" s="710"/>
      <c r="OUJ23" s="710"/>
      <c r="OUK23" s="710"/>
      <c r="OUL23" s="710"/>
      <c r="OUM23" s="710"/>
      <c r="OUN23" s="710"/>
      <c r="OUO23" s="710"/>
      <c r="OUP23" s="710"/>
      <c r="OUQ23" s="710"/>
      <c r="OUR23" s="710"/>
      <c r="OUS23" s="710"/>
      <c r="OUT23" s="710"/>
      <c r="OUU23" s="710"/>
      <c r="OUV23" s="710"/>
      <c r="OUW23" s="710"/>
      <c r="OUX23" s="710"/>
      <c r="OUY23" s="710"/>
      <c r="OUZ23" s="710"/>
      <c r="OVA23" s="710"/>
      <c r="OVB23" s="710"/>
      <c r="OVC23" s="710"/>
      <c r="OVD23" s="710"/>
      <c r="OVE23" s="710"/>
      <c r="OVF23" s="710"/>
      <c r="OVG23" s="710"/>
      <c r="OVH23" s="710"/>
      <c r="OVI23" s="710"/>
      <c r="OVJ23" s="710"/>
      <c r="OVK23" s="710"/>
      <c r="OVL23" s="710"/>
      <c r="OVM23" s="710"/>
      <c r="OVN23" s="710"/>
      <c r="OVO23" s="710"/>
      <c r="OVP23" s="710"/>
      <c r="OVQ23" s="710"/>
      <c r="OVR23" s="710"/>
      <c r="OVS23" s="710"/>
      <c r="OVT23" s="710"/>
      <c r="OVU23" s="710"/>
      <c r="OVV23" s="710"/>
      <c r="OVW23" s="710"/>
      <c r="OVX23" s="710"/>
      <c r="OVY23" s="710"/>
      <c r="OVZ23" s="710"/>
      <c r="OWA23" s="710"/>
      <c r="OWB23" s="710"/>
      <c r="OWC23" s="710"/>
      <c r="OWD23" s="710"/>
      <c r="OWE23" s="710"/>
      <c r="OWF23" s="710"/>
      <c r="OWG23" s="710"/>
      <c r="OWH23" s="710"/>
      <c r="OWI23" s="710"/>
      <c r="OWJ23" s="710"/>
      <c r="OWK23" s="710"/>
      <c r="OWL23" s="710"/>
      <c r="OWM23" s="710"/>
      <c r="OWN23" s="710"/>
      <c r="OWO23" s="710"/>
      <c r="OWP23" s="710"/>
      <c r="OWQ23" s="710"/>
      <c r="OWR23" s="710"/>
      <c r="OWS23" s="710"/>
      <c r="OWT23" s="710"/>
      <c r="OWU23" s="710"/>
      <c r="OWV23" s="710"/>
      <c r="OWW23" s="710"/>
      <c r="OWX23" s="710"/>
      <c r="OWY23" s="710"/>
      <c r="OWZ23" s="710"/>
      <c r="OXA23" s="710"/>
      <c r="OXB23" s="710"/>
      <c r="OXC23" s="710"/>
      <c r="OXD23" s="710"/>
      <c r="OXE23" s="710"/>
      <c r="OXF23" s="710"/>
      <c r="OXG23" s="710"/>
      <c r="OXH23" s="710"/>
      <c r="OXI23" s="710"/>
      <c r="OXJ23" s="710"/>
      <c r="OXK23" s="710"/>
      <c r="OXL23" s="710"/>
      <c r="OXM23" s="710"/>
      <c r="OXN23" s="710"/>
      <c r="OXO23" s="710"/>
      <c r="OXP23" s="710"/>
      <c r="OXQ23" s="710"/>
      <c r="OXR23" s="710"/>
      <c r="OXS23" s="710"/>
      <c r="OXT23" s="710"/>
      <c r="OXU23" s="710"/>
      <c r="OXV23" s="710"/>
      <c r="OXW23" s="710"/>
      <c r="OXX23" s="710"/>
      <c r="OXY23" s="710"/>
      <c r="OXZ23" s="710"/>
      <c r="OYA23" s="710"/>
      <c r="OYB23" s="710"/>
      <c r="OYC23" s="710"/>
      <c r="OYD23" s="710"/>
      <c r="OYE23" s="710"/>
      <c r="OYF23" s="710"/>
      <c r="OYG23" s="710"/>
      <c r="OYH23" s="710"/>
      <c r="OYI23" s="710"/>
      <c r="OYJ23" s="710"/>
      <c r="OYK23" s="710"/>
      <c r="OYL23" s="710"/>
      <c r="OYM23" s="710"/>
      <c r="OYN23" s="710"/>
      <c r="OYO23" s="710"/>
      <c r="OYP23" s="710"/>
      <c r="OYQ23" s="710"/>
      <c r="OYR23" s="710"/>
      <c r="OYS23" s="710"/>
      <c r="OYT23" s="710"/>
      <c r="OYU23" s="710"/>
      <c r="OYV23" s="710"/>
      <c r="OYW23" s="710"/>
      <c r="OYX23" s="710"/>
      <c r="OYY23" s="710"/>
      <c r="OYZ23" s="710"/>
      <c r="OZA23" s="710"/>
      <c r="OZB23" s="710"/>
      <c r="OZC23" s="710"/>
      <c r="OZD23" s="710"/>
      <c r="OZE23" s="710"/>
      <c r="OZF23" s="710"/>
      <c r="OZG23" s="710"/>
      <c r="OZH23" s="710"/>
      <c r="OZI23" s="710"/>
      <c r="OZJ23" s="710"/>
      <c r="OZK23" s="710"/>
      <c r="OZL23" s="710"/>
      <c r="OZM23" s="710"/>
      <c r="OZN23" s="710"/>
      <c r="OZO23" s="710"/>
      <c r="OZP23" s="710"/>
      <c r="OZQ23" s="710"/>
      <c r="OZR23" s="710"/>
      <c r="OZS23" s="710"/>
      <c r="OZT23" s="710"/>
      <c r="OZU23" s="710"/>
      <c r="OZV23" s="710"/>
      <c r="OZW23" s="710"/>
      <c r="OZX23" s="710"/>
      <c r="OZY23" s="710"/>
      <c r="OZZ23" s="710"/>
      <c r="PAA23" s="710"/>
      <c r="PAB23" s="710"/>
      <c r="PAC23" s="710"/>
      <c r="PAD23" s="710"/>
      <c r="PAE23" s="710"/>
      <c r="PAF23" s="710"/>
      <c r="PAG23" s="710"/>
      <c r="PAH23" s="710"/>
      <c r="PAI23" s="710"/>
      <c r="PAJ23" s="710"/>
      <c r="PAK23" s="710"/>
      <c r="PAL23" s="710"/>
      <c r="PAM23" s="710"/>
      <c r="PAN23" s="710"/>
      <c r="PAO23" s="710"/>
      <c r="PAP23" s="710"/>
      <c r="PAQ23" s="710"/>
      <c r="PAR23" s="710"/>
      <c r="PAS23" s="710"/>
      <c r="PAT23" s="710"/>
      <c r="PAU23" s="710"/>
      <c r="PAV23" s="710"/>
      <c r="PAW23" s="710"/>
      <c r="PAX23" s="710"/>
      <c r="PAY23" s="710"/>
      <c r="PAZ23" s="710"/>
      <c r="PBA23" s="710"/>
      <c r="PBB23" s="710"/>
      <c r="PBC23" s="710"/>
      <c r="PBD23" s="710"/>
      <c r="PBE23" s="710"/>
      <c r="PBF23" s="710"/>
      <c r="PBG23" s="710"/>
      <c r="PBH23" s="710"/>
      <c r="PBI23" s="710"/>
      <c r="PBJ23" s="710"/>
      <c r="PBK23" s="710"/>
      <c r="PBL23" s="710"/>
      <c r="PBM23" s="710"/>
      <c r="PBN23" s="710"/>
      <c r="PBO23" s="710"/>
      <c r="PBP23" s="710"/>
      <c r="PBQ23" s="710"/>
      <c r="PBR23" s="710"/>
      <c r="PBS23" s="710"/>
      <c r="PBT23" s="710"/>
      <c r="PBU23" s="710"/>
      <c r="PBV23" s="710"/>
      <c r="PBW23" s="710"/>
      <c r="PBX23" s="710"/>
      <c r="PBY23" s="710"/>
      <c r="PBZ23" s="710"/>
      <c r="PCA23" s="710"/>
      <c r="PCB23" s="710"/>
      <c r="PCC23" s="710"/>
      <c r="PCD23" s="710"/>
      <c r="PCE23" s="710"/>
      <c r="PCF23" s="710"/>
      <c r="PCG23" s="710"/>
      <c r="PCH23" s="710"/>
      <c r="PCI23" s="710"/>
      <c r="PCJ23" s="710"/>
      <c r="PCK23" s="710"/>
      <c r="PCL23" s="710"/>
      <c r="PCM23" s="710"/>
      <c r="PCN23" s="710"/>
      <c r="PCO23" s="710"/>
      <c r="PCP23" s="710"/>
      <c r="PCQ23" s="710"/>
      <c r="PCR23" s="710"/>
      <c r="PCS23" s="710"/>
      <c r="PCT23" s="710"/>
      <c r="PCU23" s="710"/>
      <c r="PCV23" s="710"/>
      <c r="PCW23" s="710"/>
      <c r="PCX23" s="710"/>
      <c r="PCY23" s="710"/>
      <c r="PCZ23" s="710"/>
      <c r="PDA23" s="710"/>
      <c r="PDB23" s="710"/>
      <c r="PDC23" s="710"/>
      <c r="PDD23" s="710"/>
      <c r="PDE23" s="710"/>
      <c r="PDF23" s="710"/>
      <c r="PDG23" s="710"/>
      <c r="PDH23" s="710"/>
      <c r="PDI23" s="710"/>
      <c r="PDJ23" s="710"/>
      <c r="PDK23" s="710"/>
      <c r="PDL23" s="710"/>
      <c r="PDM23" s="710"/>
      <c r="PDN23" s="710"/>
      <c r="PDO23" s="710"/>
      <c r="PDP23" s="710"/>
      <c r="PDQ23" s="710"/>
      <c r="PDR23" s="710"/>
      <c r="PDS23" s="710"/>
      <c r="PDT23" s="710"/>
      <c r="PDU23" s="710"/>
      <c r="PDV23" s="710"/>
      <c r="PDW23" s="710"/>
      <c r="PDX23" s="710"/>
      <c r="PDY23" s="710"/>
      <c r="PDZ23" s="710"/>
      <c r="PEA23" s="710"/>
      <c r="PEB23" s="710"/>
      <c r="PEC23" s="710"/>
      <c r="PED23" s="710"/>
      <c r="PEE23" s="710"/>
      <c r="PEF23" s="710"/>
      <c r="PEG23" s="710"/>
      <c r="PEH23" s="710"/>
      <c r="PEI23" s="710"/>
      <c r="PEJ23" s="710"/>
      <c r="PEK23" s="710"/>
      <c r="PEL23" s="710"/>
      <c r="PEM23" s="710"/>
      <c r="PEN23" s="710"/>
      <c r="PEO23" s="710"/>
      <c r="PEP23" s="710"/>
      <c r="PEQ23" s="710"/>
      <c r="PER23" s="710"/>
      <c r="PES23" s="710"/>
      <c r="PET23" s="710"/>
      <c r="PEU23" s="710"/>
      <c r="PEV23" s="710"/>
      <c r="PEW23" s="710"/>
      <c r="PEX23" s="710"/>
      <c r="PEY23" s="710"/>
      <c r="PEZ23" s="710"/>
      <c r="PFA23" s="710"/>
      <c r="PFB23" s="710"/>
      <c r="PFC23" s="710"/>
      <c r="PFD23" s="710"/>
      <c r="PFE23" s="710"/>
      <c r="PFF23" s="710"/>
      <c r="PFG23" s="710"/>
      <c r="PFH23" s="710"/>
      <c r="PFI23" s="710"/>
      <c r="PFJ23" s="710"/>
      <c r="PFK23" s="710"/>
      <c r="PFL23" s="710"/>
      <c r="PFM23" s="710"/>
      <c r="PFN23" s="710"/>
      <c r="PFO23" s="710"/>
      <c r="PFP23" s="710"/>
      <c r="PFQ23" s="710"/>
      <c r="PFR23" s="710"/>
      <c r="PFS23" s="710"/>
      <c r="PFT23" s="710"/>
      <c r="PFU23" s="710"/>
      <c r="PFV23" s="710"/>
      <c r="PFW23" s="710"/>
      <c r="PFX23" s="710"/>
      <c r="PFY23" s="710"/>
      <c r="PFZ23" s="710"/>
      <c r="PGA23" s="710"/>
      <c r="PGB23" s="710"/>
      <c r="PGC23" s="710"/>
      <c r="PGD23" s="710"/>
      <c r="PGE23" s="710"/>
      <c r="PGF23" s="710"/>
      <c r="PGG23" s="710"/>
      <c r="PGH23" s="710"/>
      <c r="PGI23" s="710"/>
      <c r="PGJ23" s="710"/>
      <c r="PGK23" s="710"/>
      <c r="PGL23" s="710"/>
      <c r="PGM23" s="710"/>
      <c r="PGN23" s="710"/>
      <c r="PGO23" s="710"/>
      <c r="PGP23" s="710"/>
      <c r="PGQ23" s="710"/>
      <c r="PGR23" s="710"/>
      <c r="PGS23" s="710"/>
      <c r="PGT23" s="710"/>
      <c r="PGU23" s="710"/>
      <c r="PGV23" s="710"/>
      <c r="PGW23" s="710"/>
      <c r="PGX23" s="710"/>
      <c r="PGY23" s="710"/>
      <c r="PGZ23" s="710"/>
      <c r="PHA23" s="710"/>
      <c r="PHB23" s="710"/>
      <c r="PHC23" s="710"/>
      <c r="PHD23" s="710"/>
      <c r="PHE23" s="710"/>
      <c r="PHF23" s="710"/>
      <c r="PHG23" s="710"/>
      <c r="PHH23" s="710"/>
      <c r="PHI23" s="710"/>
      <c r="PHJ23" s="710"/>
      <c r="PHK23" s="710"/>
      <c r="PHL23" s="710"/>
      <c r="PHM23" s="710"/>
      <c r="PHN23" s="710"/>
      <c r="PHO23" s="710"/>
      <c r="PHP23" s="710"/>
      <c r="PHQ23" s="710"/>
      <c r="PHR23" s="710"/>
      <c r="PHS23" s="710"/>
      <c r="PHT23" s="710"/>
      <c r="PHU23" s="710"/>
      <c r="PHV23" s="710"/>
      <c r="PHW23" s="710"/>
      <c r="PHX23" s="710"/>
      <c r="PHY23" s="710"/>
      <c r="PHZ23" s="710"/>
      <c r="PIA23" s="710"/>
      <c r="PIB23" s="710"/>
      <c r="PIC23" s="710"/>
      <c r="PID23" s="710"/>
      <c r="PIE23" s="710"/>
      <c r="PIF23" s="710"/>
      <c r="PIG23" s="710"/>
      <c r="PIH23" s="710"/>
      <c r="PII23" s="710"/>
      <c r="PIJ23" s="710"/>
      <c r="PIK23" s="710"/>
      <c r="PIL23" s="710"/>
      <c r="PIM23" s="710"/>
      <c r="PIN23" s="710"/>
      <c r="PIO23" s="710"/>
      <c r="PIP23" s="710"/>
      <c r="PIQ23" s="710"/>
      <c r="PIR23" s="710"/>
      <c r="PIS23" s="710"/>
      <c r="PIT23" s="710"/>
      <c r="PIU23" s="710"/>
      <c r="PIV23" s="710"/>
      <c r="PIW23" s="710"/>
      <c r="PIX23" s="710"/>
      <c r="PIY23" s="710"/>
      <c r="PIZ23" s="710"/>
      <c r="PJA23" s="710"/>
      <c r="PJB23" s="710"/>
      <c r="PJC23" s="710"/>
      <c r="PJD23" s="710"/>
      <c r="PJE23" s="710"/>
      <c r="PJF23" s="710"/>
      <c r="PJG23" s="710"/>
      <c r="PJH23" s="710"/>
      <c r="PJI23" s="710"/>
      <c r="PJJ23" s="710"/>
      <c r="PJK23" s="710"/>
      <c r="PJL23" s="710"/>
      <c r="PJM23" s="710"/>
      <c r="PJN23" s="710"/>
      <c r="PJO23" s="710"/>
      <c r="PJP23" s="710"/>
      <c r="PJQ23" s="710"/>
      <c r="PJR23" s="710"/>
      <c r="PJS23" s="710"/>
      <c r="PJT23" s="710"/>
      <c r="PJU23" s="710"/>
      <c r="PJV23" s="710"/>
      <c r="PJW23" s="710"/>
      <c r="PJX23" s="710"/>
      <c r="PJY23" s="710"/>
      <c r="PJZ23" s="710"/>
      <c r="PKA23" s="710"/>
      <c r="PKB23" s="710"/>
      <c r="PKC23" s="710"/>
      <c r="PKD23" s="710"/>
      <c r="PKE23" s="710"/>
      <c r="PKF23" s="710"/>
      <c r="PKG23" s="710"/>
      <c r="PKH23" s="710"/>
      <c r="PKI23" s="710"/>
      <c r="PKJ23" s="710"/>
      <c r="PKK23" s="710"/>
      <c r="PKL23" s="710"/>
      <c r="PKM23" s="710"/>
      <c r="PKN23" s="710"/>
      <c r="PKO23" s="710"/>
      <c r="PKP23" s="710"/>
      <c r="PKQ23" s="710"/>
      <c r="PKR23" s="710"/>
      <c r="PKS23" s="710"/>
      <c r="PKT23" s="710"/>
      <c r="PKU23" s="710"/>
      <c r="PKV23" s="710"/>
      <c r="PKW23" s="710"/>
      <c r="PKX23" s="710"/>
      <c r="PKY23" s="710"/>
      <c r="PKZ23" s="710"/>
      <c r="PLA23" s="710"/>
      <c r="PLB23" s="710"/>
      <c r="PLC23" s="710"/>
      <c r="PLD23" s="710"/>
      <c r="PLE23" s="710"/>
      <c r="PLF23" s="710"/>
      <c r="PLG23" s="710"/>
      <c r="PLH23" s="710"/>
      <c r="PLI23" s="710"/>
      <c r="PLJ23" s="710"/>
      <c r="PLK23" s="710"/>
      <c r="PLL23" s="710"/>
      <c r="PLM23" s="710"/>
      <c r="PLN23" s="710"/>
      <c r="PLO23" s="710"/>
      <c r="PLP23" s="710"/>
      <c r="PLQ23" s="710"/>
      <c r="PLR23" s="710"/>
      <c r="PLS23" s="710"/>
      <c r="PLT23" s="710"/>
      <c r="PLU23" s="710"/>
      <c r="PLV23" s="710"/>
      <c r="PLW23" s="710"/>
      <c r="PLX23" s="710"/>
      <c r="PLY23" s="710"/>
      <c r="PLZ23" s="710"/>
      <c r="PMA23" s="710"/>
      <c r="PMB23" s="710"/>
      <c r="PMC23" s="710"/>
      <c r="PMD23" s="710"/>
      <c r="PME23" s="710"/>
      <c r="PMF23" s="710"/>
      <c r="PMG23" s="710"/>
      <c r="PMH23" s="710"/>
      <c r="PMI23" s="710"/>
      <c r="PMJ23" s="710"/>
      <c r="PMK23" s="710"/>
      <c r="PML23" s="710"/>
      <c r="PMM23" s="710"/>
      <c r="PMN23" s="710"/>
      <c r="PMO23" s="710"/>
      <c r="PMP23" s="710"/>
      <c r="PMQ23" s="710"/>
      <c r="PMR23" s="710"/>
      <c r="PMS23" s="710"/>
      <c r="PMT23" s="710"/>
      <c r="PMU23" s="710"/>
      <c r="PMV23" s="710"/>
      <c r="PMW23" s="710"/>
      <c r="PMX23" s="710"/>
      <c r="PMY23" s="710"/>
      <c r="PMZ23" s="710"/>
      <c r="PNA23" s="710"/>
      <c r="PNB23" s="710"/>
      <c r="PNC23" s="710"/>
      <c r="PND23" s="710"/>
      <c r="PNE23" s="710"/>
      <c r="PNF23" s="710"/>
      <c r="PNG23" s="710"/>
      <c r="PNH23" s="710"/>
      <c r="PNI23" s="710"/>
      <c r="PNJ23" s="710"/>
      <c r="PNK23" s="710"/>
      <c r="PNL23" s="710"/>
      <c r="PNM23" s="710"/>
      <c r="PNN23" s="710"/>
      <c r="PNO23" s="710"/>
      <c r="PNP23" s="710"/>
      <c r="PNQ23" s="710"/>
      <c r="PNR23" s="710"/>
      <c r="PNS23" s="710"/>
      <c r="PNT23" s="710"/>
      <c r="PNU23" s="710"/>
      <c r="PNV23" s="710"/>
      <c r="PNW23" s="710"/>
      <c r="PNX23" s="710"/>
      <c r="PNY23" s="710"/>
      <c r="PNZ23" s="710"/>
      <c r="POA23" s="710"/>
      <c r="POB23" s="710"/>
      <c r="POC23" s="710"/>
      <c r="POD23" s="710"/>
      <c r="POE23" s="710"/>
      <c r="POF23" s="710"/>
      <c r="POG23" s="710"/>
      <c r="POH23" s="710"/>
      <c r="POI23" s="710"/>
      <c r="POJ23" s="710"/>
      <c r="POK23" s="710"/>
      <c r="POL23" s="710"/>
      <c r="POM23" s="710"/>
      <c r="PON23" s="710"/>
      <c r="POO23" s="710"/>
      <c r="POP23" s="710"/>
      <c r="POQ23" s="710"/>
      <c r="POR23" s="710"/>
      <c r="POS23" s="710"/>
      <c r="POT23" s="710"/>
      <c r="POU23" s="710"/>
      <c r="POV23" s="710"/>
      <c r="POW23" s="710"/>
      <c r="POX23" s="710"/>
      <c r="POY23" s="710"/>
      <c r="POZ23" s="710"/>
      <c r="PPA23" s="710"/>
      <c r="PPB23" s="710"/>
      <c r="PPC23" s="710"/>
      <c r="PPD23" s="710"/>
      <c r="PPE23" s="710"/>
      <c r="PPF23" s="710"/>
      <c r="PPG23" s="710"/>
      <c r="PPH23" s="710"/>
      <c r="PPI23" s="710"/>
      <c r="PPJ23" s="710"/>
      <c r="PPK23" s="710"/>
      <c r="PPL23" s="710"/>
      <c r="PPM23" s="710"/>
      <c r="PPN23" s="710"/>
      <c r="PPO23" s="710"/>
      <c r="PPP23" s="710"/>
      <c r="PPQ23" s="710"/>
      <c r="PPR23" s="710"/>
      <c r="PPS23" s="710"/>
      <c r="PPT23" s="710"/>
      <c r="PPU23" s="710"/>
      <c r="PPV23" s="710"/>
      <c r="PPW23" s="710"/>
      <c r="PPX23" s="710"/>
      <c r="PPY23" s="710"/>
      <c r="PPZ23" s="710"/>
      <c r="PQA23" s="710"/>
      <c r="PQB23" s="710"/>
      <c r="PQC23" s="710"/>
      <c r="PQD23" s="710"/>
      <c r="PQE23" s="710"/>
      <c r="PQF23" s="710"/>
      <c r="PQG23" s="710"/>
      <c r="PQH23" s="710"/>
      <c r="PQI23" s="710"/>
      <c r="PQJ23" s="710"/>
      <c r="PQK23" s="710"/>
      <c r="PQL23" s="710"/>
      <c r="PQM23" s="710"/>
      <c r="PQN23" s="710"/>
      <c r="PQO23" s="710"/>
      <c r="PQP23" s="710"/>
      <c r="PQQ23" s="710"/>
      <c r="PQR23" s="710"/>
      <c r="PQS23" s="710"/>
      <c r="PQT23" s="710"/>
      <c r="PQU23" s="710"/>
      <c r="PQV23" s="710"/>
      <c r="PQW23" s="710"/>
      <c r="PQX23" s="710"/>
      <c r="PQY23" s="710"/>
      <c r="PQZ23" s="710"/>
      <c r="PRA23" s="710"/>
      <c r="PRB23" s="710"/>
      <c r="PRC23" s="710"/>
      <c r="PRD23" s="710"/>
      <c r="PRE23" s="710"/>
      <c r="PRF23" s="710"/>
      <c r="PRG23" s="710"/>
      <c r="PRH23" s="710"/>
      <c r="PRI23" s="710"/>
      <c r="PRJ23" s="710"/>
      <c r="PRK23" s="710"/>
      <c r="PRL23" s="710"/>
      <c r="PRM23" s="710"/>
      <c r="PRN23" s="710"/>
      <c r="PRO23" s="710"/>
      <c r="PRP23" s="710"/>
      <c r="PRQ23" s="710"/>
      <c r="PRR23" s="710"/>
      <c r="PRS23" s="710"/>
      <c r="PRT23" s="710"/>
      <c r="PRU23" s="710"/>
      <c r="PRV23" s="710"/>
      <c r="PRW23" s="710"/>
      <c r="PRX23" s="710"/>
      <c r="PRY23" s="710"/>
      <c r="PRZ23" s="710"/>
      <c r="PSA23" s="710"/>
      <c r="PSB23" s="710"/>
      <c r="PSC23" s="710"/>
      <c r="PSD23" s="710"/>
      <c r="PSE23" s="710"/>
      <c r="PSF23" s="710"/>
      <c r="PSG23" s="710"/>
      <c r="PSH23" s="710"/>
      <c r="PSI23" s="710"/>
      <c r="PSJ23" s="710"/>
      <c r="PSK23" s="710"/>
      <c r="PSL23" s="710"/>
      <c r="PSM23" s="710"/>
      <c r="PSN23" s="710"/>
      <c r="PSO23" s="710"/>
      <c r="PSP23" s="710"/>
      <c r="PSQ23" s="710"/>
      <c r="PSR23" s="710"/>
      <c r="PSS23" s="710"/>
      <c r="PST23" s="710"/>
      <c r="PSU23" s="710"/>
      <c r="PSV23" s="710"/>
      <c r="PSW23" s="710"/>
      <c r="PSX23" s="710"/>
      <c r="PSY23" s="710"/>
      <c r="PSZ23" s="710"/>
      <c r="PTA23" s="710"/>
      <c r="PTB23" s="710"/>
      <c r="PTC23" s="710"/>
      <c r="PTD23" s="710"/>
      <c r="PTE23" s="710"/>
      <c r="PTF23" s="710"/>
      <c r="PTG23" s="710"/>
      <c r="PTH23" s="710"/>
      <c r="PTI23" s="710"/>
      <c r="PTJ23" s="710"/>
      <c r="PTK23" s="710"/>
      <c r="PTL23" s="710"/>
      <c r="PTM23" s="710"/>
      <c r="PTN23" s="710"/>
      <c r="PTO23" s="710"/>
      <c r="PTP23" s="710"/>
      <c r="PTQ23" s="710"/>
      <c r="PTR23" s="710"/>
      <c r="PTS23" s="710"/>
      <c r="PTT23" s="710"/>
      <c r="PTU23" s="710"/>
      <c r="PTV23" s="710"/>
      <c r="PTW23" s="710"/>
      <c r="PTX23" s="710"/>
      <c r="PTY23" s="710"/>
      <c r="PTZ23" s="710"/>
      <c r="PUA23" s="710"/>
      <c r="PUB23" s="710"/>
      <c r="PUC23" s="710"/>
      <c r="PUD23" s="710"/>
      <c r="PUE23" s="710"/>
      <c r="PUF23" s="710"/>
      <c r="PUG23" s="710"/>
      <c r="PUH23" s="710"/>
      <c r="PUI23" s="710"/>
      <c r="PUJ23" s="710"/>
      <c r="PUK23" s="710"/>
      <c r="PUL23" s="710"/>
      <c r="PUM23" s="710"/>
      <c r="PUN23" s="710"/>
      <c r="PUO23" s="710"/>
      <c r="PUP23" s="710"/>
      <c r="PUQ23" s="710"/>
      <c r="PUR23" s="710"/>
      <c r="PUS23" s="710"/>
      <c r="PUT23" s="710"/>
      <c r="PUU23" s="710"/>
      <c r="PUV23" s="710"/>
      <c r="PUW23" s="710"/>
      <c r="PUX23" s="710"/>
      <c r="PUY23" s="710"/>
      <c r="PUZ23" s="710"/>
      <c r="PVA23" s="710"/>
      <c r="PVB23" s="710"/>
      <c r="PVC23" s="710"/>
      <c r="PVD23" s="710"/>
      <c r="PVE23" s="710"/>
      <c r="PVF23" s="710"/>
      <c r="PVG23" s="710"/>
      <c r="PVH23" s="710"/>
      <c r="PVI23" s="710"/>
      <c r="PVJ23" s="710"/>
      <c r="PVK23" s="710"/>
      <c r="PVL23" s="710"/>
      <c r="PVM23" s="710"/>
      <c r="PVN23" s="710"/>
      <c r="PVO23" s="710"/>
      <c r="PVP23" s="710"/>
      <c r="PVQ23" s="710"/>
      <c r="PVR23" s="710"/>
      <c r="PVS23" s="710"/>
      <c r="PVT23" s="710"/>
      <c r="PVU23" s="710"/>
      <c r="PVV23" s="710"/>
      <c r="PVW23" s="710"/>
      <c r="PVX23" s="710"/>
      <c r="PVY23" s="710"/>
      <c r="PVZ23" s="710"/>
      <c r="PWA23" s="710"/>
      <c r="PWB23" s="710"/>
      <c r="PWC23" s="710"/>
      <c r="PWD23" s="710"/>
      <c r="PWE23" s="710"/>
      <c r="PWF23" s="710"/>
      <c r="PWG23" s="710"/>
      <c r="PWH23" s="710"/>
      <c r="PWI23" s="710"/>
      <c r="PWJ23" s="710"/>
      <c r="PWK23" s="710"/>
      <c r="PWL23" s="710"/>
      <c r="PWM23" s="710"/>
      <c r="PWN23" s="710"/>
      <c r="PWO23" s="710"/>
      <c r="PWP23" s="710"/>
      <c r="PWQ23" s="710"/>
      <c r="PWR23" s="710"/>
      <c r="PWS23" s="710"/>
      <c r="PWT23" s="710"/>
      <c r="PWU23" s="710"/>
      <c r="PWV23" s="710"/>
      <c r="PWW23" s="710"/>
      <c r="PWX23" s="710"/>
      <c r="PWY23" s="710"/>
      <c r="PWZ23" s="710"/>
      <c r="PXA23" s="710"/>
      <c r="PXB23" s="710"/>
      <c r="PXC23" s="710"/>
      <c r="PXD23" s="710"/>
      <c r="PXE23" s="710"/>
      <c r="PXF23" s="710"/>
      <c r="PXG23" s="710"/>
      <c r="PXH23" s="710"/>
      <c r="PXI23" s="710"/>
      <c r="PXJ23" s="710"/>
      <c r="PXK23" s="710"/>
      <c r="PXL23" s="710"/>
      <c r="PXM23" s="710"/>
      <c r="PXN23" s="710"/>
      <c r="PXO23" s="710"/>
      <c r="PXP23" s="710"/>
      <c r="PXQ23" s="710"/>
      <c r="PXR23" s="710"/>
      <c r="PXS23" s="710"/>
      <c r="PXT23" s="710"/>
      <c r="PXU23" s="710"/>
      <c r="PXV23" s="710"/>
      <c r="PXW23" s="710"/>
      <c r="PXX23" s="710"/>
      <c r="PXY23" s="710"/>
      <c r="PXZ23" s="710"/>
      <c r="PYA23" s="710"/>
      <c r="PYB23" s="710"/>
      <c r="PYC23" s="710"/>
      <c r="PYD23" s="710"/>
      <c r="PYE23" s="710"/>
      <c r="PYF23" s="710"/>
      <c r="PYG23" s="710"/>
      <c r="PYH23" s="710"/>
      <c r="PYI23" s="710"/>
      <c r="PYJ23" s="710"/>
      <c r="PYK23" s="710"/>
      <c r="PYL23" s="710"/>
      <c r="PYM23" s="710"/>
      <c r="PYN23" s="710"/>
      <c r="PYO23" s="710"/>
      <c r="PYP23" s="710"/>
      <c r="PYQ23" s="710"/>
      <c r="PYR23" s="710"/>
      <c r="PYS23" s="710"/>
      <c r="PYT23" s="710"/>
      <c r="PYU23" s="710"/>
      <c r="PYV23" s="710"/>
      <c r="PYW23" s="710"/>
      <c r="PYX23" s="710"/>
      <c r="PYY23" s="710"/>
      <c r="PYZ23" s="710"/>
      <c r="PZA23" s="710"/>
      <c r="PZB23" s="710"/>
      <c r="PZC23" s="710"/>
      <c r="PZD23" s="710"/>
      <c r="PZE23" s="710"/>
      <c r="PZF23" s="710"/>
      <c r="PZG23" s="710"/>
      <c r="PZH23" s="710"/>
      <c r="PZI23" s="710"/>
      <c r="PZJ23" s="710"/>
      <c r="PZK23" s="710"/>
      <c r="PZL23" s="710"/>
      <c r="PZM23" s="710"/>
      <c r="PZN23" s="710"/>
      <c r="PZO23" s="710"/>
      <c r="PZP23" s="710"/>
      <c r="PZQ23" s="710"/>
      <c r="PZR23" s="710"/>
      <c r="PZS23" s="710"/>
      <c r="PZT23" s="710"/>
      <c r="PZU23" s="710"/>
      <c r="PZV23" s="710"/>
      <c r="PZW23" s="710"/>
      <c r="PZX23" s="710"/>
      <c r="PZY23" s="710"/>
      <c r="PZZ23" s="710"/>
      <c r="QAA23" s="710"/>
      <c r="QAB23" s="710"/>
      <c r="QAC23" s="710"/>
      <c r="QAD23" s="710"/>
      <c r="QAE23" s="710"/>
      <c r="QAF23" s="710"/>
      <c r="QAG23" s="710"/>
      <c r="QAH23" s="710"/>
      <c r="QAI23" s="710"/>
      <c r="QAJ23" s="710"/>
      <c r="QAK23" s="710"/>
      <c r="QAL23" s="710"/>
      <c r="QAM23" s="710"/>
      <c r="QAN23" s="710"/>
      <c r="QAO23" s="710"/>
      <c r="QAP23" s="710"/>
      <c r="QAQ23" s="710"/>
      <c r="QAR23" s="710"/>
      <c r="QAS23" s="710"/>
      <c r="QAT23" s="710"/>
      <c r="QAU23" s="710"/>
      <c r="QAV23" s="710"/>
      <c r="QAW23" s="710"/>
      <c r="QAX23" s="710"/>
      <c r="QAY23" s="710"/>
      <c r="QAZ23" s="710"/>
      <c r="QBA23" s="710"/>
      <c r="QBB23" s="710"/>
      <c r="QBC23" s="710"/>
      <c r="QBD23" s="710"/>
      <c r="QBE23" s="710"/>
      <c r="QBF23" s="710"/>
      <c r="QBG23" s="710"/>
      <c r="QBH23" s="710"/>
      <c r="QBI23" s="710"/>
      <c r="QBJ23" s="710"/>
      <c r="QBK23" s="710"/>
      <c r="QBL23" s="710"/>
      <c r="QBM23" s="710"/>
      <c r="QBN23" s="710"/>
      <c r="QBO23" s="710"/>
      <c r="QBP23" s="710"/>
      <c r="QBQ23" s="710"/>
      <c r="QBR23" s="710"/>
      <c r="QBS23" s="710"/>
      <c r="QBT23" s="710"/>
      <c r="QBU23" s="710"/>
      <c r="QBV23" s="710"/>
      <c r="QBW23" s="710"/>
      <c r="QBX23" s="710"/>
      <c r="QBY23" s="710"/>
      <c r="QBZ23" s="710"/>
      <c r="QCA23" s="710"/>
      <c r="QCB23" s="710"/>
      <c r="QCC23" s="710"/>
      <c r="QCD23" s="710"/>
      <c r="QCE23" s="710"/>
      <c r="QCF23" s="710"/>
      <c r="QCG23" s="710"/>
      <c r="QCH23" s="710"/>
      <c r="QCI23" s="710"/>
      <c r="QCJ23" s="710"/>
      <c r="QCK23" s="710"/>
      <c r="QCL23" s="710"/>
      <c r="QCM23" s="710"/>
      <c r="QCN23" s="710"/>
      <c r="QCO23" s="710"/>
      <c r="QCP23" s="710"/>
      <c r="QCQ23" s="710"/>
      <c r="QCR23" s="710"/>
      <c r="QCS23" s="710"/>
      <c r="QCT23" s="710"/>
      <c r="QCU23" s="710"/>
      <c r="QCV23" s="710"/>
      <c r="QCW23" s="710"/>
      <c r="QCX23" s="710"/>
      <c r="QCY23" s="710"/>
      <c r="QCZ23" s="710"/>
      <c r="QDA23" s="710"/>
      <c r="QDB23" s="710"/>
      <c r="QDC23" s="710"/>
      <c r="QDD23" s="710"/>
      <c r="QDE23" s="710"/>
      <c r="QDF23" s="710"/>
      <c r="QDG23" s="710"/>
      <c r="QDH23" s="710"/>
      <c r="QDI23" s="710"/>
      <c r="QDJ23" s="710"/>
      <c r="QDK23" s="710"/>
      <c r="QDL23" s="710"/>
      <c r="QDM23" s="710"/>
      <c r="QDN23" s="710"/>
      <c r="QDO23" s="710"/>
      <c r="QDP23" s="710"/>
      <c r="QDQ23" s="710"/>
      <c r="QDR23" s="710"/>
      <c r="QDS23" s="710"/>
      <c r="QDT23" s="710"/>
      <c r="QDU23" s="710"/>
      <c r="QDV23" s="710"/>
      <c r="QDW23" s="710"/>
      <c r="QDX23" s="710"/>
      <c r="QDY23" s="710"/>
      <c r="QDZ23" s="710"/>
      <c r="QEA23" s="710"/>
      <c r="QEB23" s="710"/>
      <c r="QEC23" s="710"/>
      <c r="QED23" s="710"/>
      <c r="QEE23" s="710"/>
      <c r="QEF23" s="710"/>
      <c r="QEG23" s="710"/>
      <c r="QEH23" s="710"/>
      <c r="QEI23" s="710"/>
      <c r="QEJ23" s="710"/>
      <c r="QEK23" s="710"/>
      <c r="QEL23" s="710"/>
      <c r="QEM23" s="710"/>
      <c r="QEN23" s="710"/>
      <c r="QEO23" s="710"/>
      <c r="QEP23" s="710"/>
      <c r="QEQ23" s="710"/>
      <c r="QER23" s="710"/>
      <c r="QES23" s="710"/>
      <c r="QET23" s="710"/>
      <c r="QEU23" s="710"/>
      <c r="QEV23" s="710"/>
      <c r="QEW23" s="710"/>
      <c r="QEX23" s="710"/>
      <c r="QEY23" s="710"/>
      <c r="QEZ23" s="710"/>
      <c r="QFA23" s="710"/>
      <c r="QFB23" s="710"/>
      <c r="QFC23" s="710"/>
      <c r="QFD23" s="710"/>
      <c r="QFE23" s="710"/>
      <c r="QFF23" s="710"/>
      <c r="QFG23" s="710"/>
      <c r="QFH23" s="710"/>
      <c r="QFI23" s="710"/>
      <c r="QFJ23" s="710"/>
      <c r="QFK23" s="710"/>
      <c r="QFL23" s="710"/>
      <c r="QFM23" s="710"/>
      <c r="QFN23" s="710"/>
      <c r="QFO23" s="710"/>
      <c r="QFP23" s="710"/>
      <c r="QFQ23" s="710"/>
      <c r="QFR23" s="710"/>
      <c r="QFS23" s="710"/>
      <c r="QFT23" s="710"/>
      <c r="QFU23" s="710"/>
      <c r="QFV23" s="710"/>
      <c r="QFW23" s="710"/>
      <c r="QFX23" s="710"/>
      <c r="QFY23" s="710"/>
      <c r="QFZ23" s="710"/>
      <c r="QGA23" s="710"/>
      <c r="QGB23" s="710"/>
      <c r="QGC23" s="710"/>
      <c r="QGD23" s="710"/>
      <c r="QGE23" s="710"/>
      <c r="QGF23" s="710"/>
      <c r="QGG23" s="710"/>
      <c r="QGH23" s="710"/>
      <c r="QGI23" s="710"/>
      <c r="QGJ23" s="710"/>
      <c r="QGK23" s="710"/>
      <c r="QGL23" s="710"/>
      <c r="QGM23" s="710"/>
      <c r="QGN23" s="710"/>
      <c r="QGO23" s="710"/>
      <c r="QGP23" s="710"/>
      <c r="QGQ23" s="710"/>
      <c r="QGR23" s="710"/>
      <c r="QGS23" s="710"/>
      <c r="QGT23" s="710"/>
      <c r="QGU23" s="710"/>
      <c r="QGV23" s="710"/>
      <c r="QGW23" s="710"/>
      <c r="QGX23" s="710"/>
      <c r="QGY23" s="710"/>
      <c r="QGZ23" s="710"/>
      <c r="QHA23" s="710"/>
      <c r="QHB23" s="710"/>
      <c r="QHC23" s="710"/>
      <c r="QHD23" s="710"/>
      <c r="QHE23" s="710"/>
      <c r="QHF23" s="710"/>
      <c r="QHG23" s="710"/>
      <c r="QHH23" s="710"/>
      <c r="QHI23" s="710"/>
      <c r="QHJ23" s="710"/>
      <c r="QHK23" s="710"/>
      <c r="QHL23" s="710"/>
      <c r="QHM23" s="710"/>
      <c r="QHN23" s="710"/>
      <c r="QHO23" s="710"/>
      <c r="QHP23" s="710"/>
      <c r="QHQ23" s="710"/>
      <c r="QHR23" s="710"/>
      <c r="QHS23" s="710"/>
      <c r="QHT23" s="710"/>
      <c r="QHU23" s="710"/>
      <c r="QHV23" s="710"/>
      <c r="QHW23" s="710"/>
      <c r="QHX23" s="710"/>
      <c r="QHY23" s="710"/>
      <c r="QHZ23" s="710"/>
      <c r="QIA23" s="710"/>
      <c r="QIB23" s="710"/>
      <c r="QIC23" s="710"/>
      <c r="QID23" s="710"/>
      <c r="QIE23" s="710"/>
      <c r="QIF23" s="710"/>
      <c r="QIG23" s="710"/>
      <c r="QIH23" s="710"/>
      <c r="QII23" s="710"/>
      <c r="QIJ23" s="710"/>
      <c r="QIK23" s="710"/>
      <c r="QIL23" s="710"/>
      <c r="QIM23" s="710"/>
      <c r="QIN23" s="710"/>
      <c r="QIO23" s="710"/>
      <c r="QIP23" s="710"/>
      <c r="QIQ23" s="710"/>
      <c r="QIR23" s="710"/>
      <c r="QIS23" s="710"/>
      <c r="QIT23" s="710"/>
      <c r="QIU23" s="710"/>
      <c r="QIV23" s="710"/>
      <c r="QIW23" s="710"/>
      <c r="QIX23" s="710"/>
      <c r="QIY23" s="710"/>
      <c r="QIZ23" s="710"/>
      <c r="QJA23" s="710"/>
      <c r="QJB23" s="710"/>
      <c r="QJC23" s="710"/>
      <c r="QJD23" s="710"/>
      <c r="QJE23" s="710"/>
      <c r="QJF23" s="710"/>
      <c r="QJG23" s="710"/>
      <c r="QJH23" s="710"/>
      <c r="QJI23" s="710"/>
      <c r="QJJ23" s="710"/>
      <c r="QJK23" s="710"/>
      <c r="QJL23" s="710"/>
      <c r="QJM23" s="710"/>
      <c r="QJN23" s="710"/>
      <c r="QJO23" s="710"/>
      <c r="QJP23" s="710"/>
      <c r="QJQ23" s="710"/>
      <c r="QJR23" s="710"/>
      <c r="QJS23" s="710"/>
      <c r="QJT23" s="710"/>
      <c r="QJU23" s="710"/>
      <c r="QJV23" s="710"/>
      <c r="QJW23" s="710"/>
      <c r="QJX23" s="710"/>
      <c r="QJY23" s="710"/>
      <c r="QJZ23" s="710"/>
      <c r="QKA23" s="710"/>
      <c r="QKB23" s="710"/>
      <c r="QKC23" s="710"/>
      <c r="QKD23" s="710"/>
      <c r="QKE23" s="710"/>
      <c r="QKF23" s="710"/>
      <c r="QKG23" s="710"/>
      <c r="QKH23" s="710"/>
      <c r="QKI23" s="710"/>
      <c r="QKJ23" s="710"/>
      <c r="QKK23" s="710"/>
      <c r="QKL23" s="710"/>
      <c r="QKM23" s="710"/>
      <c r="QKN23" s="710"/>
      <c r="QKO23" s="710"/>
      <c r="QKP23" s="710"/>
      <c r="QKQ23" s="710"/>
      <c r="QKR23" s="710"/>
      <c r="QKS23" s="710"/>
      <c r="QKT23" s="710"/>
      <c r="QKU23" s="710"/>
      <c r="QKV23" s="710"/>
      <c r="QKW23" s="710"/>
      <c r="QKX23" s="710"/>
      <c r="QKY23" s="710"/>
      <c r="QKZ23" s="710"/>
      <c r="QLA23" s="710"/>
      <c r="QLB23" s="710"/>
      <c r="QLC23" s="710"/>
      <c r="QLD23" s="710"/>
      <c r="QLE23" s="710"/>
      <c r="QLF23" s="710"/>
      <c r="QLG23" s="710"/>
      <c r="QLH23" s="710"/>
      <c r="QLI23" s="710"/>
      <c r="QLJ23" s="710"/>
      <c r="QLK23" s="710"/>
      <c r="QLL23" s="710"/>
      <c r="QLM23" s="710"/>
      <c r="QLN23" s="710"/>
      <c r="QLO23" s="710"/>
      <c r="QLP23" s="710"/>
      <c r="QLQ23" s="710"/>
      <c r="QLR23" s="710"/>
      <c r="QLS23" s="710"/>
      <c r="QLT23" s="710"/>
      <c r="QLU23" s="710"/>
      <c r="QLV23" s="710"/>
      <c r="QLW23" s="710"/>
      <c r="QLX23" s="710"/>
      <c r="QLY23" s="710"/>
      <c r="QLZ23" s="710"/>
      <c r="QMA23" s="710"/>
      <c r="QMB23" s="710"/>
      <c r="QMC23" s="710"/>
      <c r="QMD23" s="710"/>
      <c r="QME23" s="710"/>
      <c r="QMF23" s="710"/>
      <c r="QMG23" s="710"/>
      <c r="QMH23" s="710"/>
      <c r="QMI23" s="710"/>
      <c r="QMJ23" s="710"/>
      <c r="QMK23" s="710"/>
      <c r="QML23" s="710"/>
      <c r="QMM23" s="710"/>
      <c r="QMN23" s="710"/>
      <c r="QMO23" s="710"/>
      <c r="QMP23" s="710"/>
      <c r="QMQ23" s="710"/>
      <c r="QMR23" s="710"/>
      <c r="QMS23" s="710"/>
      <c r="QMT23" s="710"/>
      <c r="QMU23" s="710"/>
      <c r="QMV23" s="710"/>
      <c r="QMW23" s="710"/>
      <c r="QMX23" s="710"/>
      <c r="QMY23" s="710"/>
      <c r="QMZ23" s="710"/>
      <c r="QNA23" s="710"/>
      <c r="QNB23" s="710"/>
      <c r="QNC23" s="710"/>
      <c r="QND23" s="710"/>
      <c r="QNE23" s="710"/>
      <c r="QNF23" s="710"/>
      <c r="QNG23" s="710"/>
      <c r="QNH23" s="710"/>
      <c r="QNI23" s="710"/>
      <c r="QNJ23" s="710"/>
      <c r="QNK23" s="710"/>
      <c r="QNL23" s="710"/>
      <c r="QNM23" s="710"/>
      <c r="QNN23" s="710"/>
      <c r="QNO23" s="710"/>
      <c r="QNP23" s="710"/>
      <c r="QNQ23" s="710"/>
      <c r="QNR23" s="710"/>
      <c r="QNS23" s="710"/>
      <c r="QNT23" s="710"/>
      <c r="QNU23" s="710"/>
      <c r="QNV23" s="710"/>
      <c r="QNW23" s="710"/>
      <c r="QNX23" s="710"/>
      <c r="QNY23" s="710"/>
      <c r="QNZ23" s="710"/>
      <c r="QOA23" s="710"/>
      <c r="QOB23" s="710"/>
      <c r="QOC23" s="710"/>
      <c r="QOD23" s="710"/>
      <c r="QOE23" s="710"/>
      <c r="QOF23" s="710"/>
      <c r="QOG23" s="710"/>
      <c r="QOH23" s="710"/>
      <c r="QOI23" s="710"/>
      <c r="QOJ23" s="710"/>
      <c r="QOK23" s="710"/>
      <c r="QOL23" s="710"/>
      <c r="QOM23" s="710"/>
      <c r="QON23" s="710"/>
      <c r="QOO23" s="710"/>
      <c r="QOP23" s="710"/>
      <c r="QOQ23" s="710"/>
      <c r="QOR23" s="710"/>
      <c r="QOS23" s="710"/>
      <c r="QOT23" s="710"/>
      <c r="QOU23" s="710"/>
      <c r="QOV23" s="710"/>
      <c r="QOW23" s="710"/>
      <c r="QOX23" s="710"/>
      <c r="QOY23" s="710"/>
      <c r="QOZ23" s="710"/>
      <c r="QPA23" s="710"/>
      <c r="QPB23" s="710"/>
      <c r="QPC23" s="710"/>
      <c r="QPD23" s="710"/>
      <c r="QPE23" s="710"/>
      <c r="QPF23" s="710"/>
      <c r="QPG23" s="710"/>
      <c r="QPH23" s="710"/>
      <c r="QPI23" s="710"/>
      <c r="QPJ23" s="710"/>
      <c r="QPK23" s="710"/>
      <c r="QPL23" s="710"/>
      <c r="QPM23" s="710"/>
      <c r="QPN23" s="710"/>
      <c r="QPO23" s="710"/>
      <c r="QPP23" s="710"/>
      <c r="QPQ23" s="710"/>
      <c r="QPR23" s="710"/>
      <c r="QPS23" s="710"/>
      <c r="QPT23" s="710"/>
      <c r="QPU23" s="710"/>
      <c r="QPV23" s="710"/>
      <c r="QPW23" s="710"/>
      <c r="QPX23" s="710"/>
      <c r="QPY23" s="710"/>
      <c r="QPZ23" s="710"/>
      <c r="QQA23" s="710"/>
      <c r="QQB23" s="710"/>
      <c r="QQC23" s="710"/>
      <c r="QQD23" s="710"/>
      <c r="QQE23" s="710"/>
      <c r="QQF23" s="710"/>
      <c r="QQG23" s="710"/>
      <c r="QQH23" s="710"/>
      <c r="QQI23" s="710"/>
      <c r="QQJ23" s="710"/>
      <c r="QQK23" s="710"/>
      <c r="QQL23" s="710"/>
      <c r="QQM23" s="710"/>
      <c r="QQN23" s="710"/>
      <c r="QQO23" s="710"/>
      <c r="QQP23" s="710"/>
      <c r="QQQ23" s="710"/>
      <c r="QQR23" s="710"/>
      <c r="QQS23" s="710"/>
      <c r="QQT23" s="710"/>
      <c r="QQU23" s="710"/>
      <c r="QQV23" s="710"/>
      <c r="QQW23" s="710"/>
      <c r="QQX23" s="710"/>
      <c r="QQY23" s="710"/>
      <c r="QQZ23" s="710"/>
      <c r="QRA23" s="710"/>
      <c r="QRB23" s="710"/>
      <c r="QRC23" s="710"/>
      <c r="QRD23" s="710"/>
      <c r="QRE23" s="710"/>
      <c r="QRF23" s="710"/>
      <c r="QRG23" s="710"/>
      <c r="QRH23" s="710"/>
      <c r="QRI23" s="710"/>
      <c r="QRJ23" s="710"/>
      <c r="QRK23" s="710"/>
      <c r="QRL23" s="710"/>
      <c r="QRM23" s="710"/>
      <c r="QRN23" s="710"/>
      <c r="QRO23" s="710"/>
      <c r="QRP23" s="710"/>
      <c r="QRQ23" s="710"/>
      <c r="QRR23" s="710"/>
      <c r="QRS23" s="710"/>
      <c r="QRT23" s="710"/>
      <c r="QRU23" s="710"/>
      <c r="QRV23" s="710"/>
      <c r="QRW23" s="710"/>
      <c r="QRX23" s="710"/>
      <c r="QRY23" s="710"/>
      <c r="QRZ23" s="710"/>
      <c r="QSA23" s="710"/>
      <c r="QSB23" s="710"/>
      <c r="QSC23" s="710"/>
      <c r="QSD23" s="710"/>
      <c r="QSE23" s="710"/>
      <c r="QSF23" s="710"/>
      <c r="QSG23" s="710"/>
      <c r="QSH23" s="710"/>
      <c r="QSI23" s="710"/>
      <c r="QSJ23" s="710"/>
      <c r="QSK23" s="710"/>
      <c r="QSL23" s="710"/>
      <c r="QSM23" s="710"/>
      <c r="QSN23" s="710"/>
      <c r="QSO23" s="710"/>
      <c r="QSP23" s="710"/>
      <c r="QSQ23" s="710"/>
      <c r="QSR23" s="710"/>
      <c r="QSS23" s="710"/>
      <c r="QST23" s="710"/>
      <c r="QSU23" s="710"/>
      <c r="QSV23" s="710"/>
      <c r="QSW23" s="710"/>
      <c r="QSX23" s="710"/>
      <c r="QSY23" s="710"/>
      <c r="QSZ23" s="710"/>
      <c r="QTA23" s="710"/>
      <c r="QTB23" s="710"/>
      <c r="QTC23" s="710"/>
      <c r="QTD23" s="710"/>
      <c r="QTE23" s="710"/>
      <c r="QTF23" s="710"/>
      <c r="QTG23" s="710"/>
      <c r="QTH23" s="710"/>
      <c r="QTI23" s="710"/>
      <c r="QTJ23" s="710"/>
      <c r="QTK23" s="710"/>
      <c r="QTL23" s="710"/>
      <c r="QTM23" s="710"/>
      <c r="QTN23" s="710"/>
      <c r="QTO23" s="710"/>
      <c r="QTP23" s="710"/>
      <c r="QTQ23" s="710"/>
      <c r="QTR23" s="710"/>
      <c r="QTS23" s="710"/>
      <c r="QTT23" s="710"/>
      <c r="QTU23" s="710"/>
      <c r="QTV23" s="710"/>
      <c r="QTW23" s="710"/>
      <c r="QTX23" s="710"/>
      <c r="QTY23" s="710"/>
      <c r="QTZ23" s="710"/>
      <c r="QUA23" s="710"/>
      <c r="QUB23" s="710"/>
      <c r="QUC23" s="710"/>
      <c r="QUD23" s="710"/>
      <c r="QUE23" s="710"/>
      <c r="QUF23" s="710"/>
      <c r="QUG23" s="710"/>
      <c r="QUH23" s="710"/>
      <c r="QUI23" s="710"/>
      <c r="QUJ23" s="710"/>
      <c r="QUK23" s="710"/>
      <c r="QUL23" s="710"/>
      <c r="QUM23" s="710"/>
      <c r="QUN23" s="710"/>
      <c r="QUO23" s="710"/>
      <c r="QUP23" s="710"/>
      <c r="QUQ23" s="710"/>
      <c r="QUR23" s="710"/>
      <c r="QUS23" s="710"/>
      <c r="QUT23" s="710"/>
      <c r="QUU23" s="710"/>
      <c r="QUV23" s="710"/>
      <c r="QUW23" s="710"/>
      <c r="QUX23" s="710"/>
      <c r="QUY23" s="710"/>
      <c r="QUZ23" s="710"/>
      <c r="QVA23" s="710"/>
      <c r="QVB23" s="710"/>
      <c r="QVC23" s="710"/>
      <c r="QVD23" s="710"/>
      <c r="QVE23" s="710"/>
      <c r="QVF23" s="710"/>
      <c r="QVG23" s="710"/>
      <c r="QVH23" s="710"/>
      <c r="QVI23" s="710"/>
      <c r="QVJ23" s="710"/>
      <c r="QVK23" s="710"/>
      <c r="QVL23" s="710"/>
      <c r="QVM23" s="710"/>
      <c r="QVN23" s="710"/>
      <c r="QVO23" s="710"/>
      <c r="QVP23" s="710"/>
      <c r="QVQ23" s="710"/>
      <c r="QVR23" s="710"/>
      <c r="QVS23" s="710"/>
      <c r="QVT23" s="710"/>
      <c r="QVU23" s="710"/>
      <c r="QVV23" s="710"/>
      <c r="QVW23" s="710"/>
      <c r="QVX23" s="710"/>
      <c r="QVY23" s="710"/>
      <c r="QVZ23" s="710"/>
      <c r="QWA23" s="710"/>
      <c r="QWB23" s="710"/>
      <c r="QWC23" s="710"/>
      <c r="QWD23" s="710"/>
      <c r="QWE23" s="710"/>
      <c r="QWF23" s="710"/>
      <c r="QWG23" s="710"/>
      <c r="QWH23" s="710"/>
      <c r="QWI23" s="710"/>
      <c r="QWJ23" s="710"/>
      <c r="QWK23" s="710"/>
      <c r="QWL23" s="710"/>
      <c r="QWM23" s="710"/>
      <c r="QWN23" s="710"/>
      <c r="QWO23" s="710"/>
      <c r="QWP23" s="710"/>
      <c r="QWQ23" s="710"/>
      <c r="QWR23" s="710"/>
      <c r="QWS23" s="710"/>
      <c r="QWT23" s="710"/>
      <c r="QWU23" s="710"/>
      <c r="QWV23" s="710"/>
      <c r="QWW23" s="710"/>
      <c r="QWX23" s="710"/>
      <c r="QWY23" s="710"/>
      <c r="QWZ23" s="710"/>
      <c r="QXA23" s="710"/>
      <c r="QXB23" s="710"/>
      <c r="QXC23" s="710"/>
      <c r="QXD23" s="710"/>
      <c r="QXE23" s="710"/>
      <c r="QXF23" s="710"/>
      <c r="QXG23" s="710"/>
      <c r="QXH23" s="710"/>
      <c r="QXI23" s="710"/>
      <c r="QXJ23" s="710"/>
      <c r="QXK23" s="710"/>
      <c r="QXL23" s="710"/>
      <c r="QXM23" s="710"/>
      <c r="QXN23" s="710"/>
      <c r="QXO23" s="710"/>
      <c r="QXP23" s="710"/>
      <c r="QXQ23" s="710"/>
      <c r="QXR23" s="710"/>
      <c r="QXS23" s="710"/>
      <c r="QXT23" s="710"/>
      <c r="QXU23" s="710"/>
      <c r="QXV23" s="710"/>
      <c r="QXW23" s="710"/>
      <c r="QXX23" s="710"/>
      <c r="QXY23" s="710"/>
      <c r="QXZ23" s="710"/>
      <c r="QYA23" s="710"/>
      <c r="QYB23" s="710"/>
      <c r="QYC23" s="710"/>
      <c r="QYD23" s="710"/>
      <c r="QYE23" s="710"/>
      <c r="QYF23" s="710"/>
      <c r="QYG23" s="710"/>
      <c r="QYH23" s="710"/>
      <c r="QYI23" s="710"/>
      <c r="QYJ23" s="710"/>
      <c r="QYK23" s="710"/>
      <c r="QYL23" s="710"/>
      <c r="QYM23" s="710"/>
      <c r="QYN23" s="710"/>
      <c r="QYO23" s="710"/>
      <c r="QYP23" s="710"/>
      <c r="QYQ23" s="710"/>
      <c r="QYR23" s="710"/>
      <c r="QYS23" s="710"/>
      <c r="QYT23" s="710"/>
      <c r="QYU23" s="710"/>
      <c r="QYV23" s="710"/>
      <c r="QYW23" s="710"/>
      <c r="QYX23" s="710"/>
      <c r="QYY23" s="710"/>
      <c r="QYZ23" s="710"/>
      <c r="QZA23" s="710"/>
      <c r="QZB23" s="710"/>
      <c r="QZC23" s="710"/>
      <c r="QZD23" s="710"/>
      <c r="QZE23" s="710"/>
      <c r="QZF23" s="710"/>
      <c r="QZG23" s="710"/>
      <c r="QZH23" s="710"/>
      <c r="QZI23" s="710"/>
      <c r="QZJ23" s="710"/>
      <c r="QZK23" s="710"/>
      <c r="QZL23" s="710"/>
      <c r="QZM23" s="710"/>
      <c r="QZN23" s="710"/>
      <c r="QZO23" s="710"/>
      <c r="QZP23" s="710"/>
      <c r="QZQ23" s="710"/>
      <c r="QZR23" s="710"/>
      <c r="QZS23" s="710"/>
      <c r="QZT23" s="710"/>
      <c r="QZU23" s="710"/>
      <c r="QZV23" s="710"/>
      <c r="QZW23" s="710"/>
      <c r="QZX23" s="710"/>
      <c r="QZY23" s="710"/>
      <c r="QZZ23" s="710"/>
      <c r="RAA23" s="710"/>
      <c r="RAB23" s="710"/>
      <c r="RAC23" s="710"/>
      <c r="RAD23" s="710"/>
      <c r="RAE23" s="710"/>
      <c r="RAF23" s="710"/>
      <c r="RAG23" s="710"/>
      <c r="RAH23" s="710"/>
      <c r="RAI23" s="710"/>
      <c r="RAJ23" s="710"/>
      <c r="RAK23" s="710"/>
      <c r="RAL23" s="710"/>
      <c r="RAM23" s="710"/>
      <c r="RAN23" s="710"/>
      <c r="RAO23" s="710"/>
      <c r="RAP23" s="710"/>
      <c r="RAQ23" s="710"/>
      <c r="RAR23" s="710"/>
      <c r="RAS23" s="710"/>
      <c r="RAT23" s="710"/>
      <c r="RAU23" s="710"/>
      <c r="RAV23" s="710"/>
      <c r="RAW23" s="710"/>
      <c r="RAX23" s="710"/>
      <c r="RAY23" s="710"/>
      <c r="RAZ23" s="710"/>
      <c r="RBA23" s="710"/>
      <c r="RBB23" s="710"/>
      <c r="RBC23" s="710"/>
      <c r="RBD23" s="710"/>
      <c r="RBE23" s="710"/>
      <c r="RBF23" s="710"/>
      <c r="RBG23" s="710"/>
      <c r="RBH23" s="710"/>
      <c r="RBI23" s="710"/>
      <c r="RBJ23" s="710"/>
      <c r="RBK23" s="710"/>
      <c r="RBL23" s="710"/>
      <c r="RBM23" s="710"/>
      <c r="RBN23" s="710"/>
      <c r="RBO23" s="710"/>
      <c r="RBP23" s="710"/>
      <c r="RBQ23" s="710"/>
      <c r="RBR23" s="710"/>
      <c r="RBS23" s="710"/>
      <c r="RBT23" s="710"/>
      <c r="RBU23" s="710"/>
      <c r="RBV23" s="710"/>
      <c r="RBW23" s="710"/>
      <c r="RBX23" s="710"/>
      <c r="RBY23" s="710"/>
      <c r="RBZ23" s="710"/>
      <c r="RCA23" s="710"/>
      <c r="RCB23" s="710"/>
      <c r="RCC23" s="710"/>
      <c r="RCD23" s="710"/>
      <c r="RCE23" s="710"/>
      <c r="RCF23" s="710"/>
      <c r="RCG23" s="710"/>
      <c r="RCH23" s="710"/>
      <c r="RCI23" s="710"/>
      <c r="RCJ23" s="710"/>
      <c r="RCK23" s="710"/>
      <c r="RCL23" s="710"/>
      <c r="RCM23" s="710"/>
      <c r="RCN23" s="710"/>
      <c r="RCO23" s="710"/>
      <c r="RCP23" s="710"/>
      <c r="RCQ23" s="710"/>
      <c r="RCR23" s="710"/>
      <c r="RCS23" s="710"/>
      <c r="RCT23" s="710"/>
      <c r="RCU23" s="710"/>
      <c r="RCV23" s="710"/>
      <c r="RCW23" s="710"/>
      <c r="RCX23" s="710"/>
      <c r="RCY23" s="710"/>
      <c r="RCZ23" s="710"/>
      <c r="RDA23" s="710"/>
      <c r="RDB23" s="710"/>
      <c r="RDC23" s="710"/>
      <c r="RDD23" s="710"/>
      <c r="RDE23" s="710"/>
      <c r="RDF23" s="710"/>
      <c r="RDG23" s="710"/>
      <c r="RDH23" s="710"/>
      <c r="RDI23" s="710"/>
      <c r="RDJ23" s="710"/>
      <c r="RDK23" s="710"/>
      <c r="RDL23" s="710"/>
      <c r="RDM23" s="710"/>
      <c r="RDN23" s="710"/>
      <c r="RDO23" s="710"/>
      <c r="RDP23" s="710"/>
      <c r="RDQ23" s="710"/>
      <c r="RDR23" s="710"/>
      <c r="RDS23" s="710"/>
      <c r="RDT23" s="710"/>
      <c r="RDU23" s="710"/>
      <c r="RDV23" s="710"/>
      <c r="RDW23" s="710"/>
      <c r="RDX23" s="710"/>
      <c r="RDY23" s="710"/>
      <c r="RDZ23" s="710"/>
      <c r="REA23" s="710"/>
      <c r="REB23" s="710"/>
      <c r="REC23" s="710"/>
      <c r="RED23" s="710"/>
      <c r="REE23" s="710"/>
      <c r="REF23" s="710"/>
      <c r="REG23" s="710"/>
      <c r="REH23" s="710"/>
      <c r="REI23" s="710"/>
      <c r="REJ23" s="710"/>
      <c r="REK23" s="710"/>
      <c r="REL23" s="710"/>
      <c r="REM23" s="710"/>
      <c r="REN23" s="710"/>
      <c r="REO23" s="710"/>
      <c r="REP23" s="710"/>
      <c r="REQ23" s="710"/>
      <c r="RER23" s="710"/>
      <c r="RES23" s="710"/>
      <c r="RET23" s="710"/>
      <c r="REU23" s="710"/>
      <c r="REV23" s="710"/>
      <c r="REW23" s="710"/>
      <c r="REX23" s="710"/>
      <c r="REY23" s="710"/>
      <c r="REZ23" s="710"/>
      <c r="RFA23" s="710"/>
      <c r="RFB23" s="710"/>
      <c r="RFC23" s="710"/>
      <c r="RFD23" s="710"/>
      <c r="RFE23" s="710"/>
      <c r="RFF23" s="710"/>
      <c r="RFG23" s="710"/>
      <c r="RFH23" s="710"/>
      <c r="RFI23" s="710"/>
      <c r="RFJ23" s="710"/>
      <c r="RFK23" s="710"/>
      <c r="RFL23" s="710"/>
      <c r="RFM23" s="710"/>
      <c r="RFN23" s="710"/>
      <c r="RFO23" s="710"/>
      <c r="RFP23" s="710"/>
      <c r="RFQ23" s="710"/>
      <c r="RFR23" s="710"/>
      <c r="RFS23" s="710"/>
      <c r="RFT23" s="710"/>
      <c r="RFU23" s="710"/>
      <c r="RFV23" s="710"/>
      <c r="RFW23" s="710"/>
      <c r="RFX23" s="710"/>
      <c r="RFY23" s="710"/>
      <c r="RFZ23" s="710"/>
      <c r="RGA23" s="710"/>
      <c r="RGB23" s="710"/>
      <c r="RGC23" s="710"/>
      <c r="RGD23" s="710"/>
      <c r="RGE23" s="710"/>
      <c r="RGF23" s="710"/>
      <c r="RGG23" s="710"/>
      <c r="RGH23" s="710"/>
      <c r="RGI23" s="710"/>
      <c r="RGJ23" s="710"/>
      <c r="RGK23" s="710"/>
      <c r="RGL23" s="710"/>
      <c r="RGM23" s="710"/>
      <c r="RGN23" s="710"/>
      <c r="RGO23" s="710"/>
      <c r="RGP23" s="710"/>
      <c r="RGQ23" s="710"/>
      <c r="RGR23" s="710"/>
      <c r="RGS23" s="710"/>
      <c r="RGT23" s="710"/>
      <c r="RGU23" s="710"/>
      <c r="RGV23" s="710"/>
      <c r="RGW23" s="710"/>
      <c r="RGX23" s="710"/>
      <c r="RGY23" s="710"/>
      <c r="RGZ23" s="710"/>
      <c r="RHA23" s="710"/>
      <c r="RHB23" s="710"/>
      <c r="RHC23" s="710"/>
      <c r="RHD23" s="710"/>
      <c r="RHE23" s="710"/>
      <c r="RHF23" s="710"/>
      <c r="RHG23" s="710"/>
      <c r="RHH23" s="710"/>
      <c r="RHI23" s="710"/>
      <c r="RHJ23" s="710"/>
      <c r="RHK23" s="710"/>
      <c r="RHL23" s="710"/>
      <c r="RHM23" s="710"/>
      <c r="RHN23" s="710"/>
      <c r="RHO23" s="710"/>
      <c r="RHP23" s="710"/>
      <c r="RHQ23" s="710"/>
      <c r="RHR23" s="710"/>
      <c r="RHS23" s="710"/>
      <c r="RHT23" s="710"/>
      <c r="RHU23" s="710"/>
      <c r="RHV23" s="710"/>
      <c r="RHW23" s="710"/>
      <c r="RHX23" s="710"/>
      <c r="RHY23" s="710"/>
      <c r="RHZ23" s="710"/>
      <c r="RIA23" s="710"/>
      <c r="RIB23" s="710"/>
      <c r="RIC23" s="710"/>
      <c r="RID23" s="710"/>
      <c r="RIE23" s="710"/>
      <c r="RIF23" s="710"/>
      <c r="RIG23" s="710"/>
      <c r="RIH23" s="710"/>
      <c r="RII23" s="710"/>
      <c r="RIJ23" s="710"/>
      <c r="RIK23" s="710"/>
      <c r="RIL23" s="710"/>
      <c r="RIM23" s="710"/>
      <c r="RIN23" s="710"/>
      <c r="RIO23" s="710"/>
      <c r="RIP23" s="710"/>
      <c r="RIQ23" s="710"/>
      <c r="RIR23" s="710"/>
      <c r="RIS23" s="710"/>
      <c r="RIT23" s="710"/>
      <c r="RIU23" s="710"/>
      <c r="RIV23" s="710"/>
      <c r="RIW23" s="710"/>
      <c r="RIX23" s="710"/>
      <c r="RIY23" s="710"/>
      <c r="RIZ23" s="710"/>
      <c r="RJA23" s="710"/>
      <c r="RJB23" s="710"/>
      <c r="RJC23" s="710"/>
      <c r="RJD23" s="710"/>
      <c r="RJE23" s="710"/>
      <c r="RJF23" s="710"/>
      <c r="RJG23" s="710"/>
      <c r="RJH23" s="710"/>
      <c r="RJI23" s="710"/>
      <c r="RJJ23" s="710"/>
      <c r="RJK23" s="710"/>
      <c r="RJL23" s="710"/>
      <c r="RJM23" s="710"/>
      <c r="RJN23" s="710"/>
      <c r="RJO23" s="710"/>
      <c r="RJP23" s="710"/>
      <c r="RJQ23" s="710"/>
      <c r="RJR23" s="710"/>
      <c r="RJS23" s="710"/>
      <c r="RJT23" s="710"/>
      <c r="RJU23" s="710"/>
      <c r="RJV23" s="710"/>
      <c r="RJW23" s="710"/>
      <c r="RJX23" s="710"/>
      <c r="RJY23" s="710"/>
      <c r="RJZ23" s="710"/>
      <c r="RKA23" s="710"/>
      <c r="RKB23" s="710"/>
      <c r="RKC23" s="710"/>
      <c r="RKD23" s="710"/>
      <c r="RKE23" s="710"/>
      <c r="RKF23" s="710"/>
      <c r="RKG23" s="710"/>
      <c r="RKH23" s="710"/>
      <c r="RKI23" s="710"/>
      <c r="RKJ23" s="710"/>
      <c r="RKK23" s="710"/>
      <c r="RKL23" s="710"/>
      <c r="RKM23" s="710"/>
      <c r="RKN23" s="710"/>
      <c r="RKO23" s="710"/>
      <c r="RKP23" s="710"/>
      <c r="RKQ23" s="710"/>
      <c r="RKR23" s="710"/>
      <c r="RKS23" s="710"/>
      <c r="RKT23" s="710"/>
      <c r="RKU23" s="710"/>
      <c r="RKV23" s="710"/>
      <c r="RKW23" s="710"/>
      <c r="RKX23" s="710"/>
      <c r="RKY23" s="710"/>
      <c r="RKZ23" s="710"/>
      <c r="RLA23" s="710"/>
      <c r="RLB23" s="710"/>
      <c r="RLC23" s="710"/>
      <c r="RLD23" s="710"/>
      <c r="RLE23" s="710"/>
      <c r="RLF23" s="710"/>
      <c r="RLG23" s="710"/>
      <c r="RLH23" s="710"/>
      <c r="RLI23" s="710"/>
      <c r="RLJ23" s="710"/>
      <c r="RLK23" s="710"/>
      <c r="RLL23" s="710"/>
      <c r="RLM23" s="710"/>
      <c r="RLN23" s="710"/>
      <c r="RLO23" s="710"/>
      <c r="RLP23" s="710"/>
      <c r="RLQ23" s="710"/>
      <c r="RLR23" s="710"/>
      <c r="RLS23" s="710"/>
      <c r="RLT23" s="710"/>
      <c r="RLU23" s="710"/>
      <c r="RLV23" s="710"/>
      <c r="RLW23" s="710"/>
      <c r="RLX23" s="710"/>
      <c r="RLY23" s="710"/>
      <c r="RLZ23" s="710"/>
      <c r="RMA23" s="710"/>
      <c r="RMB23" s="710"/>
      <c r="RMC23" s="710"/>
      <c r="RMD23" s="710"/>
      <c r="RME23" s="710"/>
      <c r="RMF23" s="710"/>
      <c r="RMG23" s="710"/>
      <c r="RMH23" s="710"/>
      <c r="RMI23" s="710"/>
      <c r="RMJ23" s="710"/>
      <c r="RMK23" s="710"/>
      <c r="RML23" s="710"/>
      <c r="RMM23" s="710"/>
      <c r="RMN23" s="710"/>
      <c r="RMO23" s="710"/>
      <c r="RMP23" s="710"/>
      <c r="RMQ23" s="710"/>
      <c r="RMR23" s="710"/>
      <c r="RMS23" s="710"/>
      <c r="RMT23" s="710"/>
      <c r="RMU23" s="710"/>
      <c r="RMV23" s="710"/>
      <c r="RMW23" s="710"/>
      <c r="RMX23" s="710"/>
      <c r="RMY23" s="710"/>
      <c r="RMZ23" s="710"/>
      <c r="RNA23" s="710"/>
      <c r="RNB23" s="710"/>
      <c r="RNC23" s="710"/>
      <c r="RND23" s="710"/>
      <c r="RNE23" s="710"/>
      <c r="RNF23" s="710"/>
      <c r="RNG23" s="710"/>
      <c r="RNH23" s="710"/>
      <c r="RNI23" s="710"/>
      <c r="RNJ23" s="710"/>
      <c r="RNK23" s="710"/>
      <c r="RNL23" s="710"/>
      <c r="RNM23" s="710"/>
      <c r="RNN23" s="710"/>
      <c r="RNO23" s="710"/>
      <c r="RNP23" s="710"/>
      <c r="RNQ23" s="710"/>
      <c r="RNR23" s="710"/>
      <c r="RNS23" s="710"/>
      <c r="RNT23" s="710"/>
      <c r="RNU23" s="710"/>
      <c r="RNV23" s="710"/>
      <c r="RNW23" s="710"/>
      <c r="RNX23" s="710"/>
      <c r="RNY23" s="710"/>
      <c r="RNZ23" s="710"/>
      <c r="ROA23" s="710"/>
      <c r="ROB23" s="710"/>
      <c r="ROC23" s="710"/>
      <c r="ROD23" s="710"/>
      <c r="ROE23" s="710"/>
      <c r="ROF23" s="710"/>
      <c r="ROG23" s="710"/>
      <c r="ROH23" s="710"/>
      <c r="ROI23" s="710"/>
      <c r="ROJ23" s="710"/>
      <c r="ROK23" s="710"/>
      <c r="ROL23" s="710"/>
      <c r="ROM23" s="710"/>
      <c r="RON23" s="710"/>
      <c r="ROO23" s="710"/>
      <c r="ROP23" s="710"/>
      <c r="ROQ23" s="710"/>
      <c r="ROR23" s="710"/>
      <c r="ROS23" s="710"/>
      <c r="ROT23" s="710"/>
      <c r="ROU23" s="710"/>
      <c r="ROV23" s="710"/>
      <c r="ROW23" s="710"/>
      <c r="ROX23" s="710"/>
      <c r="ROY23" s="710"/>
      <c r="ROZ23" s="710"/>
      <c r="RPA23" s="710"/>
      <c r="RPB23" s="710"/>
      <c r="RPC23" s="710"/>
      <c r="RPD23" s="710"/>
      <c r="RPE23" s="710"/>
      <c r="RPF23" s="710"/>
      <c r="RPG23" s="710"/>
      <c r="RPH23" s="710"/>
      <c r="RPI23" s="710"/>
      <c r="RPJ23" s="710"/>
      <c r="RPK23" s="710"/>
      <c r="RPL23" s="710"/>
      <c r="RPM23" s="710"/>
      <c r="RPN23" s="710"/>
      <c r="RPO23" s="710"/>
      <c r="RPP23" s="710"/>
      <c r="RPQ23" s="710"/>
      <c r="RPR23" s="710"/>
      <c r="RPS23" s="710"/>
      <c r="RPT23" s="710"/>
      <c r="RPU23" s="710"/>
      <c r="RPV23" s="710"/>
      <c r="RPW23" s="710"/>
      <c r="RPX23" s="710"/>
      <c r="RPY23" s="710"/>
      <c r="RPZ23" s="710"/>
      <c r="RQA23" s="710"/>
      <c r="RQB23" s="710"/>
      <c r="RQC23" s="710"/>
      <c r="RQD23" s="710"/>
      <c r="RQE23" s="710"/>
      <c r="RQF23" s="710"/>
      <c r="RQG23" s="710"/>
      <c r="RQH23" s="710"/>
      <c r="RQI23" s="710"/>
      <c r="RQJ23" s="710"/>
      <c r="RQK23" s="710"/>
      <c r="RQL23" s="710"/>
      <c r="RQM23" s="710"/>
      <c r="RQN23" s="710"/>
      <c r="RQO23" s="710"/>
      <c r="RQP23" s="710"/>
      <c r="RQQ23" s="710"/>
      <c r="RQR23" s="710"/>
      <c r="RQS23" s="710"/>
      <c r="RQT23" s="710"/>
      <c r="RQU23" s="710"/>
      <c r="RQV23" s="710"/>
      <c r="RQW23" s="710"/>
      <c r="RQX23" s="710"/>
      <c r="RQY23" s="710"/>
      <c r="RQZ23" s="710"/>
      <c r="RRA23" s="710"/>
      <c r="RRB23" s="710"/>
      <c r="RRC23" s="710"/>
      <c r="RRD23" s="710"/>
      <c r="RRE23" s="710"/>
      <c r="RRF23" s="710"/>
      <c r="RRG23" s="710"/>
      <c r="RRH23" s="710"/>
      <c r="RRI23" s="710"/>
      <c r="RRJ23" s="710"/>
      <c r="RRK23" s="710"/>
      <c r="RRL23" s="710"/>
      <c r="RRM23" s="710"/>
      <c r="RRN23" s="710"/>
      <c r="RRO23" s="710"/>
      <c r="RRP23" s="710"/>
      <c r="RRQ23" s="710"/>
      <c r="RRR23" s="710"/>
      <c r="RRS23" s="710"/>
      <c r="RRT23" s="710"/>
      <c r="RRU23" s="710"/>
      <c r="RRV23" s="710"/>
      <c r="RRW23" s="710"/>
      <c r="RRX23" s="710"/>
      <c r="RRY23" s="710"/>
      <c r="RRZ23" s="710"/>
      <c r="RSA23" s="710"/>
      <c r="RSB23" s="710"/>
      <c r="RSC23" s="710"/>
      <c r="RSD23" s="710"/>
      <c r="RSE23" s="710"/>
      <c r="RSF23" s="710"/>
      <c r="RSG23" s="710"/>
      <c r="RSH23" s="710"/>
      <c r="RSI23" s="710"/>
      <c r="RSJ23" s="710"/>
      <c r="RSK23" s="710"/>
      <c r="RSL23" s="710"/>
      <c r="RSM23" s="710"/>
      <c r="RSN23" s="710"/>
      <c r="RSO23" s="710"/>
      <c r="RSP23" s="710"/>
      <c r="RSQ23" s="710"/>
      <c r="RSR23" s="710"/>
      <c r="RSS23" s="710"/>
      <c r="RST23" s="710"/>
      <c r="RSU23" s="710"/>
      <c r="RSV23" s="710"/>
      <c r="RSW23" s="710"/>
      <c r="RSX23" s="710"/>
      <c r="RSY23" s="710"/>
      <c r="RSZ23" s="710"/>
      <c r="RTA23" s="710"/>
      <c r="RTB23" s="710"/>
      <c r="RTC23" s="710"/>
      <c r="RTD23" s="710"/>
      <c r="RTE23" s="710"/>
      <c r="RTF23" s="710"/>
      <c r="RTG23" s="710"/>
      <c r="RTH23" s="710"/>
      <c r="RTI23" s="710"/>
      <c r="RTJ23" s="710"/>
      <c r="RTK23" s="710"/>
      <c r="RTL23" s="710"/>
      <c r="RTM23" s="710"/>
      <c r="RTN23" s="710"/>
      <c r="RTO23" s="710"/>
      <c r="RTP23" s="710"/>
      <c r="RTQ23" s="710"/>
      <c r="RTR23" s="710"/>
      <c r="RTS23" s="710"/>
      <c r="RTT23" s="710"/>
      <c r="RTU23" s="710"/>
      <c r="RTV23" s="710"/>
      <c r="RTW23" s="710"/>
      <c r="RTX23" s="710"/>
      <c r="RTY23" s="710"/>
      <c r="RTZ23" s="710"/>
      <c r="RUA23" s="710"/>
      <c r="RUB23" s="710"/>
      <c r="RUC23" s="710"/>
      <c r="RUD23" s="710"/>
      <c r="RUE23" s="710"/>
      <c r="RUF23" s="710"/>
      <c r="RUG23" s="710"/>
      <c r="RUH23" s="710"/>
      <c r="RUI23" s="710"/>
      <c r="RUJ23" s="710"/>
      <c r="RUK23" s="710"/>
      <c r="RUL23" s="710"/>
      <c r="RUM23" s="710"/>
      <c r="RUN23" s="710"/>
      <c r="RUO23" s="710"/>
      <c r="RUP23" s="710"/>
      <c r="RUQ23" s="710"/>
      <c r="RUR23" s="710"/>
      <c r="RUS23" s="710"/>
      <c r="RUT23" s="710"/>
      <c r="RUU23" s="710"/>
      <c r="RUV23" s="710"/>
      <c r="RUW23" s="710"/>
      <c r="RUX23" s="710"/>
      <c r="RUY23" s="710"/>
      <c r="RUZ23" s="710"/>
      <c r="RVA23" s="710"/>
      <c r="RVB23" s="710"/>
      <c r="RVC23" s="710"/>
      <c r="RVD23" s="710"/>
      <c r="RVE23" s="710"/>
      <c r="RVF23" s="710"/>
      <c r="RVG23" s="710"/>
      <c r="RVH23" s="710"/>
      <c r="RVI23" s="710"/>
      <c r="RVJ23" s="710"/>
      <c r="RVK23" s="710"/>
      <c r="RVL23" s="710"/>
      <c r="RVM23" s="710"/>
      <c r="RVN23" s="710"/>
      <c r="RVO23" s="710"/>
      <c r="RVP23" s="710"/>
      <c r="RVQ23" s="710"/>
      <c r="RVR23" s="710"/>
      <c r="RVS23" s="710"/>
      <c r="RVT23" s="710"/>
      <c r="RVU23" s="710"/>
      <c r="RVV23" s="710"/>
      <c r="RVW23" s="710"/>
      <c r="RVX23" s="710"/>
      <c r="RVY23" s="710"/>
      <c r="RVZ23" s="710"/>
      <c r="RWA23" s="710"/>
      <c r="RWB23" s="710"/>
      <c r="RWC23" s="710"/>
      <c r="RWD23" s="710"/>
      <c r="RWE23" s="710"/>
      <c r="RWF23" s="710"/>
      <c r="RWG23" s="710"/>
      <c r="RWH23" s="710"/>
      <c r="RWI23" s="710"/>
      <c r="RWJ23" s="710"/>
      <c r="RWK23" s="710"/>
      <c r="RWL23" s="710"/>
      <c r="RWM23" s="710"/>
      <c r="RWN23" s="710"/>
      <c r="RWO23" s="710"/>
      <c r="RWP23" s="710"/>
      <c r="RWQ23" s="710"/>
      <c r="RWR23" s="710"/>
      <c r="RWS23" s="710"/>
      <c r="RWT23" s="710"/>
      <c r="RWU23" s="710"/>
      <c r="RWV23" s="710"/>
      <c r="RWW23" s="710"/>
      <c r="RWX23" s="710"/>
      <c r="RWY23" s="710"/>
      <c r="RWZ23" s="710"/>
      <c r="RXA23" s="710"/>
      <c r="RXB23" s="710"/>
      <c r="RXC23" s="710"/>
      <c r="RXD23" s="710"/>
      <c r="RXE23" s="710"/>
      <c r="RXF23" s="710"/>
      <c r="RXG23" s="710"/>
      <c r="RXH23" s="710"/>
      <c r="RXI23" s="710"/>
      <c r="RXJ23" s="710"/>
      <c r="RXK23" s="710"/>
      <c r="RXL23" s="710"/>
      <c r="RXM23" s="710"/>
      <c r="RXN23" s="710"/>
      <c r="RXO23" s="710"/>
      <c r="RXP23" s="710"/>
      <c r="RXQ23" s="710"/>
      <c r="RXR23" s="710"/>
      <c r="RXS23" s="710"/>
      <c r="RXT23" s="710"/>
      <c r="RXU23" s="710"/>
      <c r="RXV23" s="710"/>
      <c r="RXW23" s="710"/>
      <c r="RXX23" s="710"/>
      <c r="RXY23" s="710"/>
      <c r="RXZ23" s="710"/>
      <c r="RYA23" s="710"/>
      <c r="RYB23" s="710"/>
      <c r="RYC23" s="710"/>
      <c r="RYD23" s="710"/>
      <c r="RYE23" s="710"/>
      <c r="RYF23" s="710"/>
      <c r="RYG23" s="710"/>
      <c r="RYH23" s="710"/>
      <c r="RYI23" s="710"/>
      <c r="RYJ23" s="710"/>
      <c r="RYK23" s="710"/>
      <c r="RYL23" s="710"/>
      <c r="RYM23" s="710"/>
      <c r="RYN23" s="710"/>
      <c r="RYO23" s="710"/>
      <c r="RYP23" s="710"/>
      <c r="RYQ23" s="710"/>
      <c r="RYR23" s="710"/>
      <c r="RYS23" s="710"/>
      <c r="RYT23" s="710"/>
      <c r="RYU23" s="710"/>
      <c r="RYV23" s="710"/>
      <c r="RYW23" s="710"/>
      <c r="RYX23" s="710"/>
      <c r="RYY23" s="710"/>
      <c r="RYZ23" s="710"/>
      <c r="RZA23" s="710"/>
      <c r="RZB23" s="710"/>
      <c r="RZC23" s="710"/>
      <c r="RZD23" s="710"/>
      <c r="RZE23" s="710"/>
      <c r="RZF23" s="710"/>
      <c r="RZG23" s="710"/>
      <c r="RZH23" s="710"/>
      <c r="RZI23" s="710"/>
      <c r="RZJ23" s="710"/>
      <c r="RZK23" s="710"/>
      <c r="RZL23" s="710"/>
      <c r="RZM23" s="710"/>
      <c r="RZN23" s="710"/>
      <c r="RZO23" s="710"/>
      <c r="RZP23" s="710"/>
      <c r="RZQ23" s="710"/>
      <c r="RZR23" s="710"/>
      <c r="RZS23" s="710"/>
      <c r="RZT23" s="710"/>
      <c r="RZU23" s="710"/>
      <c r="RZV23" s="710"/>
      <c r="RZW23" s="710"/>
      <c r="RZX23" s="710"/>
      <c r="RZY23" s="710"/>
      <c r="RZZ23" s="710"/>
      <c r="SAA23" s="710"/>
      <c r="SAB23" s="710"/>
      <c r="SAC23" s="710"/>
      <c r="SAD23" s="710"/>
      <c r="SAE23" s="710"/>
      <c r="SAF23" s="710"/>
      <c r="SAG23" s="710"/>
      <c r="SAH23" s="710"/>
      <c r="SAI23" s="710"/>
      <c r="SAJ23" s="710"/>
      <c r="SAK23" s="710"/>
      <c r="SAL23" s="710"/>
      <c r="SAM23" s="710"/>
      <c r="SAN23" s="710"/>
      <c r="SAO23" s="710"/>
      <c r="SAP23" s="710"/>
      <c r="SAQ23" s="710"/>
      <c r="SAR23" s="710"/>
      <c r="SAS23" s="710"/>
      <c r="SAT23" s="710"/>
      <c r="SAU23" s="710"/>
      <c r="SAV23" s="710"/>
      <c r="SAW23" s="710"/>
      <c r="SAX23" s="710"/>
      <c r="SAY23" s="710"/>
      <c r="SAZ23" s="710"/>
      <c r="SBA23" s="710"/>
      <c r="SBB23" s="710"/>
      <c r="SBC23" s="710"/>
      <c r="SBD23" s="710"/>
      <c r="SBE23" s="710"/>
      <c r="SBF23" s="710"/>
      <c r="SBG23" s="710"/>
      <c r="SBH23" s="710"/>
      <c r="SBI23" s="710"/>
      <c r="SBJ23" s="710"/>
      <c r="SBK23" s="710"/>
      <c r="SBL23" s="710"/>
      <c r="SBM23" s="710"/>
      <c r="SBN23" s="710"/>
      <c r="SBO23" s="710"/>
      <c r="SBP23" s="710"/>
      <c r="SBQ23" s="710"/>
      <c r="SBR23" s="710"/>
      <c r="SBS23" s="710"/>
      <c r="SBT23" s="710"/>
      <c r="SBU23" s="710"/>
      <c r="SBV23" s="710"/>
      <c r="SBW23" s="710"/>
      <c r="SBX23" s="710"/>
      <c r="SBY23" s="710"/>
      <c r="SBZ23" s="710"/>
      <c r="SCA23" s="710"/>
      <c r="SCB23" s="710"/>
      <c r="SCC23" s="710"/>
      <c r="SCD23" s="710"/>
      <c r="SCE23" s="710"/>
      <c r="SCF23" s="710"/>
      <c r="SCG23" s="710"/>
      <c r="SCH23" s="710"/>
      <c r="SCI23" s="710"/>
      <c r="SCJ23" s="710"/>
      <c r="SCK23" s="710"/>
      <c r="SCL23" s="710"/>
      <c r="SCM23" s="710"/>
      <c r="SCN23" s="710"/>
      <c r="SCO23" s="710"/>
      <c r="SCP23" s="710"/>
      <c r="SCQ23" s="710"/>
      <c r="SCR23" s="710"/>
      <c r="SCS23" s="710"/>
      <c r="SCT23" s="710"/>
      <c r="SCU23" s="710"/>
      <c r="SCV23" s="710"/>
      <c r="SCW23" s="710"/>
      <c r="SCX23" s="710"/>
      <c r="SCY23" s="710"/>
      <c r="SCZ23" s="710"/>
      <c r="SDA23" s="710"/>
      <c r="SDB23" s="710"/>
      <c r="SDC23" s="710"/>
      <c r="SDD23" s="710"/>
      <c r="SDE23" s="710"/>
      <c r="SDF23" s="710"/>
      <c r="SDG23" s="710"/>
      <c r="SDH23" s="710"/>
      <c r="SDI23" s="710"/>
      <c r="SDJ23" s="710"/>
      <c r="SDK23" s="710"/>
      <c r="SDL23" s="710"/>
      <c r="SDM23" s="710"/>
      <c r="SDN23" s="710"/>
      <c r="SDO23" s="710"/>
      <c r="SDP23" s="710"/>
      <c r="SDQ23" s="710"/>
      <c r="SDR23" s="710"/>
      <c r="SDS23" s="710"/>
      <c r="SDT23" s="710"/>
      <c r="SDU23" s="710"/>
      <c r="SDV23" s="710"/>
      <c r="SDW23" s="710"/>
      <c r="SDX23" s="710"/>
      <c r="SDY23" s="710"/>
      <c r="SDZ23" s="710"/>
      <c r="SEA23" s="710"/>
      <c r="SEB23" s="710"/>
      <c r="SEC23" s="710"/>
      <c r="SED23" s="710"/>
      <c r="SEE23" s="710"/>
      <c r="SEF23" s="710"/>
      <c r="SEG23" s="710"/>
      <c r="SEH23" s="710"/>
      <c r="SEI23" s="710"/>
      <c r="SEJ23" s="710"/>
      <c r="SEK23" s="710"/>
      <c r="SEL23" s="710"/>
      <c r="SEM23" s="710"/>
      <c r="SEN23" s="710"/>
      <c r="SEO23" s="710"/>
      <c r="SEP23" s="710"/>
      <c r="SEQ23" s="710"/>
      <c r="SER23" s="710"/>
      <c r="SES23" s="710"/>
      <c r="SET23" s="710"/>
      <c r="SEU23" s="710"/>
      <c r="SEV23" s="710"/>
      <c r="SEW23" s="710"/>
      <c r="SEX23" s="710"/>
      <c r="SEY23" s="710"/>
      <c r="SEZ23" s="710"/>
      <c r="SFA23" s="710"/>
      <c r="SFB23" s="710"/>
      <c r="SFC23" s="710"/>
      <c r="SFD23" s="710"/>
      <c r="SFE23" s="710"/>
      <c r="SFF23" s="710"/>
      <c r="SFG23" s="710"/>
      <c r="SFH23" s="710"/>
      <c r="SFI23" s="710"/>
      <c r="SFJ23" s="710"/>
      <c r="SFK23" s="710"/>
      <c r="SFL23" s="710"/>
      <c r="SFM23" s="710"/>
      <c r="SFN23" s="710"/>
      <c r="SFO23" s="710"/>
      <c r="SFP23" s="710"/>
      <c r="SFQ23" s="710"/>
      <c r="SFR23" s="710"/>
      <c r="SFS23" s="710"/>
      <c r="SFT23" s="710"/>
      <c r="SFU23" s="710"/>
      <c r="SFV23" s="710"/>
      <c r="SFW23" s="710"/>
      <c r="SFX23" s="710"/>
      <c r="SFY23" s="710"/>
      <c r="SFZ23" s="710"/>
      <c r="SGA23" s="710"/>
      <c r="SGB23" s="710"/>
      <c r="SGC23" s="710"/>
      <c r="SGD23" s="710"/>
      <c r="SGE23" s="710"/>
      <c r="SGF23" s="710"/>
      <c r="SGG23" s="710"/>
      <c r="SGH23" s="710"/>
      <c r="SGI23" s="710"/>
      <c r="SGJ23" s="710"/>
      <c r="SGK23" s="710"/>
      <c r="SGL23" s="710"/>
      <c r="SGM23" s="710"/>
      <c r="SGN23" s="710"/>
      <c r="SGO23" s="710"/>
      <c r="SGP23" s="710"/>
      <c r="SGQ23" s="710"/>
      <c r="SGR23" s="710"/>
      <c r="SGS23" s="710"/>
      <c r="SGT23" s="710"/>
      <c r="SGU23" s="710"/>
      <c r="SGV23" s="710"/>
      <c r="SGW23" s="710"/>
      <c r="SGX23" s="710"/>
      <c r="SGY23" s="710"/>
      <c r="SGZ23" s="710"/>
      <c r="SHA23" s="710"/>
      <c r="SHB23" s="710"/>
      <c r="SHC23" s="710"/>
      <c r="SHD23" s="710"/>
      <c r="SHE23" s="710"/>
      <c r="SHF23" s="710"/>
      <c r="SHG23" s="710"/>
      <c r="SHH23" s="710"/>
      <c r="SHI23" s="710"/>
      <c r="SHJ23" s="710"/>
      <c r="SHK23" s="710"/>
      <c r="SHL23" s="710"/>
      <c r="SHM23" s="710"/>
      <c r="SHN23" s="710"/>
      <c r="SHO23" s="710"/>
      <c r="SHP23" s="710"/>
      <c r="SHQ23" s="710"/>
      <c r="SHR23" s="710"/>
      <c r="SHS23" s="710"/>
      <c r="SHT23" s="710"/>
      <c r="SHU23" s="710"/>
      <c r="SHV23" s="710"/>
      <c r="SHW23" s="710"/>
      <c r="SHX23" s="710"/>
      <c r="SHY23" s="710"/>
      <c r="SHZ23" s="710"/>
      <c r="SIA23" s="710"/>
      <c r="SIB23" s="710"/>
      <c r="SIC23" s="710"/>
      <c r="SID23" s="710"/>
      <c r="SIE23" s="710"/>
      <c r="SIF23" s="710"/>
      <c r="SIG23" s="710"/>
      <c r="SIH23" s="710"/>
      <c r="SII23" s="710"/>
      <c r="SIJ23" s="710"/>
      <c r="SIK23" s="710"/>
      <c r="SIL23" s="710"/>
      <c r="SIM23" s="710"/>
      <c r="SIN23" s="710"/>
      <c r="SIO23" s="710"/>
      <c r="SIP23" s="710"/>
      <c r="SIQ23" s="710"/>
      <c r="SIR23" s="710"/>
      <c r="SIS23" s="710"/>
      <c r="SIT23" s="710"/>
      <c r="SIU23" s="710"/>
      <c r="SIV23" s="710"/>
      <c r="SIW23" s="710"/>
      <c r="SIX23" s="710"/>
      <c r="SIY23" s="710"/>
      <c r="SIZ23" s="710"/>
      <c r="SJA23" s="710"/>
      <c r="SJB23" s="710"/>
      <c r="SJC23" s="710"/>
      <c r="SJD23" s="710"/>
      <c r="SJE23" s="710"/>
      <c r="SJF23" s="710"/>
      <c r="SJG23" s="710"/>
      <c r="SJH23" s="710"/>
      <c r="SJI23" s="710"/>
      <c r="SJJ23" s="710"/>
      <c r="SJK23" s="710"/>
      <c r="SJL23" s="710"/>
      <c r="SJM23" s="710"/>
      <c r="SJN23" s="710"/>
      <c r="SJO23" s="710"/>
      <c r="SJP23" s="710"/>
      <c r="SJQ23" s="710"/>
      <c r="SJR23" s="710"/>
      <c r="SJS23" s="710"/>
      <c r="SJT23" s="710"/>
      <c r="SJU23" s="710"/>
      <c r="SJV23" s="710"/>
      <c r="SJW23" s="710"/>
      <c r="SJX23" s="710"/>
      <c r="SJY23" s="710"/>
      <c r="SJZ23" s="710"/>
      <c r="SKA23" s="710"/>
      <c r="SKB23" s="710"/>
      <c r="SKC23" s="710"/>
      <c r="SKD23" s="710"/>
      <c r="SKE23" s="710"/>
      <c r="SKF23" s="710"/>
      <c r="SKG23" s="710"/>
      <c r="SKH23" s="710"/>
      <c r="SKI23" s="710"/>
      <c r="SKJ23" s="710"/>
      <c r="SKK23" s="710"/>
      <c r="SKL23" s="710"/>
      <c r="SKM23" s="710"/>
      <c r="SKN23" s="710"/>
      <c r="SKO23" s="710"/>
      <c r="SKP23" s="710"/>
      <c r="SKQ23" s="710"/>
      <c r="SKR23" s="710"/>
      <c r="SKS23" s="710"/>
      <c r="SKT23" s="710"/>
      <c r="SKU23" s="710"/>
      <c r="SKV23" s="710"/>
      <c r="SKW23" s="710"/>
      <c r="SKX23" s="710"/>
      <c r="SKY23" s="710"/>
      <c r="SKZ23" s="710"/>
      <c r="SLA23" s="710"/>
      <c r="SLB23" s="710"/>
      <c r="SLC23" s="710"/>
      <c r="SLD23" s="710"/>
      <c r="SLE23" s="710"/>
      <c r="SLF23" s="710"/>
      <c r="SLG23" s="710"/>
      <c r="SLH23" s="710"/>
      <c r="SLI23" s="710"/>
      <c r="SLJ23" s="710"/>
      <c r="SLK23" s="710"/>
      <c r="SLL23" s="710"/>
      <c r="SLM23" s="710"/>
      <c r="SLN23" s="710"/>
      <c r="SLO23" s="710"/>
      <c r="SLP23" s="710"/>
      <c r="SLQ23" s="710"/>
      <c r="SLR23" s="710"/>
      <c r="SLS23" s="710"/>
      <c r="SLT23" s="710"/>
      <c r="SLU23" s="710"/>
      <c r="SLV23" s="710"/>
      <c r="SLW23" s="710"/>
      <c r="SLX23" s="710"/>
      <c r="SLY23" s="710"/>
      <c r="SLZ23" s="710"/>
      <c r="SMA23" s="710"/>
      <c r="SMB23" s="710"/>
      <c r="SMC23" s="710"/>
      <c r="SMD23" s="710"/>
      <c r="SME23" s="710"/>
      <c r="SMF23" s="710"/>
      <c r="SMG23" s="710"/>
      <c r="SMH23" s="710"/>
      <c r="SMI23" s="710"/>
      <c r="SMJ23" s="710"/>
      <c r="SMK23" s="710"/>
      <c r="SML23" s="710"/>
      <c r="SMM23" s="710"/>
      <c r="SMN23" s="710"/>
      <c r="SMO23" s="710"/>
      <c r="SMP23" s="710"/>
      <c r="SMQ23" s="710"/>
      <c r="SMR23" s="710"/>
      <c r="SMS23" s="710"/>
      <c r="SMT23" s="710"/>
      <c r="SMU23" s="710"/>
      <c r="SMV23" s="710"/>
      <c r="SMW23" s="710"/>
      <c r="SMX23" s="710"/>
      <c r="SMY23" s="710"/>
      <c r="SMZ23" s="710"/>
      <c r="SNA23" s="710"/>
      <c r="SNB23" s="710"/>
      <c r="SNC23" s="710"/>
      <c r="SND23" s="710"/>
      <c r="SNE23" s="710"/>
      <c r="SNF23" s="710"/>
      <c r="SNG23" s="710"/>
      <c r="SNH23" s="710"/>
      <c r="SNI23" s="710"/>
      <c r="SNJ23" s="710"/>
      <c r="SNK23" s="710"/>
      <c r="SNL23" s="710"/>
      <c r="SNM23" s="710"/>
      <c r="SNN23" s="710"/>
      <c r="SNO23" s="710"/>
      <c r="SNP23" s="710"/>
      <c r="SNQ23" s="710"/>
      <c r="SNR23" s="710"/>
      <c r="SNS23" s="710"/>
      <c r="SNT23" s="710"/>
      <c r="SNU23" s="710"/>
      <c r="SNV23" s="710"/>
      <c r="SNW23" s="710"/>
      <c r="SNX23" s="710"/>
      <c r="SNY23" s="710"/>
      <c r="SNZ23" s="710"/>
      <c r="SOA23" s="710"/>
      <c r="SOB23" s="710"/>
      <c r="SOC23" s="710"/>
      <c r="SOD23" s="710"/>
      <c r="SOE23" s="710"/>
      <c r="SOF23" s="710"/>
      <c r="SOG23" s="710"/>
      <c r="SOH23" s="710"/>
      <c r="SOI23" s="710"/>
      <c r="SOJ23" s="710"/>
      <c r="SOK23" s="710"/>
      <c r="SOL23" s="710"/>
      <c r="SOM23" s="710"/>
      <c r="SON23" s="710"/>
      <c r="SOO23" s="710"/>
      <c r="SOP23" s="710"/>
      <c r="SOQ23" s="710"/>
      <c r="SOR23" s="710"/>
      <c r="SOS23" s="710"/>
      <c r="SOT23" s="710"/>
      <c r="SOU23" s="710"/>
      <c r="SOV23" s="710"/>
      <c r="SOW23" s="710"/>
      <c r="SOX23" s="710"/>
      <c r="SOY23" s="710"/>
      <c r="SOZ23" s="710"/>
      <c r="SPA23" s="710"/>
      <c r="SPB23" s="710"/>
      <c r="SPC23" s="710"/>
      <c r="SPD23" s="710"/>
      <c r="SPE23" s="710"/>
      <c r="SPF23" s="710"/>
      <c r="SPG23" s="710"/>
      <c r="SPH23" s="710"/>
      <c r="SPI23" s="710"/>
      <c r="SPJ23" s="710"/>
      <c r="SPK23" s="710"/>
      <c r="SPL23" s="710"/>
      <c r="SPM23" s="710"/>
      <c r="SPN23" s="710"/>
      <c r="SPO23" s="710"/>
      <c r="SPP23" s="710"/>
      <c r="SPQ23" s="710"/>
      <c r="SPR23" s="710"/>
      <c r="SPS23" s="710"/>
      <c r="SPT23" s="710"/>
      <c r="SPU23" s="710"/>
      <c r="SPV23" s="710"/>
      <c r="SPW23" s="710"/>
      <c r="SPX23" s="710"/>
      <c r="SPY23" s="710"/>
      <c r="SPZ23" s="710"/>
      <c r="SQA23" s="710"/>
      <c r="SQB23" s="710"/>
      <c r="SQC23" s="710"/>
      <c r="SQD23" s="710"/>
      <c r="SQE23" s="710"/>
      <c r="SQF23" s="710"/>
      <c r="SQG23" s="710"/>
      <c r="SQH23" s="710"/>
      <c r="SQI23" s="710"/>
      <c r="SQJ23" s="710"/>
      <c r="SQK23" s="710"/>
      <c r="SQL23" s="710"/>
      <c r="SQM23" s="710"/>
      <c r="SQN23" s="710"/>
      <c r="SQO23" s="710"/>
      <c r="SQP23" s="710"/>
      <c r="SQQ23" s="710"/>
      <c r="SQR23" s="710"/>
      <c r="SQS23" s="710"/>
      <c r="SQT23" s="710"/>
      <c r="SQU23" s="710"/>
      <c r="SQV23" s="710"/>
      <c r="SQW23" s="710"/>
      <c r="SQX23" s="710"/>
      <c r="SQY23" s="710"/>
      <c r="SQZ23" s="710"/>
      <c r="SRA23" s="710"/>
      <c r="SRB23" s="710"/>
      <c r="SRC23" s="710"/>
      <c r="SRD23" s="710"/>
      <c r="SRE23" s="710"/>
      <c r="SRF23" s="710"/>
      <c r="SRG23" s="710"/>
      <c r="SRH23" s="710"/>
      <c r="SRI23" s="710"/>
      <c r="SRJ23" s="710"/>
      <c r="SRK23" s="710"/>
      <c r="SRL23" s="710"/>
      <c r="SRM23" s="710"/>
      <c r="SRN23" s="710"/>
      <c r="SRO23" s="710"/>
      <c r="SRP23" s="710"/>
      <c r="SRQ23" s="710"/>
      <c r="SRR23" s="710"/>
      <c r="SRS23" s="710"/>
      <c r="SRT23" s="710"/>
      <c r="SRU23" s="710"/>
      <c r="SRV23" s="710"/>
      <c r="SRW23" s="710"/>
      <c r="SRX23" s="710"/>
      <c r="SRY23" s="710"/>
      <c r="SRZ23" s="710"/>
      <c r="SSA23" s="710"/>
      <c r="SSB23" s="710"/>
      <c r="SSC23" s="710"/>
      <c r="SSD23" s="710"/>
      <c r="SSE23" s="710"/>
      <c r="SSF23" s="710"/>
      <c r="SSG23" s="710"/>
      <c r="SSH23" s="710"/>
      <c r="SSI23" s="710"/>
      <c r="SSJ23" s="710"/>
      <c r="SSK23" s="710"/>
      <c r="SSL23" s="710"/>
      <c r="SSM23" s="710"/>
      <c r="SSN23" s="710"/>
      <c r="SSO23" s="710"/>
      <c r="SSP23" s="710"/>
      <c r="SSQ23" s="710"/>
      <c r="SSR23" s="710"/>
      <c r="SSS23" s="710"/>
      <c r="SST23" s="710"/>
      <c r="SSU23" s="710"/>
      <c r="SSV23" s="710"/>
      <c r="SSW23" s="710"/>
      <c r="SSX23" s="710"/>
      <c r="SSY23" s="710"/>
      <c r="SSZ23" s="710"/>
      <c r="STA23" s="710"/>
      <c r="STB23" s="710"/>
      <c r="STC23" s="710"/>
      <c r="STD23" s="710"/>
      <c r="STE23" s="710"/>
      <c r="STF23" s="710"/>
      <c r="STG23" s="710"/>
      <c r="STH23" s="710"/>
      <c r="STI23" s="710"/>
      <c r="STJ23" s="710"/>
      <c r="STK23" s="710"/>
      <c r="STL23" s="710"/>
      <c r="STM23" s="710"/>
      <c r="STN23" s="710"/>
      <c r="STO23" s="710"/>
      <c r="STP23" s="710"/>
      <c r="STQ23" s="710"/>
      <c r="STR23" s="710"/>
      <c r="STS23" s="710"/>
      <c r="STT23" s="710"/>
      <c r="STU23" s="710"/>
      <c r="STV23" s="710"/>
      <c r="STW23" s="710"/>
      <c r="STX23" s="710"/>
      <c r="STY23" s="710"/>
      <c r="STZ23" s="710"/>
      <c r="SUA23" s="710"/>
      <c r="SUB23" s="710"/>
      <c r="SUC23" s="710"/>
      <c r="SUD23" s="710"/>
      <c r="SUE23" s="710"/>
      <c r="SUF23" s="710"/>
      <c r="SUG23" s="710"/>
      <c r="SUH23" s="710"/>
      <c r="SUI23" s="710"/>
      <c r="SUJ23" s="710"/>
      <c r="SUK23" s="710"/>
      <c r="SUL23" s="710"/>
      <c r="SUM23" s="710"/>
      <c r="SUN23" s="710"/>
      <c r="SUO23" s="710"/>
      <c r="SUP23" s="710"/>
      <c r="SUQ23" s="710"/>
      <c r="SUR23" s="710"/>
      <c r="SUS23" s="710"/>
      <c r="SUT23" s="710"/>
      <c r="SUU23" s="710"/>
      <c r="SUV23" s="710"/>
      <c r="SUW23" s="710"/>
      <c r="SUX23" s="710"/>
      <c r="SUY23" s="710"/>
      <c r="SUZ23" s="710"/>
      <c r="SVA23" s="710"/>
      <c r="SVB23" s="710"/>
      <c r="SVC23" s="710"/>
      <c r="SVD23" s="710"/>
      <c r="SVE23" s="710"/>
      <c r="SVF23" s="710"/>
      <c r="SVG23" s="710"/>
      <c r="SVH23" s="710"/>
      <c r="SVI23" s="710"/>
      <c r="SVJ23" s="710"/>
      <c r="SVK23" s="710"/>
      <c r="SVL23" s="710"/>
      <c r="SVM23" s="710"/>
      <c r="SVN23" s="710"/>
      <c r="SVO23" s="710"/>
      <c r="SVP23" s="710"/>
      <c r="SVQ23" s="710"/>
      <c r="SVR23" s="710"/>
      <c r="SVS23" s="710"/>
      <c r="SVT23" s="710"/>
      <c r="SVU23" s="710"/>
      <c r="SVV23" s="710"/>
      <c r="SVW23" s="710"/>
      <c r="SVX23" s="710"/>
      <c r="SVY23" s="710"/>
      <c r="SVZ23" s="710"/>
      <c r="SWA23" s="710"/>
      <c r="SWB23" s="710"/>
      <c r="SWC23" s="710"/>
      <c r="SWD23" s="710"/>
      <c r="SWE23" s="710"/>
      <c r="SWF23" s="710"/>
      <c r="SWG23" s="710"/>
      <c r="SWH23" s="710"/>
      <c r="SWI23" s="710"/>
      <c r="SWJ23" s="710"/>
      <c r="SWK23" s="710"/>
      <c r="SWL23" s="710"/>
      <c r="SWM23" s="710"/>
      <c r="SWN23" s="710"/>
      <c r="SWO23" s="710"/>
      <c r="SWP23" s="710"/>
      <c r="SWQ23" s="710"/>
      <c r="SWR23" s="710"/>
      <c r="SWS23" s="710"/>
      <c r="SWT23" s="710"/>
      <c r="SWU23" s="710"/>
      <c r="SWV23" s="710"/>
      <c r="SWW23" s="710"/>
      <c r="SWX23" s="710"/>
      <c r="SWY23" s="710"/>
      <c r="SWZ23" s="710"/>
      <c r="SXA23" s="710"/>
      <c r="SXB23" s="710"/>
      <c r="SXC23" s="710"/>
      <c r="SXD23" s="710"/>
      <c r="SXE23" s="710"/>
      <c r="SXF23" s="710"/>
      <c r="SXG23" s="710"/>
      <c r="SXH23" s="710"/>
      <c r="SXI23" s="710"/>
      <c r="SXJ23" s="710"/>
      <c r="SXK23" s="710"/>
      <c r="SXL23" s="710"/>
      <c r="SXM23" s="710"/>
      <c r="SXN23" s="710"/>
      <c r="SXO23" s="710"/>
      <c r="SXP23" s="710"/>
      <c r="SXQ23" s="710"/>
      <c r="SXR23" s="710"/>
      <c r="SXS23" s="710"/>
      <c r="SXT23" s="710"/>
      <c r="SXU23" s="710"/>
      <c r="SXV23" s="710"/>
      <c r="SXW23" s="710"/>
      <c r="SXX23" s="710"/>
      <c r="SXY23" s="710"/>
      <c r="SXZ23" s="710"/>
      <c r="SYA23" s="710"/>
      <c r="SYB23" s="710"/>
      <c r="SYC23" s="710"/>
      <c r="SYD23" s="710"/>
      <c r="SYE23" s="710"/>
      <c r="SYF23" s="710"/>
      <c r="SYG23" s="710"/>
      <c r="SYH23" s="710"/>
      <c r="SYI23" s="710"/>
      <c r="SYJ23" s="710"/>
      <c r="SYK23" s="710"/>
      <c r="SYL23" s="710"/>
      <c r="SYM23" s="710"/>
      <c r="SYN23" s="710"/>
      <c r="SYO23" s="710"/>
      <c r="SYP23" s="710"/>
      <c r="SYQ23" s="710"/>
      <c r="SYR23" s="710"/>
      <c r="SYS23" s="710"/>
      <c r="SYT23" s="710"/>
      <c r="SYU23" s="710"/>
      <c r="SYV23" s="710"/>
      <c r="SYW23" s="710"/>
      <c r="SYX23" s="710"/>
      <c r="SYY23" s="710"/>
      <c r="SYZ23" s="710"/>
      <c r="SZA23" s="710"/>
      <c r="SZB23" s="710"/>
      <c r="SZC23" s="710"/>
      <c r="SZD23" s="710"/>
      <c r="SZE23" s="710"/>
      <c r="SZF23" s="710"/>
      <c r="SZG23" s="710"/>
      <c r="SZH23" s="710"/>
      <c r="SZI23" s="710"/>
      <c r="SZJ23" s="710"/>
      <c r="SZK23" s="710"/>
      <c r="SZL23" s="710"/>
      <c r="SZM23" s="710"/>
      <c r="SZN23" s="710"/>
      <c r="SZO23" s="710"/>
      <c r="SZP23" s="710"/>
      <c r="SZQ23" s="710"/>
      <c r="SZR23" s="710"/>
      <c r="SZS23" s="710"/>
      <c r="SZT23" s="710"/>
      <c r="SZU23" s="710"/>
      <c r="SZV23" s="710"/>
      <c r="SZW23" s="710"/>
      <c r="SZX23" s="710"/>
      <c r="SZY23" s="710"/>
      <c r="SZZ23" s="710"/>
      <c r="TAA23" s="710"/>
      <c r="TAB23" s="710"/>
      <c r="TAC23" s="710"/>
      <c r="TAD23" s="710"/>
      <c r="TAE23" s="710"/>
      <c r="TAF23" s="710"/>
      <c r="TAG23" s="710"/>
      <c r="TAH23" s="710"/>
      <c r="TAI23" s="710"/>
      <c r="TAJ23" s="710"/>
      <c r="TAK23" s="710"/>
      <c r="TAL23" s="710"/>
      <c r="TAM23" s="710"/>
      <c r="TAN23" s="710"/>
      <c r="TAO23" s="710"/>
      <c r="TAP23" s="710"/>
      <c r="TAQ23" s="710"/>
      <c r="TAR23" s="710"/>
      <c r="TAS23" s="710"/>
      <c r="TAT23" s="710"/>
      <c r="TAU23" s="710"/>
      <c r="TAV23" s="710"/>
      <c r="TAW23" s="710"/>
      <c r="TAX23" s="710"/>
      <c r="TAY23" s="710"/>
      <c r="TAZ23" s="710"/>
      <c r="TBA23" s="710"/>
      <c r="TBB23" s="710"/>
      <c r="TBC23" s="710"/>
      <c r="TBD23" s="710"/>
      <c r="TBE23" s="710"/>
      <c r="TBF23" s="710"/>
      <c r="TBG23" s="710"/>
      <c r="TBH23" s="710"/>
      <c r="TBI23" s="710"/>
      <c r="TBJ23" s="710"/>
      <c r="TBK23" s="710"/>
      <c r="TBL23" s="710"/>
      <c r="TBM23" s="710"/>
      <c r="TBN23" s="710"/>
      <c r="TBO23" s="710"/>
      <c r="TBP23" s="710"/>
      <c r="TBQ23" s="710"/>
      <c r="TBR23" s="710"/>
      <c r="TBS23" s="710"/>
      <c r="TBT23" s="710"/>
      <c r="TBU23" s="710"/>
      <c r="TBV23" s="710"/>
      <c r="TBW23" s="710"/>
      <c r="TBX23" s="710"/>
      <c r="TBY23" s="710"/>
      <c r="TBZ23" s="710"/>
      <c r="TCA23" s="710"/>
      <c r="TCB23" s="710"/>
      <c r="TCC23" s="710"/>
      <c r="TCD23" s="710"/>
      <c r="TCE23" s="710"/>
      <c r="TCF23" s="710"/>
      <c r="TCG23" s="710"/>
      <c r="TCH23" s="710"/>
      <c r="TCI23" s="710"/>
      <c r="TCJ23" s="710"/>
      <c r="TCK23" s="710"/>
      <c r="TCL23" s="710"/>
      <c r="TCM23" s="710"/>
      <c r="TCN23" s="710"/>
      <c r="TCO23" s="710"/>
      <c r="TCP23" s="710"/>
      <c r="TCQ23" s="710"/>
      <c r="TCR23" s="710"/>
      <c r="TCS23" s="710"/>
      <c r="TCT23" s="710"/>
      <c r="TCU23" s="710"/>
      <c r="TCV23" s="710"/>
      <c r="TCW23" s="710"/>
      <c r="TCX23" s="710"/>
      <c r="TCY23" s="710"/>
      <c r="TCZ23" s="710"/>
      <c r="TDA23" s="710"/>
      <c r="TDB23" s="710"/>
      <c r="TDC23" s="710"/>
      <c r="TDD23" s="710"/>
      <c r="TDE23" s="710"/>
      <c r="TDF23" s="710"/>
      <c r="TDG23" s="710"/>
      <c r="TDH23" s="710"/>
      <c r="TDI23" s="710"/>
      <c r="TDJ23" s="710"/>
      <c r="TDK23" s="710"/>
      <c r="TDL23" s="710"/>
      <c r="TDM23" s="710"/>
      <c r="TDN23" s="710"/>
      <c r="TDO23" s="710"/>
      <c r="TDP23" s="710"/>
      <c r="TDQ23" s="710"/>
      <c r="TDR23" s="710"/>
      <c r="TDS23" s="710"/>
      <c r="TDT23" s="710"/>
      <c r="TDU23" s="710"/>
      <c r="TDV23" s="710"/>
      <c r="TDW23" s="710"/>
      <c r="TDX23" s="710"/>
      <c r="TDY23" s="710"/>
      <c r="TDZ23" s="710"/>
      <c r="TEA23" s="710"/>
      <c r="TEB23" s="710"/>
      <c r="TEC23" s="710"/>
      <c r="TED23" s="710"/>
      <c r="TEE23" s="710"/>
      <c r="TEF23" s="710"/>
      <c r="TEG23" s="710"/>
      <c r="TEH23" s="710"/>
      <c r="TEI23" s="710"/>
      <c r="TEJ23" s="710"/>
      <c r="TEK23" s="710"/>
      <c r="TEL23" s="710"/>
      <c r="TEM23" s="710"/>
      <c r="TEN23" s="710"/>
      <c r="TEO23" s="710"/>
      <c r="TEP23" s="710"/>
      <c r="TEQ23" s="710"/>
      <c r="TER23" s="710"/>
      <c r="TES23" s="710"/>
      <c r="TET23" s="710"/>
      <c r="TEU23" s="710"/>
      <c r="TEV23" s="710"/>
      <c r="TEW23" s="710"/>
      <c r="TEX23" s="710"/>
      <c r="TEY23" s="710"/>
      <c r="TEZ23" s="710"/>
      <c r="TFA23" s="710"/>
      <c r="TFB23" s="710"/>
      <c r="TFC23" s="710"/>
      <c r="TFD23" s="710"/>
      <c r="TFE23" s="710"/>
      <c r="TFF23" s="710"/>
      <c r="TFG23" s="710"/>
      <c r="TFH23" s="710"/>
      <c r="TFI23" s="710"/>
      <c r="TFJ23" s="710"/>
      <c r="TFK23" s="710"/>
      <c r="TFL23" s="710"/>
      <c r="TFM23" s="710"/>
      <c r="TFN23" s="710"/>
      <c r="TFO23" s="710"/>
      <c r="TFP23" s="710"/>
      <c r="TFQ23" s="710"/>
      <c r="TFR23" s="710"/>
      <c r="TFS23" s="710"/>
      <c r="TFT23" s="710"/>
      <c r="TFU23" s="710"/>
      <c r="TFV23" s="710"/>
      <c r="TFW23" s="710"/>
      <c r="TFX23" s="710"/>
      <c r="TFY23" s="710"/>
      <c r="TFZ23" s="710"/>
      <c r="TGA23" s="710"/>
      <c r="TGB23" s="710"/>
      <c r="TGC23" s="710"/>
      <c r="TGD23" s="710"/>
      <c r="TGE23" s="710"/>
      <c r="TGF23" s="710"/>
      <c r="TGG23" s="710"/>
      <c r="TGH23" s="710"/>
      <c r="TGI23" s="710"/>
      <c r="TGJ23" s="710"/>
      <c r="TGK23" s="710"/>
      <c r="TGL23" s="710"/>
      <c r="TGM23" s="710"/>
      <c r="TGN23" s="710"/>
      <c r="TGO23" s="710"/>
      <c r="TGP23" s="710"/>
      <c r="TGQ23" s="710"/>
      <c r="TGR23" s="710"/>
      <c r="TGS23" s="710"/>
      <c r="TGT23" s="710"/>
      <c r="TGU23" s="710"/>
      <c r="TGV23" s="710"/>
      <c r="TGW23" s="710"/>
      <c r="TGX23" s="710"/>
      <c r="TGY23" s="710"/>
      <c r="TGZ23" s="710"/>
      <c r="THA23" s="710"/>
      <c r="THB23" s="710"/>
      <c r="THC23" s="710"/>
      <c r="THD23" s="710"/>
      <c r="THE23" s="710"/>
      <c r="THF23" s="710"/>
      <c r="THG23" s="710"/>
      <c r="THH23" s="710"/>
      <c r="THI23" s="710"/>
      <c r="THJ23" s="710"/>
      <c r="THK23" s="710"/>
      <c r="THL23" s="710"/>
      <c r="THM23" s="710"/>
      <c r="THN23" s="710"/>
      <c r="THO23" s="710"/>
      <c r="THP23" s="710"/>
      <c r="THQ23" s="710"/>
      <c r="THR23" s="710"/>
      <c r="THS23" s="710"/>
      <c r="THT23" s="710"/>
      <c r="THU23" s="710"/>
      <c r="THV23" s="710"/>
      <c r="THW23" s="710"/>
      <c r="THX23" s="710"/>
      <c r="THY23" s="710"/>
      <c r="THZ23" s="710"/>
      <c r="TIA23" s="710"/>
      <c r="TIB23" s="710"/>
      <c r="TIC23" s="710"/>
      <c r="TID23" s="710"/>
      <c r="TIE23" s="710"/>
      <c r="TIF23" s="710"/>
      <c r="TIG23" s="710"/>
      <c r="TIH23" s="710"/>
      <c r="TII23" s="710"/>
      <c r="TIJ23" s="710"/>
      <c r="TIK23" s="710"/>
      <c r="TIL23" s="710"/>
      <c r="TIM23" s="710"/>
      <c r="TIN23" s="710"/>
      <c r="TIO23" s="710"/>
      <c r="TIP23" s="710"/>
      <c r="TIQ23" s="710"/>
      <c r="TIR23" s="710"/>
      <c r="TIS23" s="710"/>
      <c r="TIT23" s="710"/>
      <c r="TIU23" s="710"/>
      <c r="TIV23" s="710"/>
      <c r="TIW23" s="710"/>
      <c r="TIX23" s="710"/>
      <c r="TIY23" s="710"/>
      <c r="TIZ23" s="710"/>
      <c r="TJA23" s="710"/>
      <c r="TJB23" s="710"/>
      <c r="TJC23" s="710"/>
      <c r="TJD23" s="710"/>
      <c r="TJE23" s="710"/>
      <c r="TJF23" s="710"/>
      <c r="TJG23" s="710"/>
      <c r="TJH23" s="710"/>
      <c r="TJI23" s="710"/>
      <c r="TJJ23" s="710"/>
      <c r="TJK23" s="710"/>
      <c r="TJL23" s="710"/>
      <c r="TJM23" s="710"/>
      <c r="TJN23" s="710"/>
      <c r="TJO23" s="710"/>
      <c r="TJP23" s="710"/>
      <c r="TJQ23" s="710"/>
      <c r="TJR23" s="710"/>
      <c r="TJS23" s="710"/>
      <c r="TJT23" s="710"/>
      <c r="TJU23" s="710"/>
      <c r="TJV23" s="710"/>
      <c r="TJW23" s="710"/>
      <c r="TJX23" s="710"/>
      <c r="TJY23" s="710"/>
      <c r="TJZ23" s="710"/>
      <c r="TKA23" s="710"/>
      <c r="TKB23" s="710"/>
      <c r="TKC23" s="710"/>
      <c r="TKD23" s="710"/>
      <c r="TKE23" s="710"/>
      <c r="TKF23" s="710"/>
      <c r="TKG23" s="710"/>
      <c r="TKH23" s="710"/>
      <c r="TKI23" s="710"/>
      <c r="TKJ23" s="710"/>
      <c r="TKK23" s="710"/>
      <c r="TKL23" s="710"/>
      <c r="TKM23" s="710"/>
      <c r="TKN23" s="710"/>
      <c r="TKO23" s="710"/>
      <c r="TKP23" s="710"/>
      <c r="TKQ23" s="710"/>
      <c r="TKR23" s="710"/>
      <c r="TKS23" s="710"/>
      <c r="TKT23" s="710"/>
      <c r="TKU23" s="710"/>
      <c r="TKV23" s="710"/>
      <c r="TKW23" s="710"/>
      <c r="TKX23" s="710"/>
      <c r="TKY23" s="710"/>
      <c r="TKZ23" s="710"/>
      <c r="TLA23" s="710"/>
      <c r="TLB23" s="710"/>
      <c r="TLC23" s="710"/>
      <c r="TLD23" s="710"/>
      <c r="TLE23" s="710"/>
      <c r="TLF23" s="710"/>
      <c r="TLG23" s="710"/>
      <c r="TLH23" s="710"/>
      <c r="TLI23" s="710"/>
      <c r="TLJ23" s="710"/>
      <c r="TLK23" s="710"/>
      <c r="TLL23" s="710"/>
      <c r="TLM23" s="710"/>
      <c r="TLN23" s="710"/>
      <c r="TLO23" s="710"/>
      <c r="TLP23" s="710"/>
      <c r="TLQ23" s="710"/>
      <c r="TLR23" s="710"/>
      <c r="TLS23" s="710"/>
      <c r="TLT23" s="710"/>
      <c r="TLU23" s="710"/>
      <c r="TLV23" s="710"/>
      <c r="TLW23" s="710"/>
      <c r="TLX23" s="710"/>
      <c r="TLY23" s="710"/>
      <c r="TLZ23" s="710"/>
      <c r="TMA23" s="710"/>
      <c r="TMB23" s="710"/>
      <c r="TMC23" s="710"/>
      <c r="TMD23" s="710"/>
      <c r="TME23" s="710"/>
      <c r="TMF23" s="710"/>
      <c r="TMG23" s="710"/>
      <c r="TMH23" s="710"/>
      <c r="TMI23" s="710"/>
      <c r="TMJ23" s="710"/>
      <c r="TMK23" s="710"/>
      <c r="TML23" s="710"/>
      <c r="TMM23" s="710"/>
      <c r="TMN23" s="710"/>
      <c r="TMO23" s="710"/>
      <c r="TMP23" s="710"/>
      <c r="TMQ23" s="710"/>
      <c r="TMR23" s="710"/>
      <c r="TMS23" s="710"/>
      <c r="TMT23" s="710"/>
      <c r="TMU23" s="710"/>
      <c r="TMV23" s="710"/>
      <c r="TMW23" s="710"/>
      <c r="TMX23" s="710"/>
      <c r="TMY23" s="710"/>
      <c r="TMZ23" s="710"/>
      <c r="TNA23" s="710"/>
      <c r="TNB23" s="710"/>
      <c r="TNC23" s="710"/>
      <c r="TND23" s="710"/>
      <c r="TNE23" s="710"/>
      <c r="TNF23" s="710"/>
      <c r="TNG23" s="710"/>
      <c r="TNH23" s="710"/>
      <c r="TNI23" s="710"/>
      <c r="TNJ23" s="710"/>
      <c r="TNK23" s="710"/>
      <c r="TNL23" s="710"/>
      <c r="TNM23" s="710"/>
      <c r="TNN23" s="710"/>
      <c r="TNO23" s="710"/>
      <c r="TNP23" s="710"/>
      <c r="TNQ23" s="710"/>
      <c r="TNR23" s="710"/>
      <c r="TNS23" s="710"/>
      <c r="TNT23" s="710"/>
      <c r="TNU23" s="710"/>
      <c r="TNV23" s="710"/>
      <c r="TNW23" s="710"/>
      <c r="TNX23" s="710"/>
      <c r="TNY23" s="710"/>
      <c r="TNZ23" s="710"/>
      <c r="TOA23" s="710"/>
      <c r="TOB23" s="710"/>
      <c r="TOC23" s="710"/>
      <c r="TOD23" s="710"/>
      <c r="TOE23" s="710"/>
      <c r="TOF23" s="710"/>
      <c r="TOG23" s="710"/>
      <c r="TOH23" s="710"/>
      <c r="TOI23" s="710"/>
      <c r="TOJ23" s="710"/>
      <c r="TOK23" s="710"/>
      <c r="TOL23" s="710"/>
      <c r="TOM23" s="710"/>
      <c r="TON23" s="710"/>
      <c r="TOO23" s="710"/>
      <c r="TOP23" s="710"/>
      <c r="TOQ23" s="710"/>
      <c r="TOR23" s="710"/>
      <c r="TOS23" s="710"/>
      <c r="TOT23" s="710"/>
      <c r="TOU23" s="710"/>
      <c r="TOV23" s="710"/>
      <c r="TOW23" s="710"/>
      <c r="TOX23" s="710"/>
      <c r="TOY23" s="710"/>
      <c r="TOZ23" s="710"/>
      <c r="TPA23" s="710"/>
      <c r="TPB23" s="710"/>
      <c r="TPC23" s="710"/>
      <c r="TPD23" s="710"/>
      <c r="TPE23" s="710"/>
      <c r="TPF23" s="710"/>
      <c r="TPG23" s="710"/>
      <c r="TPH23" s="710"/>
      <c r="TPI23" s="710"/>
      <c r="TPJ23" s="710"/>
      <c r="TPK23" s="710"/>
      <c r="TPL23" s="710"/>
      <c r="TPM23" s="710"/>
      <c r="TPN23" s="710"/>
      <c r="TPO23" s="710"/>
      <c r="TPP23" s="710"/>
      <c r="TPQ23" s="710"/>
      <c r="TPR23" s="710"/>
      <c r="TPS23" s="710"/>
      <c r="TPT23" s="710"/>
      <c r="TPU23" s="710"/>
      <c r="TPV23" s="710"/>
      <c r="TPW23" s="710"/>
      <c r="TPX23" s="710"/>
      <c r="TPY23" s="710"/>
      <c r="TPZ23" s="710"/>
      <c r="TQA23" s="710"/>
      <c r="TQB23" s="710"/>
      <c r="TQC23" s="710"/>
      <c r="TQD23" s="710"/>
      <c r="TQE23" s="710"/>
      <c r="TQF23" s="710"/>
      <c r="TQG23" s="710"/>
      <c r="TQH23" s="710"/>
      <c r="TQI23" s="710"/>
      <c r="TQJ23" s="710"/>
      <c r="TQK23" s="710"/>
      <c r="TQL23" s="710"/>
      <c r="TQM23" s="710"/>
      <c r="TQN23" s="710"/>
      <c r="TQO23" s="710"/>
      <c r="TQP23" s="710"/>
      <c r="TQQ23" s="710"/>
      <c r="TQR23" s="710"/>
      <c r="TQS23" s="710"/>
      <c r="TQT23" s="710"/>
      <c r="TQU23" s="710"/>
      <c r="TQV23" s="710"/>
      <c r="TQW23" s="710"/>
      <c r="TQX23" s="710"/>
      <c r="TQY23" s="710"/>
      <c r="TQZ23" s="710"/>
      <c r="TRA23" s="710"/>
      <c r="TRB23" s="710"/>
      <c r="TRC23" s="710"/>
      <c r="TRD23" s="710"/>
      <c r="TRE23" s="710"/>
      <c r="TRF23" s="710"/>
      <c r="TRG23" s="710"/>
      <c r="TRH23" s="710"/>
      <c r="TRI23" s="710"/>
      <c r="TRJ23" s="710"/>
      <c r="TRK23" s="710"/>
      <c r="TRL23" s="710"/>
      <c r="TRM23" s="710"/>
      <c r="TRN23" s="710"/>
      <c r="TRO23" s="710"/>
      <c r="TRP23" s="710"/>
      <c r="TRQ23" s="710"/>
      <c r="TRR23" s="710"/>
      <c r="TRS23" s="710"/>
      <c r="TRT23" s="710"/>
      <c r="TRU23" s="710"/>
      <c r="TRV23" s="710"/>
      <c r="TRW23" s="710"/>
      <c r="TRX23" s="710"/>
      <c r="TRY23" s="710"/>
      <c r="TRZ23" s="710"/>
      <c r="TSA23" s="710"/>
      <c r="TSB23" s="710"/>
      <c r="TSC23" s="710"/>
      <c r="TSD23" s="710"/>
      <c r="TSE23" s="710"/>
      <c r="TSF23" s="710"/>
      <c r="TSG23" s="710"/>
      <c r="TSH23" s="710"/>
      <c r="TSI23" s="710"/>
      <c r="TSJ23" s="710"/>
      <c r="TSK23" s="710"/>
      <c r="TSL23" s="710"/>
      <c r="TSM23" s="710"/>
      <c r="TSN23" s="710"/>
      <c r="TSO23" s="710"/>
      <c r="TSP23" s="710"/>
      <c r="TSQ23" s="710"/>
      <c r="TSR23" s="710"/>
      <c r="TSS23" s="710"/>
      <c r="TST23" s="710"/>
      <c r="TSU23" s="710"/>
      <c r="TSV23" s="710"/>
      <c r="TSW23" s="710"/>
      <c r="TSX23" s="710"/>
      <c r="TSY23" s="710"/>
      <c r="TSZ23" s="710"/>
      <c r="TTA23" s="710"/>
      <c r="TTB23" s="710"/>
      <c r="TTC23" s="710"/>
      <c r="TTD23" s="710"/>
      <c r="TTE23" s="710"/>
      <c r="TTF23" s="710"/>
      <c r="TTG23" s="710"/>
      <c r="TTH23" s="710"/>
      <c r="TTI23" s="710"/>
      <c r="TTJ23" s="710"/>
      <c r="TTK23" s="710"/>
      <c r="TTL23" s="710"/>
      <c r="TTM23" s="710"/>
      <c r="TTN23" s="710"/>
      <c r="TTO23" s="710"/>
      <c r="TTP23" s="710"/>
      <c r="TTQ23" s="710"/>
      <c r="TTR23" s="710"/>
      <c r="TTS23" s="710"/>
      <c r="TTT23" s="710"/>
      <c r="TTU23" s="710"/>
      <c r="TTV23" s="710"/>
      <c r="TTW23" s="710"/>
      <c r="TTX23" s="710"/>
      <c r="TTY23" s="710"/>
      <c r="TTZ23" s="710"/>
      <c r="TUA23" s="710"/>
      <c r="TUB23" s="710"/>
      <c r="TUC23" s="710"/>
      <c r="TUD23" s="710"/>
      <c r="TUE23" s="710"/>
      <c r="TUF23" s="710"/>
      <c r="TUG23" s="710"/>
      <c r="TUH23" s="710"/>
      <c r="TUI23" s="710"/>
      <c r="TUJ23" s="710"/>
      <c r="TUK23" s="710"/>
      <c r="TUL23" s="710"/>
      <c r="TUM23" s="710"/>
      <c r="TUN23" s="710"/>
      <c r="TUO23" s="710"/>
      <c r="TUP23" s="710"/>
      <c r="TUQ23" s="710"/>
      <c r="TUR23" s="710"/>
      <c r="TUS23" s="710"/>
      <c r="TUT23" s="710"/>
      <c r="TUU23" s="710"/>
      <c r="TUV23" s="710"/>
      <c r="TUW23" s="710"/>
      <c r="TUX23" s="710"/>
      <c r="TUY23" s="710"/>
      <c r="TUZ23" s="710"/>
      <c r="TVA23" s="710"/>
      <c r="TVB23" s="710"/>
      <c r="TVC23" s="710"/>
      <c r="TVD23" s="710"/>
      <c r="TVE23" s="710"/>
      <c r="TVF23" s="710"/>
      <c r="TVG23" s="710"/>
      <c r="TVH23" s="710"/>
      <c r="TVI23" s="710"/>
      <c r="TVJ23" s="710"/>
      <c r="TVK23" s="710"/>
      <c r="TVL23" s="710"/>
      <c r="TVM23" s="710"/>
      <c r="TVN23" s="710"/>
      <c r="TVO23" s="710"/>
      <c r="TVP23" s="710"/>
      <c r="TVQ23" s="710"/>
      <c r="TVR23" s="710"/>
      <c r="TVS23" s="710"/>
      <c r="TVT23" s="710"/>
      <c r="TVU23" s="710"/>
      <c r="TVV23" s="710"/>
      <c r="TVW23" s="710"/>
      <c r="TVX23" s="710"/>
      <c r="TVY23" s="710"/>
      <c r="TVZ23" s="710"/>
      <c r="TWA23" s="710"/>
      <c r="TWB23" s="710"/>
      <c r="TWC23" s="710"/>
      <c r="TWD23" s="710"/>
      <c r="TWE23" s="710"/>
      <c r="TWF23" s="710"/>
      <c r="TWG23" s="710"/>
      <c r="TWH23" s="710"/>
      <c r="TWI23" s="710"/>
      <c r="TWJ23" s="710"/>
      <c r="TWK23" s="710"/>
      <c r="TWL23" s="710"/>
      <c r="TWM23" s="710"/>
      <c r="TWN23" s="710"/>
      <c r="TWO23" s="710"/>
      <c r="TWP23" s="710"/>
      <c r="TWQ23" s="710"/>
      <c r="TWR23" s="710"/>
      <c r="TWS23" s="710"/>
      <c r="TWT23" s="710"/>
      <c r="TWU23" s="710"/>
      <c r="TWV23" s="710"/>
      <c r="TWW23" s="710"/>
      <c r="TWX23" s="710"/>
      <c r="TWY23" s="710"/>
      <c r="TWZ23" s="710"/>
      <c r="TXA23" s="710"/>
      <c r="TXB23" s="710"/>
      <c r="TXC23" s="710"/>
      <c r="TXD23" s="710"/>
      <c r="TXE23" s="710"/>
      <c r="TXF23" s="710"/>
      <c r="TXG23" s="710"/>
      <c r="TXH23" s="710"/>
      <c r="TXI23" s="710"/>
      <c r="TXJ23" s="710"/>
      <c r="TXK23" s="710"/>
      <c r="TXL23" s="710"/>
      <c r="TXM23" s="710"/>
      <c r="TXN23" s="710"/>
      <c r="TXO23" s="710"/>
      <c r="TXP23" s="710"/>
      <c r="TXQ23" s="710"/>
      <c r="TXR23" s="710"/>
      <c r="TXS23" s="710"/>
      <c r="TXT23" s="710"/>
      <c r="TXU23" s="710"/>
      <c r="TXV23" s="710"/>
      <c r="TXW23" s="710"/>
      <c r="TXX23" s="710"/>
      <c r="TXY23" s="710"/>
      <c r="TXZ23" s="710"/>
      <c r="TYA23" s="710"/>
      <c r="TYB23" s="710"/>
      <c r="TYC23" s="710"/>
      <c r="TYD23" s="710"/>
      <c r="TYE23" s="710"/>
      <c r="TYF23" s="710"/>
      <c r="TYG23" s="710"/>
      <c r="TYH23" s="710"/>
      <c r="TYI23" s="710"/>
      <c r="TYJ23" s="710"/>
      <c r="TYK23" s="710"/>
      <c r="TYL23" s="710"/>
      <c r="TYM23" s="710"/>
      <c r="TYN23" s="710"/>
      <c r="TYO23" s="710"/>
      <c r="TYP23" s="710"/>
      <c r="TYQ23" s="710"/>
      <c r="TYR23" s="710"/>
      <c r="TYS23" s="710"/>
      <c r="TYT23" s="710"/>
      <c r="TYU23" s="710"/>
      <c r="TYV23" s="710"/>
      <c r="TYW23" s="710"/>
      <c r="TYX23" s="710"/>
      <c r="TYY23" s="710"/>
      <c r="TYZ23" s="710"/>
      <c r="TZA23" s="710"/>
      <c r="TZB23" s="710"/>
      <c r="TZC23" s="710"/>
      <c r="TZD23" s="710"/>
      <c r="TZE23" s="710"/>
      <c r="TZF23" s="710"/>
      <c r="TZG23" s="710"/>
      <c r="TZH23" s="710"/>
      <c r="TZI23" s="710"/>
      <c r="TZJ23" s="710"/>
      <c r="TZK23" s="710"/>
      <c r="TZL23" s="710"/>
      <c r="TZM23" s="710"/>
      <c r="TZN23" s="710"/>
      <c r="TZO23" s="710"/>
      <c r="TZP23" s="710"/>
      <c r="TZQ23" s="710"/>
      <c r="TZR23" s="710"/>
      <c r="TZS23" s="710"/>
      <c r="TZT23" s="710"/>
      <c r="TZU23" s="710"/>
      <c r="TZV23" s="710"/>
      <c r="TZW23" s="710"/>
      <c r="TZX23" s="710"/>
      <c r="TZY23" s="710"/>
      <c r="TZZ23" s="710"/>
      <c r="UAA23" s="710"/>
      <c r="UAB23" s="710"/>
      <c r="UAC23" s="710"/>
      <c r="UAD23" s="710"/>
      <c r="UAE23" s="710"/>
      <c r="UAF23" s="710"/>
      <c r="UAG23" s="710"/>
      <c r="UAH23" s="710"/>
      <c r="UAI23" s="710"/>
      <c r="UAJ23" s="710"/>
      <c r="UAK23" s="710"/>
      <c r="UAL23" s="710"/>
      <c r="UAM23" s="710"/>
      <c r="UAN23" s="710"/>
      <c r="UAO23" s="710"/>
      <c r="UAP23" s="710"/>
      <c r="UAQ23" s="710"/>
      <c r="UAR23" s="710"/>
      <c r="UAS23" s="710"/>
      <c r="UAT23" s="710"/>
      <c r="UAU23" s="710"/>
      <c r="UAV23" s="710"/>
      <c r="UAW23" s="710"/>
      <c r="UAX23" s="710"/>
      <c r="UAY23" s="710"/>
      <c r="UAZ23" s="710"/>
      <c r="UBA23" s="710"/>
      <c r="UBB23" s="710"/>
      <c r="UBC23" s="710"/>
      <c r="UBD23" s="710"/>
      <c r="UBE23" s="710"/>
      <c r="UBF23" s="710"/>
      <c r="UBG23" s="710"/>
      <c r="UBH23" s="710"/>
      <c r="UBI23" s="710"/>
      <c r="UBJ23" s="710"/>
      <c r="UBK23" s="710"/>
      <c r="UBL23" s="710"/>
      <c r="UBM23" s="710"/>
      <c r="UBN23" s="710"/>
      <c r="UBO23" s="710"/>
      <c r="UBP23" s="710"/>
      <c r="UBQ23" s="710"/>
      <c r="UBR23" s="710"/>
      <c r="UBS23" s="710"/>
      <c r="UBT23" s="710"/>
      <c r="UBU23" s="710"/>
      <c r="UBV23" s="710"/>
      <c r="UBW23" s="710"/>
      <c r="UBX23" s="710"/>
      <c r="UBY23" s="710"/>
      <c r="UBZ23" s="710"/>
      <c r="UCA23" s="710"/>
      <c r="UCB23" s="710"/>
      <c r="UCC23" s="710"/>
      <c r="UCD23" s="710"/>
      <c r="UCE23" s="710"/>
      <c r="UCF23" s="710"/>
      <c r="UCG23" s="710"/>
      <c r="UCH23" s="710"/>
      <c r="UCI23" s="710"/>
      <c r="UCJ23" s="710"/>
      <c r="UCK23" s="710"/>
      <c r="UCL23" s="710"/>
      <c r="UCM23" s="710"/>
      <c r="UCN23" s="710"/>
      <c r="UCO23" s="710"/>
      <c r="UCP23" s="710"/>
      <c r="UCQ23" s="710"/>
      <c r="UCR23" s="710"/>
      <c r="UCS23" s="710"/>
      <c r="UCT23" s="710"/>
      <c r="UCU23" s="710"/>
      <c r="UCV23" s="710"/>
      <c r="UCW23" s="710"/>
      <c r="UCX23" s="710"/>
      <c r="UCY23" s="710"/>
      <c r="UCZ23" s="710"/>
      <c r="UDA23" s="710"/>
      <c r="UDB23" s="710"/>
      <c r="UDC23" s="710"/>
      <c r="UDD23" s="710"/>
      <c r="UDE23" s="710"/>
      <c r="UDF23" s="710"/>
      <c r="UDG23" s="710"/>
      <c r="UDH23" s="710"/>
      <c r="UDI23" s="710"/>
      <c r="UDJ23" s="710"/>
      <c r="UDK23" s="710"/>
      <c r="UDL23" s="710"/>
      <c r="UDM23" s="710"/>
      <c r="UDN23" s="710"/>
      <c r="UDO23" s="710"/>
      <c r="UDP23" s="710"/>
      <c r="UDQ23" s="710"/>
      <c r="UDR23" s="710"/>
      <c r="UDS23" s="710"/>
      <c r="UDT23" s="710"/>
      <c r="UDU23" s="710"/>
      <c r="UDV23" s="710"/>
      <c r="UDW23" s="710"/>
      <c r="UDX23" s="710"/>
      <c r="UDY23" s="710"/>
      <c r="UDZ23" s="710"/>
      <c r="UEA23" s="710"/>
      <c r="UEB23" s="710"/>
      <c r="UEC23" s="710"/>
      <c r="UED23" s="710"/>
      <c r="UEE23" s="710"/>
      <c r="UEF23" s="710"/>
      <c r="UEG23" s="710"/>
      <c r="UEH23" s="710"/>
      <c r="UEI23" s="710"/>
      <c r="UEJ23" s="710"/>
      <c r="UEK23" s="710"/>
      <c r="UEL23" s="710"/>
      <c r="UEM23" s="710"/>
      <c r="UEN23" s="710"/>
      <c r="UEO23" s="710"/>
      <c r="UEP23" s="710"/>
      <c r="UEQ23" s="710"/>
      <c r="UER23" s="710"/>
      <c r="UES23" s="710"/>
      <c r="UET23" s="710"/>
      <c r="UEU23" s="710"/>
      <c r="UEV23" s="710"/>
      <c r="UEW23" s="710"/>
      <c r="UEX23" s="710"/>
      <c r="UEY23" s="710"/>
      <c r="UEZ23" s="710"/>
      <c r="UFA23" s="710"/>
      <c r="UFB23" s="710"/>
      <c r="UFC23" s="710"/>
      <c r="UFD23" s="710"/>
      <c r="UFE23" s="710"/>
      <c r="UFF23" s="710"/>
      <c r="UFG23" s="710"/>
      <c r="UFH23" s="710"/>
      <c r="UFI23" s="710"/>
      <c r="UFJ23" s="710"/>
      <c r="UFK23" s="710"/>
      <c r="UFL23" s="710"/>
      <c r="UFM23" s="710"/>
      <c r="UFN23" s="710"/>
      <c r="UFO23" s="710"/>
      <c r="UFP23" s="710"/>
      <c r="UFQ23" s="710"/>
      <c r="UFR23" s="710"/>
      <c r="UFS23" s="710"/>
      <c r="UFT23" s="710"/>
      <c r="UFU23" s="710"/>
      <c r="UFV23" s="710"/>
      <c r="UFW23" s="710"/>
      <c r="UFX23" s="710"/>
      <c r="UFY23" s="710"/>
      <c r="UFZ23" s="710"/>
      <c r="UGA23" s="710"/>
      <c r="UGB23" s="710"/>
      <c r="UGC23" s="710"/>
      <c r="UGD23" s="710"/>
      <c r="UGE23" s="710"/>
      <c r="UGF23" s="710"/>
      <c r="UGG23" s="710"/>
      <c r="UGH23" s="710"/>
      <c r="UGI23" s="710"/>
      <c r="UGJ23" s="710"/>
      <c r="UGK23" s="710"/>
      <c r="UGL23" s="710"/>
      <c r="UGM23" s="710"/>
      <c r="UGN23" s="710"/>
      <c r="UGO23" s="710"/>
      <c r="UGP23" s="710"/>
      <c r="UGQ23" s="710"/>
      <c r="UGR23" s="710"/>
      <c r="UGS23" s="710"/>
      <c r="UGT23" s="710"/>
      <c r="UGU23" s="710"/>
      <c r="UGV23" s="710"/>
      <c r="UGW23" s="710"/>
      <c r="UGX23" s="710"/>
      <c r="UGY23" s="710"/>
      <c r="UGZ23" s="710"/>
      <c r="UHA23" s="710"/>
      <c r="UHB23" s="710"/>
      <c r="UHC23" s="710"/>
      <c r="UHD23" s="710"/>
      <c r="UHE23" s="710"/>
      <c r="UHF23" s="710"/>
      <c r="UHG23" s="710"/>
      <c r="UHH23" s="710"/>
      <c r="UHI23" s="710"/>
      <c r="UHJ23" s="710"/>
      <c r="UHK23" s="710"/>
      <c r="UHL23" s="710"/>
      <c r="UHM23" s="710"/>
      <c r="UHN23" s="710"/>
      <c r="UHO23" s="710"/>
      <c r="UHP23" s="710"/>
      <c r="UHQ23" s="710"/>
      <c r="UHR23" s="710"/>
      <c r="UHS23" s="710"/>
      <c r="UHT23" s="710"/>
      <c r="UHU23" s="710"/>
      <c r="UHV23" s="710"/>
      <c r="UHW23" s="710"/>
      <c r="UHX23" s="710"/>
      <c r="UHY23" s="710"/>
      <c r="UHZ23" s="710"/>
      <c r="UIA23" s="710"/>
      <c r="UIB23" s="710"/>
      <c r="UIC23" s="710"/>
      <c r="UID23" s="710"/>
      <c r="UIE23" s="710"/>
      <c r="UIF23" s="710"/>
      <c r="UIG23" s="710"/>
      <c r="UIH23" s="710"/>
      <c r="UII23" s="710"/>
      <c r="UIJ23" s="710"/>
      <c r="UIK23" s="710"/>
      <c r="UIL23" s="710"/>
      <c r="UIM23" s="710"/>
      <c r="UIN23" s="710"/>
      <c r="UIO23" s="710"/>
      <c r="UIP23" s="710"/>
      <c r="UIQ23" s="710"/>
      <c r="UIR23" s="710"/>
      <c r="UIS23" s="710"/>
      <c r="UIT23" s="710"/>
      <c r="UIU23" s="710"/>
      <c r="UIV23" s="710"/>
      <c r="UIW23" s="710"/>
      <c r="UIX23" s="710"/>
      <c r="UIY23" s="710"/>
      <c r="UIZ23" s="710"/>
      <c r="UJA23" s="710"/>
      <c r="UJB23" s="710"/>
      <c r="UJC23" s="710"/>
      <c r="UJD23" s="710"/>
      <c r="UJE23" s="710"/>
      <c r="UJF23" s="710"/>
      <c r="UJG23" s="710"/>
      <c r="UJH23" s="710"/>
      <c r="UJI23" s="710"/>
      <c r="UJJ23" s="710"/>
      <c r="UJK23" s="710"/>
      <c r="UJL23" s="710"/>
      <c r="UJM23" s="710"/>
      <c r="UJN23" s="710"/>
      <c r="UJO23" s="710"/>
      <c r="UJP23" s="710"/>
      <c r="UJQ23" s="710"/>
      <c r="UJR23" s="710"/>
      <c r="UJS23" s="710"/>
      <c r="UJT23" s="710"/>
      <c r="UJU23" s="710"/>
      <c r="UJV23" s="710"/>
      <c r="UJW23" s="710"/>
      <c r="UJX23" s="710"/>
      <c r="UJY23" s="710"/>
      <c r="UJZ23" s="710"/>
      <c r="UKA23" s="710"/>
      <c r="UKB23" s="710"/>
      <c r="UKC23" s="710"/>
      <c r="UKD23" s="710"/>
      <c r="UKE23" s="710"/>
      <c r="UKF23" s="710"/>
      <c r="UKG23" s="710"/>
      <c r="UKH23" s="710"/>
      <c r="UKI23" s="710"/>
      <c r="UKJ23" s="710"/>
      <c r="UKK23" s="710"/>
      <c r="UKL23" s="710"/>
      <c r="UKM23" s="710"/>
      <c r="UKN23" s="710"/>
      <c r="UKO23" s="710"/>
      <c r="UKP23" s="710"/>
      <c r="UKQ23" s="710"/>
      <c r="UKR23" s="710"/>
      <c r="UKS23" s="710"/>
      <c r="UKT23" s="710"/>
      <c r="UKU23" s="710"/>
      <c r="UKV23" s="710"/>
      <c r="UKW23" s="710"/>
      <c r="UKX23" s="710"/>
      <c r="UKY23" s="710"/>
      <c r="UKZ23" s="710"/>
      <c r="ULA23" s="710"/>
      <c r="ULB23" s="710"/>
      <c r="ULC23" s="710"/>
      <c r="ULD23" s="710"/>
      <c r="ULE23" s="710"/>
      <c r="ULF23" s="710"/>
      <c r="ULG23" s="710"/>
      <c r="ULH23" s="710"/>
      <c r="ULI23" s="710"/>
      <c r="ULJ23" s="710"/>
      <c r="ULK23" s="710"/>
      <c r="ULL23" s="710"/>
      <c r="ULM23" s="710"/>
      <c r="ULN23" s="710"/>
      <c r="ULO23" s="710"/>
      <c r="ULP23" s="710"/>
      <c r="ULQ23" s="710"/>
      <c r="ULR23" s="710"/>
      <c r="ULS23" s="710"/>
      <c r="ULT23" s="710"/>
      <c r="ULU23" s="710"/>
      <c r="ULV23" s="710"/>
      <c r="ULW23" s="710"/>
      <c r="ULX23" s="710"/>
      <c r="ULY23" s="710"/>
      <c r="ULZ23" s="710"/>
      <c r="UMA23" s="710"/>
      <c r="UMB23" s="710"/>
      <c r="UMC23" s="710"/>
      <c r="UMD23" s="710"/>
      <c r="UME23" s="710"/>
      <c r="UMF23" s="710"/>
      <c r="UMG23" s="710"/>
      <c r="UMH23" s="710"/>
      <c r="UMI23" s="710"/>
      <c r="UMJ23" s="710"/>
      <c r="UMK23" s="710"/>
      <c r="UML23" s="710"/>
      <c r="UMM23" s="710"/>
      <c r="UMN23" s="710"/>
      <c r="UMO23" s="710"/>
      <c r="UMP23" s="710"/>
      <c r="UMQ23" s="710"/>
      <c r="UMR23" s="710"/>
      <c r="UMS23" s="710"/>
      <c r="UMT23" s="710"/>
      <c r="UMU23" s="710"/>
      <c r="UMV23" s="710"/>
      <c r="UMW23" s="710"/>
      <c r="UMX23" s="710"/>
      <c r="UMY23" s="710"/>
      <c r="UMZ23" s="710"/>
      <c r="UNA23" s="710"/>
      <c r="UNB23" s="710"/>
      <c r="UNC23" s="710"/>
      <c r="UND23" s="710"/>
      <c r="UNE23" s="710"/>
      <c r="UNF23" s="710"/>
      <c r="UNG23" s="710"/>
      <c r="UNH23" s="710"/>
      <c r="UNI23" s="710"/>
      <c r="UNJ23" s="710"/>
      <c r="UNK23" s="710"/>
      <c r="UNL23" s="710"/>
      <c r="UNM23" s="710"/>
      <c r="UNN23" s="710"/>
      <c r="UNO23" s="710"/>
      <c r="UNP23" s="710"/>
      <c r="UNQ23" s="710"/>
      <c r="UNR23" s="710"/>
      <c r="UNS23" s="710"/>
      <c r="UNT23" s="710"/>
      <c r="UNU23" s="710"/>
      <c r="UNV23" s="710"/>
      <c r="UNW23" s="710"/>
      <c r="UNX23" s="710"/>
      <c r="UNY23" s="710"/>
      <c r="UNZ23" s="710"/>
      <c r="UOA23" s="710"/>
      <c r="UOB23" s="710"/>
      <c r="UOC23" s="710"/>
      <c r="UOD23" s="710"/>
      <c r="UOE23" s="710"/>
      <c r="UOF23" s="710"/>
      <c r="UOG23" s="710"/>
      <c r="UOH23" s="710"/>
      <c r="UOI23" s="710"/>
      <c r="UOJ23" s="710"/>
      <c r="UOK23" s="710"/>
      <c r="UOL23" s="710"/>
      <c r="UOM23" s="710"/>
      <c r="UON23" s="710"/>
      <c r="UOO23" s="710"/>
      <c r="UOP23" s="710"/>
      <c r="UOQ23" s="710"/>
      <c r="UOR23" s="710"/>
      <c r="UOS23" s="710"/>
      <c r="UOT23" s="710"/>
      <c r="UOU23" s="710"/>
      <c r="UOV23" s="710"/>
      <c r="UOW23" s="710"/>
      <c r="UOX23" s="710"/>
      <c r="UOY23" s="710"/>
      <c r="UOZ23" s="710"/>
      <c r="UPA23" s="710"/>
      <c r="UPB23" s="710"/>
      <c r="UPC23" s="710"/>
      <c r="UPD23" s="710"/>
      <c r="UPE23" s="710"/>
      <c r="UPF23" s="710"/>
      <c r="UPG23" s="710"/>
      <c r="UPH23" s="710"/>
      <c r="UPI23" s="710"/>
      <c r="UPJ23" s="710"/>
      <c r="UPK23" s="710"/>
      <c r="UPL23" s="710"/>
      <c r="UPM23" s="710"/>
      <c r="UPN23" s="710"/>
      <c r="UPO23" s="710"/>
      <c r="UPP23" s="710"/>
      <c r="UPQ23" s="710"/>
      <c r="UPR23" s="710"/>
      <c r="UPS23" s="710"/>
      <c r="UPT23" s="710"/>
      <c r="UPU23" s="710"/>
      <c r="UPV23" s="710"/>
      <c r="UPW23" s="710"/>
      <c r="UPX23" s="710"/>
      <c r="UPY23" s="710"/>
      <c r="UPZ23" s="710"/>
      <c r="UQA23" s="710"/>
      <c r="UQB23" s="710"/>
      <c r="UQC23" s="710"/>
      <c r="UQD23" s="710"/>
      <c r="UQE23" s="710"/>
      <c r="UQF23" s="710"/>
      <c r="UQG23" s="710"/>
      <c r="UQH23" s="710"/>
      <c r="UQI23" s="710"/>
      <c r="UQJ23" s="710"/>
      <c r="UQK23" s="710"/>
      <c r="UQL23" s="710"/>
      <c r="UQM23" s="710"/>
      <c r="UQN23" s="710"/>
      <c r="UQO23" s="710"/>
      <c r="UQP23" s="710"/>
      <c r="UQQ23" s="710"/>
      <c r="UQR23" s="710"/>
      <c r="UQS23" s="710"/>
      <c r="UQT23" s="710"/>
      <c r="UQU23" s="710"/>
      <c r="UQV23" s="710"/>
      <c r="UQW23" s="710"/>
      <c r="UQX23" s="710"/>
      <c r="UQY23" s="710"/>
      <c r="UQZ23" s="710"/>
      <c r="URA23" s="710"/>
      <c r="URB23" s="710"/>
      <c r="URC23" s="710"/>
      <c r="URD23" s="710"/>
      <c r="URE23" s="710"/>
      <c r="URF23" s="710"/>
      <c r="URG23" s="710"/>
      <c r="URH23" s="710"/>
      <c r="URI23" s="710"/>
      <c r="URJ23" s="710"/>
      <c r="URK23" s="710"/>
      <c r="URL23" s="710"/>
      <c r="URM23" s="710"/>
      <c r="URN23" s="710"/>
      <c r="URO23" s="710"/>
      <c r="URP23" s="710"/>
      <c r="URQ23" s="710"/>
      <c r="URR23" s="710"/>
      <c r="URS23" s="710"/>
      <c r="URT23" s="710"/>
      <c r="URU23" s="710"/>
      <c r="URV23" s="710"/>
      <c r="URW23" s="710"/>
      <c r="URX23" s="710"/>
      <c r="URY23" s="710"/>
      <c r="URZ23" s="710"/>
      <c r="USA23" s="710"/>
      <c r="USB23" s="710"/>
      <c r="USC23" s="710"/>
      <c r="USD23" s="710"/>
      <c r="USE23" s="710"/>
      <c r="USF23" s="710"/>
      <c r="USG23" s="710"/>
      <c r="USH23" s="710"/>
      <c r="USI23" s="710"/>
      <c r="USJ23" s="710"/>
      <c r="USK23" s="710"/>
      <c r="USL23" s="710"/>
      <c r="USM23" s="710"/>
      <c r="USN23" s="710"/>
      <c r="USO23" s="710"/>
      <c r="USP23" s="710"/>
      <c r="USQ23" s="710"/>
      <c r="USR23" s="710"/>
      <c r="USS23" s="710"/>
      <c r="UST23" s="710"/>
      <c r="USU23" s="710"/>
      <c r="USV23" s="710"/>
      <c r="USW23" s="710"/>
      <c r="USX23" s="710"/>
      <c r="USY23" s="710"/>
      <c r="USZ23" s="710"/>
      <c r="UTA23" s="710"/>
      <c r="UTB23" s="710"/>
      <c r="UTC23" s="710"/>
      <c r="UTD23" s="710"/>
      <c r="UTE23" s="710"/>
      <c r="UTF23" s="710"/>
      <c r="UTG23" s="710"/>
      <c r="UTH23" s="710"/>
      <c r="UTI23" s="710"/>
      <c r="UTJ23" s="710"/>
      <c r="UTK23" s="710"/>
      <c r="UTL23" s="710"/>
      <c r="UTM23" s="710"/>
      <c r="UTN23" s="710"/>
      <c r="UTO23" s="710"/>
      <c r="UTP23" s="710"/>
      <c r="UTQ23" s="710"/>
      <c r="UTR23" s="710"/>
      <c r="UTS23" s="710"/>
      <c r="UTT23" s="710"/>
      <c r="UTU23" s="710"/>
      <c r="UTV23" s="710"/>
      <c r="UTW23" s="710"/>
      <c r="UTX23" s="710"/>
      <c r="UTY23" s="710"/>
      <c r="UTZ23" s="710"/>
      <c r="UUA23" s="710"/>
      <c r="UUB23" s="710"/>
      <c r="UUC23" s="710"/>
      <c r="UUD23" s="710"/>
      <c r="UUE23" s="710"/>
      <c r="UUF23" s="710"/>
      <c r="UUG23" s="710"/>
      <c r="UUH23" s="710"/>
      <c r="UUI23" s="710"/>
      <c r="UUJ23" s="710"/>
      <c r="UUK23" s="710"/>
      <c r="UUL23" s="710"/>
      <c r="UUM23" s="710"/>
      <c r="UUN23" s="710"/>
      <c r="UUO23" s="710"/>
      <c r="UUP23" s="710"/>
      <c r="UUQ23" s="710"/>
      <c r="UUR23" s="710"/>
      <c r="UUS23" s="710"/>
      <c r="UUT23" s="710"/>
      <c r="UUU23" s="710"/>
      <c r="UUV23" s="710"/>
      <c r="UUW23" s="710"/>
      <c r="UUX23" s="710"/>
      <c r="UUY23" s="710"/>
      <c r="UUZ23" s="710"/>
      <c r="UVA23" s="710"/>
      <c r="UVB23" s="710"/>
      <c r="UVC23" s="710"/>
      <c r="UVD23" s="710"/>
      <c r="UVE23" s="710"/>
      <c r="UVF23" s="710"/>
      <c r="UVG23" s="710"/>
      <c r="UVH23" s="710"/>
      <c r="UVI23" s="710"/>
      <c r="UVJ23" s="710"/>
      <c r="UVK23" s="710"/>
      <c r="UVL23" s="710"/>
      <c r="UVM23" s="710"/>
      <c r="UVN23" s="710"/>
      <c r="UVO23" s="710"/>
      <c r="UVP23" s="710"/>
      <c r="UVQ23" s="710"/>
      <c r="UVR23" s="710"/>
      <c r="UVS23" s="710"/>
      <c r="UVT23" s="710"/>
      <c r="UVU23" s="710"/>
      <c r="UVV23" s="710"/>
      <c r="UVW23" s="710"/>
      <c r="UVX23" s="710"/>
      <c r="UVY23" s="710"/>
      <c r="UVZ23" s="710"/>
      <c r="UWA23" s="710"/>
      <c r="UWB23" s="710"/>
      <c r="UWC23" s="710"/>
      <c r="UWD23" s="710"/>
      <c r="UWE23" s="710"/>
      <c r="UWF23" s="710"/>
      <c r="UWG23" s="710"/>
      <c r="UWH23" s="710"/>
      <c r="UWI23" s="710"/>
      <c r="UWJ23" s="710"/>
      <c r="UWK23" s="710"/>
      <c r="UWL23" s="710"/>
      <c r="UWM23" s="710"/>
      <c r="UWN23" s="710"/>
      <c r="UWO23" s="710"/>
      <c r="UWP23" s="710"/>
      <c r="UWQ23" s="710"/>
      <c r="UWR23" s="710"/>
      <c r="UWS23" s="710"/>
      <c r="UWT23" s="710"/>
      <c r="UWU23" s="710"/>
      <c r="UWV23" s="710"/>
      <c r="UWW23" s="710"/>
      <c r="UWX23" s="710"/>
      <c r="UWY23" s="710"/>
      <c r="UWZ23" s="710"/>
      <c r="UXA23" s="710"/>
      <c r="UXB23" s="710"/>
      <c r="UXC23" s="710"/>
      <c r="UXD23" s="710"/>
      <c r="UXE23" s="710"/>
      <c r="UXF23" s="710"/>
      <c r="UXG23" s="710"/>
      <c r="UXH23" s="710"/>
      <c r="UXI23" s="710"/>
      <c r="UXJ23" s="710"/>
      <c r="UXK23" s="710"/>
      <c r="UXL23" s="710"/>
      <c r="UXM23" s="710"/>
      <c r="UXN23" s="710"/>
      <c r="UXO23" s="710"/>
      <c r="UXP23" s="710"/>
      <c r="UXQ23" s="710"/>
      <c r="UXR23" s="710"/>
      <c r="UXS23" s="710"/>
      <c r="UXT23" s="710"/>
      <c r="UXU23" s="710"/>
      <c r="UXV23" s="710"/>
      <c r="UXW23" s="710"/>
      <c r="UXX23" s="710"/>
      <c r="UXY23" s="710"/>
      <c r="UXZ23" s="710"/>
      <c r="UYA23" s="710"/>
      <c r="UYB23" s="710"/>
      <c r="UYC23" s="710"/>
      <c r="UYD23" s="710"/>
      <c r="UYE23" s="710"/>
      <c r="UYF23" s="710"/>
      <c r="UYG23" s="710"/>
      <c r="UYH23" s="710"/>
      <c r="UYI23" s="710"/>
      <c r="UYJ23" s="710"/>
      <c r="UYK23" s="710"/>
      <c r="UYL23" s="710"/>
      <c r="UYM23" s="710"/>
      <c r="UYN23" s="710"/>
      <c r="UYO23" s="710"/>
      <c r="UYP23" s="710"/>
      <c r="UYQ23" s="710"/>
      <c r="UYR23" s="710"/>
      <c r="UYS23" s="710"/>
      <c r="UYT23" s="710"/>
      <c r="UYU23" s="710"/>
      <c r="UYV23" s="710"/>
      <c r="UYW23" s="710"/>
      <c r="UYX23" s="710"/>
      <c r="UYY23" s="710"/>
      <c r="UYZ23" s="710"/>
      <c r="UZA23" s="710"/>
      <c r="UZB23" s="710"/>
      <c r="UZC23" s="710"/>
      <c r="UZD23" s="710"/>
      <c r="UZE23" s="710"/>
      <c r="UZF23" s="710"/>
      <c r="UZG23" s="710"/>
      <c r="UZH23" s="710"/>
      <c r="UZI23" s="710"/>
      <c r="UZJ23" s="710"/>
      <c r="UZK23" s="710"/>
      <c r="UZL23" s="710"/>
      <c r="UZM23" s="710"/>
      <c r="UZN23" s="710"/>
      <c r="UZO23" s="710"/>
      <c r="UZP23" s="710"/>
      <c r="UZQ23" s="710"/>
      <c r="UZR23" s="710"/>
      <c r="UZS23" s="710"/>
      <c r="UZT23" s="710"/>
      <c r="UZU23" s="710"/>
      <c r="UZV23" s="710"/>
      <c r="UZW23" s="710"/>
      <c r="UZX23" s="710"/>
      <c r="UZY23" s="710"/>
      <c r="UZZ23" s="710"/>
      <c r="VAA23" s="710"/>
      <c r="VAB23" s="710"/>
      <c r="VAC23" s="710"/>
      <c r="VAD23" s="710"/>
      <c r="VAE23" s="710"/>
      <c r="VAF23" s="710"/>
      <c r="VAG23" s="710"/>
      <c r="VAH23" s="710"/>
      <c r="VAI23" s="710"/>
      <c r="VAJ23" s="710"/>
      <c r="VAK23" s="710"/>
      <c r="VAL23" s="710"/>
      <c r="VAM23" s="710"/>
      <c r="VAN23" s="710"/>
      <c r="VAO23" s="710"/>
      <c r="VAP23" s="710"/>
      <c r="VAQ23" s="710"/>
      <c r="VAR23" s="710"/>
      <c r="VAS23" s="710"/>
      <c r="VAT23" s="710"/>
      <c r="VAU23" s="710"/>
      <c r="VAV23" s="710"/>
      <c r="VAW23" s="710"/>
      <c r="VAX23" s="710"/>
      <c r="VAY23" s="710"/>
      <c r="VAZ23" s="710"/>
      <c r="VBA23" s="710"/>
      <c r="VBB23" s="710"/>
      <c r="VBC23" s="710"/>
      <c r="VBD23" s="710"/>
      <c r="VBE23" s="710"/>
      <c r="VBF23" s="710"/>
      <c r="VBG23" s="710"/>
      <c r="VBH23" s="710"/>
      <c r="VBI23" s="710"/>
      <c r="VBJ23" s="710"/>
      <c r="VBK23" s="710"/>
      <c r="VBL23" s="710"/>
      <c r="VBM23" s="710"/>
      <c r="VBN23" s="710"/>
      <c r="VBO23" s="710"/>
      <c r="VBP23" s="710"/>
      <c r="VBQ23" s="710"/>
      <c r="VBR23" s="710"/>
      <c r="VBS23" s="710"/>
      <c r="VBT23" s="710"/>
      <c r="VBU23" s="710"/>
      <c r="VBV23" s="710"/>
      <c r="VBW23" s="710"/>
      <c r="VBX23" s="710"/>
      <c r="VBY23" s="710"/>
      <c r="VBZ23" s="710"/>
      <c r="VCA23" s="710"/>
      <c r="VCB23" s="710"/>
      <c r="VCC23" s="710"/>
      <c r="VCD23" s="710"/>
      <c r="VCE23" s="710"/>
      <c r="VCF23" s="710"/>
      <c r="VCG23" s="710"/>
      <c r="VCH23" s="710"/>
      <c r="VCI23" s="710"/>
      <c r="VCJ23" s="710"/>
      <c r="VCK23" s="710"/>
      <c r="VCL23" s="710"/>
      <c r="VCM23" s="710"/>
      <c r="VCN23" s="710"/>
      <c r="VCO23" s="710"/>
      <c r="VCP23" s="710"/>
      <c r="VCQ23" s="710"/>
      <c r="VCR23" s="710"/>
      <c r="VCS23" s="710"/>
      <c r="VCT23" s="710"/>
      <c r="VCU23" s="710"/>
      <c r="VCV23" s="710"/>
      <c r="VCW23" s="710"/>
      <c r="VCX23" s="710"/>
      <c r="VCY23" s="710"/>
      <c r="VCZ23" s="710"/>
      <c r="VDA23" s="710"/>
      <c r="VDB23" s="710"/>
      <c r="VDC23" s="710"/>
      <c r="VDD23" s="710"/>
      <c r="VDE23" s="710"/>
      <c r="VDF23" s="710"/>
      <c r="VDG23" s="710"/>
      <c r="VDH23" s="710"/>
      <c r="VDI23" s="710"/>
      <c r="VDJ23" s="710"/>
      <c r="VDK23" s="710"/>
      <c r="VDL23" s="710"/>
      <c r="VDM23" s="710"/>
      <c r="VDN23" s="710"/>
      <c r="VDO23" s="710"/>
      <c r="VDP23" s="710"/>
      <c r="VDQ23" s="710"/>
      <c r="VDR23" s="710"/>
      <c r="VDS23" s="710"/>
      <c r="VDT23" s="710"/>
      <c r="VDU23" s="710"/>
      <c r="VDV23" s="710"/>
      <c r="VDW23" s="710"/>
      <c r="VDX23" s="710"/>
      <c r="VDY23" s="710"/>
      <c r="VDZ23" s="710"/>
      <c r="VEA23" s="710"/>
      <c r="VEB23" s="710"/>
      <c r="VEC23" s="710"/>
      <c r="VED23" s="710"/>
      <c r="VEE23" s="710"/>
      <c r="VEF23" s="710"/>
      <c r="VEG23" s="710"/>
      <c r="VEH23" s="710"/>
      <c r="VEI23" s="710"/>
      <c r="VEJ23" s="710"/>
      <c r="VEK23" s="710"/>
      <c r="VEL23" s="710"/>
      <c r="VEM23" s="710"/>
      <c r="VEN23" s="710"/>
      <c r="VEO23" s="710"/>
      <c r="VEP23" s="710"/>
      <c r="VEQ23" s="710"/>
      <c r="VER23" s="710"/>
      <c r="VES23" s="710"/>
      <c r="VET23" s="710"/>
      <c r="VEU23" s="710"/>
      <c r="VEV23" s="710"/>
      <c r="VEW23" s="710"/>
      <c r="VEX23" s="710"/>
      <c r="VEY23" s="710"/>
      <c r="VEZ23" s="710"/>
      <c r="VFA23" s="710"/>
      <c r="VFB23" s="710"/>
      <c r="VFC23" s="710"/>
      <c r="VFD23" s="710"/>
      <c r="VFE23" s="710"/>
      <c r="VFF23" s="710"/>
      <c r="VFG23" s="710"/>
      <c r="VFH23" s="710"/>
      <c r="VFI23" s="710"/>
      <c r="VFJ23" s="710"/>
      <c r="VFK23" s="710"/>
      <c r="VFL23" s="710"/>
      <c r="VFM23" s="710"/>
      <c r="VFN23" s="710"/>
      <c r="VFO23" s="710"/>
      <c r="VFP23" s="710"/>
      <c r="VFQ23" s="710"/>
      <c r="VFR23" s="710"/>
      <c r="VFS23" s="710"/>
      <c r="VFT23" s="710"/>
      <c r="VFU23" s="710"/>
      <c r="VFV23" s="710"/>
      <c r="VFW23" s="710"/>
      <c r="VFX23" s="710"/>
      <c r="VFY23" s="710"/>
      <c r="VFZ23" s="710"/>
      <c r="VGA23" s="710"/>
      <c r="VGB23" s="710"/>
      <c r="VGC23" s="710"/>
      <c r="VGD23" s="710"/>
      <c r="VGE23" s="710"/>
      <c r="VGF23" s="710"/>
      <c r="VGG23" s="710"/>
      <c r="VGH23" s="710"/>
      <c r="VGI23" s="710"/>
      <c r="VGJ23" s="710"/>
      <c r="VGK23" s="710"/>
      <c r="VGL23" s="710"/>
      <c r="VGM23" s="710"/>
      <c r="VGN23" s="710"/>
      <c r="VGO23" s="710"/>
      <c r="VGP23" s="710"/>
      <c r="VGQ23" s="710"/>
      <c r="VGR23" s="710"/>
      <c r="VGS23" s="710"/>
      <c r="VGT23" s="710"/>
      <c r="VGU23" s="710"/>
      <c r="VGV23" s="710"/>
      <c r="VGW23" s="710"/>
      <c r="VGX23" s="710"/>
      <c r="VGY23" s="710"/>
      <c r="VGZ23" s="710"/>
      <c r="VHA23" s="710"/>
      <c r="VHB23" s="710"/>
      <c r="VHC23" s="710"/>
      <c r="VHD23" s="710"/>
      <c r="VHE23" s="710"/>
      <c r="VHF23" s="710"/>
      <c r="VHG23" s="710"/>
      <c r="VHH23" s="710"/>
      <c r="VHI23" s="710"/>
      <c r="VHJ23" s="710"/>
      <c r="VHK23" s="710"/>
      <c r="VHL23" s="710"/>
      <c r="VHM23" s="710"/>
      <c r="VHN23" s="710"/>
      <c r="VHO23" s="710"/>
      <c r="VHP23" s="710"/>
      <c r="VHQ23" s="710"/>
      <c r="VHR23" s="710"/>
      <c r="VHS23" s="710"/>
      <c r="VHT23" s="710"/>
      <c r="VHU23" s="710"/>
      <c r="VHV23" s="710"/>
      <c r="VHW23" s="710"/>
      <c r="VHX23" s="710"/>
      <c r="VHY23" s="710"/>
      <c r="VHZ23" s="710"/>
      <c r="VIA23" s="710"/>
      <c r="VIB23" s="710"/>
      <c r="VIC23" s="710"/>
      <c r="VID23" s="710"/>
      <c r="VIE23" s="710"/>
      <c r="VIF23" s="710"/>
      <c r="VIG23" s="710"/>
      <c r="VIH23" s="710"/>
      <c r="VII23" s="710"/>
      <c r="VIJ23" s="710"/>
      <c r="VIK23" s="710"/>
      <c r="VIL23" s="710"/>
      <c r="VIM23" s="710"/>
      <c r="VIN23" s="710"/>
      <c r="VIO23" s="710"/>
      <c r="VIP23" s="710"/>
      <c r="VIQ23" s="710"/>
      <c r="VIR23" s="710"/>
      <c r="VIS23" s="710"/>
      <c r="VIT23" s="710"/>
      <c r="VIU23" s="710"/>
      <c r="VIV23" s="710"/>
      <c r="VIW23" s="710"/>
      <c r="VIX23" s="710"/>
      <c r="VIY23" s="710"/>
      <c r="VIZ23" s="710"/>
      <c r="VJA23" s="710"/>
      <c r="VJB23" s="710"/>
      <c r="VJC23" s="710"/>
      <c r="VJD23" s="710"/>
      <c r="VJE23" s="710"/>
      <c r="VJF23" s="710"/>
      <c r="VJG23" s="710"/>
      <c r="VJH23" s="710"/>
      <c r="VJI23" s="710"/>
      <c r="VJJ23" s="710"/>
      <c r="VJK23" s="710"/>
      <c r="VJL23" s="710"/>
      <c r="VJM23" s="710"/>
      <c r="VJN23" s="710"/>
      <c r="VJO23" s="710"/>
      <c r="VJP23" s="710"/>
      <c r="VJQ23" s="710"/>
      <c r="VJR23" s="710"/>
      <c r="VJS23" s="710"/>
      <c r="VJT23" s="710"/>
      <c r="VJU23" s="710"/>
      <c r="VJV23" s="710"/>
      <c r="VJW23" s="710"/>
      <c r="VJX23" s="710"/>
      <c r="VJY23" s="710"/>
      <c r="VJZ23" s="710"/>
      <c r="VKA23" s="710"/>
      <c r="VKB23" s="710"/>
      <c r="VKC23" s="710"/>
      <c r="VKD23" s="710"/>
      <c r="VKE23" s="710"/>
      <c r="VKF23" s="710"/>
      <c r="VKG23" s="710"/>
      <c r="VKH23" s="710"/>
      <c r="VKI23" s="710"/>
      <c r="VKJ23" s="710"/>
      <c r="VKK23" s="710"/>
      <c r="VKL23" s="710"/>
      <c r="VKM23" s="710"/>
      <c r="VKN23" s="710"/>
      <c r="VKO23" s="710"/>
      <c r="VKP23" s="710"/>
      <c r="VKQ23" s="710"/>
      <c r="VKR23" s="710"/>
      <c r="VKS23" s="710"/>
      <c r="VKT23" s="710"/>
      <c r="VKU23" s="710"/>
      <c r="VKV23" s="710"/>
      <c r="VKW23" s="710"/>
      <c r="VKX23" s="710"/>
      <c r="VKY23" s="710"/>
      <c r="VKZ23" s="710"/>
      <c r="VLA23" s="710"/>
      <c r="VLB23" s="710"/>
      <c r="VLC23" s="710"/>
      <c r="VLD23" s="710"/>
      <c r="VLE23" s="710"/>
      <c r="VLF23" s="710"/>
      <c r="VLG23" s="710"/>
      <c r="VLH23" s="710"/>
      <c r="VLI23" s="710"/>
      <c r="VLJ23" s="710"/>
      <c r="VLK23" s="710"/>
      <c r="VLL23" s="710"/>
      <c r="VLM23" s="710"/>
      <c r="VLN23" s="710"/>
      <c r="VLO23" s="710"/>
      <c r="VLP23" s="710"/>
      <c r="VLQ23" s="710"/>
      <c r="VLR23" s="710"/>
      <c r="VLS23" s="710"/>
      <c r="VLT23" s="710"/>
      <c r="VLU23" s="710"/>
      <c r="VLV23" s="710"/>
      <c r="VLW23" s="710"/>
      <c r="VLX23" s="710"/>
      <c r="VLY23" s="710"/>
      <c r="VLZ23" s="710"/>
      <c r="VMA23" s="710"/>
      <c r="VMB23" s="710"/>
      <c r="VMC23" s="710"/>
      <c r="VMD23" s="710"/>
      <c r="VME23" s="710"/>
      <c r="VMF23" s="710"/>
      <c r="VMG23" s="710"/>
      <c r="VMH23" s="710"/>
      <c r="VMI23" s="710"/>
      <c r="VMJ23" s="710"/>
      <c r="VMK23" s="710"/>
      <c r="VML23" s="710"/>
      <c r="VMM23" s="710"/>
      <c r="VMN23" s="710"/>
      <c r="VMO23" s="710"/>
      <c r="VMP23" s="710"/>
      <c r="VMQ23" s="710"/>
      <c r="VMR23" s="710"/>
      <c r="VMS23" s="710"/>
      <c r="VMT23" s="710"/>
      <c r="VMU23" s="710"/>
      <c r="VMV23" s="710"/>
      <c r="VMW23" s="710"/>
      <c r="VMX23" s="710"/>
      <c r="VMY23" s="710"/>
      <c r="VMZ23" s="710"/>
      <c r="VNA23" s="710"/>
      <c r="VNB23" s="710"/>
      <c r="VNC23" s="710"/>
      <c r="VND23" s="710"/>
      <c r="VNE23" s="710"/>
      <c r="VNF23" s="710"/>
      <c r="VNG23" s="710"/>
      <c r="VNH23" s="710"/>
      <c r="VNI23" s="710"/>
      <c r="VNJ23" s="710"/>
      <c r="VNK23" s="710"/>
      <c r="VNL23" s="710"/>
      <c r="VNM23" s="710"/>
      <c r="VNN23" s="710"/>
      <c r="VNO23" s="710"/>
      <c r="VNP23" s="710"/>
      <c r="VNQ23" s="710"/>
      <c r="VNR23" s="710"/>
      <c r="VNS23" s="710"/>
      <c r="VNT23" s="710"/>
      <c r="VNU23" s="710"/>
      <c r="VNV23" s="710"/>
      <c r="VNW23" s="710"/>
      <c r="VNX23" s="710"/>
      <c r="VNY23" s="710"/>
      <c r="VNZ23" s="710"/>
      <c r="VOA23" s="710"/>
      <c r="VOB23" s="710"/>
      <c r="VOC23" s="710"/>
      <c r="VOD23" s="710"/>
      <c r="VOE23" s="710"/>
      <c r="VOF23" s="710"/>
      <c r="VOG23" s="710"/>
      <c r="VOH23" s="710"/>
      <c r="VOI23" s="710"/>
      <c r="VOJ23" s="710"/>
      <c r="VOK23" s="710"/>
      <c r="VOL23" s="710"/>
      <c r="VOM23" s="710"/>
      <c r="VON23" s="710"/>
      <c r="VOO23" s="710"/>
      <c r="VOP23" s="710"/>
      <c r="VOQ23" s="710"/>
      <c r="VOR23" s="710"/>
      <c r="VOS23" s="710"/>
      <c r="VOT23" s="710"/>
      <c r="VOU23" s="710"/>
      <c r="VOV23" s="710"/>
      <c r="VOW23" s="710"/>
      <c r="VOX23" s="710"/>
      <c r="VOY23" s="710"/>
      <c r="VOZ23" s="710"/>
      <c r="VPA23" s="710"/>
      <c r="VPB23" s="710"/>
      <c r="VPC23" s="710"/>
      <c r="VPD23" s="710"/>
      <c r="VPE23" s="710"/>
      <c r="VPF23" s="710"/>
      <c r="VPG23" s="710"/>
      <c r="VPH23" s="710"/>
      <c r="VPI23" s="710"/>
      <c r="VPJ23" s="710"/>
      <c r="VPK23" s="710"/>
      <c r="VPL23" s="710"/>
      <c r="VPM23" s="710"/>
      <c r="VPN23" s="710"/>
      <c r="VPO23" s="710"/>
      <c r="VPP23" s="710"/>
      <c r="VPQ23" s="710"/>
      <c r="VPR23" s="710"/>
      <c r="VPS23" s="710"/>
      <c r="VPT23" s="710"/>
      <c r="VPU23" s="710"/>
      <c r="VPV23" s="710"/>
      <c r="VPW23" s="710"/>
      <c r="VPX23" s="710"/>
      <c r="VPY23" s="710"/>
      <c r="VPZ23" s="710"/>
      <c r="VQA23" s="710"/>
      <c r="VQB23" s="710"/>
      <c r="VQC23" s="710"/>
      <c r="VQD23" s="710"/>
      <c r="VQE23" s="710"/>
      <c r="VQF23" s="710"/>
      <c r="VQG23" s="710"/>
      <c r="VQH23" s="710"/>
      <c r="VQI23" s="710"/>
      <c r="VQJ23" s="710"/>
      <c r="VQK23" s="710"/>
      <c r="VQL23" s="710"/>
      <c r="VQM23" s="710"/>
      <c r="VQN23" s="710"/>
      <c r="VQO23" s="710"/>
      <c r="VQP23" s="710"/>
      <c r="VQQ23" s="710"/>
      <c r="VQR23" s="710"/>
      <c r="VQS23" s="710"/>
      <c r="VQT23" s="710"/>
      <c r="VQU23" s="710"/>
      <c r="VQV23" s="710"/>
      <c r="VQW23" s="710"/>
      <c r="VQX23" s="710"/>
      <c r="VQY23" s="710"/>
      <c r="VQZ23" s="710"/>
      <c r="VRA23" s="710"/>
      <c r="VRB23" s="710"/>
      <c r="VRC23" s="710"/>
      <c r="VRD23" s="710"/>
      <c r="VRE23" s="710"/>
      <c r="VRF23" s="710"/>
      <c r="VRG23" s="710"/>
      <c r="VRH23" s="710"/>
      <c r="VRI23" s="710"/>
      <c r="VRJ23" s="710"/>
      <c r="VRK23" s="710"/>
      <c r="VRL23" s="710"/>
      <c r="VRM23" s="710"/>
      <c r="VRN23" s="710"/>
      <c r="VRO23" s="710"/>
      <c r="VRP23" s="710"/>
      <c r="VRQ23" s="710"/>
      <c r="VRR23" s="710"/>
      <c r="VRS23" s="710"/>
      <c r="VRT23" s="710"/>
      <c r="VRU23" s="710"/>
      <c r="VRV23" s="710"/>
      <c r="VRW23" s="710"/>
      <c r="VRX23" s="710"/>
      <c r="VRY23" s="710"/>
      <c r="VRZ23" s="710"/>
      <c r="VSA23" s="710"/>
      <c r="VSB23" s="710"/>
      <c r="VSC23" s="710"/>
      <c r="VSD23" s="710"/>
      <c r="VSE23" s="710"/>
      <c r="VSF23" s="710"/>
      <c r="VSG23" s="710"/>
      <c r="VSH23" s="710"/>
      <c r="VSI23" s="710"/>
      <c r="VSJ23" s="710"/>
      <c r="VSK23" s="710"/>
      <c r="VSL23" s="710"/>
      <c r="VSM23" s="710"/>
      <c r="VSN23" s="710"/>
      <c r="VSO23" s="710"/>
      <c r="VSP23" s="710"/>
      <c r="VSQ23" s="710"/>
      <c r="VSR23" s="710"/>
      <c r="VSS23" s="710"/>
      <c r="VST23" s="710"/>
      <c r="VSU23" s="710"/>
      <c r="VSV23" s="710"/>
      <c r="VSW23" s="710"/>
      <c r="VSX23" s="710"/>
      <c r="VSY23" s="710"/>
      <c r="VSZ23" s="710"/>
      <c r="VTA23" s="710"/>
      <c r="VTB23" s="710"/>
      <c r="VTC23" s="710"/>
      <c r="VTD23" s="710"/>
      <c r="VTE23" s="710"/>
      <c r="VTF23" s="710"/>
      <c r="VTG23" s="710"/>
      <c r="VTH23" s="710"/>
      <c r="VTI23" s="710"/>
      <c r="VTJ23" s="710"/>
      <c r="VTK23" s="710"/>
      <c r="VTL23" s="710"/>
      <c r="VTM23" s="710"/>
      <c r="VTN23" s="710"/>
      <c r="VTO23" s="710"/>
      <c r="VTP23" s="710"/>
      <c r="VTQ23" s="710"/>
      <c r="VTR23" s="710"/>
      <c r="VTS23" s="710"/>
      <c r="VTT23" s="710"/>
      <c r="VTU23" s="710"/>
      <c r="VTV23" s="710"/>
      <c r="VTW23" s="710"/>
      <c r="VTX23" s="710"/>
      <c r="VTY23" s="710"/>
      <c r="VTZ23" s="710"/>
      <c r="VUA23" s="710"/>
      <c r="VUB23" s="710"/>
      <c r="VUC23" s="710"/>
      <c r="VUD23" s="710"/>
      <c r="VUE23" s="710"/>
      <c r="VUF23" s="710"/>
      <c r="VUG23" s="710"/>
      <c r="VUH23" s="710"/>
      <c r="VUI23" s="710"/>
      <c r="VUJ23" s="710"/>
      <c r="VUK23" s="710"/>
      <c r="VUL23" s="710"/>
      <c r="VUM23" s="710"/>
      <c r="VUN23" s="710"/>
      <c r="VUO23" s="710"/>
      <c r="VUP23" s="710"/>
      <c r="VUQ23" s="710"/>
      <c r="VUR23" s="710"/>
      <c r="VUS23" s="710"/>
      <c r="VUT23" s="710"/>
      <c r="VUU23" s="710"/>
      <c r="VUV23" s="710"/>
      <c r="VUW23" s="710"/>
      <c r="VUX23" s="710"/>
      <c r="VUY23" s="710"/>
      <c r="VUZ23" s="710"/>
      <c r="VVA23" s="710"/>
      <c r="VVB23" s="710"/>
      <c r="VVC23" s="710"/>
      <c r="VVD23" s="710"/>
      <c r="VVE23" s="710"/>
      <c r="VVF23" s="710"/>
      <c r="VVG23" s="710"/>
      <c r="VVH23" s="710"/>
      <c r="VVI23" s="710"/>
      <c r="VVJ23" s="710"/>
      <c r="VVK23" s="710"/>
      <c r="VVL23" s="710"/>
      <c r="VVM23" s="710"/>
      <c r="VVN23" s="710"/>
      <c r="VVO23" s="710"/>
      <c r="VVP23" s="710"/>
      <c r="VVQ23" s="710"/>
      <c r="VVR23" s="710"/>
      <c r="VVS23" s="710"/>
      <c r="VVT23" s="710"/>
      <c r="VVU23" s="710"/>
      <c r="VVV23" s="710"/>
      <c r="VVW23" s="710"/>
      <c r="VVX23" s="710"/>
      <c r="VVY23" s="710"/>
      <c r="VVZ23" s="710"/>
      <c r="VWA23" s="710"/>
      <c r="VWB23" s="710"/>
      <c r="VWC23" s="710"/>
      <c r="VWD23" s="710"/>
      <c r="VWE23" s="710"/>
      <c r="VWF23" s="710"/>
      <c r="VWG23" s="710"/>
      <c r="VWH23" s="710"/>
      <c r="VWI23" s="710"/>
      <c r="VWJ23" s="710"/>
      <c r="VWK23" s="710"/>
      <c r="VWL23" s="710"/>
      <c r="VWM23" s="710"/>
      <c r="VWN23" s="710"/>
      <c r="VWO23" s="710"/>
      <c r="VWP23" s="710"/>
      <c r="VWQ23" s="710"/>
      <c r="VWR23" s="710"/>
      <c r="VWS23" s="710"/>
      <c r="VWT23" s="710"/>
      <c r="VWU23" s="710"/>
      <c r="VWV23" s="710"/>
      <c r="VWW23" s="710"/>
      <c r="VWX23" s="710"/>
      <c r="VWY23" s="710"/>
      <c r="VWZ23" s="710"/>
      <c r="VXA23" s="710"/>
      <c r="VXB23" s="710"/>
      <c r="VXC23" s="710"/>
      <c r="VXD23" s="710"/>
      <c r="VXE23" s="710"/>
      <c r="VXF23" s="710"/>
      <c r="VXG23" s="710"/>
      <c r="VXH23" s="710"/>
      <c r="VXI23" s="710"/>
      <c r="VXJ23" s="710"/>
      <c r="VXK23" s="710"/>
      <c r="VXL23" s="710"/>
      <c r="VXM23" s="710"/>
      <c r="VXN23" s="710"/>
      <c r="VXO23" s="710"/>
      <c r="VXP23" s="710"/>
      <c r="VXQ23" s="710"/>
      <c r="VXR23" s="710"/>
      <c r="VXS23" s="710"/>
      <c r="VXT23" s="710"/>
      <c r="VXU23" s="710"/>
      <c r="VXV23" s="710"/>
      <c r="VXW23" s="710"/>
      <c r="VXX23" s="710"/>
      <c r="VXY23" s="710"/>
      <c r="VXZ23" s="710"/>
      <c r="VYA23" s="710"/>
      <c r="VYB23" s="710"/>
      <c r="VYC23" s="710"/>
      <c r="VYD23" s="710"/>
      <c r="VYE23" s="710"/>
      <c r="VYF23" s="710"/>
      <c r="VYG23" s="710"/>
      <c r="VYH23" s="710"/>
      <c r="VYI23" s="710"/>
      <c r="VYJ23" s="710"/>
      <c r="VYK23" s="710"/>
      <c r="VYL23" s="710"/>
      <c r="VYM23" s="710"/>
      <c r="VYN23" s="710"/>
      <c r="VYO23" s="710"/>
      <c r="VYP23" s="710"/>
      <c r="VYQ23" s="710"/>
      <c r="VYR23" s="710"/>
      <c r="VYS23" s="710"/>
      <c r="VYT23" s="710"/>
      <c r="VYU23" s="710"/>
      <c r="VYV23" s="710"/>
      <c r="VYW23" s="710"/>
      <c r="VYX23" s="710"/>
      <c r="VYY23" s="710"/>
      <c r="VYZ23" s="710"/>
      <c r="VZA23" s="710"/>
      <c r="VZB23" s="710"/>
      <c r="VZC23" s="710"/>
      <c r="VZD23" s="710"/>
      <c r="VZE23" s="710"/>
      <c r="VZF23" s="710"/>
      <c r="VZG23" s="710"/>
      <c r="VZH23" s="710"/>
      <c r="VZI23" s="710"/>
      <c r="VZJ23" s="710"/>
      <c r="VZK23" s="710"/>
      <c r="VZL23" s="710"/>
      <c r="VZM23" s="710"/>
      <c r="VZN23" s="710"/>
      <c r="VZO23" s="710"/>
      <c r="VZP23" s="710"/>
      <c r="VZQ23" s="710"/>
      <c r="VZR23" s="710"/>
      <c r="VZS23" s="710"/>
      <c r="VZT23" s="710"/>
      <c r="VZU23" s="710"/>
      <c r="VZV23" s="710"/>
      <c r="VZW23" s="710"/>
      <c r="VZX23" s="710"/>
      <c r="VZY23" s="710"/>
      <c r="VZZ23" s="710"/>
      <c r="WAA23" s="710"/>
      <c r="WAB23" s="710"/>
      <c r="WAC23" s="710"/>
      <c r="WAD23" s="710"/>
      <c r="WAE23" s="710"/>
      <c r="WAF23" s="710"/>
      <c r="WAG23" s="710"/>
      <c r="WAH23" s="710"/>
      <c r="WAI23" s="710"/>
      <c r="WAJ23" s="710"/>
      <c r="WAK23" s="710"/>
      <c r="WAL23" s="710"/>
      <c r="WAM23" s="710"/>
      <c r="WAN23" s="710"/>
      <c r="WAO23" s="710"/>
      <c r="WAP23" s="710"/>
      <c r="WAQ23" s="710"/>
      <c r="WAR23" s="710"/>
      <c r="WAS23" s="710"/>
      <c r="WAT23" s="710"/>
      <c r="WAU23" s="710"/>
      <c r="WAV23" s="710"/>
      <c r="WAW23" s="710"/>
      <c r="WAX23" s="710"/>
      <c r="WAY23" s="710"/>
      <c r="WAZ23" s="710"/>
      <c r="WBA23" s="710"/>
      <c r="WBB23" s="710"/>
      <c r="WBC23" s="710"/>
      <c r="WBD23" s="710"/>
      <c r="WBE23" s="710"/>
      <c r="WBF23" s="710"/>
      <c r="WBG23" s="710"/>
      <c r="WBH23" s="710"/>
      <c r="WBI23" s="710"/>
      <c r="WBJ23" s="710"/>
      <c r="WBK23" s="710"/>
      <c r="WBL23" s="710"/>
      <c r="WBM23" s="710"/>
      <c r="WBN23" s="710"/>
      <c r="WBO23" s="710"/>
      <c r="WBP23" s="710"/>
      <c r="WBQ23" s="710"/>
      <c r="WBR23" s="710"/>
      <c r="WBS23" s="710"/>
      <c r="WBT23" s="710"/>
      <c r="WBU23" s="710"/>
      <c r="WBV23" s="710"/>
      <c r="WBW23" s="710"/>
      <c r="WBX23" s="710"/>
      <c r="WBY23" s="710"/>
      <c r="WBZ23" s="710"/>
      <c r="WCA23" s="710"/>
      <c r="WCB23" s="710"/>
      <c r="WCC23" s="710"/>
      <c r="WCD23" s="710"/>
      <c r="WCE23" s="710"/>
      <c r="WCF23" s="710"/>
      <c r="WCG23" s="710"/>
      <c r="WCH23" s="710"/>
      <c r="WCI23" s="710"/>
      <c r="WCJ23" s="710"/>
      <c r="WCK23" s="710"/>
      <c r="WCL23" s="710"/>
      <c r="WCM23" s="710"/>
      <c r="WCN23" s="710"/>
      <c r="WCO23" s="710"/>
      <c r="WCP23" s="710"/>
      <c r="WCQ23" s="710"/>
      <c r="WCR23" s="710"/>
      <c r="WCS23" s="710"/>
      <c r="WCT23" s="710"/>
      <c r="WCU23" s="710"/>
      <c r="WCV23" s="710"/>
      <c r="WCW23" s="710"/>
      <c r="WCX23" s="710"/>
      <c r="WCY23" s="710"/>
      <c r="WCZ23" s="710"/>
      <c r="WDA23" s="710"/>
      <c r="WDB23" s="710"/>
      <c r="WDC23" s="710"/>
      <c r="WDD23" s="710"/>
      <c r="WDE23" s="710"/>
      <c r="WDF23" s="710"/>
      <c r="WDG23" s="710"/>
      <c r="WDH23" s="710"/>
      <c r="WDI23" s="710"/>
      <c r="WDJ23" s="710"/>
      <c r="WDK23" s="710"/>
      <c r="WDL23" s="710"/>
      <c r="WDM23" s="710"/>
      <c r="WDN23" s="710"/>
      <c r="WDO23" s="710"/>
      <c r="WDP23" s="710"/>
      <c r="WDQ23" s="710"/>
      <c r="WDR23" s="710"/>
      <c r="WDS23" s="710"/>
      <c r="WDT23" s="710"/>
      <c r="WDU23" s="710"/>
      <c r="WDV23" s="710"/>
      <c r="WDW23" s="710"/>
      <c r="WDX23" s="710"/>
      <c r="WDY23" s="710"/>
      <c r="WDZ23" s="710"/>
      <c r="WEA23" s="710"/>
      <c r="WEB23" s="710"/>
      <c r="WEC23" s="710"/>
      <c r="WED23" s="710"/>
      <c r="WEE23" s="710"/>
      <c r="WEF23" s="710"/>
      <c r="WEG23" s="710"/>
      <c r="WEH23" s="710"/>
      <c r="WEI23" s="710"/>
      <c r="WEJ23" s="710"/>
      <c r="WEK23" s="710"/>
      <c r="WEL23" s="710"/>
      <c r="WEM23" s="710"/>
      <c r="WEN23" s="710"/>
      <c r="WEO23" s="710"/>
      <c r="WEP23" s="710"/>
      <c r="WEQ23" s="710"/>
      <c r="WER23" s="710"/>
      <c r="WES23" s="710"/>
      <c r="WET23" s="710"/>
      <c r="WEU23" s="710"/>
      <c r="WEV23" s="710"/>
      <c r="WEW23" s="710"/>
      <c r="WEX23" s="710"/>
      <c r="WEY23" s="710"/>
      <c r="WEZ23" s="710"/>
      <c r="WFA23" s="710"/>
      <c r="WFB23" s="710"/>
      <c r="WFC23" s="710"/>
      <c r="WFD23" s="710"/>
      <c r="WFE23" s="710"/>
      <c r="WFF23" s="710"/>
      <c r="WFG23" s="710"/>
      <c r="WFH23" s="710"/>
      <c r="WFI23" s="710"/>
      <c r="WFJ23" s="710"/>
      <c r="WFK23" s="710"/>
      <c r="WFL23" s="710"/>
      <c r="WFM23" s="710"/>
      <c r="WFN23" s="710"/>
      <c r="WFO23" s="710"/>
      <c r="WFP23" s="710"/>
      <c r="WFQ23" s="710"/>
      <c r="WFR23" s="710"/>
      <c r="WFS23" s="710"/>
      <c r="WFT23" s="710"/>
      <c r="WFU23" s="710"/>
      <c r="WFV23" s="710"/>
      <c r="WFW23" s="710"/>
      <c r="WFX23" s="710"/>
      <c r="WFY23" s="710"/>
      <c r="WFZ23" s="710"/>
      <c r="WGA23" s="710"/>
      <c r="WGB23" s="710"/>
      <c r="WGC23" s="710"/>
      <c r="WGD23" s="710"/>
      <c r="WGE23" s="710"/>
      <c r="WGF23" s="710"/>
      <c r="WGG23" s="710"/>
      <c r="WGH23" s="710"/>
      <c r="WGI23" s="710"/>
      <c r="WGJ23" s="710"/>
      <c r="WGK23" s="710"/>
      <c r="WGL23" s="710"/>
      <c r="WGM23" s="710"/>
      <c r="WGN23" s="710"/>
      <c r="WGO23" s="710"/>
      <c r="WGP23" s="710"/>
      <c r="WGQ23" s="710"/>
      <c r="WGR23" s="710"/>
      <c r="WGS23" s="710"/>
      <c r="WGT23" s="710"/>
      <c r="WGU23" s="710"/>
      <c r="WGV23" s="710"/>
      <c r="WGW23" s="710"/>
      <c r="WGX23" s="710"/>
      <c r="WGY23" s="710"/>
      <c r="WGZ23" s="710"/>
      <c r="WHA23" s="710"/>
      <c r="WHB23" s="710"/>
      <c r="WHC23" s="710"/>
      <c r="WHD23" s="710"/>
      <c r="WHE23" s="710"/>
      <c r="WHF23" s="710"/>
      <c r="WHG23" s="710"/>
      <c r="WHH23" s="710"/>
      <c r="WHI23" s="710"/>
      <c r="WHJ23" s="710"/>
      <c r="WHK23" s="710"/>
      <c r="WHL23" s="710"/>
      <c r="WHM23" s="710"/>
      <c r="WHN23" s="710"/>
      <c r="WHO23" s="710"/>
      <c r="WHP23" s="710"/>
      <c r="WHQ23" s="710"/>
      <c r="WHR23" s="710"/>
      <c r="WHS23" s="710"/>
      <c r="WHT23" s="710"/>
      <c r="WHU23" s="710"/>
      <c r="WHV23" s="710"/>
      <c r="WHW23" s="710"/>
      <c r="WHX23" s="710"/>
      <c r="WHY23" s="710"/>
      <c r="WHZ23" s="710"/>
      <c r="WIA23" s="710"/>
      <c r="WIB23" s="710"/>
      <c r="WIC23" s="710"/>
      <c r="WID23" s="710"/>
      <c r="WIE23" s="710"/>
      <c r="WIF23" s="710"/>
      <c r="WIG23" s="710"/>
      <c r="WIH23" s="710"/>
      <c r="WII23" s="710"/>
      <c r="WIJ23" s="710"/>
      <c r="WIK23" s="710"/>
      <c r="WIL23" s="710"/>
      <c r="WIM23" s="710"/>
      <c r="WIN23" s="710"/>
      <c r="WIO23" s="710"/>
      <c r="WIP23" s="710"/>
      <c r="WIQ23" s="710"/>
      <c r="WIR23" s="710"/>
      <c r="WIS23" s="710"/>
      <c r="WIT23" s="710"/>
      <c r="WIU23" s="710"/>
      <c r="WIV23" s="710"/>
      <c r="WIW23" s="710"/>
      <c r="WIX23" s="710"/>
      <c r="WIY23" s="710"/>
      <c r="WIZ23" s="710"/>
      <c r="WJA23" s="710"/>
      <c r="WJB23" s="710"/>
      <c r="WJC23" s="710"/>
      <c r="WJD23" s="710"/>
      <c r="WJE23" s="710"/>
      <c r="WJF23" s="710"/>
      <c r="WJG23" s="710"/>
      <c r="WJH23" s="710"/>
      <c r="WJI23" s="710"/>
      <c r="WJJ23" s="710"/>
      <c r="WJK23" s="710"/>
      <c r="WJL23" s="710"/>
      <c r="WJM23" s="710"/>
      <c r="WJN23" s="710"/>
      <c r="WJO23" s="710"/>
      <c r="WJP23" s="710"/>
      <c r="WJQ23" s="710"/>
      <c r="WJR23" s="710"/>
      <c r="WJS23" s="710"/>
      <c r="WJT23" s="710"/>
      <c r="WJU23" s="710"/>
      <c r="WJV23" s="710"/>
      <c r="WJW23" s="710"/>
      <c r="WJX23" s="710"/>
      <c r="WJY23" s="710"/>
      <c r="WJZ23" s="710"/>
      <c r="WKA23" s="710"/>
      <c r="WKB23" s="710"/>
      <c r="WKC23" s="710"/>
      <c r="WKD23" s="710"/>
      <c r="WKE23" s="710"/>
      <c r="WKF23" s="710"/>
      <c r="WKG23" s="710"/>
      <c r="WKH23" s="710"/>
      <c r="WKI23" s="710"/>
      <c r="WKJ23" s="710"/>
      <c r="WKK23" s="710"/>
      <c r="WKL23" s="710"/>
      <c r="WKM23" s="710"/>
      <c r="WKN23" s="710"/>
      <c r="WKO23" s="710"/>
      <c r="WKP23" s="710"/>
      <c r="WKQ23" s="710"/>
      <c r="WKR23" s="710"/>
      <c r="WKS23" s="710"/>
      <c r="WKT23" s="710"/>
      <c r="WKU23" s="710"/>
      <c r="WKV23" s="710"/>
      <c r="WKW23" s="710"/>
      <c r="WKX23" s="710"/>
      <c r="WKY23" s="710"/>
      <c r="WKZ23" s="710"/>
      <c r="WLA23" s="710"/>
      <c r="WLB23" s="710"/>
      <c r="WLC23" s="710"/>
      <c r="WLD23" s="710"/>
      <c r="WLE23" s="710"/>
      <c r="WLF23" s="710"/>
      <c r="WLG23" s="710"/>
      <c r="WLH23" s="710"/>
      <c r="WLI23" s="710"/>
      <c r="WLJ23" s="710"/>
      <c r="WLK23" s="710"/>
      <c r="WLL23" s="710"/>
      <c r="WLM23" s="710"/>
      <c r="WLN23" s="710"/>
      <c r="WLO23" s="710"/>
      <c r="WLP23" s="710"/>
      <c r="WLQ23" s="710"/>
      <c r="WLR23" s="710"/>
      <c r="WLS23" s="710"/>
      <c r="WLT23" s="710"/>
      <c r="WLU23" s="710"/>
      <c r="WLV23" s="710"/>
      <c r="WLW23" s="710"/>
      <c r="WLX23" s="710"/>
      <c r="WLY23" s="710"/>
      <c r="WLZ23" s="710"/>
      <c r="WMA23" s="710"/>
      <c r="WMB23" s="710"/>
      <c r="WMC23" s="710"/>
      <c r="WMD23" s="710"/>
      <c r="WME23" s="710"/>
      <c r="WMF23" s="710"/>
      <c r="WMG23" s="710"/>
      <c r="WMH23" s="710"/>
      <c r="WMI23" s="710"/>
      <c r="WMJ23" s="710"/>
      <c r="WMK23" s="710"/>
      <c r="WML23" s="710"/>
      <c r="WMM23" s="710"/>
      <c r="WMN23" s="710"/>
      <c r="WMO23" s="710"/>
      <c r="WMP23" s="710"/>
      <c r="WMQ23" s="710"/>
      <c r="WMR23" s="710"/>
      <c r="WMS23" s="710"/>
      <c r="WMT23" s="710"/>
      <c r="WMU23" s="710"/>
      <c r="WMV23" s="710"/>
      <c r="WMW23" s="710"/>
      <c r="WMX23" s="710"/>
      <c r="WMY23" s="710"/>
      <c r="WMZ23" s="710"/>
      <c r="WNA23" s="710"/>
      <c r="WNB23" s="710"/>
      <c r="WNC23" s="710"/>
      <c r="WND23" s="710"/>
      <c r="WNE23" s="710"/>
      <c r="WNF23" s="710"/>
      <c r="WNG23" s="710"/>
      <c r="WNH23" s="710"/>
      <c r="WNI23" s="710"/>
      <c r="WNJ23" s="710"/>
      <c r="WNK23" s="710"/>
      <c r="WNL23" s="710"/>
      <c r="WNM23" s="710"/>
      <c r="WNN23" s="710"/>
      <c r="WNO23" s="710"/>
      <c r="WNP23" s="710"/>
      <c r="WNQ23" s="710"/>
      <c r="WNR23" s="710"/>
      <c r="WNS23" s="710"/>
      <c r="WNT23" s="710"/>
      <c r="WNU23" s="710"/>
      <c r="WNV23" s="710"/>
      <c r="WNW23" s="710"/>
      <c r="WNX23" s="710"/>
      <c r="WNY23" s="710"/>
      <c r="WNZ23" s="710"/>
      <c r="WOA23" s="710"/>
      <c r="WOB23" s="710"/>
      <c r="WOC23" s="710"/>
      <c r="WOD23" s="710"/>
      <c r="WOE23" s="710"/>
      <c r="WOF23" s="710"/>
      <c r="WOG23" s="710"/>
      <c r="WOH23" s="710"/>
      <c r="WOI23" s="710"/>
      <c r="WOJ23" s="710"/>
      <c r="WOK23" s="710"/>
      <c r="WOL23" s="710"/>
      <c r="WOM23" s="710"/>
      <c r="WON23" s="710"/>
      <c r="WOO23" s="710"/>
      <c r="WOP23" s="710"/>
      <c r="WOQ23" s="710"/>
      <c r="WOR23" s="710"/>
      <c r="WOS23" s="710"/>
      <c r="WOT23" s="710"/>
      <c r="WOU23" s="710"/>
      <c r="WOV23" s="710"/>
      <c r="WOW23" s="710"/>
      <c r="WOX23" s="710"/>
      <c r="WOY23" s="710"/>
      <c r="WOZ23" s="710"/>
      <c r="WPA23" s="710"/>
      <c r="WPB23" s="710"/>
      <c r="WPC23" s="710"/>
      <c r="WPD23" s="710"/>
      <c r="WPE23" s="710"/>
      <c r="WPF23" s="710"/>
      <c r="WPG23" s="710"/>
      <c r="WPH23" s="710"/>
      <c r="WPI23" s="710"/>
      <c r="WPJ23" s="710"/>
      <c r="WPK23" s="710"/>
      <c r="WPL23" s="710"/>
      <c r="WPM23" s="710"/>
      <c r="WPN23" s="710"/>
      <c r="WPO23" s="710"/>
      <c r="WPP23" s="710"/>
      <c r="WPQ23" s="710"/>
      <c r="WPR23" s="710"/>
      <c r="WPS23" s="710"/>
      <c r="WPT23" s="710"/>
      <c r="WPU23" s="710"/>
      <c r="WPV23" s="710"/>
      <c r="WPW23" s="710"/>
      <c r="WPX23" s="710"/>
      <c r="WPY23" s="710"/>
      <c r="WPZ23" s="710"/>
      <c r="WQA23" s="710"/>
      <c r="WQB23" s="710"/>
      <c r="WQC23" s="710"/>
      <c r="WQD23" s="710"/>
      <c r="WQE23" s="710"/>
      <c r="WQF23" s="710"/>
      <c r="WQG23" s="710"/>
      <c r="WQH23" s="710"/>
      <c r="WQI23" s="710"/>
      <c r="WQJ23" s="710"/>
      <c r="WQK23" s="710"/>
      <c r="WQL23" s="710"/>
      <c r="WQM23" s="710"/>
      <c r="WQN23" s="710"/>
      <c r="WQO23" s="710"/>
      <c r="WQP23" s="710"/>
      <c r="WQQ23" s="710"/>
      <c r="WQR23" s="710"/>
      <c r="WQS23" s="710"/>
      <c r="WQT23" s="710"/>
      <c r="WQU23" s="710"/>
      <c r="WQV23" s="710"/>
      <c r="WQW23" s="710"/>
      <c r="WQX23" s="710"/>
      <c r="WQY23" s="710"/>
      <c r="WQZ23" s="710"/>
      <c r="WRA23" s="710"/>
      <c r="WRB23" s="710"/>
      <c r="WRC23" s="710"/>
      <c r="WRD23" s="710"/>
      <c r="WRE23" s="710"/>
      <c r="WRF23" s="710"/>
      <c r="WRG23" s="710"/>
      <c r="WRH23" s="710"/>
      <c r="WRI23" s="710"/>
      <c r="WRJ23" s="710"/>
      <c r="WRK23" s="710"/>
      <c r="WRL23" s="710"/>
      <c r="WRM23" s="710"/>
      <c r="WRN23" s="710"/>
      <c r="WRO23" s="710"/>
      <c r="WRP23" s="710"/>
      <c r="WRQ23" s="710"/>
      <c r="WRR23" s="710"/>
      <c r="WRS23" s="710"/>
      <c r="WRT23" s="710"/>
      <c r="WRU23" s="710"/>
      <c r="WRV23" s="710"/>
      <c r="WRW23" s="710"/>
      <c r="WRX23" s="710"/>
      <c r="WRY23" s="710"/>
      <c r="WRZ23" s="710"/>
      <c r="WSA23" s="710"/>
      <c r="WSB23" s="710"/>
      <c r="WSC23" s="710"/>
      <c r="WSD23" s="710"/>
      <c r="WSE23" s="710"/>
      <c r="WSF23" s="710"/>
      <c r="WSG23" s="710"/>
      <c r="WSH23" s="710"/>
      <c r="WSI23" s="710"/>
      <c r="WSJ23" s="710"/>
      <c r="WSK23" s="710"/>
      <c r="WSL23" s="710"/>
      <c r="WSM23" s="710"/>
      <c r="WSN23" s="710"/>
      <c r="WSO23" s="710"/>
      <c r="WSP23" s="710"/>
      <c r="WSQ23" s="710"/>
      <c r="WSR23" s="710"/>
      <c r="WSS23" s="710"/>
      <c r="WST23" s="710"/>
      <c r="WSU23" s="710"/>
      <c r="WSV23" s="710"/>
      <c r="WSW23" s="710"/>
      <c r="WSX23" s="710"/>
      <c r="WSY23" s="710"/>
      <c r="WSZ23" s="710"/>
      <c r="WTA23" s="710"/>
      <c r="WTB23" s="710"/>
      <c r="WTC23" s="710"/>
      <c r="WTD23" s="710"/>
      <c r="WTE23" s="710"/>
      <c r="WTF23" s="710"/>
      <c r="WTG23" s="710"/>
      <c r="WTH23" s="710"/>
      <c r="WTI23" s="710"/>
      <c r="WTJ23" s="710"/>
      <c r="WTK23" s="710"/>
      <c r="WTL23" s="710"/>
      <c r="WTM23" s="710"/>
      <c r="WTN23" s="710"/>
      <c r="WTO23" s="710"/>
      <c r="WTP23" s="710"/>
      <c r="WTQ23" s="710"/>
      <c r="WTR23" s="710"/>
      <c r="WTS23" s="710"/>
      <c r="WTT23" s="710"/>
      <c r="WTU23" s="710"/>
      <c r="WTV23" s="710"/>
      <c r="WTW23" s="710"/>
      <c r="WTX23" s="710"/>
      <c r="WTY23" s="710"/>
      <c r="WTZ23" s="710"/>
      <c r="WUA23" s="710"/>
      <c r="WUB23" s="710"/>
      <c r="WUC23" s="710"/>
      <c r="WUD23" s="710"/>
      <c r="WUE23" s="710"/>
      <c r="WUF23" s="710"/>
      <c r="WUG23" s="710"/>
      <c r="WUH23" s="710"/>
      <c r="WUI23" s="710"/>
      <c r="WUJ23" s="710"/>
      <c r="WUK23" s="710"/>
      <c r="WUL23" s="710"/>
      <c r="WUM23" s="710"/>
      <c r="WUN23" s="710"/>
      <c r="WUO23" s="710"/>
      <c r="WUP23" s="710"/>
      <c r="WUQ23" s="710"/>
      <c r="WUR23" s="710"/>
      <c r="WUS23" s="710"/>
      <c r="WUT23" s="710"/>
      <c r="WUU23" s="710"/>
      <c r="WUV23" s="710"/>
      <c r="WUW23" s="710"/>
      <c r="WUX23" s="710"/>
      <c r="WUY23" s="710"/>
      <c r="WUZ23" s="710"/>
      <c r="WVA23" s="710"/>
      <c r="WVB23" s="710"/>
      <c r="WVC23" s="710"/>
      <c r="WVD23" s="710"/>
      <c r="WVE23" s="710"/>
      <c r="WVF23" s="710"/>
      <c r="WVG23" s="710"/>
      <c r="WVH23" s="710"/>
      <c r="WVI23" s="710"/>
      <c r="WVJ23" s="710"/>
      <c r="WVK23" s="710"/>
      <c r="WVL23" s="710"/>
      <c r="WVM23" s="710"/>
      <c r="WVN23" s="710"/>
      <c r="WVO23" s="710"/>
      <c r="WVP23" s="710"/>
      <c r="WVQ23" s="710"/>
      <c r="WVR23" s="710"/>
      <c r="WVS23" s="710"/>
      <c r="WVT23" s="710"/>
      <c r="WVU23" s="710"/>
      <c r="WVV23" s="710"/>
      <c r="WVW23" s="710"/>
      <c r="WVX23" s="710"/>
      <c r="WVY23" s="710"/>
      <c r="WVZ23" s="710"/>
      <c r="WWA23" s="710"/>
      <c r="WWB23" s="710"/>
      <c r="WWC23" s="710"/>
      <c r="WWD23" s="710"/>
      <c r="WWE23" s="710"/>
      <c r="WWF23" s="710"/>
      <c r="WWG23" s="710"/>
      <c r="WWH23" s="710"/>
      <c r="WWI23" s="710"/>
      <c r="WWJ23" s="710"/>
      <c r="WWK23" s="710"/>
      <c r="WWL23" s="710"/>
      <c r="WWM23" s="710"/>
      <c r="WWN23" s="710"/>
      <c r="WWO23" s="710"/>
      <c r="WWP23" s="710"/>
      <c r="WWQ23" s="710"/>
      <c r="WWR23" s="710"/>
      <c r="WWS23" s="710"/>
      <c r="WWT23" s="710"/>
      <c r="WWU23" s="710"/>
      <c r="WWV23" s="710"/>
      <c r="WWW23" s="710"/>
      <c r="WWX23" s="710"/>
      <c r="WWY23" s="710"/>
      <c r="WWZ23" s="710"/>
      <c r="WXA23" s="710"/>
      <c r="WXB23" s="710"/>
      <c r="WXC23" s="710"/>
      <c r="WXD23" s="710"/>
      <c r="WXE23" s="710"/>
      <c r="WXF23" s="710"/>
      <c r="WXG23" s="710"/>
      <c r="WXH23" s="710"/>
    </row>
    <row r="24" spans="1:16180" s="711" customFormat="1" ht="13.8" thickBot="1">
      <c r="A24" s="1262"/>
      <c r="B24" s="737" t="s">
        <v>563</v>
      </c>
      <c r="C24" s="739">
        <f>(SUM(C19:C22,C16,C14:C14))*(0.05)</f>
        <v>23.552</v>
      </c>
      <c r="G24" s="710"/>
      <c r="H24" s="710"/>
      <c r="I24" s="710"/>
      <c r="L24" s="712"/>
      <c r="M24" s="712"/>
      <c r="N24" s="712"/>
      <c r="AL24" s="710"/>
      <c r="AM24" s="710"/>
      <c r="AS24" s="710"/>
      <c r="AT24" s="710"/>
      <c r="AU24" s="710"/>
      <c r="AV24" s="710"/>
      <c r="AW24" s="710"/>
      <c r="AX24" s="710"/>
      <c r="AY24" s="710"/>
      <c r="AZ24" s="710"/>
      <c r="BA24" s="710"/>
      <c r="BB24" s="710"/>
      <c r="BC24" s="710"/>
      <c r="BD24" s="710"/>
      <c r="BE24" s="710"/>
      <c r="BF24" s="710"/>
      <c r="BG24" s="710"/>
      <c r="BH24" s="710"/>
      <c r="BI24" s="710"/>
      <c r="BJ24" s="710"/>
      <c r="BK24" s="710"/>
      <c r="BL24" s="710"/>
      <c r="BM24" s="710"/>
      <c r="BN24" s="710"/>
      <c r="BO24" s="710"/>
      <c r="BP24" s="710"/>
      <c r="BQ24" s="710"/>
      <c r="BR24" s="710"/>
      <c r="BS24" s="710"/>
      <c r="BT24" s="710"/>
      <c r="BU24" s="710"/>
      <c r="BV24" s="710"/>
      <c r="BW24" s="710"/>
      <c r="BX24" s="710"/>
      <c r="BY24" s="710"/>
      <c r="BZ24" s="710"/>
      <c r="CA24" s="710"/>
      <c r="CB24" s="710"/>
      <c r="CC24" s="710"/>
      <c r="CD24" s="710"/>
      <c r="CE24" s="710"/>
      <c r="CF24" s="710"/>
      <c r="CG24" s="710"/>
      <c r="CH24" s="710"/>
      <c r="CI24" s="710"/>
      <c r="CJ24" s="710"/>
      <c r="CK24" s="710"/>
      <c r="CL24" s="710"/>
      <c r="CM24" s="710"/>
      <c r="CN24" s="710"/>
      <c r="CO24" s="710"/>
      <c r="CP24" s="710"/>
      <c r="CQ24" s="710"/>
      <c r="CR24" s="710"/>
      <c r="CS24" s="710"/>
      <c r="CT24" s="710"/>
      <c r="CU24" s="710"/>
      <c r="CV24" s="710"/>
      <c r="CW24" s="710"/>
      <c r="CX24" s="710"/>
      <c r="CY24" s="710"/>
      <c r="CZ24" s="710"/>
      <c r="DA24" s="710"/>
      <c r="DB24" s="710"/>
      <c r="DC24" s="710"/>
      <c r="DD24" s="710"/>
      <c r="DE24" s="710"/>
      <c r="DF24" s="710"/>
      <c r="DG24" s="710"/>
      <c r="DH24" s="710"/>
      <c r="DI24" s="710"/>
      <c r="DJ24" s="710"/>
      <c r="DK24" s="710"/>
      <c r="DL24" s="710"/>
      <c r="DM24" s="710"/>
      <c r="DN24" s="710"/>
      <c r="DO24" s="710"/>
      <c r="DP24" s="710"/>
      <c r="DQ24" s="710"/>
      <c r="DR24" s="710"/>
      <c r="DS24" s="710"/>
      <c r="DT24" s="710"/>
      <c r="DU24" s="710"/>
      <c r="DV24" s="710"/>
      <c r="DW24" s="710"/>
      <c r="DX24" s="710"/>
      <c r="DY24" s="710"/>
      <c r="DZ24" s="710"/>
      <c r="EA24" s="710"/>
      <c r="EB24" s="710"/>
      <c r="EC24" s="710"/>
      <c r="ED24" s="710"/>
      <c r="EE24" s="710"/>
      <c r="EF24" s="710"/>
      <c r="EG24" s="710"/>
      <c r="EH24" s="710"/>
      <c r="EI24" s="710"/>
      <c r="EJ24" s="710"/>
      <c r="EK24" s="710"/>
      <c r="EL24" s="710"/>
      <c r="EM24" s="710"/>
      <c r="EN24" s="710"/>
      <c r="EO24" s="710"/>
      <c r="EP24" s="710"/>
      <c r="EQ24" s="710"/>
      <c r="ER24" s="710"/>
      <c r="ES24" s="710"/>
      <c r="ET24" s="710"/>
      <c r="EU24" s="710"/>
      <c r="EV24" s="710"/>
      <c r="EW24" s="710"/>
      <c r="EX24" s="710"/>
      <c r="EY24" s="710"/>
      <c r="EZ24" s="710"/>
      <c r="FA24" s="710"/>
      <c r="FB24" s="710"/>
      <c r="FC24" s="710"/>
      <c r="FD24" s="710"/>
      <c r="FE24" s="710"/>
      <c r="FF24" s="710"/>
      <c r="FG24" s="710"/>
      <c r="FH24" s="710"/>
      <c r="FI24" s="710"/>
      <c r="FJ24" s="710"/>
      <c r="FK24" s="710"/>
      <c r="FL24" s="710"/>
      <c r="FM24" s="710"/>
      <c r="FN24" s="710"/>
      <c r="FO24" s="710"/>
      <c r="FP24" s="710"/>
      <c r="FQ24" s="710"/>
      <c r="FR24" s="710"/>
      <c r="FS24" s="710"/>
      <c r="FT24" s="710"/>
      <c r="FU24" s="710"/>
      <c r="FV24" s="710"/>
      <c r="FW24" s="710"/>
      <c r="FX24" s="710"/>
      <c r="FY24" s="710"/>
      <c r="FZ24" s="710"/>
      <c r="GA24" s="710"/>
      <c r="GB24" s="710"/>
      <c r="GC24" s="710"/>
      <c r="GD24" s="710"/>
      <c r="GE24" s="710"/>
      <c r="GF24" s="710"/>
      <c r="GG24" s="710"/>
      <c r="GH24" s="710"/>
      <c r="GI24" s="710"/>
      <c r="GJ24" s="710"/>
      <c r="GK24" s="710"/>
      <c r="GL24" s="710"/>
      <c r="GM24" s="710"/>
      <c r="GN24" s="710"/>
      <c r="GO24" s="710"/>
      <c r="GP24" s="710"/>
      <c r="GQ24" s="710"/>
      <c r="GR24" s="710"/>
      <c r="GS24" s="710"/>
      <c r="GT24" s="710"/>
      <c r="GU24" s="710"/>
      <c r="GV24" s="710"/>
      <c r="GW24" s="710"/>
      <c r="GX24" s="710"/>
      <c r="GY24" s="710"/>
      <c r="GZ24" s="710"/>
      <c r="HA24" s="710"/>
      <c r="HB24" s="710"/>
      <c r="HC24" s="710"/>
      <c r="HD24" s="710"/>
      <c r="HE24" s="710"/>
      <c r="HF24" s="710"/>
      <c r="HG24" s="710"/>
      <c r="HH24" s="710"/>
      <c r="HI24" s="710"/>
      <c r="HJ24" s="710"/>
      <c r="HK24" s="710"/>
      <c r="HL24" s="710"/>
      <c r="HM24" s="710"/>
      <c r="HN24" s="710"/>
      <c r="HO24" s="710"/>
      <c r="HP24" s="710"/>
      <c r="HQ24" s="710"/>
      <c r="HR24" s="710"/>
      <c r="HS24" s="710"/>
      <c r="HT24" s="710"/>
      <c r="HU24" s="710"/>
      <c r="HV24" s="710"/>
      <c r="HW24" s="710"/>
      <c r="HX24" s="710"/>
      <c r="HY24" s="710"/>
      <c r="HZ24" s="710"/>
      <c r="IA24" s="710"/>
      <c r="IB24" s="710"/>
      <c r="IC24" s="710"/>
      <c r="ID24" s="710"/>
      <c r="IE24" s="710"/>
      <c r="IF24" s="710"/>
      <c r="IG24" s="710"/>
      <c r="IH24" s="710"/>
      <c r="II24" s="710"/>
      <c r="IJ24" s="710"/>
      <c r="IK24" s="710"/>
      <c r="IL24" s="710"/>
      <c r="IM24" s="710"/>
      <c r="IN24" s="710"/>
      <c r="IO24" s="710"/>
      <c r="IP24" s="710"/>
      <c r="IQ24" s="710"/>
      <c r="IR24" s="710"/>
      <c r="IS24" s="710"/>
      <c r="IT24" s="710"/>
      <c r="IU24" s="710"/>
      <c r="IV24" s="710"/>
      <c r="IW24" s="710"/>
      <c r="IX24" s="710"/>
      <c r="IY24" s="710"/>
      <c r="IZ24" s="710"/>
      <c r="JA24" s="710"/>
      <c r="JB24" s="710"/>
      <c r="JC24" s="710"/>
      <c r="JD24" s="710"/>
      <c r="JE24" s="710"/>
      <c r="JF24" s="710"/>
      <c r="JG24" s="710"/>
      <c r="JH24" s="710"/>
      <c r="JI24" s="710"/>
      <c r="JJ24" s="710"/>
      <c r="JK24" s="710"/>
      <c r="JL24" s="710"/>
      <c r="JM24" s="710"/>
      <c r="JN24" s="710"/>
      <c r="JO24" s="710"/>
      <c r="JP24" s="710"/>
      <c r="JQ24" s="710"/>
      <c r="JR24" s="710"/>
      <c r="JS24" s="710"/>
      <c r="JT24" s="710"/>
      <c r="JU24" s="710"/>
      <c r="JV24" s="710"/>
      <c r="JW24" s="710"/>
      <c r="JX24" s="710"/>
      <c r="JY24" s="710"/>
      <c r="JZ24" s="710"/>
      <c r="KA24" s="710"/>
      <c r="KB24" s="710"/>
      <c r="KC24" s="710"/>
      <c r="KD24" s="710"/>
      <c r="KE24" s="710"/>
      <c r="KF24" s="710"/>
      <c r="KG24" s="710"/>
      <c r="KH24" s="710"/>
      <c r="KI24" s="710"/>
      <c r="KJ24" s="710"/>
      <c r="KK24" s="710"/>
      <c r="KL24" s="710"/>
      <c r="KM24" s="710"/>
      <c r="KN24" s="710"/>
      <c r="KO24" s="710"/>
      <c r="KP24" s="710"/>
      <c r="KQ24" s="710"/>
      <c r="KR24" s="710"/>
      <c r="KS24" s="710"/>
      <c r="KT24" s="710"/>
      <c r="KU24" s="710"/>
      <c r="KV24" s="710"/>
      <c r="KW24" s="710"/>
      <c r="KX24" s="710"/>
      <c r="KY24" s="710"/>
      <c r="KZ24" s="710"/>
      <c r="LA24" s="710"/>
      <c r="LB24" s="710"/>
      <c r="LC24" s="710"/>
      <c r="LD24" s="710"/>
      <c r="LE24" s="710"/>
      <c r="LF24" s="710"/>
      <c r="LG24" s="710"/>
      <c r="LH24" s="710"/>
      <c r="LI24" s="710"/>
      <c r="LJ24" s="710"/>
      <c r="LK24" s="710"/>
      <c r="LL24" s="710"/>
      <c r="LM24" s="710"/>
      <c r="LN24" s="710"/>
      <c r="LO24" s="710"/>
      <c r="LP24" s="710"/>
      <c r="LQ24" s="710"/>
      <c r="LR24" s="710"/>
      <c r="LS24" s="710"/>
      <c r="LT24" s="710"/>
      <c r="LU24" s="710"/>
      <c r="LV24" s="710"/>
      <c r="LW24" s="710"/>
      <c r="LX24" s="710"/>
      <c r="LY24" s="710"/>
      <c r="LZ24" s="710"/>
      <c r="MA24" s="710"/>
      <c r="MB24" s="710"/>
      <c r="MC24" s="710"/>
      <c r="MD24" s="710"/>
      <c r="ME24" s="710"/>
      <c r="MF24" s="710"/>
      <c r="MG24" s="710"/>
      <c r="MH24" s="710"/>
      <c r="MI24" s="710"/>
      <c r="MJ24" s="710"/>
      <c r="MK24" s="710"/>
      <c r="ML24" s="710"/>
      <c r="MM24" s="710"/>
      <c r="MN24" s="710"/>
      <c r="MO24" s="710"/>
      <c r="MP24" s="710"/>
      <c r="MQ24" s="710"/>
      <c r="MR24" s="710"/>
      <c r="MS24" s="710"/>
      <c r="MT24" s="710"/>
      <c r="MU24" s="710"/>
      <c r="MV24" s="710"/>
      <c r="MW24" s="710"/>
      <c r="MX24" s="710"/>
      <c r="MY24" s="710"/>
      <c r="MZ24" s="710"/>
      <c r="NA24" s="710"/>
      <c r="NB24" s="710"/>
      <c r="NC24" s="710"/>
      <c r="ND24" s="710"/>
      <c r="NE24" s="710"/>
      <c r="NF24" s="710"/>
      <c r="NG24" s="710"/>
      <c r="NH24" s="710"/>
      <c r="NI24" s="710"/>
      <c r="NJ24" s="710"/>
      <c r="NK24" s="710"/>
      <c r="NL24" s="710"/>
      <c r="NM24" s="710"/>
      <c r="NN24" s="710"/>
      <c r="NO24" s="710"/>
      <c r="NP24" s="710"/>
      <c r="NQ24" s="710"/>
      <c r="NR24" s="710"/>
      <c r="NS24" s="710"/>
      <c r="NT24" s="710"/>
      <c r="NU24" s="710"/>
      <c r="NV24" s="710"/>
      <c r="NW24" s="710"/>
      <c r="NX24" s="710"/>
      <c r="NY24" s="710"/>
      <c r="NZ24" s="710"/>
      <c r="OA24" s="710"/>
      <c r="OB24" s="710"/>
      <c r="OC24" s="710"/>
      <c r="OD24" s="710"/>
      <c r="OE24" s="710"/>
      <c r="OF24" s="710"/>
      <c r="OG24" s="710"/>
      <c r="OH24" s="710"/>
      <c r="OI24" s="710"/>
      <c r="OJ24" s="710"/>
      <c r="OK24" s="710"/>
      <c r="OL24" s="710"/>
      <c r="OM24" s="710"/>
      <c r="ON24" s="710"/>
      <c r="OO24" s="710"/>
      <c r="OP24" s="710"/>
      <c r="OQ24" s="710"/>
      <c r="OR24" s="710"/>
      <c r="OS24" s="710"/>
      <c r="OT24" s="710"/>
      <c r="OU24" s="710"/>
      <c r="OV24" s="710"/>
      <c r="OW24" s="710"/>
      <c r="OX24" s="710"/>
      <c r="OY24" s="710"/>
      <c r="OZ24" s="710"/>
      <c r="PA24" s="710"/>
      <c r="PB24" s="710"/>
      <c r="PC24" s="710"/>
      <c r="PD24" s="710"/>
      <c r="PE24" s="710"/>
      <c r="PF24" s="710"/>
      <c r="PG24" s="710"/>
      <c r="PH24" s="710"/>
      <c r="PI24" s="710"/>
      <c r="PJ24" s="710"/>
      <c r="PK24" s="710"/>
      <c r="PL24" s="710"/>
      <c r="PM24" s="710"/>
      <c r="PN24" s="710"/>
      <c r="PO24" s="710"/>
      <c r="PP24" s="710"/>
      <c r="PQ24" s="710"/>
      <c r="PR24" s="710"/>
      <c r="PS24" s="710"/>
      <c r="PT24" s="710"/>
      <c r="PU24" s="710"/>
      <c r="PV24" s="710"/>
      <c r="PW24" s="710"/>
      <c r="PX24" s="710"/>
      <c r="PY24" s="710"/>
      <c r="PZ24" s="710"/>
      <c r="QA24" s="710"/>
      <c r="QB24" s="710"/>
      <c r="QC24" s="710"/>
      <c r="QD24" s="710"/>
      <c r="QE24" s="710"/>
      <c r="QF24" s="710"/>
      <c r="QG24" s="710"/>
      <c r="QH24" s="710"/>
      <c r="QI24" s="710"/>
      <c r="QJ24" s="710"/>
      <c r="QK24" s="710"/>
      <c r="QL24" s="710"/>
      <c r="QM24" s="710"/>
      <c r="QN24" s="710"/>
      <c r="QO24" s="710"/>
      <c r="QP24" s="710"/>
      <c r="QQ24" s="710"/>
      <c r="QR24" s="710"/>
      <c r="QS24" s="710"/>
      <c r="QT24" s="710"/>
      <c r="QU24" s="710"/>
      <c r="QV24" s="710"/>
      <c r="QW24" s="710"/>
      <c r="QX24" s="710"/>
      <c r="QY24" s="710"/>
      <c r="QZ24" s="710"/>
      <c r="RA24" s="710"/>
      <c r="RB24" s="710"/>
      <c r="RC24" s="710"/>
      <c r="RD24" s="710"/>
      <c r="RE24" s="710"/>
      <c r="RF24" s="710"/>
      <c r="RG24" s="710"/>
      <c r="RH24" s="710"/>
      <c r="RI24" s="710"/>
      <c r="RJ24" s="710"/>
      <c r="RK24" s="710"/>
      <c r="RL24" s="710"/>
      <c r="RM24" s="710"/>
      <c r="RN24" s="710"/>
      <c r="RO24" s="710"/>
      <c r="RP24" s="710"/>
      <c r="RQ24" s="710"/>
      <c r="RR24" s="710"/>
      <c r="RS24" s="710"/>
      <c r="RT24" s="710"/>
      <c r="RU24" s="710"/>
      <c r="RV24" s="710"/>
      <c r="RW24" s="710"/>
      <c r="RX24" s="710"/>
      <c r="RY24" s="710"/>
      <c r="RZ24" s="710"/>
      <c r="SA24" s="710"/>
      <c r="SB24" s="710"/>
      <c r="SC24" s="710"/>
      <c r="SD24" s="710"/>
      <c r="SE24" s="710"/>
      <c r="SF24" s="710"/>
      <c r="SG24" s="710"/>
      <c r="SH24" s="710"/>
      <c r="SI24" s="710"/>
      <c r="SJ24" s="710"/>
      <c r="SK24" s="710"/>
      <c r="SL24" s="710"/>
      <c r="SM24" s="710"/>
      <c r="SN24" s="710"/>
      <c r="SO24" s="710"/>
      <c r="SP24" s="710"/>
      <c r="SQ24" s="710"/>
      <c r="SR24" s="710"/>
      <c r="SS24" s="710"/>
      <c r="ST24" s="710"/>
      <c r="SU24" s="710"/>
      <c r="SV24" s="710"/>
      <c r="SW24" s="710"/>
      <c r="SX24" s="710"/>
      <c r="SY24" s="710"/>
      <c r="SZ24" s="710"/>
      <c r="TA24" s="710"/>
      <c r="TB24" s="710"/>
      <c r="TC24" s="710"/>
      <c r="TD24" s="710"/>
      <c r="TE24" s="710"/>
      <c r="TF24" s="710"/>
      <c r="TG24" s="710"/>
      <c r="TH24" s="710"/>
      <c r="TI24" s="710"/>
      <c r="TJ24" s="710"/>
      <c r="TK24" s="710"/>
      <c r="TL24" s="710"/>
      <c r="TM24" s="710"/>
      <c r="TN24" s="710"/>
      <c r="TO24" s="710"/>
      <c r="TP24" s="710"/>
      <c r="TQ24" s="710"/>
      <c r="TR24" s="710"/>
      <c r="TS24" s="710"/>
      <c r="TT24" s="710"/>
      <c r="TU24" s="710"/>
      <c r="TV24" s="710"/>
      <c r="TW24" s="710"/>
      <c r="TX24" s="710"/>
      <c r="TY24" s="710"/>
      <c r="TZ24" s="710"/>
      <c r="UA24" s="710"/>
      <c r="UB24" s="710"/>
      <c r="UC24" s="710"/>
      <c r="UD24" s="710"/>
      <c r="UE24" s="710"/>
      <c r="UF24" s="710"/>
      <c r="UG24" s="710"/>
      <c r="UH24" s="710"/>
      <c r="UI24" s="710"/>
      <c r="UJ24" s="710"/>
      <c r="UK24" s="710"/>
      <c r="UL24" s="710"/>
      <c r="UM24" s="710"/>
      <c r="UN24" s="710"/>
      <c r="UO24" s="710"/>
      <c r="UP24" s="710"/>
      <c r="UQ24" s="710"/>
      <c r="UR24" s="710"/>
      <c r="US24" s="710"/>
      <c r="UT24" s="710"/>
      <c r="UU24" s="710"/>
      <c r="UV24" s="710"/>
      <c r="UW24" s="710"/>
      <c r="UX24" s="710"/>
      <c r="UY24" s="710"/>
      <c r="UZ24" s="710"/>
      <c r="VA24" s="710"/>
      <c r="VB24" s="710"/>
      <c r="VC24" s="710"/>
      <c r="VD24" s="710"/>
      <c r="VE24" s="710"/>
      <c r="VF24" s="710"/>
      <c r="VG24" s="710"/>
      <c r="VH24" s="710"/>
      <c r="VI24" s="710"/>
      <c r="VJ24" s="710"/>
      <c r="VK24" s="710"/>
      <c r="VL24" s="710"/>
      <c r="VM24" s="710"/>
      <c r="VN24" s="710"/>
      <c r="VO24" s="710"/>
      <c r="VP24" s="710"/>
      <c r="VQ24" s="710"/>
      <c r="VR24" s="710"/>
      <c r="VS24" s="710"/>
      <c r="VT24" s="710"/>
      <c r="VU24" s="710"/>
      <c r="VV24" s="710"/>
      <c r="VW24" s="710"/>
      <c r="VX24" s="710"/>
      <c r="VY24" s="710"/>
      <c r="VZ24" s="710"/>
      <c r="WA24" s="710"/>
      <c r="WB24" s="710"/>
      <c r="WC24" s="710"/>
      <c r="WD24" s="710"/>
      <c r="WE24" s="710"/>
      <c r="WF24" s="710"/>
      <c r="WG24" s="710"/>
      <c r="WH24" s="710"/>
      <c r="WI24" s="710"/>
      <c r="WJ24" s="710"/>
      <c r="WK24" s="710"/>
      <c r="WL24" s="710"/>
      <c r="WM24" s="710"/>
      <c r="WN24" s="710"/>
      <c r="WO24" s="710"/>
      <c r="WP24" s="710"/>
      <c r="WQ24" s="710"/>
      <c r="WR24" s="710"/>
      <c r="WS24" s="710"/>
      <c r="WT24" s="710"/>
      <c r="WU24" s="710"/>
      <c r="WV24" s="710"/>
      <c r="WW24" s="710"/>
      <c r="WX24" s="710"/>
      <c r="WY24" s="710"/>
      <c r="WZ24" s="710"/>
      <c r="XA24" s="710"/>
      <c r="XB24" s="710"/>
      <c r="XC24" s="710"/>
      <c r="XD24" s="710"/>
      <c r="XE24" s="710"/>
      <c r="XF24" s="710"/>
      <c r="XG24" s="710"/>
      <c r="XH24" s="710"/>
      <c r="XI24" s="710"/>
      <c r="XJ24" s="710"/>
      <c r="XK24" s="710"/>
      <c r="XL24" s="710"/>
      <c r="XM24" s="710"/>
      <c r="XN24" s="710"/>
      <c r="XO24" s="710"/>
      <c r="XP24" s="710"/>
      <c r="XQ24" s="710"/>
      <c r="XR24" s="710"/>
      <c r="XS24" s="710"/>
      <c r="XT24" s="710"/>
      <c r="XU24" s="710"/>
      <c r="XV24" s="710"/>
      <c r="XW24" s="710"/>
      <c r="XX24" s="710"/>
      <c r="XY24" s="710"/>
      <c r="XZ24" s="710"/>
      <c r="YA24" s="710"/>
      <c r="YB24" s="710"/>
      <c r="YC24" s="710"/>
      <c r="YD24" s="710"/>
      <c r="YE24" s="710"/>
      <c r="YF24" s="710"/>
      <c r="YG24" s="710"/>
      <c r="YH24" s="710"/>
      <c r="YI24" s="710"/>
      <c r="YJ24" s="710"/>
      <c r="YK24" s="710"/>
      <c r="YL24" s="710"/>
      <c r="YM24" s="710"/>
      <c r="YN24" s="710"/>
      <c r="YO24" s="710"/>
      <c r="YP24" s="710"/>
      <c r="YQ24" s="710"/>
      <c r="YR24" s="710"/>
      <c r="YS24" s="710"/>
      <c r="YT24" s="710"/>
      <c r="YU24" s="710"/>
      <c r="YV24" s="710"/>
      <c r="YW24" s="710"/>
      <c r="YX24" s="710"/>
      <c r="YY24" s="710"/>
      <c r="YZ24" s="710"/>
      <c r="ZA24" s="710"/>
      <c r="ZB24" s="710"/>
      <c r="ZC24" s="710"/>
      <c r="ZD24" s="710"/>
      <c r="ZE24" s="710"/>
      <c r="ZF24" s="710"/>
      <c r="ZG24" s="710"/>
      <c r="ZH24" s="710"/>
      <c r="ZI24" s="710"/>
      <c r="ZJ24" s="710"/>
      <c r="ZK24" s="710"/>
      <c r="ZL24" s="710"/>
      <c r="ZM24" s="710"/>
      <c r="ZN24" s="710"/>
      <c r="ZO24" s="710"/>
      <c r="ZP24" s="710"/>
      <c r="ZQ24" s="710"/>
      <c r="ZR24" s="710"/>
      <c r="ZS24" s="710"/>
      <c r="ZT24" s="710"/>
      <c r="ZU24" s="710"/>
      <c r="ZV24" s="710"/>
      <c r="ZW24" s="710"/>
      <c r="ZX24" s="710"/>
      <c r="ZY24" s="710"/>
      <c r="ZZ24" s="710"/>
      <c r="AAA24" s="710"/>
      <c r="AAB24" s="710"/>
      <c r="AAC24" s="710"/>
      <c r="AAD24" s="710"/>
      <c r="AAE24" s="710"/>
      <c r="AAF24" s="710"/>
      <c r="AAG24" s="710"/>
      <c r="AAH24" s="710"/>
      <c r="AAI24" s="710"/>
      <c r="AAJ24" s="710"/>
      <c r="AAK24" s="710"/>
      <c r="AAL24" s="710"/>
      <c r="AAM24" s="710"/>
      <c r="AAN24" s="710"/>
      <c r="AAO24" s="710"/>
      <c r="AAP24" s="710"/>
      <c r="AAQ24" s="710"/>
      <c r="AAR24" s="710"/>
      <c r="AAS24" s="710"/>
      <c r="AAT24" s="710"/>
      <c r="AAU24" s="710"/>
      <c r="AAV24" s="710"/>
      <c r="AAW24" s="710"/>
      <c r="AAX24" s="710"/>
      <c r="AAY24" s="710"/>
      <c r="AAZ24" s="710"/>
      <c r="ABA24" s="710"/>
      <c r="ABB24" s="710"/>
      <c r="ABC24" s="710"/>
      <c r="ABD24" s="710"/>
      <c r="ABE24" s="710"/>
      <c r="ABF24" s="710"/>
      <c r="ABG24" s="710"/>
      <c r="ABH24" s="710"/>
      <c r="ABI24" s="710"/>
      <c r="ABJ24" s="710"/>
      <c r="ABK24" s="710"/>
      <c r="ABL24" s="710"/>
      <c r="ABM24" s="710"/>
      <c r="ABN24" s="710"/>
      <c r="ABO24" s="710"/>
      <c r="ABP24" s="710"/>
      <c r="ABQ24" s="710"/>
      <c r="ABR24" s="710"/>
      <c r="ABS24" s="710"/>
      <c r="ABT24" s="710"/>
      <c r="ABU24" s="710"/>
      <c r="ABV24" s="710"/>
      <c r="ABW24" s="710"/>
      <c r="ABX24" s="710"/>
      <c r="ABY24" s="710"/>
      <c r="ABZ24" s="710"/>
      <c r="ACA24" s="710"/>
      <c r="ACB24" s="710"/>
      <c r="ACC24" s="710"/>
      <c r="ACD24" s="710"/>
      <c r="ACE24" s="710"/>
      <c r="ACF24" s="710"/>
      <c r="ACG24" s="710"/>
      <c r="ACH24" s="710"/>
      <c r="ACI24" s="710"/>
      <c r="ACJ24" s="710"/>
      <c r="ACK24" s="710"/>
      <c r="ACL24" s="710"/>
      <c r="ACM24" s="710"/>
      <c r="ACN24" s="710"/>
      <c r="ACO24" s="710"/>
      <c r="ACP24" s="710"/>
      <c r="ACQ24" s="710"/>
      <c r="ACR24" s="710"/>
      <c r="ACS24" s="710"/>
      <c r="ACT24" s="710"/>
      <c r="ACU24" s="710"/>
      <c r="ACV24" s="710"/>
      <c r="ACW24" s="710"/>
      <c r="ACX24" s="710"/>
      <c r="ACY24" s="710"/>
      <c r="ACZ24" s="710"/>
      <c r="ADA24" s="710"/>
      <c r="ADB24" s="710"/>
      <c r="ADC24" s="710"/>
      <c r="ADD24" s="710"/>
      <c r="ADE24" s="710"/>
      <c r="ADF24" s="710"/>
      <c r="ADG24" s="710"/>
      <c r="ADH24" s="710"/>
      <c r="ADI24" s="710"/>
      <c r="ADJ24" s="710"/>
      <c r="ADK24" s="710"/>
      <c r="ADL24" s="710"/>
      <c r="ADM24" s="710"/>
      <c r="ADN24" s="710"/>
      <c r="ADO24" s="710"/>
      <c r="ADP24" s="710"/>
      <c r="ADQ24" s="710"/>
      <c r="ADR24" s="710"/>
      <c r="ADS24" s="710"/>
      <c r="ADT24" s="710"/>
      <c r="ADU24" s="710"/>
      <c r="ADV24" s="710"/>
      <c r="ADW24" s="710"/>
      <c r="ADX24" s="710"/>
      <c r="ADY24" s="710"/>
      <c r="ADZ24" s="710"/>
      <c r="AEA24" s="710"/>
      <c r="AEB24" s="710"/>
      <c r="AEC24" s="710"/>
      <c r="AED24" s="710"/>
      <c r="AEE24" s="710"/>
      <c r="AEF24" s="710"/>
      <c r="AEG24" s="710"/>
      <c r="AEH24" s="710"/>
      <c r="AEI24" s="710"/>
      <c r="AEJ24" s="710"/>
      <c r="AEK24" s="710"/>
      <c r="AEL24" s="710"/>
      <c r="AEM24" s="710"/>
      <c r="AEN24" s="710"/>
      <c r="AEO24" s="710"/>
      <c r="AEP24" s="710"/>
      <c r="AEQ24" s="710"/>
      <c r="AER24" s="710"/>
      <c r="AES24" s="710"/>
      <c r="AET24" s="710"/>
      <c r="AEU24" s="710"/>
      <c r="AEV24" s="710"/>
      <c r="AEW24" s="710"/>
      <c r="AEX24" s="710"/>
      <c r="AEY24" s="710"/>
      <c r="AEZ24" s="710"/>
      <c r="AFA24" s="710"/>
      <c r="AFB24" s="710"/>
      <c r="AFC24" s="710"/>
      <c r="AFD24" s="710"/>
      <c r="AFE24" s="710"/>
      <c r="AFF24" s="710"/>
      <c r="AFG24" s="710"/>
      <c r="AFH24" s="710"/>
      <c r="AFI24" s="710"/>
      <c r="AFJ24" s="710"/>
      <c r="AFK24" s="710"/>
      <c r="AFL24" s="710"/>
      <c r="AFM24" s="710"/>
      <c r="AFN24" s="710"/>
      <c r="AFO24" s="710"/>
      <c r="AFP24" s="710"/>
      <c r="AFQ24" s="710"/>
      <c r="AFR24" s="710"/>
      <c r="AFS24" s="710"/>
      <c r="AFT24" s="710"/>
      <c r="AFU24" s="710"/>
      <c r="AFV24" s="710"/>
      <c r="AFW24" s="710"/>
      <c r="AFX24" s="710"/>
      <c r="AFY24" s="710"/>
      <c r="AFZ24" s="710"/>
      <c r="AGA24" s="710"/>
      <c r="AGB24" s="710"/>
      <c r="AGC24" s="710"/>
      <c r="AGD24" s="710"/>
      <c r="AGE24" s="710"/>
      <c r="AGF24" s="710"/>
      <c r="AGG24" s="710"/>
      <c r="AGH24" s="710"/>
      <c r="AGI24" s="710"/>
      <c r="AGJ24" s="710"/>
      <c r="AGK24" s="710"/>
      <c r="AGL24" s="710"/>
      <c r="AGM24" s="710"/>
      <c r="AGN24" s="710"/>
      <c r="AGO24" s="710"/>
      <c r="AGP24" s="710"/>
      <c r="AGQ24" s="710"/>
      <c r="AGR24" s="710"/>
      <c r="AGS24" s="710"/>
      <c r="AGT24" s="710"/>
      <c r="AGU24" s="710"/>
      <c r="AGV24" s="710"/>
      <c r="AGW24" s="710"/>
      <c r="AGX24" s="710"/>
      <c r="AGY24" s="710"/>
      <c r="AGZ24" s="710"/>
      <c r="AHA24" s="710"/>
      <c r="AHB24" s="710"/>
      <c r="AHC24" s="710"/>
      <c r="AHD24" s="710"/>
      <c r="AHE24" s="710"/>
      <c r="AHF24" s="710"/>
      <c r="AHG24" s="710"/>
      <c r="AHH24" s="710"/>
      <c r="AHI24" s="710"/>
      <c r="AHJ24" s="710"/>
      <c r="AHK24" s="710"/>
      <c r="AHL24" s="710"/>
      <c r="AHM24" s="710"/>
      <c r="AHN24" s="710"/>
      <c r="AHO24" s="710"/>
      <c r="AHP24" s="710"/>
      <c r="AHQ24" s="710"/>
      <c r="AHR24" s="710"/>
      <c r="AHS24" s="710"/>
      <c r="AHT24" s="710"/>
      <c r="AHU24" s="710"/>
      <c r="AHV24" s="710"/>
      <c r="AHW24" s="710"/>
      <c r="AHX24" s="710"/>
      <c r="AHY24" s="710"/>
      <c r="AHZ24" s="710"/>
      <c r="AIA24" s="710"/>
      <c r="AIB24" s="710"/>
      <c r="AIC24" s="710"/>
      <c r="AID24" s="710"/>
      <c r="AIE24" s="710"/>
      <c r="AIF24" s="710"/>
      <c r="AIG24" s="710"/>
      <c r="AIH24" s="710"/>
      <c r="AII24" s="710"/>
      <c r="AIJ24" s="710"/>
      <c r="AIK24" s="710"/>
      <c r="AIL24" s="710"/>
      <c r="AIM24" s="710"/>
      <c r="AIN24" s="710"/>
      <c r="AIO24" s="710"/>
      <c r="AIP24" s="710"/>
      <c r="AIQ24" s="710"/>
      <c r="AIR24" s="710"/>
      <c r="AIS24" s="710"/>
      <c r="AIT24" s="710"/>
      <c r="AIU24" s="710"/>
      <c r="AIV24" s="710"/>
      <c r="AIW24" s="710"/>
      <c r="AIX24" s="710"/>
      <c r="AIY24" s="710"/>
      <c r="AIZ24" s="710"/>
      <c r="AJA24" s="710"/>
      <c r="AJB24" s="710"/>
      <c r="AJC24" s="710"/>
      <c r="AJD24" s="710"/>
      <c r="AJE24" s="710"/>
      <c r="AJF24" s="710"/>
      <c r="AJG24" s="710"/>
      <c r="AJH24" s="710"/>
      <c r="AJI24" s="710"/>
      <c r="AJJ24" s="710"/>
      <c r="AJK24" s="710"/>
      <c r="AJL24" s="710"/>
      <c r="AJM24" s="710"/>
      <c r="AJN24" s="710"/>
      <c r="AJO24" s="710"/>
      <c r="AJP24" s="710"/>
      <c r="AJQ24" s="710"/>
      <c r="AJR24" s="710"/>
      <c r="AJS24" s="710"/>
      <c r="AJT24" s="710"/>
      <c r="AJU24" s="710"/>
      <c r="AJV24" s="710"/>
      <c r="AJW24" s="710"/>
      <c r="AJX24" s="710"/>
      <c r="AJY24" s="710"/>
      <c r="AJZ24" s="710"/>
      <c r="AKA24" s="710"/>
      <c r="AKB24" s="710"/>
      <c r="AKC24" s="710"/>
      <c r="AKD24" s="710"/>
      <c r="AKE24" s="710"/>
      <c r="AKF24" s="710"/>
      <c r="AKG24" s="710"/>
      <c r="AKH24" s="710"/>
      <c r="AKI24" s="710"/>
      <c r="AKJ24" s="710"/>
      <c r="AKK24" s="710"/>
      <c r="AKL24" s="710"/>
      <c r="AKM24" s="710"/>
      <c r="AKN24" s="710"/>
      <c r="AKO24" s="710"/>
      <c r="AKP24" s="710"/>
      <c r="AKQ24" s="710"/>
      <c r="AKR24" s="710"/>
      <c r="AKS24" s="710"/>
      <c r="AKT24" s="710"/>
      <c r="AKU24" s="710"/>
      <c r="AKV24" s="710"/>
      <c r="AKW24" s="710"/>
      <c r="AKX24" s="710"/>
      <c r="AKY24" s="710"/>
      <c r="AKZ24" s="710"/>
      <c r="ALA24" s="710"/>
      <c r="ALB24" s="710"/>
      <c r="ALC24" s="710"/>
      <c r="ALD24" s="710"/>
      <c r="ALE24" s="710"/>
      <c r="ALF24" s="710"/>
      <c r="ALG24" s="710"/>
      <c r="ALH24" s="710"/>
      <c r="ALI24" s="710"/>
      <c r="ALJ24" s="710"/>
      <c r="ALK24" s="710"/>
      <c r="ALL24" s="710"/>
      <c r="ALM24" s="710"/>
      <c r="ALN24" s="710"/>
      <c r="ALO24" s="710"/>
      <c r="ALP24" s="710"/>
      <c r="ALQ24" s="710"/>
      <c r="ALR24" s="710"/>
      <c r="ALS24" s="710"/>
      <c r="ALT24" s="710"/>
      <c r="ALU24" s="710"/>
      <c r="ALV24" s="710"/>
      <c r="ALW24" s="710"/>
      <c r="ALX24" s="710"/>
      <c r="ALY24" s="710"/>
      <c r="ALZ24" s="710"/>
      <c r="AMA24" s="710"/>
      <c r="AMB24" s="710"/>
      <c r="AMC24" s="710"/>
      <c r="AMD24" s="710"/>
      <c r="AME24" s="710"/>
      <c r="AMF24" s="710"/>
      <c r="AMG24" s="710"/>
      <c r="AMH24" s="710"/>
      <c r="AMI24" s="710"/>
      <c r="AMJ24" s="710"/>
      <c r="AMK24" s="710"/>
      <c r="AML24" s="710"/>
      <c r="AMM24" s="710"/>
      <c r="AMN24" s="710"/>
      <c r="AMO24" s="710"/>
      <c r="AMP24" s="710"/>
      <c r="AMQ24" s="710"/>
      <c r="AMR24" s="710"/>
      <c r="AMS24" s="710"/>
      <c r="AMT24" s="710"/>
      <c r="AMU24" s="710"/>
      <c r="AMV24" s="710"/>
      <c r="AMW24" s="710"/>
      <c r="AMX24" s="710"/>
      <c r="AMY24" s="710"/>
      <c r="AMZ24" s="710"/>
      <c r="ANA24" s="710"/>
      <c r="ANB24" s="710"/>
      <c r="ANC24" s="710"/>
      <c r="AND24" s="710"/>
      <c r="ANE24" s="710"/>
      <c r="ANF24" s="710"/>
      <c r="ANG24" s="710"/>
      <c r="ANH24" s="710"/>
      <c r="ANI24" s="710"/>
      <c r="ANJ24" s="710"/>
      <c r="ANK24" s="710"/>
      <c r="ANL24" s="710"/>
      <c r="ANM24" s="710"/>
      <c r="ANN24" s="710"/>
      <c r="ANO24" s="710"/>
      <c r="ANP24" s="710"/>
      <c r="ANQ24" s="710"/>
      <c r="ANR24" s="710"/>
      <c r="ANS24" s="710"/>
      <c r="ANT24" s="710"/>
      <c r="ANU24" s="710"/>
      <c r="ANV24" s="710"/>
      <c r="ANW24" s="710"/>
      <c r="ANX24" s="710"/>
      <c r="ANY24" s="710"/>
      <c r="ANZ24" s="710"/>
      <c r="AOA24" s="710"/>
      <c r="AOB24" s="710"/>
      <c r="AOC24" s="710"/>
      <c r="AOD24" s="710"/>
      <c r="AOE24" s="710"/>
      <c r="AOF24" s="710"/>
      <c r="AOG24" s="710"/>
      <c r="AOH24" s="710"/>
      <c r="AOI24" s="710"/>
      <c r="AOJ24" s="710"/>
      <c r="AOK24" s="710"/>
      <c r="AOL24" s="710"/>
      <c r="AOM24" s="710"/>
      <c r="AON24" s="710"/>
      <c r="AOO24" s="710"/>
      <c r="AOP24" s="710"/>
      <c r="AOQ24" s="710"/>
      <c r="AOR24" s="710"/>
      <c r="AOS24" s="710"/>
      <c r="AOT24" s="710"/>
      <c r="AOU24" s="710"/>
      <c r="AOV24" s="710"/>
      <c r="AOW24" s="710"/>
      <c r="AOX24" s="710"/>
      <c r="AOY24" s="710"/>
      <c r="AOZ24" s="710"/>
      <c r="APA24" s="710"/>
      <c r="APB24" s="710"/>
      <c r="APC24" s="710"/>
      <c r="APD24" s="710"/>
      <c r="APE24" s="710"/>
      <c r="APF24" s="710"/>
      <c r="APG24" s="710"/>
      <c r="APH24" s="710"/>
      <c r="API24" s="710"/>
      <c r="APJ24" s="710"/>
      <c r="APK24" s="710"/>
      <c r="APL24" s="710"/>
      <c r="APM24" s="710"/>
      <c r="APN24" s="710"/>
      <c r="APO24" s="710"/>
      <c r="APP24" s="710"/>
      <c r="APQ24" s="710"/>
      <c r="APR24" s="710"/>
      <c r="APS24" s="710"/>
      <c r="APT24" s="710"/>
      <c r="APU24" s="710"/>
      <c r="APV24" s="710"/>
      <c r="APW24" s="710"/>
      <c r="APX24" s="710"/>
      <c r="APY24" s="710"/>
      <c r="APZ24" s="710"/>
      <c r="AQA24" s="710"/>
      <c r="AQB24" s="710"/>
      <c r="AQC24" s="710"/>
      <c r="AQD24" s="710"/>
      <c r="AQE24" s="710"/>
      <c r="AQF24" s="710"/>
      <c r="AQG24" s="710"/>
      <c r="AQH24" s="710"/>
      <c r="AQI24" s="710"/>
      <c r="AQJ24" s="710"/>
      <c r="AQK24" s="710"/>
      <c r="AQL24" s="710"/>
      <c r="AQM24" s="710"/>
      <c r="AQN24" s="710"/>
      <c r="AQO24" s="710"/>
      <c r="AQP24" s="710"/>
      <c r="AQQ24" s="710"/>
      <c r="AQR24" s="710"/>
      <c r="AQS24" s="710"/>
      <c r="AQT24" s="710"/>
      <c r="AQU24" s="710"/>
      <c r="AQV24" s="710"/>
      <c r="AQW24" s="710"/>
      <c r="AQX24" s="710"/>
      <c r="AQY24" s="710"/>
      <c r="AQZ24" s="710"/>
      <c r="ARA24" s="710"/>
      <c r="ARB24" s="710"/>
      <c r="ARC24" s="710"/>
      <c r="ARD24" s="710"/>
      <c r="ARE24" s="710"/>
      <c r="ARF24" s="710"/>
      <c r="ARG24" s="710"/>
      <c r="ARH24" s="710"/>
      <c r="ARI24" s="710"/>
      <c r="ARJ24" s="710"/>
      <c r="ARK24" s="710"/>
      <c r="ARL24" s="710"/>
      <c r="ARM24" s="710"/>
      <c r="ARN24" s="710"/>
      <c r="ARO24" s="710"/>
      <c r="ARP24" s="710"/>
      <c r="ARQ24" s="710"/>
      <c r="ARR24" s="710"/>
      <c r="ARS24" s="710"/>
      <c r="ART24" s="710"/>
      <c r="ARU24" s="710"/>
      <c r="ARV24" s="710"/>
      <c r="ARW24" s="710"/>
      <c r="ARX24" s="710"/>
      <c r="ARY24" s="710"/>
      <c r="ARZ24" s="710"/>
      <c r="ASA24" s="710"/>
      <c r="ASB24" s="710"/>
      <c r="ASC24" s="710"/>
      <c r="ASD24" s="710"/>
      <c r="ASE24" s="710"/>
      <c r="ASF24" s="710"/>
      <c r="ASG24" s="710"/>
      <c r="ASH24" s="710"/>
      <c r="ASI24" s="710"/>
      <c r="ASJ24" s="710"/>
      <c r="ASK24" s="710"/>
      <c r="ASL24" s="710"/>
      <c r="ASM24" s="710"/>
      <c r="ASN24" s="710"/>
      <c r="ASO24" s="710"/>
      <c r="ASP24" s="710"/>
      <c r="ASQ24" s="710"/>
      <c r="ASR24" s="710"/>
      <c r="ASS24" s="710"/>
      <c r="AST24" s="710"/>
      <c r="ASU24" s="710"/>
      <c r="ASV24" s="710"/>
      <c r="ASW24" s="710"/>
      <c r="ASX24" s="710"/>
      <c r="ASY24" s="710"/>
      <c r="ASZ24" s="710"/>
      <c r="ATA24" s="710"/>
      <c r="ATB24" s="710"/>
      <c r="ATC24" s="710"/>
      <c r="ATD24" s="710"/>
      <c r="ATE24" s="710"/>
      <c r="ATF24" s="710"/>
      <c r="ATG24" s="710"/>
      <c r="ATH24" s="710"/>
      <c r="ATI24" s="710"/>
      <c r="ATJ24" s="710"/>
      <c r="ATK24" s="710"/>
      <c r="ATL24" s="710"/>
      <c r="ATM24" s="710"/>
      <c r="ATN24" s="710"/>
      <c r="ATO24" s="710"/>
      <c r="ATP24" s="710"/>
      <c r="ATQ24" s="710"/>
      <c r="ATR24" s="710"/>
      <c r="ATS24" s="710"/>
      <c r="ATT24" s="710"/>
      <c r="ATU24" s="710"/>
      <c r="ATV24" s="710"/>
      <c r="ATW24" s="710"/>
      <c r="ATX24" s="710"/>
      <c r="ATY24" s="710"/>
      <c r="ATZ24" s="710"/>
      <c r="AUA24" s="710"/>
      <c r="AUB24" s="710"/>
      <c r="AUC24" s="710"/>
      <c r="AUD24" s="710"/>
      <c r="AUE24" s="710"/>
      <c r="AUF24" s="710"/>
      <c r="AUG24" s="710"/>
      <c r="AUH24" s="710"/>
      <c r="AUI24" s="710"/>
      <c r="AUJ24" s="710"/>
      <c r="AUK24" s="710"/>
      <c r="AUL24" s="710"/>
      <c r="AUM24" s="710"/>
      <c r="AUN24" s="710"/>
      <c r="AUO24" s="710"/>
      <c r="AUP24" s="710"/>
      <c r="AUQ24" s="710"/>
      <c r="AUR24" s="710"/>
      <c r="AUS24" s="710"/>
      <c r="AUT24" s="710"/>
      <c r="AUU24" s="710"/>
      <c r="AUV24" s="710"/>
      <c r="AUW24" s="710"/>
      <c r="AUX24" s="710"/>
      <c r="AUY24" s="710"/>
      <c r="AUZ24" s="710"/>
      <c r="AVA24" s="710"/>
      <c r="AVB24" s="710"/>
      <c r="AVC24" s="710"/>
      <c r="AVD24" s="710"/>
      <c r="AVE24" s="710"/>
      <c r="AVF24" s="710"/>
      <c r="AVG24" s="710"/>
      <c r="AVH24" s="710"/>
      <c r="AVI24" s="710"/>
      <c r="AVJ24" s="710"/>
      <c r="AVK24" s="710"/>
      <c r="AVL24" s="710"/>
      <c r="AVM24" s="710"/>
      <c r="AVN24" s="710"/>
      <c r="AVO24" s="710"/>
      <c r="AVP24" s="710"/>
      <c r="AVQ24" s="710"/>
      <c r="AVR24" s="710"/>
      <c r="AVS24" s="710"/>
      <c r="AVT24" s="710"/>
      <c r="AVU24" s="710"/>
      <c r="AVV24" s="710"/>
      <c r="AVW24" s="710"/>
      <c r="AVX24" s="710"/>
      <c r="AVY24" s="710"/>
      <c r="AVZ24" s="710"/>
      <c r="AWA24" s="710"/>
      <c r="AWB24" s="710"/>
      <c r="AWC24" s="710"/>
      <c r="AWD24" s="710"/>
      <c r="AWE24" s="710"/>
      <c r="AWF24" s="710"/>
      <c r="AWG24" s="710"/>
      <c r="AWH24" s="710"/>
      <c r="AWI24" s="710"/>
      <c r="AWJ24" s="710"/>
      <c r="AWK24" s="710"/>
      <c r="AWL24" s="710"/>
      <c r="AWM24" s="710"/>
      <c r="AWN24" s="710"/>
      <c r="AWO24" s="710"/>
      <c r="AWP24" s="710"/>
      <c r="AWQ24" s="710"/>
      <c r="AWR24" s="710"/>
      <c r="AWS24" s="710"/>
      <c r="AWT24" s="710"/>
      <c r="AWU24" s="710"/>
      <c r="AWV24" s="710"/>
      <c r="AWW24" s="710"/>
      <c r="AWX24" s="710"/>
      <c r="AWY24" s="710"/>
      <c r="AWZ24" s="710"/>
      <c r="AXA24" s="710"/>
      <c r="AXB24" s="710"/>
      <c r="AXC24" s="710"/>
      <c r="AXD24" s="710"/>
      <c r="AXE24" s="710"/>
      <c r="AXF24" s="710"/>
      <c r="AXG24" s="710"/>
      <c r="AXH24" s="710"/>
      <c r="AXI24" s="710"/>
      <c r="AXJ24" s="710"/>
      <c r="AXK24" s="710"/>
      <c r="AXL24" s="710"/>
      <c r="AXM24" s="710"/>
      <c r="AXN24" s="710"/>
      <c r="AXO24" s="710"/>
      <c r="AXP24" s="710"/>
      <c r="AXQ24" s="710"/>
      <c r="AXR24" s="710"/>
      <c r="AXS24" s="710"/>
      <c r="AXT24" s="710"/>
      <c r="AXU24" s="710"/>
      <c r="AXV24" s="710"/>
      <c r="AXW24" s="710"/>
      <c r="AXX24" s="710"/>
      <c r="AXY24" s="710"/>
      <c r="AXZ24" s="710"/>
      <c r="AYA24" s="710"/>
      <c r="AYB24" s="710"/>
      <c r="AYC24" s="710"/>
      <c r="AYD24" s="710"/>
      <c r="AYE24" s="710"/>
      <c r="AYF24" s="710"/>
      <c r="AYG24" s="710"/>
      <c r="AYH24" s="710"/>
      <c r="AYI24" s="710"/>
      <c r="AYJ24" s="710"/>
      <c r="AYK24" s="710"/>
      <c r="AYL24" s="710"/>
      <c r="AYM24" s="710"/>
      <c r="AYN24" s="710"/>
      <c r="AYO24" s="710"/>
      <c r="AYP24" s="710"/>
      <c r="AYQ24" s="710"/>
      <c r="AYR24" s="710"/>
      <c r="AYS24" s="710"/>
      <c r="AYT24" s="710"/>
      <c r="AYU24" s="710"/>
      <c r="AYV24" s="710"/>
      <c r="AYW24" s="710"/>
      <c r="AYX24" s="710"/>
      <c r="AYY24" s="710"/>
      <c r="AYZ24" s="710"/>
      <c r="AZA24" s="710"/>
      <c r="AZB24" s="710"/>
      <c r="AZC24" s="710"/>
      <c r="AZD24" s="710"/>
      <c r="AZE24" s="710"/>
      <c r="AZF24" s="710"/>
      <c r="AZG24" s="710"/>
      <c r="AZH24" s="710"/>
      <c r="AZI24" s="710"/>
      <c r="AZJ24" s="710"/>
      <c r="AZK24" s="710"/>
      <c r="AZL24" s="710"/>
      <c r="AZM24" s="710"/>
      <c r="AZN24" s="710"/>
      <c r="AZO24" s="710"/>
      <c r="AZP24" s="710"/>
      <c r="AZQ24" s="710"/>
      <c r="AZR24" s="710"/>
      <c r="AZS24" s="710"/>
      <c r="AZT24" s="710"/>
      <c r="AZU24" s="710"/>
      <c r="AZV24" s="710"/>
      <c r="AZW24" s="710"/>
      <c r="AZX24" s="710"/>
      <c r="AZY24" s="710"/>
      <c r="AZZ24" s="710"/>
      <c r="BAA24" s="710"/>
      <c r="BAB24" s="710"/>
      <c r="BAC24" s="710"/>
      <c r="BAD24" s="710"/>
      <c r="BAE24" s="710"/>
      <c r="BAF24" s="710"/>
      <c r="BAG24" s="710"/>
      <c r="BAH24" s="710"/>
      <c r="BAI24" s="710"/>
      <c r="BAJ24" s="710"/>
      <c r="BAK24" s="710"/>
      <c r="BAL24" s="710"/>
      <c r="BAM24" s="710"/>
      <c r="BAN24" s="710"/>
      <c r="BAO24" s="710"/>
      <c r="BAP24" s="710"/>
      <c r="BAQ24" s="710"/>
      <c r="BAR24" s="710"/>
      <c r="BAS24" s="710"/>
      <c r="BAT24" s="710"/>
      <c r="BAU24" s="710"/>
      <c r="BAV24" s="710"/>
      <c r="BAW24" s="710"/>
      <c r="BAX24" s="710"/>
      <c r="BAY24" s="710"/>
      <c r="BAZ24" s="710"/>
      <c r="BBA24" s="710"/>
      <c r="BBB24" s="710"/>
      <c r="BBC24" s="710"/>
      <c r="BBD24" s="710"/>
      <c r="BBE24" s="710"/>
      <c r="BBF24" s="710"/>
      <c r="BBG24" s="710"/>
      <c r="BBH24" s="710"/>
      <c r="BBI24" s="710"/>
      <c r="BBJ24" s="710"/>
      <c r="BBK24" s="710"/>
      <c r="BBL24" s="710"/>
      <c r="BBM24" s="710"/>
      <c r="BBN24" s="710"/>
      <c r="BBO24" s="710"/>
      <c r="BBP24" s="710"/>
      <c r="BBQ24" s="710"/>
      <c r="BBR24" s="710"/>
      <c r="BBS24" s="710"/>
      <c r="BBT24" s="710"/>
      <c r="BBU24" s="710"/>
      <c r="BBV24" s="710"/>
      <c r="BBW24" s="710"/>
      <c r="BBX24" s="710"/>
      <c r="BBY24" s="710"/>
      <c r="BBZ24" s="710"/>
      <c r="BCA24" s="710"/>
      <c r="BCB24" s="710"/>
      <c r="BCC24" s="710"/>
      <c r="BCD24" s="710"/>
      <c r="BCE24" s="710"/>
      <c r="BCF24" s="710"/>
      <c r="BCG24" s="710"/>
      <c r="BCH24" s="710"/>
      <c r="BCI24" s="710"/>
      <c r="BCJ24" s="710"/>
      <c r="BCK24" s="710"/>
      <c r="BCL24" s="710"/>
      <c r="BCM24" s="710"/>
      <c r="BCN24" s="710"/>
      <c r="BCO24" s="710"/>
      <c r="BCP24" s="710"/>
      <c r="BCQ24" s="710"/>
      <c r="BCR24" s="710"/>
      <c r="BCS24" s="710"/>
      <c r="BCT24" s="710"/>
      <c r="BCU24" s="710"/>
      <c r="BCV24" s="710"/>
      <c r="BCW24" s="710"/>
      <c r="BCX24" s="710"/>
      <c r="BCY24" s="710"/>
      <c r="BCZ24" s="710"/>
      <c r="BDA24" s="710"/>
      <c r="BDB24" s="710"/>
      <c r="BDC24" s="710"/>
      <c r="BDD24" s="710"/>
      <c r="BDE24" s="710"/>
      <c r="BDF24" s="710"/>
      <c r="BDG24" s="710"/>
      <c r="BDH24" s="710"/>
      <c r="BDI24" s="710"/>
      <c r="BDJ24" s="710"/>
      <c r="BDK24" s="710"/>
      <c r="BDL24" s="710"/>
      <c r="BDM24" s="710"/>
      <c r="BDN24" s="710"/>
      <c r="BDO24" s="710"/>
      <c r="BDP24" s="710"/>
      <c r="BDQ24" s="710"/>
      <c r="BDR24" s="710"/>
      <c r="BDS24" s="710"/>
      <c r="BDT24" s="710"/>
      <c r="BDU24" s="710"/>
      <c r="BDV24" s="710"/>
      <c r="BDW24" s="710"/>
      <c r="BDX24" s="710"/>
      <c r="BDY24" s="710"/>
      <c r="BDZ24" s="710"/>
      <c r="BEA24" s="710"/>
      <c r="BEB24" s="710"/>
      <c r="BEC24" s="710"/>
      <c r="BED24" s="710"/>
      <c r="BEE24" s="710"/>
      <c r="BEF24" s="710"/>
      <c r="BEG24" s="710"/>
      <c r="BEH24" s="710"/>
      <c r="BEI24" s="710"/>
      <c r="BEJ24" s="710"/>
      <c r="BEK24" s="710"/>
      <c r="BEL24" s="710"/>
      <c r="BEM24" s="710"/>
      <c r="BEN24" s="710"/>
      <c r="BEO24" s="710"/>
      <c r="BEP24" s="710"/>
      <c r="BEQ24" s="710"/>
      <c r="BER24" s="710"/>
      <c r="BES24" s="710"/>
      <c r="BET24" s="710"/>
      <c r="BEU24" s="710"/>
      <c r="BEV24" s="710"/>
      <c r="BEW24" s="710"/>
      <c r="BEX24" s="710"/>
      <c r="BEY24" s="710"/>
      <c r="BEZ24" s="710"/>
      <c r="BFA24" s="710"/>
      <c r="BFB24" s="710"/>
      <c r="BFC24" s="710"/>
      <c r="BFD24" s="710"/>
      <c r="BFE24" s="710"/>
      <c r="BFF24" s="710"/>
      <c r="BFG24" s="710"/>
      <c r="BFH24" s="710"/>
      <c r="BFI24" s="710"/>
      <c r="BFJ24" s="710"/>
      <c r="BFK24" s="710"/>
      <c r="BFL24" s="710"/>
      <c r="BFM24" s="710"/>
      <c r="BFN24" s="710"/>
      <c r="BFO24" s="710"/>
      <c r="BFP24" s="710"/>
      <c r="BFQ24" s="710"/>
      <c r="BFR24" s="710"/>
      <c r="BFS24" s="710"/>
      <c r="BFT24" s="710"/>
      <c r="BFU24" s="710"/>
      <c r="BFV24" s="710"/>
      <c r="BFW24" s="710"/>
      <c r="BFX24" s="710"/>
      <c r="BFY24" s="710"/>
      <c r="BFZ24" s="710"/>
      <c r="BGA24" s="710"/>
      <c r="BGB24" s="710"/>
      <c r="BGC24" s="710"/>
      <c r="BGD24" s="710"/>
      <c r="BGE24" s="710"/>
      <c r="BGF24" s="710"/>
      <c r="BGG24" s="710"/>
      <c r="BGH24" s="710"/>
      <c r="BGI24" s="710"/>
      <c r="BGJ24" s="710"/>
      <c r="BGK24" s="710"/>
      <c r="BGL24" s="710"/>
      <c r="BGM24" s="710"/>
      <c r="BGN24" s="710"/>
      <c r="BGO24" s="710"/>
      <c r="BGP24" s="710"/>
      <c r="BGQ24" s="710"/>
      <c r="BGR24" s="710"/>
      <c r="BGS24" s="710"/>
      <c r="BGT24" s="710"/>
      <c r="BGU24" s="710"/>
      <c r="BGV24" s="710"/>
      <c r="BGW24" s="710"/>
      <c r="BGX24" s="710"/>
      <c r="BGY24" s="710"/>
      <c r="BGZ24" s="710"/>
      <c r="BHA24" s="710"/>
      <c r="BHB24" s="710"/>
      <c r="BHC24" s="710"/>
      <c r="BHD24" s="710"/>
      <c r="BHE24" s="710"/>
      <c r="BHF24" s="710"/>
      <c r="BHG24" s="710"/>
      <c r="BHH24" s="710"/>
      <c r="BHI24" s="710"/>
      <c r="BHJ24" s="710"/>
      <c r="BHK24" s="710"/>
      <c r="BHL24" s="710"/>
      <c r="BHM24" s="710"/>
      <c r="BHN24" s="710"/>
      <c r="BHO24" s="710"/>
      <c r="BHP24" s="710"/>
      <c r="BHQ24" s="710"/>
      <c r="BHR24" s="710"/>
      <c r="BHS24" s="710"/>
      <c r="BHT24" s="710"/>
      <c r="BHU24" s="710"/>
      <c r="BHV24" s="710"/>
      <c r="BHW24" s="710"/>
      <c r="BHX24" s="710"/>
      <c r="BHY24" s="710"/>
      <c r="BHZ24" s="710"/>
      <c r="BIA24" s="710"/>
      <c r="BIB24" s="710"/>
      <c r="BIC24" s="710"/>
      <c r="BID24" s="710"/>
      <c r="BIE24" s="710"/>
      <c r="BIF24" s="710"/>
      <c r="BIG24" s="710"/>
      <c r="BIH24" s="710"/>
      <c r="BII24" s="710"/>
      <c r="BIJ24" s="710"/>
      <c r="BIK24" s="710"/>
      <c r="BIL24" s="710"/>
      <c r="BIM24" s="710"/>
      <c r="BIN24" s="710"/>
      <c r="BIO24" s="710"/>
      <c r="BIP24" s="710"/>
      <c r="BIQ24" s="710"/>
      <c r="BIR24" s="710"/>
      <c r="BIS24" s="710"/>
      <c r="BIT24" s="710"/>
      <c r="BIU24" s="710"/>
      <c r="BIV24" s="710"/>
      <c r="BIW24" s="710"/>
      <c r="BIX24" s="710"/>
      <c r="BIY24" s="710"/>
      <c r="BIZ24" s="710"/>
      <c r="BJA24" s="710"/>
      <c r="BJB24" s="710"/>
      <c r="BJC24" s="710"/>
      <c r="BJD24" s="710"/>
      <c r="BJE24" s="710"/>
      <c r="BJF24" s="710"/>
      <c r="BJG24" s="710"/>
      <c r="BJH24" s="710"/>
      <c r="BJI24" s="710"/>
      <c r="BJJ24" s="710"/>
      <c r="BJK24" s="710"/>
      <c r="BJL24" s="710"/>
      <c r="BJM24" s="710"/>
      <c r="BJN24" s="710"/>
      <c r="BJO24" s="710"/>
      <c r="BJP24" s="710"/>
      <c r="BJQ24" s="710"/>
      <c r="BJR24" s="710"/>
      <c r="BJS24" s="710"/>
      <c r="BJT24" s="710"/>
      <c r="BJU24" s="710"/>
      <c r="BJV24" s="710"/>
      <c r="BJW24" s="710"/>
      <c r="BJX24" s="710"/>
      <c r="BJY24" s="710"/>
      <c r="BJZ24" s="710"/>
      <c r="BKA24" s="710"/>
      <c r="BKB24" s="710"/>
      <c r="BKC24" s="710"/>
      <c r="BKD24" s="710"/>
      <c r="BKE24" s="710"/>
      <c r="BKF24" s="710"/>
      <c r="BKG24" s="710"/>
      <c r="BKH24" s="710"/>
      <c r="BKI24" s="710"/>
      <c r="BKJ24" s="710"/>
      <c r="BKK24" s="710"/>
      <c r="BKL24" s="710"/>
      <c r="BKM24" s="710"/>
      <c r="BKN24" s="710"/>
      <c r="BKO24" s="710"/>
      <c r="BKP24" s="710"/>
      <c r="BKQ24" s="710"/>
      <c r="BKR24" s="710"/>
      <c r="BKS24" s="710"/>
      <c r="BKT24" s="710"/>
      <c r="BKU24" s="710"/>
      <c r="BKV24" s="710"/>
      <c r="BKW24" s="710"/>
      <c r="BKX24" s="710"/>
      <c r="BKY24" s="710"/>
      <c r="BKZ24" s="710"/>
      <c r="BLA24" s="710"/>
      <c r="BLB24" s="710"/>
      <c r="BLC24" s="710"/>
      <c r="BLD24" s="710"/>
      <c r="BLE24" s="710"/>
      <c r="BLF24" s="710"/>
      <c r="BLG24" s="710"/>
      <c r="BLH24" s="710"/>
      <c r="BLI24" s="710"/>
      <c r="BLJ24" s="710"/>
      <c r="BLK24" s="710"/>
      <c r="BLL24" s="710"/>
      <c r="BLM24" s="710"/>
      <c r="BLN24" s="710"/>
      <c r="BLO24" s="710"/>
      <c r="BLP24" s="710"/>
      <c r="BLQ24" s="710"/>
      <c r="BLR24" s="710"/>
      <c r="BLS24" s="710"/>
      <c r="BLT24" s="710"/>
      <c r="BLU24" s="710"/>
      <c r="BLV24" s="710"/>
      <c r="BLW24" s="710"/>
      <c r="BLX24" s="710"/>
      <c r="BLY24" s="710"/>
      <c r="BLZ24" s="710"/>
      <c r="BMA24" s="710"/>
      <c r="BMB24" s="710"/>
      <c r="BMC24" s="710"/>
      <c r="BMD24" s="710"/>
      <c r="BME24" s="710"/>
      <c r="BMF24" s="710"/>
      <c r="BMG24" s="710"/>
      <c r="BMH24" s="710"/>
      <c r="BMI24" s="710"/>
      <c r="BMJ24" s="710"/>
      <c r="BMK24" s="710"/>
      <c r="BML24" s="710"/>
      <c r="BMM24" s="710"/>
      <c r="BMN24" s="710"/>
      <c r="BMO24" s="710"/>
      <c r="BMP24" s="710"/>
      <c r="BMQ24" s="710"/>
      <c r="BMR24" s="710"/>
      <c r="BMS24" s="710"/>
      <c r="BMT24" s="710"/>
      <c r="BMU24" s="710"/>
      <c r="BMV24" s="710"/>
      <c r="BMW24" s="710"/>
      <c r="BMX24" s="710"/>
      <c r="BMY24" s="710"/>
      <c r="BMZ24" s="710"/>
      <c r="BNA24" s="710"/>
      <c r="BNB24" s="710"/>
      <c r="BNC24" s="710"/>
      <c r="BND24" s="710"/>
      <c r="BNE24" s="710"/>
      <c r="BNF24" s="710"/>
      <c r="BNG24" s="710"/>
      <c r="BNH24" s="710"/>
      <c r="BNI24" s="710"/>
      <c r="BNJ24" s="710"/>
      <c r="BNK24" s="710"/>
      <c r="BNL24" s="710"/>
      <c r="BNM24" s="710"/>
      <c r="BNN24" s="710"/>
      <c r="BNO24" s="710"/>
      <c r="BNP24" s="710"/>
      <c r="BNQ24" s="710"/>
      <c r="BNR24" s="710"/>
      <c r="BNS24" s="710"/>
      <c r="BNT24" s="710"/>
      <c r="BNU24" s="710"/>
      <c r="BNV24" s="710"/>
      <c r="BNW24" s="710"/>
      <c r="BNX24" s="710"/>
      <c r="BNY24" s="710"/>
      <c r="BNZ24" s="710"/>
      <c r="BOA24" s="710"/>
      <c r="BOB24" s="710"/>
      <c r="BOC24" s="710"/>
      <c r="BOD24" s="710"/>
      <c r="BOE24" s="710"/>
      <c r="BOF24" s="710"/>
      <c r="BOG24" s="710"/>
      <c r="BOH24" s="710"/>
      <c r="BOI24" s="710"/>
      <c r="BOJ24" s="710"/>
      <c r="BOK24" s="710"/>
      <c r="BOL24" s="710"/>
      <c r="BOM24" s="710"/>
      <c r="BON24" s="710"/>
      <c r="BOO24" s="710"/>
      <c r="BOP24" s="710"/>
      <c r="BOQ24" s="710"/>
      <c r="BOR24" s="710"/>
      <c r="BOS24" s="710"/>
      <c r="BOT24" s="710"/>
      <c r="BOU24" s="710"/>
      <c r="BOV24" s="710"/>
      <c r="BOW24" s="710"/>
      <c r="BOX24" s="710"/>
      <c r="BOY24" s="710"/>
      <c r="BOZ24" s="710"/>
      <c r="BPA24" s="710"/>
      <c r="BPB24" s="710"/>
      <c r="BPC24" s="710"/>
      <c r="BPD24" s="710"/>
      <c r="BPE24" s="710"/>
      <c r="BPF24" s="710"/>
      <c r="BPG24" s="710"/>
      <c r="BPH24" s="710"/>
      <c r="BPI24" s="710"/>
      <c r="BPJ24" s="710"/>
      <c r="BPK24" s="710"/>
      <c r="BPL24" s="710"/>
      <c r="BPM24" s="710"/>
      <c r="BPN24" s="710"/>
      <c r="BPO24" s="710"/>
      <c r="BPP24" s="710"/>
      <c r="BPQ24" s="710"/>
      <c r="BPR24" s="710"/>
      <c r="BPS24" s="710"/>
      <c r="BPT24" s="710"/>
      <c r="BPU24" s="710"/>
      <c r="BPV24" s="710"/>
      <c r="BPW24" s="710"/>
      <c r="BPX24" s="710"/>
      <c r="BPY24" s="710"/>
      <c r="BPZ24" s="710"/>
      <c r="BQA24" s="710"/>
      <c r="BQB24" s="710"/>
      <c r="BQC24" s="710"/>
      <c r="BQD24" s="710"/>
      <c r="BQE24" s="710"/>
      <c r="BQF24" s="710"/>
      <c r="BQG24" s="710"/>
      <c r="BQH24" s="710"/>
      <c r="BQI24" s="710"/>
      <c r="BQJ24" s="710"/>
      <c r="BQK24" s="710"/>
      <c r="BQL24" s="710"/>
      <c r="BQM24" s="710"/>
      <c r="BQN24" s="710"/>
      <c r="BQO24" s="710"/>
      <c r="BQP24" s="710"/>
      <c r="BQQ24" s="710"/>
      <c r="BQR24" s="710"/>
      <c r="BQS24" s="710"/>
      <c r="BQT24" s="710"/>
      <c r="BQU24" s="710"/>
      <c r="BQV24" s="710"/>
      <c r="BQW24" s="710"/>
      <c r="BQX24" s="710"/>
      <c r="BQY24" s="710"/>
      <c r="BQZ24" s="710"/>
      <c r="BRA24" s="710"/>
      <c r="BRB24" s="710"/>
      <c r="BRC24" s="710"/>
      <c r="BRD24" s="710"/>
      <c r="BRE24" s="710"/>
      <c r="BRF24" s="710"/>
      <c r="BRG24" s="710"/>
      <c r="BRH24" s="710"/>
      <c r="BRI24" s="710"/>
      <c r="BRJ24" s="710"/>
      <c r="BRK24" s="710"/>
      <c r="BRL24" s="710"/>
      <c r="BRM24" s="710"/>
      <c r="BRN24" s="710"/>
      <c r="BRO24" s="710"/>
      <c r="BRP24" s="710"/>
      <c r="BRQ24" s="710"/>
      <c r="BRR24" s="710"/>
      <c r="BRS24" s="710"/>
      <c r="BRT24" s="710"/>
      <c r="BRU24" s="710"/>
      <c r="BRV24" s="710"/>
      <c r="BRW24" s="710"/>
      <c r="BRX24" s="710"/>
      <c r="BRY24" s="710"/>
      <c r="BRZ24" s="710"/>
      <c r="BSA24" s="710"/>
      <c r="BSB24" s="710"/>
      <c r="BSC24" s="710"/>
      <c r="BSD24" s="710"/>
      <c r="BSE24" s="710"/>
      <c r="BSF24" s="710"/>
      <c r="BSG24" s="710"/>
      <c r="BSH24" s="710"/>
      <c r="BSI24" s="710"/>
      <c r="BSJ24" s="710"/>
      <c r="BSK24" s="710"/>
      <c r="BSL24" s="710"/>
      <c r="BSM24" s="710"/>
      <c r="BSN24" s="710"/>
      <c r="BSO24" s="710"/>
      <c r="BSP24" s="710"/>
      <c r="BSQ24" s="710"/>
      <c r="BSR24" s="710"/>
      <c r="BSS24" s="710"/>
      <c r="BST24" s="710"/>
      <c r="BSU24" s="710"/>
      <c r="BSV24" s="710"/>
      <c r="BSW24" s="710"/>
      <c r="BSX24" s="710"/>
      <c r="BSY24" s="710"/>
      <c r="BSZ24" s="710"/>
      <c r="BTA24" s="710"/>
      <c r="BTB24" s="710"/>
      <c r="BTC24" s="710"/>
      <c r="BTD24" s="710"/>
      <c r="BTE24" s="710"/>
      <c r="BTF24" s="710"/>
      <c r="BTG24" s="710"/>
      <c r="BTH24" s="710"/>
      <c r="BTI24" s="710"/>
      <c r="BTJ24" s="710"/>
      <c r="BTK24" s="710"/>
      <c r="BTL24" s="710"/>
      <c r="BTM24" s="710"/>
      <c r="BTN24" s="710"/>
      <c r="BTO24" s="710"/>
      <c r="BTP24" s="710"/>
      <c r="BTQ24" s="710"/>
      <c r="BTR24" s="710"/>
      <c r="BTS24" s="710"/>
      <c r="BTT24" s="710"/>
      <c r="BTU24" s="710"/>
      <c r="BTV24" s="710"/>
      <c r="BTW24" s="710"/>
      <c r="BTX24" s="710"/>
      <c r="BTY24" s="710"/>
      <c r="BTZ24" s="710"/>
      <c r="BUA24" s="710"/>
      <c r="BUB24" s="710"/>
      <c r="BUC24" s="710"/>
      <c r="BUD24" s="710"/>
      <c r="BUE24" s="710"/>
      <c r="BUF24" s="710"/>
      <c r="BUG24" s="710"/>
      <c r="BUH24" s="710"/>
      <c r="BUI24" s="710"/>
      <c r="BUJ24" s="710"/>
      <c r="BUK24" s="710"/>
      <c r="BUL24" s="710"/>
      <c r="BUM24" s="710"/>
      <c r="BUN24" s="710"/>
      <c r="BUO24" s="710"/>
      <c r="BUP24" s="710"/>
      <c r="BUQ24" s="710"/>
      <c r="BUR24" s="710"/>
      <c r="BUS24" s="710"/>
      <c r="BUT24" s="710"/>
      <c r="BUU24" s="710"/>
      <c r="BUV24" s="710"/>
      <c r="BUW24" s="710"/>
      <c r="BUX24" s="710"/>
      <c r="BUY24" s="710"/>
      <c r="BUZ24" s="710"/>
      <c r="BVA24" s="710"/>
      <c r="BVB24" s="710"/>
      <c r="BVC24" s="710"/>
      <c r="BVD24" s="710"/>
      <c r="BVE24" s="710"/>
      <c r="BVF24" s="710"/>
      <c r="BVG24" s="710"/>
      <c r="BVH24" s="710"/>
      <c r="BVI24" s="710"/>
      <c r="BVJ24" s="710"/>
      <c r="BVK24" s="710"/>
      <c r="BVL24" s="710"/>
      <c r="BVM24" s="710"/>
      <c r="BVN24" s="710"/>
      <c r="BVO24" s="710"/>
      <c r="BVP24" s="710"/>
      <c r="BVQ24" s="710"/>
      <c r="BVR24" s="710"/>
      <c r="BVS24" s="710"/>
      <c r="BVT24" s="710"/>
      <c r="BVU24" s="710"/>
      <c r="BVV24" s="710"/>
      <c r="BVW24" s="710"/>
      <c r="BVX24" s="710"/>
      <c r="BVY24" s="710"/>
      <c r="BVZ24" s="710"/>
      <c r="BWA24" s="710"/>
      <c r="BWB24" s="710"/>
      <c r="BWC24" s="710"/>
      <c r="BWD24" s="710"/>
      <c r="BWE24" s="710"/>
      <c r="BWF24" s="710"/>
      <c r="BWG24" s="710"/>
      <c r="BWH24" s="710"/>
      <c r="BWI24" s="710"/>
      <c r="BWJ24" s="710"/>
      <c r="BWK24" s="710"/>
      <c r="BWL24" s="710"/>
      <c r="BWM24" s="710"/>
      <c r="BWN24" s="710"/>
      <c r="BWO24" s="710"/>
      <c r="BWP24" s="710"/>
      <c r="BWQ24" s="710"/>
      <c r="BWR24" s="710"/>
      <c r="BWS24" s="710"/>
      <c r="BWT24" s="710"/>
      <c r="BWU24" s="710"/>
      <c r="BWV24" s="710"/>
      <c r="BWW24" s="710"/>
      <c r="BWX24" s="710"/>
      <c r="BWY24" s="710"/>
      <c r="BWZ24" s="710"/>
      <c r="BXA24" s="710"/>
      <c r="BXB24" s="710"/>
      <c r="BXC24" s="710"/>
      <c r="BXD24" s="710"/>
      <c r="BXE24" s="710"/>
      <c r="BXF24" s="710"/>
      <c r="BXG24" s="710"/>
      <c r="BXH24" s="710"/>
      <c r="BXI24" s="710"/>
      <c r="BXJ24" s="710"/>
      <c r="BXK24" s="710"/>
      <c r="BXL24" s="710"/>
      <c r="BXM24" s="710"/>
      <c r="BXN24" s="710"/>
      <c r="BXO24" s="710"/>
      <c r="BXP24" s="710"/>
      <c r="BXQ24" s="710"/>
      <c r="BXR24" s="710"/>
      <c r="BXS24" s="710"/>
      <c r="BXT24" s="710"/>
      <c r="BXU24" s="710"/>
      <c r="BXV24" s="710"/>
      <c r="BXW24" s="710"/>
      <c r="BXX24" s="710"/>
      <c r="BXY24" s="710"/>
      <c r="BXZ24" s="710"/>
      <c r="BYA24" s="710"/>
      <c r="BYB24" s="710"/>
      <c r="BYC24" s="710"/>
      <c r="BYD24" s="710"/>
      <c r="BYE24" s="710"/>
      <c r="BYF24" s="710"/>
      <c r="BYG24" s="710"/>
      <c r="BYH24" s="710"/>
      <c r="BYI24" s="710"/>
      <c r="BYJ24" s="710"/>
      <c r="BYK24" s="710"/>
      <c r="BYL24" s="710"/>
      <c r="BYM24" s="710"/>
      <c r="BYN24" s="710"/>
      <c r="BYO24" s="710"/>
      <c r="BYP24" s="710"/>
      <c r="BYQ24" s="710"/>
      <c r="BYR24" s="710"/>
      <c r="BYS24" s="710"/>
      <c r="BYT24" s="710"/>
      <c r="BYU24" s="710"/>
      <c r="BYV24" s="710"/>
      <c r="BYW24" s="710"/>
      <c r="BYX24" s="710"/>
      <c r="BYY24" s="710"/>
      <c r="BYZ24" s="710"/>
      <c r="BZA24" s="710"/>
      <c r="BZB24" s="710"/>
      <c r="BZC24" s="710"/>
      <c r="BZD24" s="710"/>
      <c r="BZE24" s="710"/>
      <c r="BZF24" s="710"/>
      <c r="BZG24" s="710"/>
      <c r="BZH24" s="710"/>
      <c r="BZI24" s="710"/>
      <c r="BZJ24" s="710"/>
      <c r="BZK24" s="710"/>
      <c r="BZL24" s="710"/>
      <c r="BZM24" s="710"/>
      <c r="BZN24" s="710"/>
      <c r="BZO24" s="710"/>
      <c r="BZP24" s="710"/>
      <c r="BZQ24" s="710"/>
      <c r="BZR24" s="710"/>
      <c r="BZS24" s="710"/>
      <c r="BZT24" s="710"/>
      <c r="BZU24" s="710"/>
      <c r="BZV24" s="710"/>
      <c r="BZW24" s="710"/>
      <c r="BZX24" s="710"/>
      <c r="BZY24" s="710"/>
      <c r="BZZ24" s="710"/>
      <c r="CAA24" s="710"/>
      <c r="CAB24" s="710"/>
      <c r="CAC24" s="710"/>
      <c r="CAD24" s="710"/>
      <c r="CAE24" s="710"/>
      <c r="CAF24" s="710"/>
      <c r="CAG24" s="710"/>
      <c r="CAH24" s="710"/>
      <c r="CAI24" s="710"/>
      <c r="CAJ24" s="710"/>
      <c r="CAK24" s="710"/>
      <c r="CAL24" s="710"/>
      <c r="CAM24" s="710"/>
      <c r="CAN24" s="710"/>
      <c r="CAO24" s="710"/>
      <c r="CAP24" s="710"/>
      <c r="CAQ24" s="710"/>
      <c r="CAR24" s="710"/>
      <c r="CAS24" s="710"/>
      <c r="CAT24" s="710"/>
      <c r="CAU24" s="710"/>
      <c r="CAV24" s="710"/>
      <c r="CAW24" s="710"/>
      <c r="CAX24" s="710"/>
      <c r="CAY24" s="710"/>
      <c r="CAZ24" s="710"/>
      <c r="CBA24" s="710"/>
      <c r="CBB24" s="710"/>
      <c r="CBC24" s="710"/>
      <c r="CBD24" s="710"/>
      <c r="CBE24" s="710"/>
      <c r="CBF24" s="710"/>
      <c r="CBG24" s="710"/>
      <c r="CBH24" s="710"/>
      <c r="CBI24" s="710"/>
      <c r="CBJ24" s="710"/>
      <c r="CBK24" s="710"/>
      <c r="CBL24" s="710"/>
      <c r="CBM24" s="710"/>
      <c r="CBN24" s="710"/>
      <c r="CBO24" s="710"/>
      <c r="CBP24" s="710"/>
      <c r="CBQ24" s="710"/>
      <c r="CBR24" s="710"/>
      <c r="CBS24" s="710"/>
      <c r="CBT24" s="710"/>
      <c r="CBU24" s="710"/>
      <c r="CBV24" s="710"/>
      <c r="CBW24" s="710"/>
      <c r="CBX24" s="710"/>
      <c r="CBY24" s="710"/>
      <c r="CBZ24" s="710"/>
      <c r="CCA24" s="710"/>
      <c r="CCB24" s="710"/>
      <c r="CCC24" s="710"/>
      <c r="CCD24" s="710"/>
      <c r="CCE24" s="710"/>
      <c r="CCF24" s="710"/>
      <c r="CCG24" s="710"/>
      <c r="CCH24" s="710"/>
      <c r="CCI24" s="710"/>
      <c r="CCJ24" s="710"/>
      <c r="CCK24" s="710"/>
      <c r="CCL24" s="710"/>
      <c r="CCM24" s="710"/>
      <c r="CCN24" s="710"/>
      <c r="CCO24" s="710"/>
      <c r="CCP24" s="710"/>
      <c r="CCQ24" s="710"/>
      <c r="CCR24" s="710"/>
      <c r="CCS24" s="710"/>
      <c r="CCT24" s="710"/>
      <c r="CCU24" s="710"/>
      <c r="CCV24" s="710"/>
      <c r="CCW24" s="710"/>
      <c r="CCX24" s="710"/>
      <c r="CCY24" s="710"/>
      <c r="CCZ24" s="710"/>
      <c r="CDA24" s="710"/>
      <c r="CDB24" s="710"/>
      <c r="CDC24" s="710"/>
      <c r="CDD24" s="710"/>
      <c r="CDE24" s="710"/>
      <c r="CDF24" s="710"/>
      <c r="CDG24" s="710"/>
      <c r="CDH24" s="710"/>
      <c r="CDI24" s="710"/>
      <c r="CDJ24" s="710"/>
      <c r="CDK24" s="710"/>
      <c r="CDL24" s="710"/>
      <c r="CDM24" s="710"/>
      <c r="CDN24" s="710"/>
      <c r="CDO24" s="710"/>
      <c r="CDP24" s="710"/>
      <c r="CDQ24" s="710"/>
      <c r="CDR24" s="710"/>
      <c r="CDS24" s="710"/>
      <c r="CDT24" s="710"/>
      <c r="CDU24" s="710"/>
      <c r="CDV24" s="710"/>
      <c r="CDW24" s="710"/>
      <c r="CDX24" s="710"/>
      <c r="CDY24" s="710"/>
      <c r="CDZ24" s="710"/>
      <c r="CEA24" s="710"/>
      <c r="CEB24" s="710"/>
      <c r="CEC24" s="710"/>
      <c r="CED24" s="710"/>
      <c r="CEE24" s="710"/>
      <c r="CEF24" s="710"/>
      <c r="CEG24" s="710"/>
      <c r="CEH24" s="710"/>
      <c r="CEI24" s="710"/>
      <c r="CEJ24" s="710"/>
      <c r="CEK24" s="710"/>
      <c r="CEL24" s="710"/>
      <c r="CEM24" s="710"/>
      <c r="CEN24" s="710"/>
      <c r="CEO24" s="710"/>
      <c r="CEP24" s="710"/>
      <c r="CEQ24" s="710"/>
      <c r="CER24" s="710"/>
      <c r="CES24" s="710"/>
      <c r="CET24" s="710"/>
      <c r="CEU24" s="710"/>
      <c r="CEV24" s="710"/>
      <c r="CEW24" s="710"/>
      <c r="CEX24" s="710"/>
      <c r="CEY24" s="710"/>
      <c r="CEZ24" s="710"/>
      <c r="CFA24" s="710"/>
      <c r="CFB24" s="710"/>
      <c r="CFC24" s="710"/>
      <c r="CFD24" s="710"/>
      <c r="CFE24" s="710"/>
      <c r="CFF24" s="710"/>
      <c r="CFG24" s="710"/>
      <c r="CFH24" s="710"/>
      <c r="CFI24" s="710"/>
      <c r="CFJ24" s="710"/>
      <c r="CFK24" s="710"/>
      <c r="CFL24" s="710"/>
      <c r="CFM24" s="710"/>
      <c r="CFN24" s="710"/>
      <c r="CFO24" s="710"/>
      <c r="CFP24" s="710"/>
      <c r="CFQ24" s="710"/>
      <c r="CFR24" s="710"/>
      <c r="CFS24" s="710"/>
      <c r="CFT24" s="710"/>
      <c r="CFU24" s="710"/>
      <c r="CFV24" s="710"/>
      <c r="CFW24" s="710"/>
      <c r="CFX24" s="710"/>
      <c r="CFY24" s="710"/>
      <c r="CFZ24" s="710"/>
      <c r="CGA24" s="710"/>
      <c r="CGB24" s="710"/>
      <c r="CGC24" s="710"/>
      <c r="CGD24" s="710"/>
      <c r="CGE24" s="710"/>
      <c r="CGF24" s="710"/>
      <c r="CGG24" s="710"/>
      <c r="CGH24" s="710"/>
      <c r="CGI24" s="710"/>
      <c r="CGJ24" s="710"/>
      <c r="CGK24" s="710"/>
      <c r="CGL24" s="710"/>
      <c r="CGM24" s="710"/>
      <c r="CGN24" s="710"/>
      <c r="CGO24" s="710"/>
      <c r="CGP24" s="710"/>
      <c r="CGQ24" s="710"/>
      <c r="CGR24" s="710"/>
      <c r="CGS24" s="710"/>
      <c r="CGT24" s="710"/>
      <c r="CGU24" s="710"/>
      <c r="CGV24" s="710"/>
      <c r="CGW24" s="710"/>
      <c r="CGX24" s="710"/>
      <c r="CGY24" s="710"/>
      <c r="CGZ24" s="710"/>
      <c r="CHA24" s="710"/>
      <c r="CHB24" s="710"/>
      <c r="CHC24" s="710"/>
      <c r="CHD24" s="710"/>
      <c r="CHE24" s="710"/>
      <c r="CHF24" s="710"/>
      <c r="CHG24" s="710"/>
      <c r="CHH24" s="710"/>
      <c r="CHI24" s="710"/>
      <c r="CHJ24" s="710"/>
      <c r="CHK24" s="710"/>
      <c r="CHL24" s="710"/>
      <c r="CHM24" s="710"/>
      <c r="CHN24" s="710"/>
      <c r="CHO24" s="710"/>
      <c r="CHP24" s="710"/>
      <c r="CHQ24" s="710"/>
      <c r="CHR24" s="710"/>
      <c r="CHS24" s="710"/>
      <c r="CHT24" s="710"/>
      <c r="CHU24" s="710"/>
      <c r="CHV24" s="710"/>
      <c r="CHW24" s="710"/>
      <c r="CHX24" s="710"/>
      <c r="CHY24" s="710"/>
      <c r="CHZ24" s="710"/>
      <c r="CIA24" s="710"/>
      <c r="CIB24" s="710"/>
      <c r="CIC24" s="710"/>
      <c r="CID24" s="710"/>
      <c r="CIE24" s="710"/>
      <c r="CIF24" s="710"/>
      <c r="CIG24" s="710"/>
      <c r="CIH24" s="710"/>
      <c r="CII24" s="710"/>
      <c r="CIJ24" s="710"/>
      <c r="CIK24" s="710"/>
      <c r="CIL24" s="710"/>
      <c r="CIM24" s="710"/>
      <c r="CIN24" s="710"/>
      <c r="CIO24" s="710"/>
      <c r="CIP24" s="710"/>
      <c r="CIQ24" s="710"/>
      <c r="CIR24" s="710"/>
      <c r="CIS24" s="710"/>
      <c r="CIT24" s="710"/>
      <c r="CIU24" s="710"/>
      <c r="CIV24" s="710"/>
      <c r="CIW24" s="710"/>
      <c r="CIX24" s="710"/>
      <c r="CIY24" s="710"/>
      <c r="CIZ24" s="710"/>
      <c r="CJA24" s="710"/>
      <c r="CJB24" s="710"/>
      <c r="CJC24" s="710"/>
      <c r="CJD24" s="710"/>
      <c r="CJE24" s="710"/>
      <c r="CJF24" s="710"/>
      <c r="CJG24" s="710"/>
      <c r="CJH24" s="710"/>
      <c r="CJI24" s="710"/>
      <c r="CJJ24" s="710"/>
      <c r="CJK24" s="710"/>
      <c r="CJL24" s="710"/>
      <c r="CJM24" s="710"/>
      <c r="CJN24" s="710"/>
      <c r="CJO24" s="710"/>
      <c r="CJP24" s="710"/>
      <c r="CJQ24" s="710"/>
      <c r="CJR24" s="710"/>
      <c r="CJS24" s="710"/>
      <c r="CJT24" s="710"/>
      <c r="CJU24" s="710"/>
      <c r="CJV24" s="710"/>
      <c r="CJW24" s="710"/>
      <c r="CJX24" s="710"/>
      <c r="CJY24" s="710"/>
      <c r="CJZ24" s="710"/>
      <c r="CKA24" s="710"/>
      <c r="CKB24" s="710"/>
      <c r="CKC24" s="710"/>
      <c r="CKD24" s="710"/>
      <c r="CKE24" s="710"/>
      <c r="CKF24" s="710"/>
      <c r="CKG24" s="710"/>
      <c r="CKH24" s="710"/>
      <c r="CKI24" s="710"/>
      <c r="CKJ24" s="710"/>
      <c r="CKK24" s="710"/>
      <c r="CKL24" s="710"/>
      <c r="CKM24" s="710"/>
      <c r="CKN24" s="710"/>
      <c r="CKO24" s="710"/>
      <c r="CKP24" s="710"/>
      <c r="CKQ24" s="710"/>
      <c r="CKR24" s="710"/>
      <c r="CKS24" s="710"/>
      <c r="CKT24" s="710"/>
      <c r="CKU24" s="710"/>
      <c r="CKV24" s="710"/>
      <c r="CKW24" s="710"/>
      <c r="CKX24" s="710"/>
      <c r="CKY24" s="710"/>
      <c r="CKZ24" s="710"/>
      <c r="CLA24" s="710"/>
      <c r="CLB24" s="710"/>
      <c r="CLC24" s="710"/>
      <c r="CLD24" s="710"/>
      <c r="CLE24" s="710"/>
      <c r="CLF24" s="710"/>
      <c r="CLG24" s="710"/>
      <c r="CLH24" s="710"/>
      <c r="CLI24" s="710"/>
      <c r="CLJ24" s="710"/>
      <c r="CLK24" s="710"/>
      <c r="CLL24" s="710"/>
      <c r="CLM24" s="710"/>
      <c r="CLN24" s="710"/>
      <c r="CLO24" s="710"/>
      <c r="CLP24" s="710"/>
      <c r="CLQ24" s="710"/>
      <c r="CLR24" s="710"/>
      <c r="CLS24" s="710"/>
      <c r="CLT24" s="710"/>
      <c r="CLU24" s="710"/>
      <c r="CLV24" s="710"/>
      <c r="CLW24" s="710"/>
      <c r="CLX24" s="710"/>
      <c r="CLY24" s="710"/>
      <c r="CLZ24" s="710"/>
      <c r="CMA24" s="710"/>
      <c r="CMB24" s="710"/>
      <c r="CMC24" s="710"/>
      <c r="CMD24" s="710"/>
      <c r="CME24" s="710"/>
      <c r="CMF24" s="710"/>
      <c r="CMG24" s="710"/>
      <c r="CMH24" s="710"/>
      <c r="CMI24" s="710"/>
      <c r="CMJ24" s="710"/>
      <c r="CMK24" s="710"/>
      <c r="CML24" s="710"/>
      <c r="CMM24" s="710"/>
      <c r="CMN24" s="710"/>
      <c r="CMO24" s="710"/>
      <c r="CMP24" s="710"/>
      <c r="CMQ24" s="710"/>
      <c r="CMR24" s="710"/>
      <c r="CMS24" s="710"/>
      <c r="CMT24" s="710"/>
      <c r="CMU24" s="710"/>
      <c r="CMV24" s="710"/>
      <c r="CMW24" s="710"/>
      <c r="CMX24" s="710"/>
      <c r="CMY24" s="710"/>
      <c r="CMZ24" s="710"/>
      <c r="CNA24" s="710"/>
      <c r="CNB24" s="710"/>
      <c r="CNC24" s="710"/>
      <c r="CND24" s="710"/>
      <c r="CNE24" s="710"/>
      <c r="CNF24" s="710"/>
      <c r="CNG24" s="710"/>
      <c r="CNH24" s="710"/>
      <c r="CNI24" s="710"/>
      <c r="CNJ24" s="710"/>
      <c r="CNK24" s="710"/>
      <c r="CNL24" s="710"/>
      <c r="CNM24" s="710"/>
      <c r="CNN24" s="710"/>
      <c r="CNO24" s="710"/>
      <c r="CNP24" s="710"/>
      <c r="CNQ24" s="710"/>
      <c r="CNR24" s="710"/>
      <c r="CNS24" s="710"/>
      <c r="CNT24" s="710"/>
      <c r="CNU24" s="710"/>
      <c r="CNV24" s="710"/>
      <c r="CNW24" s="710"/>
      <c r="CNX24" s="710"/>
      <c r="CNY24" s="710"/>
      <c r="CNZ24" s="710"/>
      <c r="COA24" s="710"/>
      <c r="COB24" s="710"/>
      <c r="COC24" s="710"/>
      <c r="COD24" s="710"/>
      <c r="COE24" s="710"/>
      <c r="COF24" s="710"/>
      <c r="COG24" s="710"/>
      <c r="COH24" s="710"/>
      <c r="COI24" s="710"/>
      <c r="COJ24" s="710"/>
      <c r="COK24" s="710"/>
      <c r="COL24" s="710"/>
      <c r="COM24" s="710"/>
      <c r="CON24" s="710"/>
      <c r="COO24" s="710"/>
      <c r="COP24" s="710"/>
      <c r="COQ24" s="710"/>
      <c r="COR24" s="710"/>
      <c r="COS24" s="710"/>
      <c r="COT24" s="710"/>
      <c r="COU24" s="710"/>
      <c r="COV24" s="710"/>
      <c r="COW24" s="710"/>
      <c r="COX24" s="710"/>
      <c r="COY24" s="710"/>
      <c r="COZ24" s="710"/>
      <c r="CPA24" s="710"/>
      <c r="CPB24" s="710"/>
      <c r="CPC24" s="710"/>
      <c r="CPD24" s="710"/>
      <c r="CPE24" s="710"/>
      <c r="CPF24" s="710"/>
      <c r="CPG24" s="710"/>
      <c r="CPH24" s="710"/>
      <c r="CPI24" s="710"/>
      <c r="CPJ24" s="710"/>
      <c r="CPK24" s="710"/>
      <c r="CPL24" s="710"/>
      <c r="CPM24" s="710"/>
      <c r="CPN24" s="710"/>
      <c r="CPO24" s="710"/>
      <c r="CPP24" s="710"/>
      <c r="CPQ24" s="710"/>
      <c r="CPR24" s="710"/>
      <c r="CPS24" s="710"/>
      <c r="CPT24" s="710"/>
      <c r="CPU24" s="710"/>
      <c r="CPV24" s="710"/>
      <c r="CPW24" s="710"/>
      <c r="CPX24" s="710"/>
      <c r="CPY24" s="710"/>
      <c r="CPZ24" s="710"/>
      <c r="CQA24" s="710"/>
      <c r="CQB24" s="710"/>
      <c r="CQC24" s="710"/>
      <c r="CQD24" s="710"/>
      <c r="CQE24" s="710"/>
      <c r="CQF24" s="710"/>
      <c r="CQG24" s="710"/>
      <c r="CQH24" s="710"/>
      <c r="CQI24" s="710"/>
      <c r="CQJ24" s="710"/>
      <c r="CQK24" s="710"/>
      <c r="CQL24" s="710"/>
      <c r="CQM24" s="710"/>
      <c r="CQN24" s="710"/>
      <c r="CQO24" s="710"/>
      <c r="CQP24" s="710"/>
      <c r="CQQ24" s="710"/>
      <c r="CQR24" s="710"/>
      <c r="CQS24" s="710"/>
      <c r="CQT24" s="710"/>
      <c r="CQU24" s="710"/>
      <c r="CQV24" s="710"/>
      <c r="CQW24" s="710"/>
      <c r="CQX24" s="710"/>
      <c r="CQY24" s="710"/>
      <c r="CQZ24" s="710"/>
      <c r="CRA24" s="710"/>
      <c r="CRB24" s="710"/>
      <c r="CRC24" s="710"/>
      <c r="CRD24" s="710"/>
      <c r="CRE24" s="710"/>
      <c r="CRF24" s="710"/>
      <c r="CRG24" s="710"/>
      <c r="CRH24" s="710"/>
      <c r="CRI24" s="710"/>
      <c r="CRJ24" s="710"/>
      <c r="CRK24" s="710"/>
      <c r="CRL24" s="710"/>
      <c r="CRM24" s="710"/>
      <c r="CRN24" s="710"/>
      <c r="CRO24" s="710"/>
      <c r="CRP24" s="710"/>
      <c r="CRQ24" s="710"/>
      <c r="CRR24" s="710"/>
      <c r="CRS24" s="710"/>
      <c r="CRT24" s="710"/>
      <c r="CRU24" s="710"/>
      <c r="CRV24" s="710"/>
      <c r="CRW24" s="710"/>
      <c r="CRX24" s="710"/>
      <c r="CRY24" s="710"/>
      <c r="CRZ24" s="710"/>
      <c r="CSA24" s="710"/>
      <c r="CSB24" s="710"/>
      <c r="CSC24" s="710"/>
      <c r="CSD24" s="710"/>
      <c r="CSE24" s="710"/>
      <c r="CSF24" s="710"/>
      <c r="CSG24" s="710"/>
      <c r="CSH24" s="710"/>
      <c r="CSI24" s="710"/>
      <c r="CSJ24" s="710"/>
      <c r="CSK24" s="710"/>
      <c r="CSL24" s="710"/>
      <c r="CSM24" s="710"/>
      <c r="CSN24" s="710"/>
      <c r="CSO24" s="710"/>
      <c r="CSP24" s="710"/>
      <c r="CSQ24" s="710"/>
      <c r="CSR24" s="710"/>
      <c r="CSS24" s="710"/>
      <c r="CST24" s="710"/>
      <c r="CSU24" s="710"/>
      <c r="CSV24" s="710"/>
      <c r="CSW24" s="710"/>
      <c r="CSX24" s="710"/>
      <c r="CSY24" s="710"/>
      <c r="CSZ24" s="710"/>
      <c r="CTA24" s="710"/>
      <c r="CTB24" s="710"/>
      <c r="CTC24" s="710"/>
      <c r="CTD24" s="710"/>
      <c r="CTE24" s="710"/>
      <c r="CTF24" s="710"/>
      <c r="CTG24" s="710"/>
      <c r="CTH24" s="710"/>
      <c r="CTI24" s="710"/>
      <c r="CTJ24" s="710"/>
      <c r="CTK24" s="710"/>
      <c r="CTL24" s="710"/>
      <c r="CTM24" s="710"/>
      <c r="CTN24" s="710"/>
      <c r="CTO24" s="710"/>
      <c r="CTP24" s="710"/>
      <c r="CTQ24" s="710"/>
      <c r="CTR24" s="710"/>
      <c r="CTS24" s="710"/>
      <c r="CTT24" s="710"/>
      <c r="CTU24" s="710"/>
      <c r="CTV24" s="710"/>
      <c r="CTW24" s="710"/>
      <c r="CTX24" s="710"/>
      <c r="CTY24" s="710"/>
      <c r="CTZ24" s="710"/>
      <c r="CUA24" s="710"/>
      <c r="CUB24" s="710"/>
      <c r="CUC24" s="710"/>
      <c r="CUD24" s="710"/>
      <c r="CUE24" s="710"/>
      <c r="CUF24" s="710"/>
      <c r="CUG24" s="710"/>
      <c r="CUH24" s="710"/>
      <c r="CUI24" s="710"/>
      <c r="CUJ24" s="710"/>
      <c r="CUK24" s="710"/>
      <c r="CUL24" s="710"/>
      <c r="CUM24" s="710"/>
      <c r="CUN24" s="710"/>
      <c r="CUO24" s="710"/>
      <c r="CUP24" s="710"/>
      <c r="CUQ24" s="710"/>
      <c r="CUR24" s="710"/>
      <c r="CUS24" s="710"/>
      <c r="CUT24" s="710"/>
      <c r="CUU24" s="710"/>
      <c r="CUV24" s="710"/>
      <c r="CUW24" s="710"/>
      <c r="CUX24" s="710"/>
      <c r="CUY24" s="710"/>
      <c r="CUZ24" s="710"/>
      <c r="CVA24" s="710"/>
      <c r="CVB24" s="710"/>
      <c r="CVC24" s="710"/>
      <c r="CVD24" s="710"/>
      <c r="CVE24" s="710"/>
      <c r="CVF24" s="710"/>
      <c r="CVG24" s="710"/>
      <c r="CVH24" s="710"/>
      <c r="CVI24" s="710"/>
      <c r="CVJ24" s="710"/>
      <c r="CVK24" s="710"/>
      <c r="CVL24" s="710"/>
      <c r="CVM24" s="710"/>
      <c r="CVN24" s="710"/>
      <c r="CVO24" s="710"/>
      <c r="CVP24" s="710"/>
      <c r="CVQ24" s="710"/>
      <c r="CVR24" s="710"/>
      <c r="CVS24" s="710"/>
      <c r="CVT24" s="710"/>
      <c r="CVU24" s="710"/>
      <c r="CVV24" s="710"/>
      <c r="CVW24" s="710"/>
      <c r="CVX24" s="710"/>
      <c r="CVY24" s="710"/>
      <c r="CVZ24" s="710"/>
      <c r="CWA24" s="710"/>
      <c r="CWB24" s="710"/>
      <c r="CWC24" s="710"/>
      <c r="CWD24" s="710"/>
      <c r="CWE24" s="710"/>
      <c r="CWF24" s="710"/>
      <c r="CWG24" s="710"/>
      <c r="CWH24" s="710"/>
      <c r="CWI24" s="710"/>
      <c r="CWJ24" s="710"/>
      <c r="CWK24" s="710"/>
      <c r="CWL24" s="710"/>
      <c r="CWM24" s="710"/>
      <c r="CWN24" s="710"/>
      <c r="CWO24" s="710"/>
      <c r="CWP24" s="710"/>
      <c r="CWQ24" s="710"/>
      <c r="CWR24" s="710"/>
      <c r="CWS24" s="710"/>
      <c r="CWT24" s="710"/>
      <c r="CWU24" s="710"/>
      <c r="CWV24" s="710"/>
      <c r="CWW24" s="710"/>
      <c r="CWX24" s="710"/>
      <c r="CWY24" s="710"/>
      <c r="CWZ24" s="710"/>
      <c r="CXA24" s="710"/>
      <c r="CXB24" s="710"/>
      <c r="CXC24" s="710"/>
      <c r="CXD24" s="710"/>
      <c r="CXE24" s="710"/>
      <c r="CXF24" s="710"/>
      <c r="CXG24" s="710"/>
      <c r="CXH24" s="710"/>
      <c r="CXI24" s="710"/>
      <c r="CXJ24" s="710"/>
      <c r="CXK24" s="710"/>
      <c r="CXL24" s="710"/>
      <c r="CXM24" s="710"/>
      <c r="CXN24" s="710"/>
      <c r="CXO24" s="710"/>
      <c r="CXP24" s="710"/>
      <c r="CXQ24" s="710"/>
      <c r="CXR24" s="710"/>
      <c r="CXS24" s="710"/>
      <c r="CXT24" s="710"/>
      <c r="CXU24" s="710"/>
      <c r="CXV24" s="710"/>
      <c r="CXW24" s="710"/>
      <c r="CXX24" s="710"/>
      <c r="CXY24" s="710"/>
      <c r="CXZ24" s="710"/>
      <c r="CYA24" s="710"/>
      <c r="CYB24" s="710"/>
      <c r="CYC24" s="710"/>
      <c r="CYD24" s="710"/>
      <c r="CYE24" s="710"/>
      <c r="CYF24" s="710"/>
      <c r="CYG24" s="710"/>
      <c r="CYH24" s="710"/>
      <c r="CYI24" s="710"/>
      <c r="CYJ24" s="710"/>
      <c r="CYK24" s="710"/>
      <c r="CYL24" s="710"/>
      <c r="CYM24" s="710"/>
      <c r="CYN24" s="710"/>
      <c r="CYO24" s="710"/>
      <c r="CYP24" s="710"/>
      <c r="CYQ24" s="710"/>
      <c r="CYR24" s="710"/>
      <c r="CYS24" s="710"/>
      <c r="CYT24" s="710"/>
      <c r="CYU24" s="710"/>
      <c r="CYV24" s="710"/>
      <c r="CYW24" s="710"/>
      <c r="CYX24" s="710"/>
      <c r="CYY24" s="710"/>
      <c r="CYZ24" s="710"/>
      <c r="CZA24" s="710"/>
      <c r="CZB24" s="710"/>
      <c r="CZC24" s="710"/>
      <c r="CZD24" s="710"/>
      <c r="CZE24" s="710"/>
      <c r="CZF24" s="710"/>
      <c r="CZG24" s="710"/>
      <c r="CZH24" s="710"/>
      <c r="CZI24" s="710"/>
      <c r="CZJ24" s="710"/>
      <c r="CZK24" s="710"/>
      <c r="CZL24" s="710"/>
      <c r="CZM24" s="710"/>
      <c r="CZN24" s="710"/>
      <c r="CZO24" s="710"/>
      <c r="CZP24" s="710"/>
      <c r="CZQ24" s="710"/>
      <c r="CZR24" s="710"/>
      <c r="CZS24" s="710"/>
      <c r="CZT24" s="710"/>
      <c r="CZU24" s="710"/>
      <c r="CZV24" s="710"/>
      <c r="CZW24" s="710"/>
      <c r="CZX24" s="710"/>
      <c r="CZY24" s="710"/>
      <c r="CZZ24" s="710"/>
      <c r="DAA24" s="710"/>
      <c r="DAB24" s="710"/>
      <c r="DAC24" s="710"/>
      <c r="DAD24" s="710"/>
      <c r="DAE24" s="710"/>
      <c r="DAF24" s="710"/>
      <c r="DAG24" s="710"/>
      <c r="DAH24" s="710"/>
      <c r="DAI24" s="710"/>
      <c r="DAJ24" s="710"/>
      <c r="DAK24" s="710"/>
      <c r="DAL24" s="710"/>
      <c r="DAM24" s="710"/>
      <c r="DAN24" s="710"/>
      <c r="DAO24" s="710"/>
      <c r="DAP24" s="710"/>
      <c r="DAQ24" s="710"/>
      <c r="DAR24" s="710"/>
      <c r="DAS24" s="710"/>
      <c r="DAT24" s="710"/>
      <c r="DAU24" s="710"/>
      <c r="DAV24" s="710"/>
      <c r="DAW24" s="710"/>
      <c r="DAX24" s="710"/>
      <c r="DAY24" s="710"/>
      <c r="DAZ24" s="710"/>
      <c r="DBA24" s="710"/>
      <c r="DBB24" s="710"/>
      <c r="DBC24" s="710"/>
      <c r="DBD24" s="710"/>
      <c r="DBE24" s="710"/>
      <c r="DBF24" s="710"/>
      <c r="DBG24" s="710"/>
      <c r="DBH24" s="710"/>
      <c r="DBI24" s="710"/>
      <c r="DBJ24" s="710"/>
      <c r="DBK24" s="710"/>
      <c r="DBL24" s="710"/>
      <c r="DBM24" s="710"/>
      <c r="DBN24" s="710"/>
      <c r="DBO24" s="710"/>
      <c r="DBP24" s="710"/>
      <c r="DBQ24" s="710"/>
      <c r="DBR24" s="710"/>
      <c r="DBS24" s="710"/>
      <c r="DBT24" s="710"/>
      <c r="DBU24" s="710"/>
      <c r="DBV24" s="710"/>
      <c r="DBW24" s="710"/>
      <c r="DBX24" s="710"/>
      <c r="DBY24" s="710"/>
      <c r="DBZ24" s="710"/>
      <c r="DCA24" s="710"/>
      <c r="DCB24" s="710"/>
      <c r="DCC24" s="710"/>
      <c r="DCD24" s="710"/>
      <c r="DCE24" s="710"/>
      <c r="DCF24" s="710"/>
      <c r="DCG24" s="710"/>
      <c r="DCH24" s="710"/>
      <c r="DCI24" s="710"/>
      <c r="DCJ24" s="710"/>
      <c r="DCK24" s="710"/>
      <c r="DCL24" s="710"/>
      <c r="DCM24" s="710"/>
      <c r="DCN24" s="710"/>
      <c r="DCO24" s="710"/>
      <c r="DCP24" s="710"/>
      <c r="DCQ24" s="710"/>
      <c r="DCR24" s="710"/>
      <c r="DCS24" s="710"/>
      <c r="DCT24" s="710"/>
      <c r="DCU24" s="710"/>
      <c r="DCV24" s="710"/>
      <c r="DCW24" s="710"/>
      <c r="DCX24" s="710"/>
      <c r="DCY24" s="710"/>
      <c r="DCZ24" s="710"/>
      <c r="DDA24" s="710"/>
      <c r="DDB24" s="710"/>
      <c r="DDC24" s="710"/>
      <c r="DDD24" s="710"/>
      <c r="DDE24" s="710"/>
      <c r="DDF24" s="710"/>
      <c r="DDG24" s="710"/>
      <c r="DDH24" s="710"/>
      <c r="DDI24" s="710"/>
      <c r="DDJ24" s="710"/>
      <c r="DDK24" s="710"/>
      <c r="DDL24" s="710"/>
      <c r="DDM24" s="710"/>
      <c r="DDN24" s="710"/>
      <c r="DDO24" s="710"/>
      <c r="DDP24" s="710"/>
      <c r="DDQ24" s="710"/>
      <c r="DDR24" s="710"/>
      <c r="DDS24" s="710"/>
      <c r="DDT24" s="710"/>
      <c r="DDU24" s="710"/>
      <c r="DDV24" s="710"/>
      <c r="DDW24" s="710"/>
      <c r="DDX24" s="710"/>
      <c r="DDY24" s="710"/>
      <c r="DDZ24" s="710"/>
      <c r="DEA24" s="710"/>
      <c r="DEB24" s="710"/>
      <c r="DEC24" s="710"/>
      <c r="DED24" s="710"/>
      <c r="DEE24" s="710"/>
      <c r="DEF24" s="710"/>
      <c r="DEG24" s="710"/>
      <c r="DEH24" s="710"/>
      <c r="DEI24" s="710"/>
      <c r="DEJ24" s="710"/>
      <c r="DEK24" s="710"/>
      <c r="DEL24" s="710"/>
      <c r="DEM24" s="710"/>
      <c r="DEN24" s="710"/>
      <c r="DEO24" s="710"/>
      <c r="DEP24" s="710"/>
      <c r="DEQ24" s="710"/>
      <c r="DER24" s="710"/>
      <c r="DES24" s="710"/>
      <c r="DET24" s="710"/>
      <c r="DEU24" s="710"/>
      <c r="DEV24" s="710"/>
      <c r="DEW24" s="710"/>
      <c r="DEX24" s="710"/>
      <c r="DEY24" s="710"/>
      <c r="DEZ24" s="710"/>
      <c r="DFA24" s="710"/>
      <c r="DFB24" s="710"/>
      <c r="DFC24" s="710"/>
      <c r="DFD24" s="710"/>
      <c r="DFE24" s="710"/>
      <c r="DFF24" s="710"/>
      <c r="DFG24" s="710"/>
      <c r="DFH24" s="710"/>
      <c r="DFI24" s="710"/>
      <c r="DFJ24" s="710"/>
      <c r="DFK24" s="710"/>
      <c r="DFL24" s="710"/>
      <c r="DFM24" s="710"/>
      <c r="DFN24" s="710"/>
      <c r="DFO24" s="710"/>
      <c r="DFP24" s="710"/>
      <c r="DFQ24" s="710"/>
      <c r="DFR24" s="710"/>
      <c r="DFS24" s="710"/>
      <c r="DFT24" s="710"/>
      <c r="DFU24" s="710"/>
      <c r="DFV24" s="710"/>
      <c r="DFW24" s="710"/>
      <c r="DFX24" s="710"/>
      <c r="DFY24" s="710"/>
      <c r="DFZ24" s="710"/>
      <c r="DGA24" s="710"/>
      <c r="DGB24" s="710"/>
      <c r="DGC24" s="710"/>
      <c r="DGD24" s="710"/>
      <c r="DGE24" s="710"/>
      <c r="DGF24" s="710"/>
      <c r="DGG24" s="710"/>
      <c r="DGH24" s="710"/>
      <c r="DGI24" s="710"/>
      <c r="DGJ24" s="710"/>
      <c r="DGK24" s="710"/>
      <c r="DGL24" s="710"/>
      <c r="DGM24" s="710"/>
      <c r="DGN24" s="710"/>
      <c r="DGO24" s="710"/>
      <c r="DGP24" s="710"/>
      <c r="DGQ24" s="710"/>
      <c r="DGR24" s="710"/>
      <c r="DGS24" s="710"/>
      <c r="DGT24" s="710"/>
      <c r="DGU24" s="710"/>
      <c r="DGV24" s="710"/>
      <c r="DGW24" s="710"/>
      <c r="DGX24" s="710"/>
      <c r="DGY24" s="710"/>
      <c r="DGZ24" s="710"/>
      <c r="DHA24" s="710"/>
      <c r="DHB24" s="710"/>
      <c r="DHC24" s="710"/>
      <c r="DHD24" s="710"/>
      <c r="DHE24" s="710"/>
      <c r="DHF24" s="710"/>
      <c r="DHG24" s="710"/>
      <c r="DHH24" s="710"/>
      <c r="DHI24" s="710"/>
      <c r="DHJ24" s="710"/>
      <c r="DHK24" s="710"/>
      <c r="DHL24" s="710"/>
      <c r="DHM24" s="710"/>
      <c r="DHN24" s="710"/>
      <c r="DHO24" s="710"/>
      <c r="DHP24" s="710"/>
      <c r="DHQ24" s="710"/>
      <c r="DHR24" s="710"/>
      <c r="DHS24" s="710"/>
      <c r="DHT24" s="710"/>
      <c r="DHU24" s="710"/>
      <c r="DHV24" s="710"/>
      <c r="DHW24" s="710"/>
      <c r="DHX24" s="710"/>
      <c r="DHY24" s="710"/>
      <c r="DHZ24" s="710"/>
      <c r="DIA24" s="710"/>
      <c r="DIB24" s="710"/>
      <c r="DIC24" s="710"/>
      <c r="DID24" s="710"/>
      <c r="DIE24" s="710"/>
      <c r="DIF24" s="710"/>
      <c r="DIG24" s="710"/>
      <c r="DIH24" s="710"/>
      <c r="DII24" s="710"/>
      <c r="DIJ24" s="710"/>
      <c r="DIK24" s="710"/>
      <c r="DIL24" s="710"/>
      <c r="DIM24" s="710"/>
      <c r="DIN24" s="710"/>
      <c r="DIO24" s="710"/>
      <c r="DIP24" s="710"/>
      <c r="DIQ24" s="710"/>
      <c r="DIR24" s="710"/>
      <c r="DIS24" s="710"/>
      <c r="DIT24" s="710"/>
      <c r="DIU24" s="710"/>
      <c r="DIV24" s="710"/>
      <c r="DIW24" s="710"/>
      <c r="DIX24" s="710"/>
      <c r="DIY24" s="710"/>
      <c r="DIZ24" s="710"/>
      <c r="DJA24" s="710"/>
      <c r="DJB24" s="710"/>
      <c r="DJC24" s="710"/>
      <c r="DJD24" s="710"/>
      <c r="DJE24" s="710"/>
      <c r="DJF24" s="710"/>
      <c r="DJG24" s="710"/>
      <c r="DJH24" s="710"/>
      <c r="DJI24" s="710"/>
      <c r="DJJ24" s="710"/>
      <c r="DJK24" s="710"/>
      <c r="DJL24" s="710"/>
      <c r="DJM24" s="710"/>
      <c r="DJN24" s="710"/>
      <c r="DJO24" s="710"/>
      <c r="DJP24" s="710"/>
      <c r="DJQ24" s="710"/>
      <c r="DJR24" s="710"/>
      <c r="DJS24" s="710"/>
      <c r="DJT24" s="710"/>
      <c r="DJU24" s="710"/>
      <c r="DJV24" s="710"/>
      <c r="DJW24" s="710"/>
      <c r="DJX24" s="710"/>
      <c r="DJY24" s="710"/>
      <c r="DJZ24" s="710"/>
      <c r="DKA24" s="710"/>
      <c r="DKB24" s="710"/>
      <c r="DKC24" s="710"/>
      <c r="DKD24" s="710"/>
      <c r="DKE24" s="710"/>
      <c r="DKF24" s="710"/>
      <c r="DKG24" s="710"/>
      <c r="DKH24" s="710"/>
      <c r="DKI24" s="710"/>
      <c r="DKJ24" s="710"/>
      <c r="DKK24" s="710"/>
      <c r="DKL24" s="710"/>
      <c r="DKM24" s="710"/>
      <c r="DKN24" s="710"/>
      <c r="DKO24" s="710"/>
      <c r="DKP24" s="710"/>
      <c r="DKQ24" s="710"/>
      <c r="DKR24" s="710"/>
      <c r="DKS24" s="710"/>
      <c r="DKT24" s="710"/>
      <c r="DKU24" s="710"/>
      <c r="DKV24" s="710"/>
      <c r="DKW24" s="710"/>
      <c r="DKX24" s="710"/>
      <c r="DKY24" s="710"/>
      <c r="DKZ24" s="710"/>
      <c r="DLA24" s="710"/>
      <c r="DLB24" s="710"/>
      <c r="DLC24" s="710"/>
      <c r="DLD24" s="710"/>
      <c r="DLE24" s="710"/>
      <c r="DLF24" s="710"/>
      <c r="DLG24" s="710"/>
      <c r="DLH24" s="710"/>
      <c r="DLI24" s="710"/>
      <c r="DLJ24" s="710"/>
      <c r="DLK24" s="710"/>
      <c r="DLL24" s="710"/>
      <c r="DLM24" s="710"/>
      <c r="DLN24" s="710"/>
      <c r="DLO24" s="710"/>
      <c r="DLP24" s="710"/>
      <c r="DLQ24" s="710"/>
      <c r="DLR24" s="710"/>
      <c r="DLS24" s="710"/>
      <c r="DLT24" s="710"/>
      <c r="DLU24" s="710"/>
      <c r="DLV24" s="710"/>
      <c r="DLW24" s="710"/>
      <c r="DLX24" s="710"/>
      <c r="DLY24" s="710"/>
      <c r="DLZ24" s="710"/>
      <c r="DMA24" s="710"/>
      <c r="DMB24" s="710"/>
      <c r="DMC24" s="710"/>
      <c r="DMD24" s="710"/>
      <c r="DME24" s="710"/>
      <c r="DMF24" s="710"/>
      <c r="DMG24" s="710"/>
      <c r="DMH24" s="710"/>
      <c r="DMI24" s="710"/>
      <c r="DMJ24" s="710"/>
      <c r="DMK24" s="710"/>
      <c r="DML24" s="710"/>
      <c r="DMM24" s="710"/>
      <c r="DMN24" s="710"/>
      <c r="DMO24" s="710"/>
      <c r="DMP24" s="710"/>
      <c r="DMQ24" s="710"/>
      <c r="DMR24" s="710"/>
      <c r="DMS24" s="710"/>
      <c r="DMT24" s="710"/>
      <c r="DMU24" s="710"/>
      <c r="DMV24" s="710"/>
      <c r="DMW24" s="710"/>
      <c r="DMX24" s="710"/>
      <c r="DMY24" s="710"/>
      <c r="DMZ24" s="710"/>
      <c r="DNA24" s="710"/>
      <c r="DNB24" s="710"/>
      <c r="DNC24" s="710"/>
      <c r="DND24" s="710"/>
      <c r="DNE24" s="710"/>
      <c r="DNF24" s="710"/>
      <c r="DNG24" s="710"/>
      <c r="DNH24" s="710"/>
      <c r="DNI24" s="710"/>
      <c r="DNJ24" s="710"/>
      <c r="DNK24" s="710"/>
      <c r="DNL24" s="710"/>
      <c r="DNM24" s="710"/>
      <c r="DNN24" s="710"/>
      <c r="DNO24" s="710"/>
      <c r="DNP24" s="710"/>
      <c r="DNQ24" s="710"/>
      <c r="DNR24" s="710"/>
      <c r="DNS24" s="710"/>
      <c r="DNT24" s="710"/>
      <c r="DNU24" s="710"/>
      <c r="DNV24" s="710"/>
      <c r="DNW24" s="710"/>
      <c r="DNX24" s="710"/>
      <c r="DNY24" s="710"/>
      <c r="DNZ24" s="710"/>
      <c r="DOA24" s="710"/>
      <c r="DOB24" s="710"/>
      <c r="DOC24" s="710"/>
      <c r="DOD24" s="710"/>
      <c r="DOE24" s="710"/>
      <c r="DOF24" s="710"/>
      <c r="DOG24" s="710"/>
      <c r="DOH24" s="710"/>
      <c r="DOI24" s="710"/>
      <c r="DOJ24" s="710"/>
      <c r="DOK24" s="710"/>
      <c r="DOL24" s="710"/>
      <c r="DOM24" s="710"/>
      <c r="DON24" s="710"/>
      <c r="DOO24" s="710"/>
      <c r="DOP24" s="710"/>
      <c r="DOQ24" s="710"/>
      <c r="DOR24" s="710"/>
      <c r="DOS24" s="710"/>
      <c r="DOT24" s="710"/>
      <c r="DOU24" s="710"/>
      <c r="DOV24" s="710"/>
      <c r="DOW24" s="710"/>
      <c r="DOX24" s="710"/>
      <c r="DOY24" s="710"/>
      <c r="DOZ24" s="710"/>
      <c r="DPA24" s="710"/>
      <c r="DPB24" s="710"/>
      <c r="DPC24" s="710"/>
      <c r="DPD24" s="710"/>
      <c r="DPE24" s="710"/>
      <c r="DPF24" s="710"/>
      <c r="DPG24" s="710"/>
      <c r="DPH24" s="710"/>
      <c r="DPI24" s="710"/>
      <c r="DPJ24" s="710"/>
      <c r="DPK24" s="710"/>
      <c r="DPL24" s="710"/>
      <c r="DPM24" s="710"/>
      <c r="DPN24" s="710"/>
      <c r="DPO24" s="710"/>
      <c r="DPP24" s="710"/>
      <c r="DPQ24" s="710"/>
      <c r="DPR24" s="710"/>
      <c r="DPS24" s="710"/>
      <c r="DPT24" s="710"/>
      <c r="DPU24" s="710"/>
      <c r="DPV24" s="710"/>
      <c r="DPW24" s="710"/>
      <c r="DPX24" s="710"/>
      <c r="DPY24" s="710"/>
      <c r="DPZ24" s="710"/>
      <c r="DQA24" s="710"/>
      <c r="DQB24" s="710"/>
      <c r="DQC24" s="710"/>
      <c r="DQD24" s="710"/>
      <c r="DQE24" s="710"/>
      <c r="DQF24" s="710"/>
      <c r="DQG24" s="710"/>
      <c r="DQH24" s="710"/>
      <c r="DQI24" s="710"/>
      <c r="DQJ24" s="710"/>
      <c r="DQK24" s="710"/>
      <c r="DQL24" s="710"/>
      <c r="DQM24" s="710"/>
      <c r="DQN24" s="710"/>
      <c r="DQO24" s="710"/>
      <c r="DQP24" s="710"/>
      <c r="DQQ24" s="710"/>
      <c r="DQR24" s="710"/>
      <c r="DQS24" s="710"/>
      <c r="DQT24" s="710"/>
      <c r="DQU24" s="710"/>
      <c r="DQV24" s="710"/>
      <c r="DQW24" s="710"/>
      <c r="DQX24" s="710"/>
      <c r="DQY24" s="710"/>
      <c r="DQZ24" s="710"/>
      <c r="DRA24" s="710"/>
      <c r="DRB24" s="710"/>
      <c r="DRC24" s="710"/>
      <c r="DRD24" s="710"/>
      <c r="DRE24" s="710"/>
      <c r="DRF24" s="710"/>
      <c r="DRG24" s="710"/>
      <c r="DRH24" s="710"/>
      <c r="DRI24" s="710"/>
      <c r="DRJ24" s="710"/>
      <c r="DRK24" s="710"/>
      <c r="DRL24" s="710"/>
      <c r="DRM24" s="710"/>
      <c r="DRN24" s="710"/>
      <c r="DRO24" s="710"/>
      <c r="DRP24" s="710"/>
      <c r="DRQ24" s="710"/>
      <c r="DRR24" s="710"/>
      <c r="DRS24" s="710"/>
      <c r="DRT24" s="710"/>
      <c r="DRU24" s="710"/>
      <c r="DRV24" s="710"/>
      <c r="DRW24" s="710"/>
      <c r="DRX24" s="710"/>
      <c r="DRY24" s="710"/>
      <c r="DRZ24" s="710"/>
      <c r="DSA24" s="710"/>
      <c r="DSB24" s="710"/>
      <c r="DSC24" s="710"/>
      <c r="DSD24" s="710"/>
      <c r="DSE24" s="710"/>
      <c r="DSF24" s="710"/>
      <c r="DSG24" s="710"/>
      <c r="DSH24" s="710"/>
      <c r="DSI24" s="710"/>
      <c r="DSJ24" s="710"/>
      <c r="DSK24" s="710"/>
      <c r="DSL24" s="710"/>
      <c r="DSM24" s="710"/>
      <c r="DSN24" s="710"/>
      <c r="DSO24" s="710"/>
      <c r="DSP24" s="710"/>
      <c r="DSQ24" s="710"/>
      <c r="DSR24" s="710"/>
      <c r="DSS24" s="710"/>
      <c r="DST24" s="710"/>
      <c r="DSU24" s="710"/>
      <c r="DSV24" s="710"/>
      <c r="DSW24" s="710"/>
      <c r="DSX24" s="710"/>
      <c r="DSY24" s="710"/>
      <c r="DSZ24" s="710"/>
      <c r="DTA24" s="710"/>
      <c r="DTB24" s="710"/>
      <c r="DTC24" s="710"/>
      <c r="DTD24" s="710"/>
      <c r="DTE24" s="710"/>
      <c r="DTF24" s="710"/>
      <c r="DTG24" s="710"/>
      <c r="DTH24" s="710"/>
      <c r="DTI24" s="710"/>
      <c r="DTJ24" s="710"/>
      <c r="DTK24" s="710"/>
      <c r="DTL24" s="710"/>
      <c r="DTM24" s="710"/>
      <c r="DTN24" s="710"/>
      <c r="DTO24" s="710"/>
      <c r="DTP24" s="710"/>
      <c r="DTQ24" s="710"/>
      <c r="DTR24" s="710"/>
      <c r="DTS24" s="710"/>
      <c r="DTT24" s="710"/>
      <c r="DTU24" s="710"/>
      <c r="DTV24" s="710"/>
      <c r="DTW24" s="710"/>
      <c r="DTX24" s="710"/>
      <c r="DTY24" s="710"/>
      <c r="DTZ24" s="710"/>
      <c r="DUA24" s="710"/>
      <c r="DUB24" s="710"/>
      <c r="DUC24" s="710"/>
      <c r="DUD24" s="710"/>
      <c r="DUE24" s="710"/>
      <c r="DUF24" s="710"/>
      <c r="DUG24" s="710"/>
      <c r="DUH24" s="710"/>
      <c r="DUI24" s="710"/>
      <c r="DUJ24" s="710"/>
      <c r="DUK24" s="710"/>
      <c r="DUL24" s="710"/>
      <c r="DUM24" s="710"/>
      <c r="DUN24" s="710"/>
      <c r="DUO24" s="710"/>
      <c r="DUP24" s="710"/>
      <c r="DUQ24" s="710"/>
      <c r="DUR24" s="710"/>
      <c r="DUS24" s="710"/>
      <c r="DUT24" s="710"/>
      <c r="DUU24" s="710"/>
      <c r="DUV24" s="710"/>
      <c r="DUW24" s="710"/>
      <c r="DUX24" s="710"/>
      <c r="DUY24" s="710"/>
      <c r="DUZ24" s="710"/>
      <c r="DVA24" s="710"/>
      <c r="DVB24" s="710"/>
      <c r="DVC24" s="710"/>
      <c r="DVD24" s="710"/>
      <c r="DVE24" s="710"/>
      <c r="DVF24" s="710"/>
      <c r="DVG24" s="710"/>
      <c r="DVH24" s="710"/>
      <c r="DVI24" s="710"/>
      <c r="DVJ24" s="710"/>
      <c r="DVK24" s="710"/>
      <c r="DVL24" s="710"/>
      <c r="DVM24" s="710"/>
      <c r="DVN24" s="710"/>
      <c r="DVO24" s="710"/>
      <c r="DVP24" s="710"/>
      <c r="DVQ24" s="710"/>
      <c r="DVR24" s="710"/>
      <c r="DVS24" s="710"/>
      <c r="DVT24" s="710"/>
      <c r="DVU24" s="710"/>
      <c r="DVV24" s="710"/>
      <c r="DVW24" s="710"/>
      <c r="DVX24" s="710"/>
      <c r="DVY24" s="710"/>
      <c r="DVZ24" s="710"/>
      <c r="DWA24" s="710"/>
      <c r="DWB24" s="710"/>
      <c r="DWC24" s="710"/>
      <c r="DWD24" s="710"/>
      <c r="DWE24" s="710"/>
      <c r="DWF24" s="710"/>
      <c r="DWG24" s="710"/>
      <c r="DWH24" s="710"/>
      <c r="DWI24" s="710"/>
      <c r="DWJ24" s="710"/>
      <c r="DWK24" s="710"/>
      <c r="DWL24" s="710"/>
      <c r="DWM24" s="710"/>
      <c r="DWN24" s="710"/>
      <c r="DWO24" s="710"/>
      <c r="DWP24" s="710"/>
      <c r="DWQ24" s="710"/>
      <c r="DWR24" s="710"/>
      <c r="DWS24" s="710"/>
      <c r="DWT24" s="710"/>
      <c r="DWU24" s="710"/>
      <c r="DWV24" s="710"/>
      <c r="DWW24" s="710"/>
      <c r="DWX24" s="710"/>
      <c r="DWY24" s="710"/>
      <c r="DWZ24" s="710"/>
      <c r="DXA24" s="710"/>
      <c r="DXB24" s="710"/>
      <c r="DXC24" s="710"/>
      <c r="DXD24" s="710"/>
      <c r="DXE24" s="710"/>
      <c r="DXF24" s="710"/>
      <c r="DXG24" s="710"/>
      <c r="DXH24" s="710"/>
      <c r="DXI24" s="710"/>
      <c r="DXJ24" s="710"/>
      <c r="DXK24" s="710"/>
      <c r="DXL24" s="710"/>
      <c r="DXM24" s="710"/>
      <c r="DXN24" s="710"/>
      <c r="DXO24" s="710"/>
      <c r="DXP24" s="710"/>
      <c r="DXQ24" s="710"/>
      <c r="DXR24" s="710"/>
      <c r="DXS24" s="710"/>
      <c r="DXT24" s="710"/>
      <c r="DXU24" s="710"/>
      <c r="DXV24" s="710"/>
      <c r="DXW24" s="710"/>
      <c r="DXX24" s="710"/>
      <c r="DXY24" s="710"/>
      <c r="DXZ24" s="710"/>
      <c r="DYA24" s="710"/>
      <c r="DYB24" s="710"/>
      <c r="DYC24" s="710"/>
      <c r="DYD24" s="710"/>
      <c r="DYE24" s="710"/>
      <c r="DYF24" s="710"/>
      <c r="DYG24" s="710"/>
      <c r="DYH24" s="710"/>
      <c r="DYI24" s="710"/>
      <c r="DYJ24" s="710"/>
      <c r="DYK24" s="710"/>
      <c r="DYL24" s="710"/>
      <c r="DYM24" s="710"/>
      <c r="DYN24" s="710"/>
      <c r="DYO24" s="710"/>
      <c r="DYP24" s="710"/>
      <c r="DYQ24" s="710"/>
      <c r="DYR24" s="710"/>
      <c r="DYS24" s="710"/>
      <c r="DYT24" s="710"/>
      <c r="DYU24" s="710"/>
      <c r="DYV24" s="710"/>
      <c r="DYW24" s="710"/>
      <c r="DYX24" s="710"/>
      <c r="DYY24" s="710"/>
      <c r="DYZ24" s="710"/>
      <c r="DZA24" s="710"/>
      <c r="DZB24" s="710"/>
      <c r="DZC24" s="710"/>
      <c r="DZD24" s="710"/>
      <c r="DZE24" s="710"/>
      <c r="DZF24" s="710"/>
      <c r="DZG24" s="710"/>
      <c r="DZH24" s="710"/>
      <c r="DZI24" s="710"/>
      <c r="DZJ24" s="710"/>
      <c r="DZK24" s="710"/>
      <c r="DZL24" s="710"/>
      <c r="DZM24" s="710"/>
      <c r="DZN24" s="710"/>
      <c r="DZO24" s="710"/>
      <c r="DZP24" s="710"/>
      <c r="DZQ24" s="710"/>
      <c r="DZR24" s="710"/>
      <c r="DZS24" s="710"/>
      <c r="DZT24" s="710"/>
      <c r="DZU24" s="710"/>
      <c r="DZV24" s="710"/>
      <c r="DZW24" s="710"/>
      <c r="DZX24" s="710"/>
      <c r="DZY24" s="710"/>
      <c r="DZZ24" s="710"/>
      <c r="EAA24" s="710"/>
      <c r="EAB24" s="710"/>
      <c r="EAC24" s="710"/>
      <c r="EAD24" s="710"/>
      <c r="EAE24" s="710"/>
      <c r="EAF24" s="710"/>
      <c r="EAG24" s="710"/>
      <c r="EAH24" s="710"/>
      <c r="EAI24" s="710"/>
      <c r="EAJ24" s="710"/>
      <c r="EAK24" s="710"/>
      <c r="EAL24" s="710"/>
      <c r="EAM24" s="710"/>
      <c r="EAN24" s="710"/>
      <c r="EAO24" s="710"/>
      <c r="EAP24" s="710"/>
      <c r="EAQ24" s="710"/>
      <c r="EAR24" s="710"/>
      <c r="EAS24" s="710"/>
      <c r="EAT24" s="710"/>
      <c r="EAU24" s="710"/>
      <c r="EAV24" s="710"/>
      <c r="EAW24" s="710"/>
      <c r="EAX24" s="710"/>
      <c r="EAY24" s="710"/>
      <c r="EAZ24" s="710"/>
      <c r="EBA24" s="710"/>
      <c r="EBB24" s="710"/>
      <c r="EBC24" s="710"/>
      <c r="EBD24" s="710"/>
      <c r="EBE24" s="710"/>
      <c r="EBF24" s="710"/>
      <c r="EBG24" s="710"/>
      <c r="EBH24" s="710"/>
      <c r="EBI24" s="710"/>
      <c r="EBJ24" s="710"/>
      <c r="EBK24" s="710"/>
      <c r="EBL24" s="710"/>
      <c r="EBM24" s="710"/>
      <c r="EBN24" s="710"/>
      <c r="EBO24" s="710"/>
      <c r="EBP24" s="710"/>
      <c r="EBQ24" s="710"/>
      <c r="EBR24" s="710"/>
      <c r="EBS24" s="710"/>
      <c r="EBT24" s="710"/>
      <c r="EBU24" s="710"/>
      <c r="EBV24" s="710"/>
      <c r="EBW24" s="710"/>
      <c r="EBX24" s="710"/>
      <c r="EBY24" s="710"/>
      <c r="EBZ24" s="710"/>
      <c r="ECA24" s="710"/>
      <c r="ECB24" s="710"/>
      <c r="ECC24" s="710"/>
      <c r="ECD24" s="710"/>
      <c r="ECE24" s="710"/>
      <c r="ECF24" s="710"/>
      <c r="ECG24" s="710"/>
      <c r="ECH24" s="710"/>
      <c r="ECI24" s="710"/>
      <c r="ECJ24" s="710"/>
      <c r="ECK24" s="710"/>
      <c r="ECL24" s="710"/>
      <c r="ECM24" s="710"/>
      <c r="ECN24" s="710"/>
      <c r="ECO24" s="710"/>
      <c r="ECP24" s="710"/>
      <c r="ECQ24" s="710"/>
      <c r="ECR24" s="710"/>
      <c r="ECS24" s="710"/>
      <c r="ECT24" s="710"/>
      <c r="ECU24" s="710"/>
      <c r="ECV24" s="710"/>
      <c r="ECW24" s="710"/>
      <c r="ECX24" s="710"/>
      <c r="ECY24" s="710"/>
      <c r="ECZ24" s="710"/>
      <c r="EDA24" s="710"/>
      <c r="EDB24" s="710"/>
      <c r="EDC24" s="710"/>
      <c r="EDD24" s="710"/>
      <c r="EDE24" s="710"/>
      <c r="EDF24" s="710"/>
      <c r="EDG24" s="710"/>
      <c r="EDH24" s="710"/>
      <c r="EDI24" s="710"/>
      <c r="EDJ24" s="710"/>
      <c r="EDK24" s="710"/>
      <c r="EDL24" s="710"/>
      <c r="EDM24" s="710"/>
      <c r="EDN24" s="710"/>
      <c r="EDO24" s="710"/>
      <c r="EDP24" s="710"/>
      <c r="EDQ24" s="710"/>
      <c r="EDR24" s="710"/>
      <c r="EDS24" s="710"/>
      <c r="EDT24" s="710"/>
      <c r="EDU24" s="710"/>
      <c r="EDV24" s="710"/>
      <c r="EDW24" s="710"/>
      <c r="EDX24" s="710"/>
      <c r="EDY24" s="710"/>
      <c r="EDZ24" s="710"/>
      <c r="EEA24" s="710"/>
      <c r="EEB24" s="710"/>
      <c r="EEC24" s="710"/>
      <c r="EED24" s="710"/>
      <c r="EEE24" s="710"/>
      <c r="EEF24" s="710"/>
      <c r="EEG24" s="710"/>
      <c r="EEH24" s="710"/>
      <c r="EEI24" s="710"/>
      <c r="EEJ24" s="710"/>
      <c r="EEK24" s="710"/>
      <c r="EEL24" s="710"/>
      <c r="EEM24" s="710"/>
      <c r="EEN24" s="710"/>
      <c r="EEO24" s="710"/>
      <c r="EEP24" s="710"/>
      <c r="EEQ24" s="710"/>
      <c r="EER24" s="710"/>
      <c r="EES24" s="710"/>
      <c r="EET24" s="710"/>
      <c r="EEU24" s="710"/>
      <c r="EEV24" s="710"/>
      <c r="EEW24" s="710"/>
      <c r="EEX24" s="710"/>
      <c r="EEY24" s="710"/>
      <c r="EEZ24" s="710"/>
      <c r="EFA24" s="710"/>
      <c r="EFB24" s="710"/>
      <c r="EFC24" s="710"/>
      <c r="EFD24" s="710"/>
      <c r="EFE24" s="710"/>
      <c r="EFF24" s="710"/>
      <c r="EFG24" s="710"/>
      <c r="EFH24" s="710"/>
      <c r="EFI24" s="710"/>
      <c r="EFJ24" s="710"/>
      <c r="EFK24" s="710"/>
      <c r="EFL24" s="710"/>
      <c r="EFM24" s="710"/>
      <c r="EFN24" s="710"/>
      <c r="EFO24" s="710"/>
      <c r="EFP24" s="710"/>
      <c r="EFQ24" s="710"/>
      <c r="EFR24" s="710"/>
      <c r="EFS24" s="710"/>
      <c r="EFT24" s="710"/>
      <c r="EFU24" s="710"/>
      <c r="EFV24" s="710"/>
      <c r="EFW24" s="710"/>
      <c r="EFX24" s="710"/>
      <c r="EFY24" s="710"/>
      <c r="EFZ24" s="710"/>
      <c r="EGA24" s="710"/>
      <c r="EGB24" s="710"/>
      <c r="EGC24" s="710"/>
      <c r="EGD24" s="710"/>
      <c r="EGE24" s="710"/>
      <c r="EGF24" s="710"/>
      <c r="EGG24" s="710"/>
      <c r="EGH24" s="710"/>
      <c r="EGI24" s="710"/>
      <c r="EGJ24" s="710"/>
      <c r="EGK24" s="710"/>
      <c r="EGL24" s="710"/>
      <c r="EGM24" s="710"/>
      <c r="EGN24" s="710"/>
      <c r="EGO24" s="710"/>
      <c r="EGP24" s="710"/>
      <c r="EGQ24" s="710"/>
      <c r="EGR24" s="710"/>
      <c r="EGS24" s="710"/>
      <c r="EGT24" s="710"/>
      <c r="EGU24" s="710"/>
      <c r="EGV24" s="710"/>
      <c r="EGW24" s="710"/>
      <c r="EGX24" s="710"/>
      <c r="EGY24" s="710"/>
      <c r="EGZ24" s="710"/>
      <c r="EHA24" s="710"/>
      <c r="EHB24" s="710"/>
      <c r="EHC24" s="710"/>
      <c r="EHD24" s="710"/>
      <c r="EHE24" s="710"/>
      <c r="EHF24" s="710"/>
      <c r="EHG24" s="710"/>
      <c r="EHH24" s="710"/>
      <c r="EHI24" s="710"/>
      <c r="EHJ24" s="710"/>
      <c r="EHK24" s="710"/>
      <c r="EHL24" s="710"/>
      <c r="EHM24" s="710"/>
      <c r="EHN24" s="710"/>
      <c r="EHO24" s="710"/>
      <c r="EHP24" s="710"/>
      <c r="EHQ24" s="710"/>
      <c r="EHR24" s="710"/>
      <c r="EHS24" s="710"/>
      <c r="EHT24" s="710"/>
      <c r="EHU24" s="710"/>
      <c r="EHV24" s="710"/>
      <c r="EHW24" s="710"/>
      <c r="EHX24" s="710"/>
      <c r="EHY24" s="710"/>
      <c r="EHZ24" s="710"/>
      <c r="EIA24" s="710"/>
      <c r="EIB24" s="710"/>
      <c r="EIC24" s="710"/>
      <c r="EID24" s="710"/>
      <c r="EIE24" s="710"/>
      <c r="EIF24" s="710"/>
      <c r="EIG24" s="710"/>
      <c r="EIH24" s="710"/>
      <c r="EII24" s="710"/>
      <c r="EIJ24" s="710"/>
      <c r="EIK24" s="710"/>
      <c r="EIL24" s="710"/>
      <c r="EIM24" s="710"/>
      <c r="EIN24" s="710"/>
      <c r="EIO24" s="710"/>
      <c r="EIP24" s="710"/>
      <c r="EIQ24" s="710"/>
      <c r="EIR24" s="710"/>
      <c r="EIS24" s="710"/>
      <c r="EIT24" s="710"/>
      <c r="EIU24" s="710"/>
      <c r="EIV24" s="710"/>
      <c r="EIW24" s="710"/>
      <c r="EIX24" s="710"/>
      <c r="EIY24" s="710"/>
      <c r="EIZ24" s="710"/>
      <c r="EJA24" s="710"/>
      <c r="EJB24" s="710"/>
      <c r="EJC24" s="710"/>
      <c r="EJD24" s="710"/>
      <c r="EJE24" s="710"/>
      <c r="EJF24" s="710"/>
      <c r="EJG24" s="710"/>
      <c r="EJH24" s="710"/>
      <c r="EJI24" s="710"/>
      <c r="EJJ24" s="710"/>
      <c r="EJK24" s="710"/>
      <c r="EJL24" s="710"/>
      <c r="EJM24" s="710"/>
      <c r="EJN24" s="710"/>
      <c r="EJO24" s="710"/>
      <c r="EJP24" s="710"/>
      <c r="EJQ24" s="710"/>
      <c r="EJR24" s="710"/>
      <c r="EJS24" s="710"/>
      <c r="EJT24" s="710"/>
      <c r="EJU24" s="710"/>
      <c r="EJV24" s="710"/>
      <c r="EJW24" s="710"/>
      <c r="EJX24" s="710"/>
      <c r="EJY24" s="710"/>
      <c r="EJZ24" s="710"/>
      <c r="EKA24" s="710"/>
      <c r="EKB24" s="710"/>
      <c r="EKC24" s="710"/>
      <c r="EKD24" s="710"/>
      <c r="EKE24" s="710"/>
      <c r="EKF24" s="710"/>
      <c r="EKG24" s="710"/>
      <c r="EKH24" s="710"/>
      <c r="EKI24" s="710"/>
      <c r="EKJ24" s="710"/>
      <c r="EKK24" s="710"/>
      <c r="EKL24" s="710"/>
      <c r="EKM24" s="710"/>
      <c r="EKN24" s="710"/>
      <c r="EKO24" s="710"/>
      <c r="EKP24" s="710"/>
      <c r="EKQ24" s="710"/>
      <c r="EKR24" s="710"/>
      <c r="EKS24" s="710"/>
      <c r="EKT24" s="710"/>
      <c r="EKU24" s="710"/>
      <c r="EKV24" s="710"/>
      <c r="EKW24" s="710"/>
      <c r="EKX24" s="710"/>
      <c r="EKY24" s="710"/>
      <c r="EKZ24" s="710"/>
      <c r="ELA24" s="710"/>
      <c r="ELB24" s="710"/>
      <c r="ELC24" s="710"/>
      <c r="ELD24" s="710"/>
      <c r="ELE24" s="710"/>
      <c r="ELF24" s="710"/>
      <c r="ELG24" s="710"/>
      <c r="ELH24" s="710"/>
      <c r="ELI24" s="710"/>
      <c r="ELJ24" s="710"/>
      <c r="ELK24" s="710"/>
      <c r="ELL24" s="710"/>
      <c r="ELM24" s="710"/>
      <c r="ELN24" s="710"/>
      <c r="ELO24" s="710"/>
      <c r="ELP24" s="710"/>
      <c r="ELQ24" s="710"/>
      <c r="ELR24" s="710"/>
      <c r="ELS24" s="710"/>
      <c r="ELT24" s="710"/>
      <c r="ELU24" s="710"/>
      <c r="ELV24" s="710"/>
      <c r="ELW24" s="710"/>
      <c r="ELX24" s="710"/>
      <c r="ELY24" s="710"/>
      <c r="ELZ24" s="710"/>
      <c r="EMA24" s="710"/>
      <c r="EMB24" s="710"/>
      <c r="EMC24" s="710"/>
      <c r="EMD24" s="710"/>
      <c r="EME24" s="710"/>
      <c r="EMF24" s="710"/>
      <c r="EMG24" s="710"/>
      <c r="EMH24" s="710"/>
      <c r="EMI24" s="710"/>
      <c r="EMJ24" s="710"/>
      <c r="EMK24" s="710"/>
      <c r="EML24" s="710"/>
      <c r="EMM24" s="710"/>
      <c r="EMN24" s="710"/>
      <c r="EMO24" s="710"/>
      <c r="EMP24" s="710"/>
      <c r="EMQ24" s="710"/>
      <c r="EMR24" s="710"/>
      <c r="EMS24" s="710"/>
      <c r="EMT24" s="710"/>
      <c r="EMU24" s="710"/>
      <c r="EMV24" s="710"/>
      <c r="EMW24" s="710"/>
      <c r="EMX24" s="710"/>
      <c r="EMY24" s="710"/>
      <c r="EMZ24" s="710"/>
      <c r="ENA24" s="710"/>
      <c r="ENB24" s="710"/>
      <c r="ENC24" s="710"/>
      <c r="END24" s="710"/>
      <c r="ENE24" s="710"/>
      <c r="ENF24" s="710"/>
      <c r="ENG24" s="710"/>
      <c r="ENH24" s="710"/>
      <c r="ENI24" s="710"/>
      <c r="ENJ24" s="710"/>
      <c r="ENK24" s="710"/>
      <c r="ENL24" s="710"/>
      <c r="ENM24" s="710"/>
      <c r="ENN24" s="710"/>
      <c r="ENO24" s="710"/>
      <c r="ENP24" s="710"/>
      <c r="ENQ24" s="710"/>
      <c r="ENR24" s="710"/>
      <c r="ENS24" s="710"/>
      <c r="ENT24" s="710"/>
      <c r="ENU24" s="710"/>
      <c r="ENV24" s="710"/>
      <c r="ENW24" s="710"/>
      <c r="ENX24" s="710"/>
      <c r="ENY24" s="710"/>
      <c r="ENZ24" s="710"/>
      <c r="EOA24" s="710"/>
      <c r="EOB24" s="710"/>
      <c r="EOC24" s="710"/>
      <c r="EOD24" s="710"/>
      <c r="EOE24" s="710"/>
      <c r="EOF24" s="710"/>
      <c r="EOG24" s="710"/>
      <c r="EOH24" s="710"/>
      <c r="EOI24" s="710"/>
      <c r="EOJ24" s="710"/>
      <c r="EOK24" s="710"/>
      <c r="EOL24" s="710"/>
      <c r="EOM24" s="710"/>
      <c r="EON24" s="710"/>
      <c r="EOO24" s="710"/>
      <c r="EOP24" s="710"/>
      <c r="EOQ24" s="710"/>
      <c r="EOR24" s="710"/>
      <c r="EOS24" s="710"/>
      <c r="EOT24" s="710"/>
      <c r="EOU24" s="710"/>
      <c r="EOV24" s="710"/>
      <c r="EOW24" s="710"/>
      <c r="EOX24" s="710"/>
      <c r="EOY24" s="710"/>
      <c r="EOZ24" s="710"/>
      <c r="EPA24" s="710"/>
      <c r="EPB24" s="710"/>
      <c r="EPC24" s="710"/>
      <c r="EPD24" s="710"/>
      <c r="EPE24" s="710"/>
      <c r="EPF24" s="710"/>
      <c r="EPG24" s="710"/>
      <c r="EPH24" s="710"/>
      <c r="EPI24" s="710"/>
      <c r="EPJ24" s="710"/>
      <c r="EPK24" s="710"/>
      <c r="EPL24" s="710"/>
      <c r="EPM24" s="710"/>
      <c r="EPN24" s="710"/>
      <c r="EPO24" s="710"/>
      <c r="EPP24" s="710"/>
      <c r="EPQ24" s="710"/>
      <c r="EPR24" s="710"/>
      <c r="EPS24" s="710"/>
      <c r="EPT24" s="710"/>
      <c r="EPU24" s="710"/>
      <c r="EPV24" s="710"/>
      <c r="EPW24" s="710"/>
      <c r="EPX24" s="710"/>
      <c r="EPY24" s="710"/>
      <c r="EPZ24" s="710"/>
      <c r="EQA24" s="710"/>
      <c r="EQB24" s="710"/>
      <c r="EQC24" s="710"/>
      <c r="EQD24" s="710"/>
      <c r="EQE24" s="710"/>
      <c r="EQF24" s="710"/>
      <c r="EQG24" s="710"/>
      <c r="EQH24" s="710"/>
      <c r="EQI24" s="710"/>
      <c r="EQJ24" s="710"/>
      <c r="EQK24" s="710"/>
      <c r="EQL24" s="710"/>
      <c r="EQM24" s="710"/>
      <c r="EQN24" s="710"/>
      <c r="EQO24" s="710"/>
      <c r="EQP24" s="710"/>
      <c r="EQQ24" s="710"/>
      <c r="EQR24" s="710"/>
      <c r="EQS24" s="710"/>
      <c r="EQT24" s="710"/>
      <c r="EQU24" s="710"/>
      <c r="EQV24" s="710"/>
      <c r="EQW24" s="710"/>
      <c r="EQX24" s="710"/>
      <c r="EQY24" s="710"/>
      <c r="EQZ24" s="710"/>
      <c r="ERA24" s="710"/>
      <c r="ERB24" s="710"/>
      <c r="ERC24" s="710"/>
      <c r="ERD24" s="710"/>
      <c r="ERE24" s="710"/>
      <c r="ERF24" s="710"/>
      <c r="ERG24" s="710"/>
      <c r="ERH24" s="710"/>
      <c r="ERI24" s="710"/>
      <c r="ERJ24" s="710"/>
      <c r="ERK24" s="710"/>
      <c r="ERL24" s="710"/>
      <c r="ERM24" s="710"/>
      <c r="ERN24" s="710"/>
      <c r="ERO24" s="710"/>
      <c r="ERP24" s="710"/>
      <c r="ERQ24" s="710"/>
      <c r="ERR24" s="710"/>
      <c r="ERS24" s="710"/>
      <c r="ERT24" s="710"/>
      <c r="ERU24" s="710"/>
      <c r="ERV24" s="710"/>
      <c r="ERW24" s="710"/>
      <c r="ERX24" s="710"/>
      <c r="ERY24" s="710"/>
      <c r="ERZ24" s="710"/>
      <c r="ESA24" s="710"/>
      <c r="ESB24" s="710"/>
      <c r="ESC24" s="710"/>
      <c r="ESD24" s="710"/>
      <c r="ESE24" s="710"/>
      <c r="ESF24" s="710"/>
      <c r="ESG24" s="710"/>
      <c r="ESH24" s="710"/>
      <c r="ESI24" s="710"/>
      <c r="ESJ24" s="710"/>
      <c r="ESK24" s="710"/>
      <c r="ESL24" s="710"/>
      <c r="ESM24" s="710"/>
      <c r="ESN24" s="710"/>
      <c r="ESO24" s="710"/>
      <c r="ESP24" s="710"/>
      <c r="ESQ24" s="710"/>
      <c r="ESR24" s="710"/>
      <c r="ESS24" s="710"/>
      <c r="EST24" s="710"/>
      <c r="ESU24" s="710"/>
      <c r="ESV24" s="710"/>
      <c r="ESW24" s="710"/>
      <c r="ESX24" s="710"/>
      <c r="ESY24" s="710"/>
      <c r="ESZ24" s="710"/>
      <c r="ETA24" s="710"/>
      <c r="ETB24" s="710"/>
      <c r="ETC24" s="710"/>
      <c r="ETD24" s="710"/>
      <c r="ETE24" s="710"/>
      <c r="ETF24" s="710"/>
      <c r="ETG24" s="710"/>
      <c r="ETH24" s="710"/>
      <c r="ETI24" s="710"/>
      <c r="ETJ24" s="710"/>
      <c r="ETK24" s="710"/>
      <c r="ETL24" s="710"/>
      <c r="ETM24" s="710"/>
      <c r="ETN24" s="710"/>
      <c r="ETO24" s="710"/>
      <c r="ETP24" s="710"/>
      <c r="ETQ24" s="710"/>
      <c r="ETR24" s="710"/>
      <c r="ETS24" s="710"/>
      <c r="ETT24" s="710"/>
      <c r="ETU24" s="710"/>
      <c r="ETV24" s="710"/>
      <c r="ETW24" s="710"/>
      <c r="ETX24" s="710"/>
      <c r="ETY24" s="710"/>
      <c r="ETZ24" s="710"/>
      <c r="EUA24" s="710"/>
      <c r="EUB24" s="710"/>
      <c r="EUC24" s="710"/>
      <c r="EUD24" s="710"/>
      <c r="EUE24" s="710"/>
      <c r="EUF24" s="710"/>
      <c r="EUG24" s="710"/>
      <c r="EUH24" s="710"/>
      <c r="EUI24" s="710"/>
      <c r="EUJ24" s="710"/>
      <c r="EUK24" s="710"/>
      <c r="EUL24" s="710"/>
      <c r="EUM24" s="710"/>
      <c r="EUN24" s="710"/>
      <c r="EUO24" s="710"/>
      <c r="EUP24" s="710"/>
      <c r="EUQ24" s="710"/>
      <c r="EUR24" s="710"/>
      <c r="EUS24" s="710"/>
      <c r="EUT24" s="710"/>
      <c r="EUU24" s="710"/>
      <c r="EUV24" s="710"/>
      <c r="EUW24" s="710"/>
      <c r="EUX24" s="710"/>
      <c r="EUY24" s="710"/>
      <c r="EUZ24" s="710"/>
      <c r="EVA24" s="710"/>
      <c r="EVB24" s="710"/>
      <c r="EVC24" s="710"/>
      <c r="EVD24" s="710"/>
      <c r="EVE24" s="710"/>
      <c r="EVF24" s="710"/>
      <c r="EVG24" s="710"/>
      <c r="EVH24" s="710"/>
      <c r="EVI24" s="710"/>
      <c r="EVJ24" s="710"/>
      <c r="EVK24" s="710"/>
      <c r="EVL24" s="710"/>
      <c r="EVM24" s="710"/>
      <c r="EVN24" s="710"/>
      <c r="EVO24" s="710"/>
      <c r="EVP24" s="710"/>
      <c r="EVQ24" s="710"/>
      <c r="EVR24" s="710"/>
      <c r="EVS24" s="710"/>
      <c r="EVT24" s="710"/>
      <c r="EVU24" s="710"/>
      <c r="EVV24" s="710"/>
      <c r="EVW24" s="710"/>
      <c r="EVX24" s="710"/>
      <c r="EVY24" s="710"/>
      <c r="EVZ24" s="710"/>
      <c r="EWA24" s="710"/>
      <c r="EWB24" s="710"/>
      <c r="EWC24" s="710"/>
      <c r="EWD24" s="710"/>
      <c r="EWE24" s="710"/>
      <c r="EWF24" s="710"/>
      <c r="EWG24" s="710"/>
      <c r="EWH24" s="710"/>
      <c r="EWI24" s="710"/>
      <c r="EWJ24" s="710"/>
      <c r="EWK24" s="710"/>
      <c r="EWL24" s="710"/>
      <c r="EWM24" s="710"/>
      <c r="EWN24" s="710"/>
      <c r="EWO24" s="710"/>
      <c r="EWP24" s="710"/>
      <c r="EWQ24" s="710"/>
      <c r="EWR24" s="710"/>
      <c r="EWS24" s="710"/>
      <c r="EWT24" s="710"/>
      <c r="EWU24" s="710"/>
      <c r="EWV24" s="710"/>
      <c r="EWW24" s="710"/>
      <c r="EWX24" s="710"/>
      <c r="EWY24" s="710"/>
      <c r="EWZ24" s="710"/>
      <c r="EXA24" s="710"/>
      <c r="EXB24" s="710"/>
      <c r="EXC24" s="710"/>
      <c r="EXD24" s="710"/>
      <c r="EXE24" s="710"/>
      <c r="EXF24" s="710"/>
      <c r="EXG24" s="710"/>
      <c r="EXH24" s="710"/>
      <c r="EXI24" s="710"/>
      <c r="EXJ24" s="710"/>
      <c r="EXK24" s="710"/>
      <c r="EXL24" s="710"/>
      <c r="EXM24" s="710"/>
      <c r="EXN24" s="710"/>
      <c r="EXO24" s="710"/>
      <c r="EXP24" s="710"/>
      <c r="EXQ24" s="710"/>
      <c r="EXR24" s="710"/>
      <c r="EXS24" s="710"/>
      <c r="EXT24" s="710"/>
      <c r="EXU24" s="710"/>
      <c r="EXV24" s="710"/>
      <c r="EXW24" s="710"/>
      <c r="EXX24" s="710"/>
      <c r="EXY24" s="710"/>
      <c r="EXZ24" s="710"/>
      <c r="EYA24" s="710"/>
      <c r="EYB24" s="710"/>
      <c r="EYC24" s="710"/>
      <c r="EYD24" s="710"/>
      <c r="EYE24" s="710"/>
      <c r="EYF24" s="710"/>
      <c r="EYG24" s="710"/>
      <c r="EYH24" s="710"/>
      <c r="EYI24" s="710"/>
      <c r="EYJ24" s="710"/>
      <c r="EYK24" s="710"/>
      <c r="EYL24" s="710"/>
      <c r="EYM24" s="710"/>
      <c r="EYN24" s="710"/>
      <c r="EYO24" s="710"/>
      <c r="EYP24" s="710"/>
      <c r="EYQ24" s="710"/>
      <c r="EYR24" s="710"/>
      <c r="EYS24" s="710"/>
      <c r="EYT24" s="710"/>
      <c r="EYU24" s="710"/>
      <c r="EYV24" s="710"/>
      <c r="EYW24" s="710"/>
      <c r="EYX24" s="710"/>
      <c r="EYY24" s="710"/>
      <c r="EYZ24" s="710"/>
      <c r="EZA24" s="710"/>
      <c r="EZB24" s="710"/>
      <c r="EZC24" s="710"/>
      <c r="EZD24" s="710"/>
      <c r="EZE24" s="710"/>
      <c r="EZF24" s="710"/>
      <c r="EZG24" s="710"/>
      <c r="EZH24" s="710"/>
      <c r="EZI24" s="710"/>
      <c r="EZJ24" s="710"/>
      <c r="EZK24" s="710"/>
      <c r="EZL24" s="710"/>
      <c r="EZM24" s="710"/>
      <c r="EZN24" s="710"/>
      <c r="EZO24" s="710"/>
      <c r="EZP24" s="710"/>
      <c r="EZQ24" s="710"/>
      <c r="EZR24" s="710"/>
      <c r="EZS24" s="710"/>
      <c r="EZT24" s="710"/>
      <c r="EZU24" s="710"/>
      <c r="EZV24" s="710"/>
      <c r="EZW24" s="710"/>
      <c r="EZX24" s="710"/>
      <c r="EZY24" s="710"/>
      <c r="EZZ24" s="710"/>
      <c r="FAA24" s="710"/>
      <c r="FAB24" s="710"/>
      <c r="FAC24" s="710"/>
      <c r="FAD24" s="710"/>
      <c r="FAE24" s="710"/>
      <c r="FAF24" s="710"/>
      <c r="FAG24" s="710"/>
      <c r="FAH24" s="710"/>
      <c r="FAI24" s="710"/>
      <c r="FAJ24" s="710"/>
      <c r="FAK24" s="710"/>
      <c r="FAL24" s="710"/>
      <c r="FAM24" s="710"/>
      <c r="FAN24" s="710"/>
      <c r="FAO24" s="710"/>
      <c r="FAP24" s="710"/>
      <c r="FAQ24" s="710"/>
      <c r="FAR24" s="710"/>
      <c r="FAS24" s="710"/>
      <c r="FAT24" s="710"/>
      <c r="FAU24" s="710"/>
      <c r="FAV24" s="710"/>
      <c r="FAW24" s="710"/>
      <c r="FAX24" s="710"/>
      <c r="FAY24" s="710"/>
      <c r="FAZ24" s="710"/>
      <c r="FBA24" s="710"/>
      <c r="FBB24" s="710"/>
      <c r="FBC24" s="710"/>
      <c r="FBD24" s="710"/>
      <c r="FBE24" s="710"/>
      <c r="FBF24" s="710"/>
      <c r="FBG24" s="710"/>
      <c r="FBH24" s="710"/>
      <c r="FBI24" s="710"/>
      <c r="FBJ24" s="710"/>
      <c r="FBK24" s="710"/>
      <c r="FBL24" s="710"/>
      <c r="FBM24" s="710"/>
      <c r="FBN24" s="710"/>
      <c r="FBO24" s="710"/>
      <c r="FBP24" s="710"/>
      <c r="FBQ24" s="710"/>
      <c r="FBR24" s="710"/>
      <c r="FBS24" s="710"/>
      <c r="FBT24" s="710"/>
      <c r="FBU24" s="710"/>
      <c r="FBV24" s="710"/>
      <c r="FBW24" s="710"/>
      <c r="FBX24" s="710"/>
      <c r="FBY24" s="710"/>
      <c r="FBZ24" s="710"/>
      <c r="FCA24" s="710"/>
      <c r="FCB24" s="710"/>
      <c r="FCC24" s="710"/>
      <c r="FCD24" s="710"/>
      <c r="FCE24" s="710"/>
      <c r="FCF24" s="710"/>
      <c r="FCG24" s="710"/>
      <c r="FCH24" s="710"/>
      <c r="FCI24" s="710"/>
      <c r="FCJ24" s="710"/>
      <c r="FCK24" s="710"/>
      <c r="FCL24" s="710"/>
      <c r="FCM24" s="710"/>
      <c r="FCN24" s="710"/>
      <c r="FCO24" s="710"/>
      <c r="FCP24" s="710"/>
      <c r="FCQ24" s="710"/>
      <c r="FCR24" s="710"/>
      <c r="FCS24" s="710"/>
      <c r="FCT24" s="710"/>
      <c r="FCU24" s="710"/>
      <c r="FCV24" s="710"/>
      <c r="FCW24" s="710"/>
      <c r="FCX24" s="710"/>
      <c r="FCY24" s="710"/>
      <c r="FCZ24" s="710"/>
      <c r="FDA24" s="710"/>
      <c r="FDB24" s="710"/>
      <c r="FDC24" s="710"/>
      <c r="FDD24" s="710"/>
      <c r="FDE24" s="710"/>
      <c r="FDF24" s="710"/>
      <c r="FDG24" s="710"/>
      <c r="FDH24" s="710"/>
      <c r="FDI24" s="710"/>
      <c r="FDJ24" s="710"/>
      <c r="FDK24" s="710"/>
      <c r="FDL24" s="710"/>
      <c r="FDM24" s="710"/>
      <c r="FDN24" s="710"/>
      <c r="FDO24" s="710"/>
      <c r="FDP24" s="710"/>
      <c r="FDQ24" s="710"/>
      <c r="FDR24" s="710"/>
      <c r="FDS24" s="710"/>
      <c r="FDT24" s="710"/>
      <c r="FDU24" s="710"/>
      <c r="FDV24" s="710"/>
      <c r="FDW24" s="710"/>
      <c r="FDX24" s="710"/>
      <c r="FDY24" s="710"/>
      <c r="FDZ24" s="710"/>
      <c r="FEA24" s="710"/>
      <c r="FEB24" s="710"/>
      <c r="FEC24" s="710"/>
      <c r="FED24" s="710"/>
      <c r="FEE24" s="710"/>
      <c r="FEF24" s="710"/>
      <c r="FEG24" s="710"/>
      <c r="FEH24" s="710"/>
      <c r="FEI24" s="710"/>
      <c r="FEJ24" s="710"/>
      <c r="FEK24" s="710"/>
      <c r="FEL24" s="710"/>
      <c r="FEM24" s="710"/>
      <c r="FEN24" s="710"/>
      <c r="FEO24" s="710"/>
      <c r="FEP24" s="710"/>
      <c r="FEQ24" s="710"/>
      <c r="FER24" s="710"/>
      <c r="FES24" s="710"/>
      <c r="FET24" s="710"/>
      <c r="FEU24" s="710"/>
      <c r="FEV24" s="710"/>
      <c r="FEW24" s="710"/>
      <c r="FEX24" s="710"/>
      <c r="FEY24" s="710"/>
      <c r="FEZ24" s="710"/>
      <c r="FFA24" s="710"/>
      <c r="FFB24" s="710"/>
      <c r="FFC24" s="710"/>
      <c r="FFD24" s="710"/>
      <c r="FFE24" s="710"/>
      <c r="FFF24" s="710"/>
      <c r="FFG24" s="710"/>
      <c r="FFH24" s="710"/>
      <c r="FFI24" s="710"/>
      <c r="FFJ24" s="710"/>
      <c r="FFK24" s="710"/>
      <c r="FFL24" s="710"/>
      <c r="FFM24" s="710"/>
      <c r="FFN24" s="710"/>
      <c r="FFO24" s="710"/>
      <c r="FFP24" s="710"/>
      <c r="FFQ24" s="710"/>
      <c r="FFR24" s="710"/>
      <c r="FFS24" s="710"/>
      <c r="FFT24" s="710"/>
      <c r="FFU24" s="710"/>
      <c r="FFV24" s="710"/>
      <c r="FFW24" s="710"/>
      <c r="FFX24" s="710"/>
      <c r="FFY24" s="710"/>
      <c r="FFZ24" s="710"/>
      <c r="FGA24" s="710"/>
      <c r="FGB24" s="710"/>
      <c r="FGC24" s="710"/>
      <c r="FGD24" s="710"/>
      <c r="FGE24" s="710"/>
      <c r="FGF24" s="710"/>
      <c r="FGG24" s="710"/>
      <c r="FGH24" s="710"/>
      <c r="FGI24" s="710"/>
      <c r="FGJ24" s="710"/>
      <c r="FGK24" s="710"/>
      <c r="FGL24" s="710"/>
      <c r="FGM24" s="710"/>
      <c r="FGN24" s="710"/>
      <c r="FGO24" s="710"/>
      <c r="FGP24" s="710"/>
      <c r="FGQ24" s="710"/>
      <c r="FGR24" s="710"/>
      <c r="FGS24" s="710"/>
      <c r="FGT24" s="710"/>
      <c r="FGU24" s="710"/>
      <c r="FGV24" s="710"/>
      <c r="FGW24" s="710"/>
      <c r="FGX24" s="710"/>
      <c r="FGY24" s="710"/>
      <c r="FGZ24" s="710"/>
      <c r="FHA24" s="710"/>
      <c r="FHB24" s="710"/>
      <c r="FHC24" s="710"/>
      <c r="FHD24" s="710"/>
      <c r="FHE24" s="710"/>
      <c r="FHF24" s="710"/>
      <c r="FHG24" s="710"/>
      <c r="FHH24" s="710"/>
      <c r="FHI24" s="710"/>
      <c r="FHJ24" s="710"/>
      <c r="FHK24" s="710"/>
      <c r="FHL24" s="710"/>
      <c r="FHM24" s="710"/>
      <c r="FHN24" s="710"/>
      <c r="FHO24" s="710"/>
      <c r="FHP24" s="710"/>
      <c r="FHQ24" s="710"/>
      <c r="FHR24" s="710"/>
      <c r="FHS24" s="710"/>
      <c r="FHT24" s="710"/>
      <c r="FHU24" s="710"/>
      <c r="FHV24" s="710"/>
      <c r="FHW24" s="710"/>
      <c r="FHX24" s="710"/>
      <c r="FHY24" s="710"/>
      <c r="FHZ24" s="710"/>
      <c r="FIA24" s="710"/>
      <c r="FIB24" s="710"/>
      <c r="FIC24" s="710"/>
      <c r="FID24" s="710"/>
      <c r="FIE24" s="710"/>
      <c r="FIF24" s="710"/>
      <c r="FIG24" s="710"/>
      <c r="FIH24" s="710"/>
      <c r="FII24" s="710"/>
      <c r="FIJ24" s="710"/>
      <c r="FIK24" s="710"/>
      <c r="FIL24" s="710"/>
      <c r="FIM24" s="710"/>
      <c r="FIN24" s="710"/>
      <c r="FIO24" s="710"/>
      <c r="FIP24" s="710"/>
      <c r="FIQ24" s="710"/>
      <c r="FIR24" s="710"/>
      <c r="FIS24" s="710"/>
      <c r="FIT24" s="710"/>
      <c r="FIU24" s="710"/>
      <c r="FIV24" s="710"/>
      <c r="FIW24" s="710"/>
      <c r="FIX24" s="710"/>
      <c r="FIY24" s="710"/>
      <c r="FIZ24" s="710"/>
      <c r="FJA24" s="710"/>
      <c r="FJB24" s="710"/>
      <c r="FJC24" s="710"/>
      <c r="FJD24" s="710"/>
      <c r="FJE24" s="710"/>
      <c r="FJF24" s="710"/>
      <c r="FJG24" s="710"/>
      <c r="FJH24" s="710"/>
      <c r="FJI24" s="710"/>
      <c r="FJJ24" s="710"/>
      <c r="FJK24" s="710"/>
      <c r="FJL24" s="710"/>
      <c r="FJM24" s="710"/>
      <c r="FJN24" s="710"/>
      <c r="FJO24" s="710"/>
      <c r="FJP24" s="710"/>
      <c r="FJQ24" s="710"/>
      <c r="FJR24" s="710"/>
      <c r="FJS24" s="710"/>
      <c r="FJT24" s="710"/>
      <c r="FJU24" s="710"/>
      <c r="FJV24" s="710"/>
      <c r="FJW24" s="710"/>
      <c r="FJX24" s="710"/>
      <c r="FJY24" s="710"/>
      <c r="FJZ24" s="710"/>
      <c r="FKA24" s="710"/>
      <c r="FKB24" s="710"/>
      <c r="FKC24" s="710"/>
      <c r="FKD24" s="710"/>
      <c r="FKE24" s="710"/>
      <c r="FKF24" s="710"/>
      <c r="FKG24" s="710"/>
      <c r="FKH24" s="710"/>
      <c r="FKI24" s="710"/>
      <c r="FKJ24" s="710"/>
      <c r="FKK24" s="710"/>
      <c r="FKL24" s="710"/>
      <c r="FKM24" s="710"/>
      <c r="FKN24" s="710"/>
      <c r="FKO24" s="710"/>
      <c r="FKP24" s="710"/>
      <c r="FKQ24" s="710"/>
      <c r="FKR24" s="710"/>
      <c r="FKS24" s="710"/>
      <c r="FKT24" s="710"/>
      <c r="FKU24" s="710"/>
      <c r="FKV24" s="710"/>
      <c r="FKW24" s="710"/>
      <c r="FKX24" s="710"/>
      <c r="FKY24" s="710"/>
      <c r="FKZ24" s="710"/>
      <c r="FLA24" s="710"/>
      <c r="FLB24" s="710"/>
      <c r="FLC24" s="710"/>
      <c r="FLD24" s="710"/>
      <c r="FLE24" s="710"/>
      <c r="FLF24" s="710"/>
      <c r="FLG24" s="710"/>
      <c r="FLH24" s="710"/>
      <c r="FLI24" s="710"/>
      <c r="FLJ24" s="710"/>
      <c r="FLK24" s="710"/>
      <c r="FLL24" s="710"/>
      <c r="FLM24" s="710"/>
      <c r="FLN24" s="710"/>
      <c r="FLO24" s="710"/>
      <c r="FLP24" s="710"/>
      <c r="FLQ24" s="710"/>
      <c r="FLR24" s="710"/>
      <c r="FLS24" s="710"/>
      <c r="FLT24" s="710"/>
      <c r="FLU24" s="710"/>
      <c r="FLV24" s="710"/>
      <c r="FLW24" s="710"/>
      <c r="FLX24" s="710"/>
      <c r="FLY24" s="710"/>
      <c r="FLZ24" s="710"/>
      <c r="FMA24" s="710"/>
      <c r="FMB24" s="710"/>
      <c r="FMC24" s="710"/>
      <c r="FMD24" s="710"/>
      <c r="FME24" s="710"/>
      <c r="FMF24" s="710"/>
      <c r="FMG24" s="710"/>
      <c r="FMH24" s="710"/>
      <c r="FMI24" s="710"/>
      <c r="FMJ24" s="710"/>
      <c r="FMK24" s="710"/>
      <c r="FML24" s="710"/>
      <c r="FMM24" s="710"/>
      <c r="FMN24" s="710"/>
      <c r="FMO24" s="710"/>
      <c r="FMP24" s="710"/>
      <c r="FMQ24" s="710"/>
      <c r="FMR24" s="710"/>
      <c r="FMS24" s="710"/>
      <c r="FMT24" s="710"/>
      <c r="FMU24" s="710"/>
      <c r="FMV24" s="710"/>
      <c r="FMW24" s="710"/>
      <c r="FMX24" s="710"/>
      <c r="FMY24" s="710"/>
      <c r="FMZ24" s="710"/>
      <c r="FNA24" s="710"/>
      <c r="FNB24" s="710"/>
      <c r="FNC24" s="710"/>
      <c r="FND24" s="710"/>
      <c r="FNE24" s="710"/>
      <c r="FNF24" s="710"/>
      <c r="FNG24" s="710"/>
      <c r="FNH24" s="710"/>
      <c r="FNI24" s="710"/>
      <c r="FNJ24" s="710"/>
      <c r="FNK24" s="710"/>
      <c r="FNL24" s="710"/>
      <c r="FNM24" s="710"/>
      <c r="FNN24" s="710"/>
      <c r="FNO24" s="710"/>
      <c r="FNP24" s="710"/>
      <c r="FNQ24" s="710"/>
      <c r="FNR24" s="710"/>
      <c r="FNS24" s="710"/>
      <c r="FNT24" s="710"/>
      <c r="FNU24" s="710"/>
      <c r="FNV24" s="710"/>
      <c r="FNW24" s="710"/>
      <c r="FNX24" s="710"/>
      <c r="FNY24" s="710"/>
      <c r="FNZ24" s="710"/>
      <c r="FOA24" s="710"/>
      <c r="FOB24" s="710"/>
      <c r="FOC24" s="710"/>
      <c r="FOD24" s="710"/>
      <c r="FOE24" s="710"/>
      <c r="FOF24" s="710"/>
      <c r="FOG24" s="710"/>
      <c r="FOH24" s="710"/>
      <c r="FOI24" s="710"/>
      <c r="FOJ24" s="710"/>
      <c r="FOK24" s="710"/>
      <c r="FOL24" s="710"/>
      <c r="FOM24" s="710"/>
      <c r="FON24" s="710"/>
      <c r="FOO24" s="710"/>
      <c r="FOP24" s="710"/>
      <c r="FOQ24" s="710"/>
      <c r="FOR24" s="710"/>
      <c r="FOS24" s="710"/>
      <c r="FOT24" s="710"/>
      <c r="FOU24" s="710"/>
      <c r="FOV24" s="710"/>
      <c r="FOW24" s="710"/>
      <c r="FOX24" s="710"/>
      <c r="FOY24" s="710"/>
      <c r="FOZ24" s="710"/>
      <c r="FPA24" s="710"/>
      <c r="FPB24" s="710"/>
      <c r="FPC24" s="710"/>
      <c r="FPD24" s="710"/>
      <c r="FPE24" s="710"/>
      <c r="FPF24" s="710"/>
      <c r="FPG24" s="710"/>
      <c r="FPH24" s="710"/>
      <c r="FPI24" s="710"/>
      <c r="FPJ24" s="710"/>
      <c r="FPK24" s="710"/>
      <c r="FPL24" s="710"/>
      <c r="FPM24" s="710"/>
      <c r="FPN24" s="710"/>
      <c r="FPO24" s="710"/>
      <c r="FPP24" s="710"/>
      <c r="FPQ24" s="710"/>
      <c r="FPR24" s="710"/>
      <c r="FPS24" s="710"/>
      <c r="FPT24" s="710"/>
      <c r="FPU24" s="710"/>
      <c r="FPV24" s="710"/>
      <c r="FPW24" s="710"/>
      <c r="FPX24" s="710"/>
      <c r="FPY24" s="710"/>
      <c r="FPZ24" s="710"/>
      <c r="FQA24" s="710"/>
      <c r="FQB24" s="710"/>
      <c r="FQC24" s="710"/>
      <c r="FQD24" s="710"/>
      <c r="FQE24" s="710"/>
      <c r="FQF24" s="710"/>
      <c r="FQG24" s="710"/>
      <c r="FQH24" s="710"/>
      <c r="FQI24" s="710"/>
      <c r="FQJ24" s="710"/>
      <c r="FQK24" s="710"/>
      <c r="FQL24" s="710"/>
      <c r="FQM24" s="710"/>
      <c r="FQN24" s="710"/>
      <c r="FQO24" s="710"/>
      <c r="FQP24" s="710"/>
      <c r="FQQ24" s="710"/>
      <c r="FQR24" s="710"/>
      <c r="FQS24" s="710"/>
      <c r="FQT24" s="710"/>
      <c r="FQU24" s="710"/>
      <c r="FQV24" s="710"/>
      <c r="FQW24" s="710"/>
      <c r="FQX24" s="710"/>
      <c r="FQY24" s="710"/>
      <c r="FQZ24" s="710"/>
      <c r="FRA24" s="710"/>
      <c r="FRB24" s="710"/>
      <c r="FRC24" s="710"/>
      <c r="FRD24" s="710"/>
      <c r="FRE24" s="710"/>
      <c r="FRF24" s="710"/>
      <c r="FRG24" s="710"/>
      <c r="FRH24" s="710"/>
      <c r="FRI24" s="710"/>
      <c r="FRJ24" s="710"/>
      <c r="FRK24" s="710"/>
      <c r="FRL24" s="710"/>
      <c r="FRM24" s="710"/>
      <c r="FRN24" s="710"/>
      <c r="FRO24" s="710"/>
      <c r="FRP24" s="710"/>
      <c r="FRQ24" s="710"/>
      <c r="FRR24" s="710"/>
      <c r="FRS24" s="710"/>
      <c r="FRT24" s="710"/>
      <c r="FRU24" s="710"/>
      <c r="FRV24" s="710"/>
      <c r="FRW24" s="710"/>
      <c r="FRX24" s="710"/>
      <c r="FRY24" s="710"/>
      <c r="FRZ24" s="710"/>
      <c r="FSA24" s="710"/>
      <c r="FSB24" s="710"/>
      <c r="FSC24" s="710"/>
      <c r="FSD24" s="710"/>
      <c r="FSE24" s="710"/>
      <c r="FSF24" s="710"/>
      <c r="FSG24" s="710"/>
      <c r="FSH24" s="710"/>
      <c r="FSI24" s="710"/>
      <c r="FSJ24" s="710"/>
      <c r="FSK24" s="710"/>
      <c r="FSL24" s="710"/>
      <c r="FSM24" s="710"/>
      <c r="FSN24" s="710"/>
      <c r="FSO24" s="710"/>
      <c r="FSP24" s="710"/>
      <c r="FSQ24" s="710"/>
      <c r="FSR24" s="710"/>
      <c r="FSS24" s="710"/>
      <c r="FST24" s="710"/>
      <c r="FSU24" s="710"/>
      <c r="FSV24" s="710"/>
      <c r="FSW24" s="710"/>
      <c r="FSX24" s="710"/>
      <c r="FSY24" s="710"/>
      <c r="FSZ24" s="710"/>
      <c r="FTA24" s="710"/>
      <c r="FTB24" s="710"/>
      <c r="FTC24" s="710"/>
      <c r="FTD24" s="710"/>
      <c r="FTE24" s="710"/>
      <c r="FTF24" s="710"/>
      <c r="FTG24" s="710"/>
      <c r="FTH24" s="710"/>
      <c r="FTI24" s="710"/>
      <c r="FTJ24" s="710"/>
      <c r="FTK24" s="710"/>
      <c r="FTL24" s="710"/>
      <c r="FTM24" s="710"/>
      <c r="FTN24" s="710"/>
      <c r="FTO24" s="710"/>
      <c r="FTP24" s="710"/>
      <c r="FTQ24" s="710"/>
      <c r="FTR24" s="710"/>
      <c r="FTS24" s="710"/>
      <c r="FTT24" s="710"/>
      <c r="FTU24" s="710"/>
      <c r="FTV24" s="710"/>
      <c r="FTW24" s="710"/>
      <c r="FTX24" s="710"/>
      <c r="FTY24" s="710"/>
      <c r="FTZ24" s="710"/>
      <c r="FUA24" s="710"/>
      <c r="FUB24" s="710"/>
      <c r="FUC24" s="710"/>
      <c r="FUD24" s="710"/>
      <c r="FUE24" s="710"/>
      <c r="FUF24" s="710"/>
      <c r="FUG24" s="710"/>
      <c r="FUH24" s="710"/>
      <c r="FUI24" s="710"/>
      <c r="FUJ24" s="710"/>
      <c r="FUK24" s="710"/>
      <c r="FUL24" s="710"/>
      <c r="FUM24" s="710"/>
      <c r="FUN24" s="710"/>
      <c r="FUO24" s="710"/>
      <c r="FUP24" s="710"/>
      <c r="FUQ24" s="710"/>
      <c r="FUR24" s="710"/>
      <c r="FUS24" s="710"/>
      <c r="FUT24" s="710"/>
      <c r="FUU24" s="710"/>
      <c r="FUV24" s="710"/>
      <c r="FUW24" s="710"/>
      <c r="FUX24" s="710"/>
      <c r="FUY24" s="710"/>
      <c r="FUZ24" s="710"/>
      <c r="FVA24" s="710"/>
      <c r="FVB24" s="710"/>
      <c r="FVC24" s="710"/>
      <c r="FVD24" s="710"/>
      <c r="FVE24" s="710"/>
      <c r="FVF24" s="710"/>
      <c r="FVG24" s="710"/>
      <c r="FVH24" s="710"/>
      <c r="FVI24" s="710"/>
      <c r="FVJ24" s="710"/>
      <c r="FVK24" s="710"/>
      <c r="FVL24" s="710"/>
      <c r="FVM24" s="710"/>
      <c r="FVN24" s="710"/>
      <c r="FVO24" s="710"/>
      <c r="FVP24" s="710"/>
      <c r="FVQ24" s="710"/>
      <c r="FVR24" s="710"/>
      <c r="FVS24" s="710"/>
      <c r="FVT24" s="710"/>
      <c r="FVU24" s="710"/>
      <c r="FVV24" s="710"/>
      <c r="FVW24" s="710"/>
      <c r="FVX24" s="710"/>
      <c r="FVY24" s="710"/>
      <c r="FVZ24" s="710"/>
      <c r="FWA24" s="710"/>
      <c r="FWB24" s="710"/>
      <c r="FWC24" s="710"/>
      <c r="FWD24" s="710"/>
      <c r="FWE24" s="710"/>
      <c r="FWF24" s="710"/>
      <c r="FWG24" s="710"/>
      <c r="FWH24" s="710"/>
      <c r="FWI24" s="710"/>
      <c r="FWJ24" s="710"/>
      <c r="FWK24" s="710"/>
      <c r="FWL24" s="710"/>
      <c r="FWM24" s="710"/>
      <c r="FWN24" s="710"/>
      <c r="FWO24" s="710"/>
      <c r="FWP24" s="710"/>
      <c r="FWQ24" s="710"/>
      <c r="FWR24" s="710"/>
      <c r="FWS24" s="710"/>
      <c r="FWT24" s="710"/>
      <c r="FWU24" s="710"/>
      <c r="FWV24" s="710"/>
      <c r="FWW24" s="710"/>
      <c r="FWX24" s="710"/>
      <c r="FWY24" s="710"/>
      <c r="FWZ24" s="710"/>
      <c r="FXA24" s="710"/>
      <c r="FXB24" s="710"/>
      <c r="FXC24" s="710"/>
      <c r="FXD24" s="710"/>
      <c r="FXE24" s="710"/>
      <c r="FXF24" s="710"/>
      <c r="FXG24" s="710"/>
      <c r="FXH24" s="710"/>
      <c r="FXI24" s="710"/>
      <c r="FXJ24" s="710"/>
      <c r="FXK24" s="710"/>
      <c r="FXL24" s="710"/>
      <c r="FXM24" s="710"/>
      <c r="FXN24" s="710"/>
      <c r="FXO24" s="710"/>
      <c r="FXP24" s="710"/>
      <c r="FXQ24" s="710"/>
      <c r="FXR24" s="710"/>
      <c r="FXS24" s="710"/>
      <c r="FXT24" s="710"/>
      <c r="FXU24" s="710"/>
      <c r="FXV24" s="710"/>
      <c r="FXW24" s="710"/>
      <c r="FXX24" s="710"/>
      <c r="FXY24" s="710"/>
      <c r="FXZ24" s="710"/>
      <c r="FYA24" s="710"/>
      <c r="FYB24" s="710"/>
      <c r="FYC24" s="710"/>
      <c r="FYD24" s="710"/>
      <c r="FYE24" s="710"/>
      <c r="FYF24" s="710"/>
      <c r="FYG24" s="710"/>
      <c r="FYH24" s="710"/>
      <c r="FYI24" s="710"/>
      <c r="FYJ24" s="710"/>
      <c r="FYK24" s="710"/>
      <c r="FYL24" s="710"/>
      <c r="FYM24" s="710"/>
      <c r="FYN24" s="710"/>
      <c r="FYO24" s="710"/>
      <c r="FYP24" s="710"/>
      <c r="FYQ24" s="710"/>
      <c r="FYR24" s="710"/>
      <c r="FYS24" s="710"/>
      <c r="FYT24" s="710"/>
      <c r="FYU24" s="710"/>
      <c r="FYV24" s="710"/>
      <c r="FYW24" s="710"/>
      <c r="FYX24" s="710"/>
      <c r="FYY24" s="710"/>
      <c r="FYZ24" s="710"/>
      <c r="FZA24" s="710"/>
      <c r="FZB24" s="710"/>
      <c r="FZC24" s="710"/>
      <c r="FZD24" s="710"/>
      <c r="FZE24" s="710"/>
      <c r="FZF24" s="710"/>
      <c r="FZG24" s="710"/>
      <c r="FZH24" s="710"/>
      <c r="FZI24" s="710"/>
      <c r="FZJ24" s="710"/>
      <c r="FZK24" s="710"/>
      <c r="FZL24" s="710"/>
      <c r="FZM24" s="710"/>
      <c r="FZN24" s="710"/>
      <c r="FZO24" s="710"/>
      <c r="FZP24" s="710"/>
      <c r="FZQ24" s="710"/>
      <c r="FZR24" s="710"/>
      <c r="FZS24" s="710"/>
      <c r="FZT24" s="710"/>
      <c r="FZU24" s="710"/>
      <c r="FZV24" s="710"/>
      <c r="FZW24" s="710"/>
      <c r="FZX24" s="710"/>
      <c r="FZY24" s="710"/>
      <c r="FZZ24" s="710"/>
      <c r="GAA24" s="710"/>
      <c r="GAB24" s="710"/>
      <c r="GAC24" s="710"/>
      <c r="GAD24" s="710"/>
      <c r="GAE24" s="710"/>
      <c r="GAF24" s="710"/>
      <c r="GAG24" s="710"/>
      <c r="GAH24" s="710"/>
      <c r="GAI24" s="710"/>
      <c r="GAJ24" s="710"/>
      <c r="GAK24" s="710"/>
      <c r="GAL24" s="710"/>
      <c r="GAM24" s="710"/>
      <c r="GAN24" s="710"/>
      <c r="GAO24" s="710"/>
      <c r="GAP24" s="710"/>
      <c r="GAQ24" s="710"/>
      <c r="GAR24" s="710"/>
      <c r="GAS24" s="710"/>
      <c r="GAT24" s="710"/>
      <c r="GAU24" s="710"/>
      <c r="GAV24" s="710"/>
      <c r="GAW24" s="710"/>
      <c r="GAX24" s="710"/>
      <c r="GAY24" s="710"/>
      <c r="GAZ24" s="710"/>
      <c r="GBA24" s="710"/>
      <c r="GBB24" s="710"/>
      <c r="GBC24" s="710"/>
      <c r="GBD24" s="710"/>
      <c r="GBE24" s="710"/>
      <c r="GBF24" s="710"/>
      <c r="GBG24" s="710"/>
      <c r="GBH24" s="710"/>
      <c r="GBI24" s="710"/>
      <c r="GBJ24" s="710"/>
      <c r="GBK24" s="710"/>
      <c r="GBL24" s="710"/>
      <c r="GBM24" s="710"/>
      <c r="GBN24" s="710"/>
      <c r="GBO24" s="710"/>
      <c r="GBP24" s="710"/>
      <c r="GBQ24" s="710"/>
      <c r="GBR24" s="710"/>
      <c r="GBS24" s="710"/>
      <c r="GBT24" s="710"/>
      <c r="GBU24" s="710"/>
      <c r="GBV24" s="710"/>
      <c r="GBW24" s="710"/>
      <c r="GBX24" s="710"/>
      <c r="GBY24" s="710"/>
      <c r="GBZ24" s="710"/>
      <c r="GCA24" s="710"/>
      <c r="GCB24" s="710"/>
      <c r="GCC24" s="710"/>
      <c r="GCD24" s="710"/>
      <c r="GCE24" s="710"/>
      <c r="GCF24" s="710"/>
      <c r="GCG24" s="710"/>
      <c r="GCH24" s="710"/>
      <c r="GCI24" s="710"/>
      <c r="GCJ24" s="710"/>
      <c r="GCK24" s="710"/>
      <c r="GCL24" s="710"/>
      <c r="GCM24" s="710"/>
      <c r="GCN24" s="710"/>
      <c r="GCO24" s="710"/>
      <c r="GCP24" s="710"/>
      <c r="GCQ24" s="710"/>
      <c r="GCR24" s="710"/>
      <c r="GCS24" s="710"/>
      <c r="GCT24" s="710"/>
      <c r="GCU24" s="710"/>
      <c r="GCV24" s="710"/>
      <c r="GCW24" s="710"/>
      <c r="GCX24" s="710"/>
      <c r="GCY24" s="710"/>
      <c r="GCZ24" s="710"/>
      <c r="GDA24" s="710"/>
      <c r="GDB24" s="710"/>
      <c r="GDC24" s="710"/>
      <c r="GDD24" s="710"/>
      <c r="GDE24" s="710"/>
      <c r="GDF24" s="710"/>
      <c r="GDG24" s="710"/>
      <c r="GDH24" s="710"/>
      <c r="GDI24" s="710"/>
      <c r="GDJ24" s="710"/>
      <c r="GDK24" s="710"/>
      <c r="GDL24" s="710"/>
      <c r="GDM24" s="710"/>
      <c r="GDN24" s="710"/>
      <c r="GDO24" s="710"/>
      <c r="GDP24" s="710"/>
      <c r="GDQ24" s="710"/>
      <c r="GDR24" s="710"/>
      <c r="GDS24" s="710"/>
      <c r="GDT24" s="710"/>
      <c r="GDU24" s="710"/>
      <c r="GDV24" s="710"/>
      <c r="GDW24" s="710"/>
      <c r="GDX24" s="710"/>
      <c r="GDY24" s="710"/>
      <c r="GDZ24" s="710"/>
      <c r="GEA24" s="710"/>
      <c r="GEB24" s="710"/>
      <c r="GEC24" s="710"/>
      <c r="GED24" s="710"/>
      <c r="GEE24" s="710"/>
      <c r="GEF24" s="710"/>
      <c r="GEG24" s="710"/>
      <c r="GEH24" s="710"/>
      <c r="GEI24" s="710"/>
      <c r="GEJ24" s="710"/>
      <c r="GEK24" s="710"/>
      <c r="GEL24" s="710"/>
      <c r="GEM24" s="710"/>
      <c r="GEN24" s="710"/>
      <c r="GEO24" s="710"/>
      <c r="GEP24" s="710"/>
      <c r="GEQ24" s="710"/>
      <c r="GER24" s="710"/>
      <c r="GES24" s="710"/>
      <c r="GET24" s="710"/>
      <c r="GEU24" s="710"/>
      <c r="GEV24" s="710"/>
      <c r="GEW24" s="710"/>
      <c r="GEX24" s="710"/>
      <c r="GEY24" s="710"/>
      <c r="GEZ24" s="710"/>
      <c r="GFA24" s="710"/>
      <c r="GFB24" s="710"/>
      <c r="GFC24" s="710"/>
      <c r="GFD24" s="710"/>
      <c r="GFE24" s="710"/>
      <c r="GFF24" s="710"/>
      <c r="GFG24" s="710"/>
      <c r="GFH24" s="710"/>
      <c r="GFI24" s="710"/>
      <c r="GFJ24" s="710"/>
      <c r="GFK24" s="710"/>
      <c r="GFL24" s="710"/>
      <c r="GFM24" s="710"/>
      <c r="GFN24" s="710"/>
      <c r="GFO24" s="710"/>
      <c r="GFP24" s="710"/>
      <c r="GFQ24" s="710"/>
      <c r="GFR24" s="710"/>
      <c r="GFS24" s="710"/>
      <c r="GFT24" s="710"/>
      <c r="GFU24" s="710"/>
      <c r="GFV24" s="710"/>
      <c r="GFW24" s="710"/>
      <c r="GFX24" s="710"/>
      <c r="GFY24" s="710"/>
      <c r="GFZ24" s="710"/>
      <c r="GGA24" s="710"/>
      <c r="GGB24" s="710"/>
      <c r="GGC24" s="710"/>
      <c r="GGD24" s="710"/>
      <c r="GGE24" s="710"/>
      <c r="GGF24" s="710"/>
      <c r="GGG24" s="710"/>
      <c r="GGH24" s="710"/>
      <c r="GGI24" s="710"/>
      <c r="GGJ24" s="710"/>
      <c r="GGK24" s="710"/>
      <c r="GGL24" s="710"/>
      <c r="GGM24" s="710"/>
      <c r="GGN24" s="710"/>
      <c r="GGO24" s="710"/>
      <c r="GGP24" s="710"/>
      <c r="GGQ24" s="710"/>
      <c r="GGR24" s="710"/>
      <c r="GGS24" s="710"/>
      <c r="GGT24" s="710"/>
      <c r="GGU24" s="710"/>
      <c r="GGV24" s="710"/>
      <c r="GGW24" s="710"/>
      <c r="GGX24" s="710"/>
      <c r="GGY24" s="710"/>
      <c r="GGZ24" s="710"/>
      <c r="GHA24" s="710"/>
      <c r="GHB24" s="710"/>
      <c r="GHC24" s="710"/>
      <c r="GHD24" s="710"/>
      <c r="GHE24" s="710"/>
      <c r="GHF24" s="710"/>
      <c r="GHG24" s="710"/>
      <c r="GHH24" s="710"/>
      <c r="GHI24" s="710"/>
      <c r="GHJ24" s="710"/>
      <c r="GHK24" s="710"/>
      <c r="GHL24" s="710"/>
      <c r="GHM24" s="710"/>
      <c r="GHN24" s="710"/>
      <c r="GHO24" s="710"/>
      <c r="GHP24" s="710"/>
      <c r="GHQ24" s="710"/>
      <c r="GHR24" s="710"/>
      <c r="GHS24" s="710"/>
      <c r="GHT24" s="710"/>
      <c r="GHU24" s="710"/>
      <c r="GHV24" s="710"/>
      <c r="GHW24" s="710"/>
      <c r="GHX24" s="710"/>
      <c r="GHY24" s="710"/>
      <c r="GHZ24" s="710"/>
      <c r="GIA24" s="710"/>
      <c r="GIB24" s="710"/>
      <c r="GIC24" s="710"/>
      <c r="GID24" s="710"/>
      <c r="GIE24" s="710"/>
      <c r="GIF24" s="710"/>
      <c r="GIG24" s="710"/>
      <c r="GIH24" s="710"/>
      <c r="GII24" s="710"/>
      <c r="GIJ24" s="710"/>
      <c r="GIK24" s="710"/>
      <c r="GIL24" s="710"/>
      <c r="GIM24" s="710"/>
      <c r="GIN24" s="710"/>
      <c r="GIO24" s="710"/>
      <c r="GIP24" s="710"/>
      <c r="GIQ24" s="710"/>
      <c r="GIR24" s="710"/>
      <c r="GIS24" s="710"/>
      <c r="GIT24" s="710"/>
      <c r="GIU24" s="710"/>
      <c r="GIV24" s="710"/>
      <c r="GIW24" s="710"/>
      <c r="GIX24" s="710"/>
      <c r="GIY24" s="710"/>
      <c r="GIZ24" s="710"/>
      <c r="GJA24" s="710"/>
      <c r="GJB24" s="710"/>
      <c r="GJC24" s="710"/>
      <c r="GJD24" s="710"/>
      <c r="GJE24" s="710"/>
      <c r="GJF24" s="710"/>
      <c r="GJG24" s="710"/>
      <c r="GJH24" s="710"/>
      <c r="GJI24" s="710"/>
      <c r="GJJ24" s="710"/>
      <c r="GJK24" s="710"/>
      <c r="GJL24" s="710"/>
      <c r="GJM24" s="710"/>
      <c r="GJN24" s="710"/>
      <c r="GJO24" s="710"/>
      <c r="GJP24" s="710"/>
      <c r="GJQ24" s="710"/>
      <c r="GJR24" s="710"/>
      <c r="GJS24" s="710"/>
      <c r="GJT24" s="710"/>
      <c r="GJU24" s="710"/>
      <c r="GJV24" s="710"/>
      <c r="GJW24" s="710"/>
      <c r="GJX24" s="710"/>
      <c r="GJY24" s="710"/>
      <c r="GJZ24" s="710"/>
      <c r="GKA24" s="710"/>
      <c r="GKB24" s="710"/>
      <c r="GKC24" s="710"/>
      <c r="GKD24" s="710"/>
      <c r="GKE24" s="710"/>
      <c r="GKF24" s="710"/>
      <c r="GKG24" s="710"/>
      <c r="GKH24" s="710"/>
      <c r="GKI24" s="710"/>
      <c r="GKJ24" s="710"/>
      <c r="GKK24" s="710"/>
      <c r="GKL24" s="710"/>
      <c r="GKM24" s="710"/>
      <c r="GKN24" s="710"/>
      <c r="GKO24" s="710"/>
      <c r="GKP24" s="710"/>
      <c r="GKQ24" s="710"/>
      <c r="GKR24" s="710"/>
      <c r="GKS24" s="710"/>
      <c r="GKT24" s="710"/>
      <c r="GKU24" s="710"/>
      <c r="GKV24" s="710"/>
      <c r="GKW24" s="710"/>
      <c r="GKX24" s="710"/>
      <c r="GKY24" s="710"/>
      <c r="GKZ24" s="710"/>
      <c r="GLA24" s="710"/>
      <c r="GLB24" s="710"/>
      <c r="GLC24" s="710"/>
      <c r="GLD24" s="710"/>
      <c r="GLE24" s="710"/>
      <c r="GLF24" s="710"/>
      <c r="GLG24" s="710"/>
      <c r="GLH24" s="710"/>
      <c r="GLI24" s="710"/>
      <c r="GLJ24" s="710"/>
      <c r="GLK24" s="710"/>
      <c r="GLL24" s="710"/>
      <c r="GLM24" s="710"/>
      <c r="GLN24" s="710"/>
      <c r="GLO24" s="710"/>
      <c r="GLP24" s="710"/>
      <c r="GLQ24" s="710"/>
      <c r="GLR24" s="710"/>
      <c r="GLS24" s="710"/>
      <c r="GLT24" s="710"/>
      <c r="GLU24" s="710"/>
      <c r="GLV24" s="710"/>
      <c r="GLW24" s="710"/>
      <c r="GLX24" s="710"/>
      <c r="GLY24" s="710"/>
      <c r="GLZ24" s="710"/>
      <c r="GMA24" s="710"/>
      <c r="GMB24" s="710"/>
      <c r="GMC24" s="710"/>
      <c r="GMD24" s="710"/>
      <c r="GME24" s="710"/>
      <c r="GMF24" s="710"/>
      <c r="GMG24" s="710"/>
      <c r="GMH24" s="710"/>
      <c r="GMI24" s="710"/>
      <c r="GMJ24" s="710"/>
      <c r="GMK24" s="710"/>
      <c r="GML24" s="710"/>
      <c r="GMM24" s="710"/>
      <c r="GMN24" s="710"/>
      <c r="GMO24" s="710"/>
      <c r="GMP24" s="710"/>
      <c r="GMQ24" s="710"/>
      <c r="GMR24" s="710"/>
      <c r="GMS24" s="710"/>
      <c r="GMT24" s="710"/>
      <c r="GMU24" s="710"/>
      <c r="GMV24" s="710"/>
      <c r="GMW24" s="710"/>
      <c r="GMX24" s="710"/>
      <c r="GMY24" s="710"/>
      <c r="GMZ24" s="710"/>
      <c r="GNA24" s="710"/>
      <c r="GNB24" s="710"/>
      <c r="GNC24" s="710"/>
      <c r="GND24" s="710"/>
      <c r="GNE24" s="710"/>
      <c r="GNF24" s="710"/>
      <c r="GNG24" s="710"/>
      <c r="GNH24" s="710"/>
      <c r="GNI24" s="710"/>
      <c r="GNJ24" s="710"/>
      <c r="GNK24" s="710"/>
      <c r="GNL24" s="710"/>
      <c r="GNM24" s="710"/>
      <c r="GNN24" s="710"/>
      <c r="GNO24" s="710"/>
      <c r="GNP24" s="710"/>
      <c r="GNQ24" s="710"/>
      <c r="GNR24" s="710"/>
      <c r="GNS24" s="710"/>
      <c r="GNT24" s="710"/>
      <c r="GNU24" s="710"/>
      <c r="GNV24" s="710"/>
      <c r="GNW24" s="710"/>
      <c r="GNX24" s="710"/>
      <c r="GNY24" s="710"/>
      <c r="GNZ24" s="710"/>
      <c r="GOA24" s="710"/>
      <c r="GOB24" s="710"/>
      <c r="GOC24" s="710"/>
      <c r="GOD24" s="710"/>
      <c r="GOE24" s="710"/>
      <c r="GOF24" s="710"/>
      <c r="GOG24" s="710"/>
      <c r="GOH24" s="710"/>
      <c r="GOI24" s="710"/>
      <c r="GOJ24" s="710"/>
      <c r="GOK24" s="710"/>
      <c r="GOL24" s="710"/>
      <c r="GOM24" s="710"/>
      <c r="GON24" s="710"/>
      <c r="GOO24" s="710"/>
      <c r="GOP24" s="710"/>
      <c r="GOQ24" s="710"/>
      <c r="GOR24" s="710"/>
      <c r="GOS24" s="710"/>
      <c r="GOT24" s="710"/>
      <c r="GOU24" s="710"/>
      <c r="GOV24" s="710"/>
      <c r="GOW24" s="710"/>
      <c r="GOX24" s="710"/>
      <c r="GOY24" s="710"/>
      <c r="GOZ24" s="710"/>
      <c r="GPA24" s="710"/>
      <c r="GPB24" s="710"/>
      <c r="GPC24" s="710"/>
      <c r="GPD24" s="710"/>
      <c r="GPE24" s="710"/>
      <c r="GPF24" s="710"/>
      <c r="GPG24" s="710"/>
      <c r="GPH24" s="710"/>
      <c r="GPI24" s="710"/>
      <c r="GPJ24" s="710"/>
      <c r="GPK24" s="710"/>
      <c r="GPL24" s="710"/>
      <c r="GPM24" s="710"/>
      <c r="GPN24" s="710"/>
      <c r="GPO24" s="710"/>
      <c r="GPP24" s="710"/>
      <c r="GPQ24" s="710"/>
      <c r="GPR24" s="710"/>
      <c r="GPS24" s="710"/>
      <c r="GPT24" s="710"/>
      <c r="GPU24" s="710"/>
      <c r="GPV24" s="710"/>
      <c r="GPW24" s="710"/>
      <c r="GPX24" s="710"/>
      <c r="GPY24" s="710"/>
      <c r="GPZ24" s="710"/>
      <c r="GQA24" s="710"/>
      <c r="GQB24" s="710"/>
      <c r="GQC24" s="710"/>
      <c r="GQD24" s="710"/>
      <c r="GQE24" s="710"/>
      <c r="GQF24" s="710"/>
      <c r="GQG24" s="710"/>
      <c r="GQH24" s="710"/>
      <c r="GQI24" s="710"/>
      <c r="GQJ24" s="710"/>
      <c r="GQK24" s="710"/>
      <c r="GQL24" s="710"/>
      <c r="GQM24" s="710"/>
      <c r="GQN24" s="710"/>
      <c r="GQO24" s="710"/>
      <c r="GQP24" s="710"/>
      <c r="GQQ24" s="710"/>
      <c r="GQR24" s="710"/>
      <c r="GQS24" s="710"/>
      <c r="GQT24" s="710"/>
      <c r="GQU24" s="710"/>
      <c r="GQV24" s="710"/>
      <c r="GQW24" s="710"/>
      <c r="GQX24" s="710"/>
      <c r="GQY24" s="710"/>
      <c r="GQZ24" s="710"/>
      <c r="GRA24" s="710"/>
      <c r="GRB24" s="710"/>
      <c r="GRC24" s="710"/>
      <c r="GRD24" s="710"/>
      <c r="GRE24" s="710"/>
      <c r="GRF24" s="710"/>
      <c r="GRG24" s="710"/>
      <c r="GRH24" s="710"/>
      <c r="GRI24" s="710"/>
      <c r="GRJ24" s="710"/>
      <c r="GRK24" s="710"/>
      <c r="GRL24" s="710"/>
      <c r="GRM24" s="710"/>
      <c r="GRN24" s="710"/>
      <c r="GRO24" s="710"/>
      <c r="GRP24" s="710"/>
      <c r="GRQ24" s="710"/>
      <c r="GRR24" s="710"/>
      <c r="GRS24" s="710"/>
      <c r="GRT24" s="710"/>
      <c r="GRU24" s="710"/>
      <c r="GRV24" s="710"/>
      <c r="GRW24" s="710"/>
      <c r="GRX24" s="710"/>
      <c r="GRY24" s="710"/>
      <c r="GRZ24" s="710"/>
      <c r="GSA24" s="710"/>
      <c r="GSB24" s="710"/>
      <c r="GSC24" s="710"/>
      <c r="GSD24" s="710"/>
      <c r="GSE24" s="710"/>
      <c r="GSF24" s="710"/>
      <c r="GSG24" s="710"/>
      <c r="GSH24" s="710"/>
      <c r="GSI24" s="710"/>
      <c r="GSJ24" s="710"/>
      <c r="GSK24" s="710"/>
      <c r="GSL24" s="710"/>
      <c r="GSM24" s="710"/>
      <c r="GSN24" s="710"/>
      <c r="GSO24" s="710"/>
      <c r="GSP24" s="710"/>
      <c r="GSQ24" s="710"/>
      <c r="GSR24" s="710"/>
      <c r="GSS24" s="710"/>
      <c r="GST24" s="710"/>
      <c r="GSU24" s="710"/>
      <c r="GSV24" s="710"/>
      <c r="GSW24" s="710"/>
      <c r="GSX24" s="710"/>
      <c r="GSY24" s="710"/>
      <c r="GSZ24" s="710"/>
      <c r="GTA24" s="710"/>
      <c r="GTB24" s="710"/>
      <c r="GTC24" s="710"/>
      <c r="GTD24" s="710"/>
      <c r="GTE24" s="710"/>
      <c r="GTF24" s="710"/>
      <c r="GTG24" s="710"/>
      <c r="GTH24" s="710"/>
      <c r="GTI24" s="710"/>
      <c r="GTJ24" s="710"/>
      <c r="GTK24" s="710"/>
      <c r="GTL24" s="710"/>
      <c r="GTM24" s="710"/>
      <c r="GTN24" s="710"/>
      <c r="GTO24" s="710"/>
      <c r="GTP24" s="710"/>
      <c r="GTQ24" s="710"/>
      <c r="GTR24" s="710"/>
      <c r="GTS24" s="710"/>
      <c r="GTT24" s="710"/>
      <c r="GTU24" s="710"/>
      <c r="GTV24" s="710"/>
      <c r="GTW24" s="710"/>
      <c r="GTX24" s="710"/>
      <c r="GTY24" s="710"/>
      <c r="GTZ24" s="710"/>
      <c r="GUA24" s="710"/>
      <c r="GUB24" s="710"/>
      <c r="GUC24" s="710"/>
      <c r="GUD24" s="710"/>
      <c r="GUE24" s="710"/>
      <c r="GUF24" s="710"/>
      <c r="GUG24" s="710"/>
      <c r="GUH24" s="710"/>
      <c r="GUI24" s="710"/>
      <c r="GUJ24" s="710"/>
      <c r="GUK24" s="710"/>
      <c r="GUL24" s="710"/>
      <c r="GUM24" s="710"/>
      <c r="GUN24" s="710"/>
      <c r="GUO24" s="710"/>
      <c r="GUP24" s="710"/>
      <c r="GUQ24" s="710"/>
      <c r="GUR24" s="710"/>
      <c r="GUS24" s="710"/>
      <c r="GUT24" s="710"/>
      <c r="GUU24" s="710"/>
      <c r="GUV24" s="710"/>
      <c r="GUW24" s="710"/>
      <c r="GUX24" s="710"/>
      <c r="GUY24" s="710"/>
      <c r="GUZ24" s="710"/>
      <c r="GVA24" s="710"/>
      <c r="GVB24" s="710"/>
      <c r="GVC24" s="710"/>
      <c r="GVD24" s="710"/>
      <c r="GVE24" s="710"/>
      <c r="GVF24" s="710"/>
      <c r="GVG24" s="710"/>
      <c r="GVH24" s="710"/>
      <c r="GVI24" s="710"/>
      <c r="GVJ24" s="710"/>
      <c r="GVK24" s="710"/>
      <c r="GVL24" s="710"/>
      <c r="GVM24" s="710"/>
      <c r="GVN24" s="710"/>
      <c r="GVO24" s="710"/>
      <c r="GVP24" s="710"/>
      <c r="GVQ24" s="710"/>
      <c r="GVR24" s="710"/>
      <c r="GVS24" s="710"/>
      <c r="GVT24" s="710"/>
      <c r="GVU24" s="710"/>
      <c r="GVV24" s="710"/>
      <c r="GVW24" s="710"/>
      <c r="GVX24" s="710"/>
      <c r="GVY24" s="710"/>
      <c r="GVZ24" s="710"/>
      <c r="GWA24" s="710"/>
      <c r="GWB24" s="710"/>
      <c r="GWC24" s="710"/>
      <c r="GWD24" s="710"/>
      <c r="GWE24" s="710"/>
      <c r="GWF24" s="710"/>
      <c r="GWG24" s="710"/>
      <c r="GWH24" s="710"/>
      <c r="GWI24" s="710"/>
      <c r="GWJ24" s="710"/>
      <c r="GWK24" s="710"/>
      <c r="GWL24" s="710"/>
      <c r="GWM24" s="710"/>
      <c r="GWN24" s="710"/>
      <c r="GWO24" s="710"/>
      <c r="GWP24" s="710"/>
      <c r="GWQ24" s="710"/>
      <c r="GWR24" s="710"/>
      <c r="GWS24" s="710"/>
      <c r="GWT24" s="710"/>
      <c r="GWU24" s="710"/>
      <c r="GWV24" s="710"/>
      <c r="GWW24" s="710"/>
      <c r="GWX24" s="710"/>
      <c r="GWY24" s="710"/>
      <c r="GWZ24" s="710"/>
      <c r="GXA24" s="710"/>
      <c r="GXB24" s="710"/>
      <c r="GXC24" s="710"/>
      <c r="GXD24" s="710"/>
      <c r="GXE24" s="710"/>
      <c r="GXF24" s="710"/>
      <c r="GXG24" s="710"/>
      <c r="GXH24" s="710"/>
      <c r="GXI24" s="710"/>
      <c r="GXJ24" s="710"/>
      <c r="GXK24" s="710"/>
      <c r="GXL24" s="710"/>
      <c r="GXM24" s="710"/>
      <c r="GXN24" s="710"/>
      <c r="GXO24" s="710"/>
      <c r="GXP24" s="710"/>
      <c r="GXQ24" s="710"/>
      <c r="GXR24" s="710"/>
      <c r="GXS24" s="710"/>
      <c r="GXT24" s="710"/>
      <c r="GXU24" s="710"/>
      <c r="GXV24" s="710"/>
      <c r="GXW24" s="710"/>
      <c r="GXX24" s="710"/>
      <c r="GXY24" s="710"/>
      <c r="GXZ24" s="710"/>
      <c r="GYA24" s="710"/>
      <c r="GYB24" s="710"/>
      <c r="GYC24" s="710"/>
      <c r="GYD24" s="710"/>
      <c r="GYE24" s="710"/>
      <c r="GYF24" s="710"/>
      <c r="GYG24" s="710"/>
      <c r="GYH24" s="710"/>
      <c r="GYI24" s="710"/>
      <c r="GYJ24" s="710"/>
      <c r="GYK24" s="710"/>
      <c r="GYL24" s="710"/>
      <c r="GYM24" s="710"/>
      <c r="GYN24" s="710"/>
      <c r="GYO24" s="710"/>
      <c r="GYP24" s="710"/>
      <c r="GYQ24" s="710"/>
      <c r="GYR24" s="710"/>
      <c r="GYS24" s="710"/>
      <c r="GYT24" s="710"/>
      <c r="GYU24" s="710"/>
      <c r="GYV24" s="710"/>
      <c r="GYW24" s="710"/>
      <c r="GYX24" s="710"/>
      <c r="GYY24" s="710"/>
      <c r="GYZ24" s="710"/>
      <c r="GZA24" s="710"/>
      <c r="GZB24" s="710"/>
      <c r="GZC24" s="710"/>
      <c r="GZD24" s="710"/>
      <c r="GZE24" s="710"/>
      <c r="GZF24" s="710"/>
      <c r="GZG24" s="710"/>
      <c r="GZH24" s="710"/>
      <c r="GZI24" s="710"/>
      <c r="GZJ24" s="710"/>
      <c r="GZK24" s="710"/>
      <c r="GZL24" s="710"/>
      <c r="GZM24" s="710"/>
      <c r="GZN24" s="710"/>
      <c r="GZO24" s="710"/>
      <c r="GZP24" s="710"/>
      <c r="GZQ24" s="710"/>
      <c r="GZR24" s="710"/>
      <c r="GZS24" s="710"/>
      <c r="GZT24" s="710"/>
      <c r="GZU24" s="710"/>
      <c r="GZV24" s="710"/>
      <c r="GZW24" s="710"/>
      <c r="GZX24" s="710"/>
      <c r="GZY24" s="710"/>
      <c r="GZZ24" s="710"/>
      <c r="HAA24" s="710"/>
      <c r="HAB24" s="710"/>
      <c r="HAC24" s="710"/>
      <c r="HAD24" s="710"/>
      <c r="HAE24" s="710"/>
      <c r="HAF24" s="710"/>
      <c r="HAG24" s="710"/>
      <c r="HAH24" s="710"/>
      <c r="HAI24" s="710"/>
      <c r="HAJ24" s="710"/>
      <c r="HAK24" s="710"/>
      <c r="HAL24" s="710"/>
      <c r="HAM24" s="710"/>
      <c r="HAN24" s="710"/>
      <c r="HAO24" s="710"/>
      <c r="HAP24" s="710"/>
      <c r="HAQ24" s="710"/>
      <c r="HAR24" s="710"/>
      <c r="HAS24" s="710"/>
      <c r="HAT24" s="710"/>
      <c r="HAU24" s="710"/>
      <c r="HAV24" s="710"/>
      <c r="HAW24" s="710"/>
      <c r="HAX24" s="710"/>
      <c r="HAY24" s="710"/>
      <c r="HAZ24" s="710"/>
      <c r="HBA24" s="710"/>
      <c r="HBB24" s="710"/>
      <c r="HBC24" s="710"/>
      <c r="HBD24" s="710"/>
      <c r="HBE24" s="710"/>
      <c r="HBF24" s="710"/>
      <c r="HBG24" s="710"/>
      <c r="HBH24" s="710"/>
      <c r="HBI24" s="710"/>
      <c r="HBJ24" s="710"/>
      <c r="HBK24" s="710"/>
      <c r="HBL24" s="710"/>
      <c r="HBM24" s="710"/>
      <c r="HBN24" s="710"/>
      <c r="HBO24" s="710"/>
      <c r="HBP24" s="710"/>
      <c r="HBQ24" s="710"/>
      <c r="HBR24" s="710"/>
      <c r="HBS24" s="710"/>
      <c r="HBT24" s="710"/>
      <c r="HBU24" s="710"/>
      <c r="HBV24" s="710"/>
      <c r="HBW24" s="710"/>
      <c r="HBX24" s="710"/>
      <c r="HBY24" s="710"/>
      <c r="HBZ24" s="710"/>
      <c r="HCA24" s="710"/>
      <c r="HCB24" s="710"/>
      <c r="HCC24" s="710"/>
      <c r="HCD24" s="710"/>
      <c r="HCE24" s="710"/>
      <c r="HCF24" s="710"/>
      <c r="HCG24" s="710"/>
      <c r="HCH24" s="710"/>
      <c r="HCI24" s="710"/>
      <c r="HCJ24" s="710"/>
      <c r="HCK24" s="710"/>
      <c r="HCL24" s="710"/>
      <c r="HCM24" s="710"/>
      <c r="HCN24" s="710"/>
      <c r="HCO24" s="710"/>
      <c r="HCP24" s="710"/>
      <c r="HCQ24" s="710"/>
      <c r="HCR24" s="710"/>
      <c r="HCS24" s="710"/>
      <c r="HCT24" s="710"/>
      <c r="HCU24" s="710"/>
      <c r="HCV24" s="710"/>
      <c r="HCW24" s="710"/>
      <c r="HCX24" s="710"/>
      <c r="HCY24" s="710"/>
      <c r="HCZ24" s="710"/>
      <c r="HDA24" s="710"/>
      <c r="HDB24" s="710"/>
      <c r="HDC24" s="710"/>
      <c r="HDD24" s="710"/>
      <c r="HDE24" s="710"/>
      <c r="HDF24" s="710"/>
      <c r="HDG24" s="710"/>
      <c r="HDH24" s="710"/>
      <c r="HDI24" s="710"/>
      <c r="HDJ24" s="710"/>
      <c r="HDK24" s="710"/>
      <c r="HDL24" s="710"/>
      <c r="HDM24" s="710"/>
      <c r="HDN24" s="710"/>
      <c r="HDO24" s="710"/>
      <c r="HDP24" s="710"/>
      <c r="HDQ24" s="710"/>
      <c r="HDR24" s="710"/>
      <c r="HDS24" s="710"/>
      <c r="HDT24" s="710"/>
      <c r="HDU24" s="710"/>
      <c r="HDV24" s="710"/>
      <c r="HDW24" s="710"/>
      <c r="HDX24" s="710"/>
      <c r="HDY24" s="710"/>
      <c r="HDZ24" s="710"/>
      <c r="HEA24" s="710"/>
      <c r="HEB24" s="710"/>
      <c r="HEC24" s="710"/>
      <c r="HED24" s="710"/>
      <c r="HEE24" s="710"/>
      <c r="HEF24" s="710"/>
      <c r="HEG24" s="710"/>
      <c r="HEH24" s="710"/>
      <c r="HEI24" s="710"/>
      <c r="HEJ24" s="710"/>
      <c r="HEK24" s="710"/>
      <c r="HEL24" s="710"/>
      <c r="HEM24" s="710"/>
      <c r="HEN24" s="710"/>
      <c r="HEO24" s="710"/>
      <c r="HEP24" s="710"/>
      <c r="HEQ24" s="710"/>
      <c r="HER24" s="710"/>
      <c r="HES24" s="710"/>
      <c r="HET24" s="710"/>
      <c r="HEU24" s="710"/>
      <c r="HEV24" s="710"/>
      <c r="HEW24" s="710"/>
      <c r="HEX24" s="710"/>
      <c r="HEY24" s="710"/>
      <c r="HEZ24" s="710"/>
      <c r="HFA24" s="710"/>
      <c r="HFB24" s="710"/>
      <c r="HFC24" s="710"/>
      <c r="HFD24" s="710"/>
      <c r="HFE24" s="710"/>
      <c r="HFF24" s="710"/>
      <c r="HFG24" s="710"/>
      <c r="HFH24" s="710"/>
      <c r="HFI24" s="710"/>
      <c r="HFJ24" s="710"/>
      <c r="HFK24" s="710"/>
      <c r="HFL24" s="710"/>
      <c r="HFM24" s="710"/>
      <c r="HFN24" s="710"/>
      <c r="HFO24" s="710"/>
      <c r="HFP24" s="710"/>
      <c r="HFQ24" s="710"/>
      <c r="HFR24" s="710"/>
      <c r="HFS24" s="710"/>
      <c r="HFT24" s="710"/>
      <c r="HFU24" s="710"/>
      <c r="HFV24" s="710"/>
      <c r="HFW24" s="710"/>
      <c r="HFX24" s="710"/>
      <c r="HFY24" s="710"/>
      <c r="HFZ24" s="710"/>
      <c r="HGA24" s="710"/>
      <c r="HGB24" s="710"/>
      <c r="HGC24" s="710"/>
      <c r="HGD24" s="710"/>
      <c r="HGE24" s="710"/>
      <c r="HGF24" s="710"/>
      <c r="HGG24" s="710"/>
      <c r="HGH24" s="710"/>
      <c r="HGI24" s="710"/>
      <c r="HGJ24" s="710"/>
      <c r="HGK24" s="710"/>
      <c r="HGL24" s="710"/>
      <c r="HGM24" s="710"/>
      <c r="HGN24" s="710"/>
      <c r="HGO24" s="710"/>
      <c r="HGP24" s="710"/>
      <c r="HGQ24" s="710"/>
      <c r="HGR24" s="710"/>
      <c r="HGS24" s="710"/>
      <c r="HGT24" s="710"/>
      <c r="HGU24" s="710"/>
      <c r="HGV24" s="710"/>
      <c r="HGW24" s="710"/>
      <c r="HGX24" s="710"/>
      <c r="HGY24" s="710"/>
      <c r="HGZ24" s="710"/>
      <c r="HHA24" s="710"/>
      <c r="HHB24" s="710"/>
      <c r="HHC24" s="710"/>
      <c r="HHD24" s="710"/>
      <c r="HHE24" s="710"/>
      <c r="HHF24" s="710"/>
      <c r="HHG24" s="710"/>
      <c r="HHH24" s="710"/>
      <c r="HHI24" s="710"/>
      <c r="HHJ24" s="710"/>
      <c r="HHK24" s="710"/>
      <c r="HHL24" s="710"/>
      <c r="HHM24" s="710"/>
      <c r="HHN24" s="710"/>
      <c r="HHO24" s="710"/>
      <c r="HHP24" s="710"/>
      <c r="HHQ24" s="710"/>
      <c r="HHR24" s="710"/>
      <c r="HHS24" s="710"/>
      <c r="HHT24" s="710"/>
      <c r="HHU24" s="710"/>
      <c r="HHV24" s="710"/>
      <c r="HHW24" s="710"/>
      <c r="HHX24" s="710"/>
      <c r="HHY24" s="710"/>
      <c r="HHZ24" s="710"/>
      <c r="HIA24" s="710"/>
      <c r="HIB24" s="710"/>
      <c r="HIC24" s="710"/>
      <c r="HID24" s="710"/>
      <c r="HIE24" s="710"/>
      <c r="HIF24" s="710"/>
      <c r="HIG24" s="710"/>
      <c r="HIH24" s="710"/>
      <c r="HII24" s="710"/>
      <c r="HIJ24" s="710"/>
      <c r="HIK24" s="710"/>
      <c r="HIL24" s="710"/>
      <c r="HIM24" s="710"/>
      <c r="HIN24" s="710"/>
      <c r="HIO24" s="710"/>
      <c r="HIP24" s="710"/>
      <c r="HIQ24" s="710"/>
      <c r="HIR24" s="710"/>
      <c r="HIS24" s="710"/>
      <c r="HIT24" s="710"/>
      <c r="HIU24" s="710"/>
      <c r="HIV24" s="710"/>
      <c r="HIW24" s="710"/>
      <c r="HIX24" s="710"/>
      <c r="HIY24" s="710"/>
      <c r="HIZ24" s="710"/>
      <c r="HJA24" s="710"/>
      <c r="HJB24" s="710"/>
      <c r="HJC24" s="710"/>
      <c r="HJD24" s="710"/>
      <c r="HJE24" s="710"/>
      <c r="HJF24" s="710"/>
      <c r="HJG24" s="710"/>
      <c r="HJH24" s="710"/>
      <c r="HJI24" s="710"/>
      <c r="HJJ24" s="710"/>
      <c r="HJK24" s="710"/>
      <c r="HJL24" s="710"/>
      <c r="HJM24" s="710"/>
      <c r="HJN24" s="710"/>
      <c r="HJO24" s="710"/>
      <c r="HJP24" s="710"/>
      <c r="HJQ24" s="710"/>
      <c r="HJR24" s="710"/>
      <c r="HJS24" s="710"/>
      <c r="HJT24" s="710"/>
      <c r="HJU24" s="710"/>
      <c r="HJV24" s="710"/>
      <c r="HJW24" s="710"/>
      <c r="HJX24" s="710"/>
      <c r="HJY24" s="710"/>
      <c r="HJZ24" s="710"/>
      <c r="HKA24" s="710"/>
      <c r="HKB24" s="710"/>
      <c r="HKC24" s="710"/>
      <c r="HKD24" s="710"/>
      <c r="HKE24" s="710"/>
      <c r="HKF24" s="710"/>
      <c r="HKG24" s="710"/>
      <c r="HKH24" s="710"/>
      <c r="HKI24" s="710"/>
      <c r="HKJ24" s="710"/>
      <c r="HKK24" s="710"/>
      <c r="HKL24" s="710"/>
      <c r="HKM24" s="710"/>
      <c r="HKN24" s="710"/>
      <c r="HKO24" s="710"/>
      <c r="HKP24" s="710"/>
      <c r="HKQ24" s="710"/>
      <c r="HKR24" s="710"/>
      <c r="HKS24" s="710"/>
      <c r="HKT24" s="710"/>
      <c r="HKU24" s="710"/>
      <c r="HKV24" s="710"/>
      <c r="HKW24" s="710"/>
      <c r="HKX24" s="710"/>
      <c r="HKY24" s="710"/>
      <c r="HKZ24" s="710"/>
      <c r="HLA24" s="710"/>
      <c r="HLB24" s="710"/>
      <c r="HLC24" s="710"/>
      <c r="HLD24" s="710"/>
      <c r="HLE24" s="710"/>
      <c r="HLF24" s="710"/>
      <c r="HLG24" s="710"/>
      <c r="HLH24" s="710"/>
      <c r="HLI24" s="710"/>
      <c r="HLJ24" s="710"/>
      <c r="HLK24" s="710"/>
      <c r="HLL24" s="710"/>
      <c r="HLM24" s="710"/>
      <c r="HLN24" s="710"/>
      <c r="HLO24" s="710"/>
      <c r="HLP24" s="710"/>
      <c r="HLQ24" s="710"/>
      <c r="HLR24" s="710"/>
      <c r="HLS24" s="710"/>
      <c r="HLT24" s="710"/>
      <c r="HLU24" s="710"/>
      <c r="HLV24" s="710"/>
      <c r="HLW24" s="710"/>
      <c r="HLX24" s="710"/>
      <c r="HLY24" s="710"/>
      <c r="HLZ24" s="710"/>
      <c r="HMA24" s="710"/>
      <c r="HMB24" s="710"/>
      <c r="HMC24" s="710"/>
      <c r="HMD24" s="710"/>
      <c r="HME24" s="710"/>
      <c r="HMF24" s="710"/>
      <c r="HMG24" s="710"/>
      <c r="HMH24" s="710"/>
      <c r="HMI24" s="710"/>
      <c r="HMJ24" s="710"/>
      <c r="HMK24" s="710"/>
      <c r="HML24" s="710"/>
      <c r="HMM24" s="710"/>
      <c r="HMN24" s="710"/>
      <c r="HMO24" s="710"/>
      <c r="HMP24" s="710"/>
      <c r="HMQ24" s="710"/>
      <c r="HMR24" s="710"/>
      <c r="HMS24" s="710"/>
      <c r="HMT24" s="710"/>
      <c r="HMU24" s="710"/>
      <c r="HMV24" s="710"/>
      <c r="HMW24" s="710"/>
      <c r="HMX24" s="710"/>
      <c r="HMY24" s="710"/>
      <c r="HMZ24" s="710"/>
      <c r="HNA24" s="710"/>
      <c r="HNB24" s="710"/>
      <c r="HNC24" s="710"/>
      <c r="HND24" s="710"/>
      <c r="HNE24" s="710"/>
      <c r="HNF24" s="710"/>
      <c r="HNG24" s="710"/>
      <c r="HNH24" s="710"/>
      <c r="HNI24" s="710"/>
      <c r="HNJ24" s="710"/>
      <c r="HNK24" s="710"/>
      <c r="HNL24" s="710"/>
      <c r="HNM24" s="710"/>
      <c r="HNN24" s="710"/>
      <c r="HNO24" s="710"/>
      <c r="HNP24" s="710"/>
      <c r="HNQ24" s="710"/>
      <c r="HNR24" s="710"/>
      <c r="HNS24" s="710"/>
      <c r="HNT24" s="710"/>
      <c r="HNU24" s="710"/>
      <c r="HNV24" s="710"/>
      <c r="HNW24" s="710"/>
      <c r="HNX24" s="710"/>
      <c r="HNY24" s="710"/>
      <c r="HNZ24" s="710"/>
      <c r="HOA24" s="710"/>
      <c r="HOB24" s="710"/>
      <c r="HOC24" s="710"/>
      <c r="HOD24" s="710"/>
      <c r="HOE24" s="710"/>
      <c r="HOF24" s="710"/>
      <c r="HOG24" s="710"/>
      <c r="HOH24" s="710"/>
      <c r="HOI24" s="710"/>
      <c r="HOJ24" s="710"/>
      <c r="HOK24" s="710"/>
      <c r="HOL24" s="710"/>
      <c r="HOM24" s="710"/>
      <c r="HON24" s="710"/>
      <c r="HOO24" s="710"/>
      <c r="HOP24" s="710"/>
      <c r="HOQ24" s="710"/>
      <c r="HOR24" s="710"/>
      <c r="HOS24" s="710"/>
      <c r="HOT24" s="710"/>
      <c r="HOU24" s="710"/>
      <c r="HOV24" s="710"/>
      <c r="HOW24" s="710"/>
      <c r="HOX24" s="710"/>
      <c r="HOY24" s="710"/>
      <c r="HOZ24" s="710"/>
      <c r="HPA24" s="710"/>
      <c r="HPB24" s="710"/>
      <c r="HPC24" s="710"/>
      <c r="HPD24" s="710"/>
      <c r="HPE24" s="710"/>
      <c r="HPF24" s="710"/>
      <c r="HPG24" s="710"/>
      <c r="HPH24" s="710"/>
      <c r="HPI24" s="710"/>
      <c r="HPJ24" s="710"/>
      <c r="HPK24" s="710"/>
      <c r="HPL24" s="710"/>
      <c r="HPM24" s="710"/>
      <c r="HPN24" s="710"/>
      <c r="HPO24" s="710"/>
      <c r="HPP24" s="710"/>
      <c r="HPQ24" s="710"/>
      <c r="HPR24" s="710"/>
      <c r="HPS24" s="710"/>
      <c r="HPT24" s="710"/>
      <c r="HPU24" s="710"/>
      <c r="HPV24" s="710"/>
      <c r="HPW24" s="710"/>
      <c r="HPX24" s="710"/>
      <c r="HPY24" s="710"/>
      <c r="HPZ24" s="710"/>
      <c r="HQA24" s="710"/>
      <c r="HQB24" s="710"/>
      <c r="HQC24" s="710"/>
      <c r="HQD24" s="710"/>
      <c r="HQE24" s="710"/>
      <c r="HQF24" s="710"/>
      <c r="HQG24" s="710"/>
      <c r="HQH24" s="710"/>
      <c r="HQI24" s="710"/>
      <c r="HQJ24" s="710"/>
      <c r="HQK24" s="710"/>
      <c r="HQL24" s="710"/>
      <c r="HQM24" s="710"/>
      <c r="HQN24" s="710"/>
      <c r="HQO24" s="710"/>
      <c r="HQP24" s="710"/>
      <c r="HQQ24" s="710"/>
      <c r="HQR24" s="710"/>
      <c r="HQS24" s="710"/>
      <c r="HQT24" s="710"/>
      <c r="HQU24" s="710"/>
      <c r="HQV24" s="710"/>
      <c r="HQW24" s="710"/>
      <c r="HQX24" s="710"/>
      <c r="HQY24" s="710"/>
      <c r="HQZ24" s="710"/>
      <c r="HRA24" s="710"/>
      <c r="HRB24" s="710"/>
      <c r="HRC24" s="710"/>
      <c r="HRD24" s="710"/>
      <c r="HRE24" s="710"/>
      <c r="HRF24" s="710"/>
      <c r="HRG24" s="710"/>
      <c r="HRH24" s="710"/>
      <c r="HRI24" s="710"/>
      <c r="HRJ24" s="710"/>
      <c r="HRK24" s="710"/>
      <c r="HRL24" s="710"/>
      <c r="HRM24" s="710"/>
      <c r="HRN24" s="710"/>
      <c r="HRO24" s="710"/>
      <c r="HRP24" s="710"/>
      <c r="HRQ24" s="710"/>
      <c r="HRR24" s="710"/>
      <c r="HRS24" s="710"/>
      <c r="HRT24" s="710"/>
      <c r="HRU24" s="710"/>
      <c r="HRV24" s="710"/>
      <c r="HRW24" s="710"/>
      <c r="HRX24" s="710"/>
      <c r="HRY24" s="710"/>
      <c r="HRZ24" s="710"/>
      <c r="HSA24" s="710"/>
      <c r="HSB24" s="710"/>
      <c r="HSC24" s="710"/>
      <c r="HSD24" s="710"/>
      <c r="HSE24" s="710"/>
      <c r="HSF24" s="710"/>
      <c r="HSG24" s="710"/>
      <c r="HSH24" s="710"/>
      <c r="HSI24" s="710"/>
      <c r="HSJ24" s="710"/>
      <c r="HSK24" s="710"/>
      <c r="HSL24" s="710"/>
      <c r="HSM24" s="710"/>
      <c r="HSN24" s="710"/>
      <c r="HSO24" s="710"/>
      <c r="HSP24" s="710"/>
      <c r="HSQ24" s="710"/>
      <c r="HSR24" s="710"/>
      <c r="HSS24" s="710"/>
      <c r="HST24" s="710"/>
      <c r="HSU24" s="710"/>
      <c r="HSV24" s="710"/>
      <c r="HSW24" s="710"/>
      <c r="HSX24" s="710"/>
      <c r="HSY24" s="710"/>
      <c r="HSZ24" s="710"/>
      <c r="HTA24" s="710"/>
      <c r="HTB24" s="710"/>
      <c r="HTC24" s="710"/>
      <c r="HTD24" s="710"/>
      <c r="HTE24" s="710"/>
      <c r="HTF24" s="710"/>
      <c r="HTG24" s="710"/>
      <c r="HTH24" s="710"/>
      <c r="HTI24" s="710"/>
      <c r="HTJ24" s="710"/>
      <c r="HTK24" s="710"/>
      <c r="HTL24" s="710"/>
      <c r="HTM24" s="710"/>
      <c r="HTN24" s="710"/>
      <c r="HTO24" s="710"/>
      <c r="HTP24" s="710"/>
      <c r="HTQ24" s="710"/>
      <c r="HTR24" s="710"/>
      <c r="HTS24" s="710"/>
      <c r="HTT24" s="710"/>
      <c r="HTU24" s="710"/>
      <c r="HTV24" s="710"/>
      <c r="HTW24" s="710"/>
      <c r="HTX24" s="710"/>
      <c r="HTY24" s="710"/>
      <c r="HTZ24" s="710"/>
      <c r="HUA24" s="710"/>
      <c r="HUB24" s="710"/>
      <c r="HUC24" s="710"/>
      <c r="HUD24" s="710"/>
      <c r="HUE24" s="710"/>
      <c r="HUF24" s="710"/>
      <c r="HUG24" s="710"/>
      <c r="HUH24" s="710"/>
      <c r="HUI24" s="710"/>
      <c r="HUJ24" s="710"/>
      <c r="HUK24" s="710"/>
      <c r="HUL24" s="710"/>
      <c r="HUM24" s="710"/>
      <c r="HUN24" s="710"/>
      <c r="HUO24" s="710"/>
      <c r="HUP24" s="710"/>
      <c r="HUQ24" s="710"/>
      <c r="HUR24" s="710"/>
      <c r="HUS24" s="710"/>
      <c r="HUT24" s="710"/>
      <c r="HUU24" s="710"/>
      <c r="HUV24" s="710"/>
      <c r="HUW24" s="710"/>
      <c r="HUX24" s="710"/>
      <c r="HUY24" s="710"/>
      <c r="HUZ24" s="710"/>
      <c r="HVA24" s="710"/>
      <c r="HVB24" s="710"/>
      <c r="HVC24" s="710"/>
      <c r="HVD24" s="710"/>
      <c r="HVE24" s="710"/>
      <c r="HVF24" s="710"/>
      <c r="HVG24" s="710"/>
      <c r="HVH24" s="710"/>
      <c r="HVI24" s="710"/>
      <c r="HVJ24" s="710"/>
      <c r="HVK24" s="710"/>
      <c r="HVL24" s="710"/>
      <c r="HVM24" s="710"/>
      <c r="HVN24" s="710"/>
      <c r="HVO24" s="710"/>
      <c r="HVP24" s="710"/>
      <c r="HVQ24" s="710"/>
      <c r="HVR24" s="710"/>
      <c r="HVS24" s="710"/>
      <c r="HVT24" s="710"/>
      <c r="HVU24" s="710"/>
      <c r="HVV24" s="710"/>
      <c r="HVW24" s="710"/>
      <c r="HVX24" s="710"/>
      <c r="HVY24" s="710"/>
      <c r="HVZ24" s="710"/>
      <c r="HWA24" s="710"/>
      <c r="HWB24" s="710"/>
      <c r="HWC24" s="710"/>
      <c r="HWD24" s="710"/>
      <c r="HWE24" s="710"/>
      <c r="HWF24" s="710"/>
      <c r="HWG24" s="710"/>
      <c r="HWH24" s="710"/>
      <c r="HWI24" s="710"/>
      <c r="HWJ24" s="710"/>
      <c r="HWK24" s="710"/>
      <c r="HWL24" s="710"/>
      <c r="HWM24" s="710"/>
      <c r="HWN24" s="710"/>
      <c r="HWO24" s="710"/>
      <c r="HWP24" s="710"/>
      <c r="HWQ24" s="710"/>
      <c r="HWR24" s="710"/>
      <c r="HWS24" s="710"/>
      <c r="HWT24" s="710"/>
      <c r="HWU24" s="710"/>
      <c r="HWV24" s="710"/>
      <c r="HWW24" s="710"/>
      <c r="HWX24" s="710"/>
      <c r="HWY24" s="710"/>
      <c r="HWZ24" s="710"/>
      <c r="HXA24" s="710"/>
      <c r="HXB24" s="710"/>
      <c r="HXC24" s="710"/>
      <c r="HXD24" s="710"/>
      <c r="HXE24" s="710"/>
      <c r="HXF24" s="710"/>
      <c r="HXG24" s="710"/>
      <c r="HXH24" s="710"/>
      <c r="HXI24" s="710"/>
      <c r="HXJ24" s="710"/>
      <c r="HXK24" s="710"/>
      <c r="HXL24" s="710"/>
      <c r="HXM24" s="710"/>
      <c r="HXN24" s="710"/>
      <c r="HXO24" s="710"/>
      <c r="HXP24" s="710"/>
      <c r="HXQ24" s="710"/>
      <c r="HXR24" s="710"/>
      <c r="HXS24" s="710"/>
      <c r="HXT24" s="710"/>
      <c r="HXU24" s="710"/>
      <c r="HXV24" s="710"/>
      <c r="HXW24" s="710"/>
      <c r="HXX24" s="710"/>
      <c r="HXY24" s="710"/>
      <c r="HXZ24" s="710"/>
      <c r="HYA24" s="710"/>
      <c r="HYB24" s="710"/>
      <c r="HYC24" s="710"/>
      <c r="HYD24" s="710"/>
      <c r="HYE24" s="710"/>
      <c r="HYF24" s="710"/>
      <c r="HYG24" s="710"/>
      <c r="HYH24" s="710"/>
      <c r="HYI24" s="710"/>
      <c r="HYJ24" s="710"/>
      <c r="HYK24" s="710"/>
      <c r="HYL24" s="710"/>
      <c r="HYM24" s="710"/>
      <c r="HYN24" s="710"/>
      <c r="HYO24" s="710"/>
      <c r="HYP24" s="710"/>
      <c r="HYQ24" s="710"/>
      <c r="HYR24" s="710"/>
      <c r="HYS24" s="710"/>
      <c r="HYT24" s="710"/>
      <c r="HYU24" s="710"/>
      <c r="HYV24" s="710"/>
      <c r="HYW24" s="710"/>
      <c r="HYX24" s="710"/>
      <c r="HYY24" s="710"/>
      <c r="HYZ24" s="710"/>
      <c r="HZA24" s="710"/>
      <c r="HZB24" s="710"/>
      <c r="HZC24" s="710"/>
      <c r="HZD24" s="710"/>
      <c r="HZE24" s="710"/>
      <c r="HZF24" s="710"/>
      <c r="HZG24" s="710"/>
      <c r="HZH24" s="710"/>
      <c r="HZI24" s="710"/>
      <c r="HZJ24" s="710"/>
      <c r="HZK24" s="710"/>
      <c r="HZL24" s="710"/>
      <c r="HZM24" s="710"/>
      <c r="HZN24" s="710"/>
      <c r="HZO24" s="710"/>
      <c r="HZP24" s="710"/>
      <c r="HZQ24" s="710"/>
      <c r="HZR24" s="710"/>
      <c r="HZS24" s="710"/>
      <c r="HZT24" s="710"/>
      <c r="HZU24" s="710"/>
      <c r="HZV24" s="710"/>
      <c r="HZW24" s="710"/>
      <c r="HZX24" s="710"/>
      <c r="HZY24" s="710"/>
      <c r="HZZ24" s="710"/>
      <c r="IAA24" s="710"/>
      <c r="IAB24" s="710"/>
      <c r="IAC24" s="710"/>
      <c r="IAD24" s="710"/>
      <c r="IAE24" s="710"/>
      <c r="IAF24" s="710"/>
      <c r="IAG24" s="710"/>
      <c r="IAH24" s="710"/>
      <c r="IAI24" s="710"/>
      <c r="IAJ24" s="710"/>
      <c r="IAK24" s="710"/>
      <c r="IAL24" s="710"/>
      <c r="IAM24" s="710"/>
      <c r="IAN24" s="710"/>
      <c r="IAO24" s="710"/>
      <c r="IAP24" s="710"/>
      <c r="IAQ24" s="710"/>
      <c r="IAR24" s="710"/>
      <c r="IAS24" s="710"/>
      <c r="IAT24" s="710"/>
      <c r="IAU24" s="710"/>
      <c r="IAV24" s="710"/>
      <c r="IAW24" s="710"/>
      <c r="IAX24" s="710"/>
      <c r="IAY24" s="710"/>
      <c r="IAZ24" s="710"/>
      <c r="IBA24" s="710"/>
      <c r="IBB24" s="710"/>
      <c r="IBC24" s="710"/>
      <c r="IBD24" s="710"/>
      <c r="IBE24" s="710"/>
      <c r="IBF24" s="710"/>
      <c r="IBG24" s="710"/>
      <c r="IBH24" s="710"/>
      <c r="IBI24" s="710"/>
      <c r="IBJ24" s="710"/>
      <c r="IBK24" s="710"/>
      <c r="IBL24" s="710"/>
      <c r="IBM24" s="710"/>
      <c r="IBN24" s="710"/>
      <c r="IBO24" s="710"/>
      <c r="IBP24" s="710"/>
      <c r="IBQ24" s="710"/>
      <c r="IBR24" s="710"/>
      <c r="IBS24" s="710"/>
      <c r="IBT24" s="710"/>
      <c r="IBU24" s="710"/>
      <c r="IBV24" s="710"/>
      <c r="IBW24" s="710"/>
      <c r="IBX24" s="710"/>
      <c r="IBY24" s="710"/>
      <c r="IBZ24" s="710"/>
      <c r="ICA24" s="710"/>
      <c r="ICB24" s="710"/>
      <c r="ICC24" s="710"/>
      <c r="ICD24" s="710"/>
      <c r="ICE24" s="710"/>
      <c r="ICF24" s="710"/>
      <c r="ICG24" s="710"/>
      <c r="ICH24" s="710"/>
      <c r="ICI24" s="710"/>
      <c r="ICJ24" s="710"/>
      <c r="ICK24" s="710"/>
      <c r="ICL24" s="710"/>
      <c r="ICM24" s="710"/>
      <c r="ICN24" s="710"/>
      <c r="ICO24" s="710"/>
      <c r="ICP24" s="710"/>
      <c r="ICQ24" s="710"/>
      <c r="ICR24" s="710"/>
      <c r="ICS24" s="710"/>
      <c r="ICT24" s="710"/>
      <c r="ICU24" s="710"/>
      <c r="ICV24" s="710"/>
      <c r="ICW24" s="710"/>
      <c r="ICX24" s="710"/>
      <c r="ICY24" s="710"/>
      <c r="ICZ24" s="710"/>
      <c r="IDA24" s="710"/>
      <c r="IDB24" s="710"/>
      <c r="IDC24" s="710"/>
      <c r="IDD24" s="710"/>
      <c r="IDE24" s="710"/>
      <c r="IDF24" s="710"/>
      <c r="IDG24" s="710"/>
      <c r="IDH24" s="710"/>
      <c r="IDI24" s="710"/>
      <c r="IDJ24" s="710"/>
      <c r="IDK24" s="710"/>
      <c r="IDL24" s="710"/>
      <c r="IDM24" s="710"/>
      <c r="IDN24" s="710"/>
      <c r="IDO24" s="710"/>
      <c r="IDP24" s="710"/>
      <c r="IDQ24" s="710"/>
      <c r="IDR24" s="710"/>
      <c r="IDS24" s="710"/>
      <c r="IDT24" s="710"/>
      <c r="IDU24" s="710"/>
      <c r="IDV24" s="710"/>
      <c r="IDW24" s="710"/>
      <c r="IDX24" s="710"/>
      <c r="IDY24" s="710"/>
      <c r="IDZ24" s="710"/>
      <c r="IEA24" s="710"/>
      <c r="IEB24" s="710"/>
      <c r="IEC24" s="710"/>
      <c r="IED24" s="710"/>
      <c r="IEE24" s="710"/>
      <c r="IEF24" s="710"/>
      <c r="IEG24" s="710"/>
      <c r="IEH24" s="710"/>
      <c r="IEI24" s="710"/>
      <c r="IEJ24" s="710"/>
      <c r="IEK24" s="710"/>
      <c r="IEL24" s="710"/>
      <c r="IEM24" s="710"/>
      <c r="IEN24" s="710"/>
      <c r="IEO24" s="710"/>
      <c r="IEP24" s="710"/>
      <c r="IEQ24" s="710"/>
      <c r="IER24" s="710"/>
      <c r="IES24" s="710"/>
      <c r="IET24" s="710"/>
      <c r="IEU24" s="710"/>
      <c r="IEV24" s="710"/>
      <c r="IEW24" s="710"/>
      <c r="IEX24" s="710"/>
      <c r="IEY24" s="710"/>
      <c r="IEZ24" s="710"/>
      <c r="IFA24" s="710"/>
      <c r="IFB24" s="710"/>
      <c r="IFC24" s="710"/>
      <c r="IFD24" s="710"/>
      <c r="IFE24" s="710"/>
      <c r="IFF24" s="710"/>
      <c r="IFG24" s="710"/>
      <c r="IFH24" s="710"/>
      <c r="IFI24" s="710"/>
      <c r="IFJ24" s="710"/>
      <c r="IFK24" s="710"/>
      <c r="IFL24" s="710"/>
      <c r="IFM24" s="710"/>
      <c r="IFN24" s="710"/>
      <c r="IFO24" s="710"/>
      <c r="IFP24" s="710"/>
      <c r="IFQ24" s="710"/>
      <c r="IFR24" s="710"/>
      <c r="IFS24" s="710"/>
      <c r="IFT24" s="710"/>
      <c r="IFU24" s="710"/>
      <c r="IFV24" s="710"/>
      <c r="IFW24" s="710"/>
      <c r="IFX24" s="710"/>
      <c r="IFY24" s="710"/>
      <c r="IFZ24" s="710"/>
      <c r="IGA24" s="710"/>
      <c r="IGB24" s="710"/>
      <c r="IGC24" s="710"/>
      <c r="IGD24" s="710"/>
      <c r="IGE24" s="710"/>
      <c r="IGF24" s="710"/>
      <c r="IGG24" s="710"/>
      <c r="IGH24" s="710"/>
      <c r="IGI24" s="710"/>
      <c r="IGJ24" s="710"/>
      <c r="IGK24" s="710"/>
      <c r="IGL24" s="710"/>
      <c r="IGM24" s="710"/>
      <c r="IGN24" s="710"/>
      <c r="IGO24" s="710"/>
      <c r="IGP24" s="710"/>
      <c r="IGQ24" s="710"/>
      <c r="IGR24" s="710"/>
      <c r="IGS24" s="710"/>
      <c r="IGT24" s="710"/>
      <c r="IGU24" s="710"/>
      <c r="IGV24" s="710"/>
      <c r="IGW24" s="710"/>
      <c r="IGX24" s="710"/>
      <c r="IGY24" s="710"/>
      <c r="IGZ24" s="710"/>
      <c r="IHA24" s="710"/>
      <c r="IHB24" s="710"/>
      <c r="IHC24" s="710"/>
      <c r="IHD24" s="710"/>
      <c r="IHE24" s="710"/>
      <c r="IHF24" s="710"/>
      <c r="IHG24" s="710"/>
      <c r="IHH24" s="710"/>
      <c r="IHI24" s="710"/>
      <c r="IHJ24" s="710"/>
      <c r="IHK24" s="710"/>
      <c r="IHL24" s="710"/>
      <c r="IHM24" s="710"/>
      <c r="IHN24" s="710"/>
      <c r="IHO24" s="710"/>
      <c r="IHP24" s="710"/>
      <c r="IHQ24" s="710"/>
      <c r="IHR24" s="710"/>
      <c r="IHS24" s="710"/>
      <c r="IHT24" s="710"/>
      <c r="IHU24" s="710"/>
      <c r="IHV24" s="710"/>
      <c r="IHW24" s="710"/>
      <c r="IHX24" s="710"/>
      <c r="IHY24" s="710"/>
      <c r="IHZ24" s="710"/>
      <c r="IIA24" s="710"/>
      <c r="IIB24" s="710"/>
      <c r="IIC24" s="710"/>
      <c r="IID24" s="710"/>
      <c r="IIE24" s="710"/>
      <c r="IIF24" s="710"/>
      <c r="IIG24" s="710"/>
      <c r="IIH24" s="710"/>
      <c r="III24" s="710"/>
      <c r="IIJ24" s="710"/>
      <c r="IIK24" s="710"/>
      <c r="IIL24" s="710"/>
      <c r="IIM24" s="710"/>
      <c r="IIN24" s="710"/>
      <c r="IIO24" s="710"/>
      <c r="IIP24" s="710"/>
      <c r="IIQ24" s="710"/>
      <c r="IIR24" s="710"/>
      <c r="IIS24" s="710"/>
      <c r="IIT24" s="710"/>
      <c r="IIU24" s="710"/>
      <c r="IIV24" s="710"/>
      <c r="IIW24" s="710"/>
      <c r="IIX24" s="710"/>
      <c r="IIY24" s="710"/>
      <c r="IIZ24" s="710"/>
      <c r="IJA24" s="710"/>
      <c r="IJB24" s="710"/>
      <c r="IJC24" s="710"/>
      <c r="IJD24" s="710"/>
      <c r="IJE24" s="710"/>
      <c r="IJF24" s="710"/>
      <c r="IJG24" s="710"/>
      <c r="IJH24" s="710"/>
      <c r="IJI24" s="710"/>
      <c r="IJJ24" s="710"/>
      <c r="IJK24" s="710"/>
      <c r="IJL24" s="710"/>
      <c r="IJM24" s="710"/>
      <c r="IJN24" s="710"/>
      <c r="IJO24" s="710"/>
      <c r="IJP24" s="710"/>
      <c r="IJQ24" s="710"/>
      <c r="IJR24" s="710"/>
      <c r="IJS24" s="710"/>
      <c r="IJT24" s="710"/>
      <c r="IJU24" s="710"/>
      <c r="IJV24" s="710"/>
      <c r="IJW24" s="710"/>
      <c r="IJX24" s="710"/>
      <c r="IJY24" s="710"/>
      <c r="IJZ24" s="710"/>
      <c r="IKA24" s="710"/>
      <c r="IKB24" s="710"/>
      <c r="IKC24" s="710"/>
      <c r="IKD24" s="710"/>
      <c r="IKE24" s="710"/>
      <c r="IKF24" s="710"/>
      <c r="IKG24" s="710"/>
      <c r="IKH24" s="710"/>
      <c r="IKI24" s="710"/>
      <c r="IKJ24" s="710"/>
      <c r="IKK24" s="710"/>
      <c r="IKL24" s="710"/>
      <c r="IKM24" s="710"/>
      <c r="IKN24" s="710"/>
      <c r="IKO24" s="710"/>
      <c r="IKP24" s="710"/>
      <c r="IKQ24" s="710"/>
      <c r="IKR24" s="710"/>
      <c r="IKS24" s="710"/>
      <c r="IKT24" s="710"/>
      <c r="IKU24" s="710"/>
      <c r="IKV24" s="710"/>
      <c r="IKW24" s="710"/>
      <c r="IKX24" s="710"/>
      <c r="IKY24" s="710"/>
      <c r="IKZ24" s="710"/>
      <c r="ILA24" s="710"/>
      <c r="ILB24" s="710"/>
      <c r="ILC24" s="710"/>
      <c r="ILD24" s="710"/>
      <c r="ILE24" s="710"/>
      <c r="ILF24" s="710"/>
      <c r="ILG24" s="710"/>
      <c r="ILH24" s="710"/>
      <c r="ILI24" s="710"/>
      <c r="ILJ24" s="710"/>
      <c r="ILK24" s="710"/>
      <c r="ILL24" s="710"/>
      <c r="ILM24" s="710"/>
      <c r="ILN24" s="710"/>
      <c r="ILO24" s="710"/>
      <c r="ILP24" s="710"/>
      <c r="ILQ24" s="710"/>
      <c r="ILR24" s="710"/>
      <c r="ILS24" s="710"/>
      <c r="ILT24" s="710"/>
      <c r="ILU24" s="710"/>
      <c r="ILV24" s="710"/>
      <c r="ILW24" s="710"/>
      <c r="ILX24" s="710"/>
      <c r="ILY24" s="710"/>
      <c r="ILZ24" s="710"/>
      <c r="IMA24" s="710"/>
      <c r="IMB24" s="710"/>
      <c r="IMC24" s="710"/>
      <c r="IMD24" s="710"/>
      <c r="IME24" s="710"/>
      <c r="IMF24" s="710"/>
      <c r="IMG24" s="710"/>
      <c r="IMH24" s="710"/>
      <c r="IMI24" s="710"/>
      <c r="IMJ24" s="710"/>
      <c r="IMK24" s="710"/>
      <c r="IML24" s="710"/>
      <c r="IMM24" s="710"/>
      <c r="IMN24" s="710"/>
      <c r="IMO24" s="710"/>
      <c r="IMP24" s="710"/>
      <c r="IMQ24" s="710"/>
      <c r="IMR24" s="710"/>
      <c r="IMS24" s="710"/>
      <c r="IMT24" s="710"/>
      <c r="IMU24" s="710"/>
      <c r="IMV24" s="710"/>
      <c r="IMW24" s="710"/>
      <c r="IMX24" s="710"/>
      <c r="IMY24" s="710"/>
      <c r="IMZ24" s="710"/>
      <c r="INA24" s="710"/>
      <c r="INB24" s="710"/>
      <c r="INC24" s="710"/>
      <c r="IND24" s="710"/>
      <c r="INE24" s="710"/>
      <c r="INF24" s="710"/>
      <c r="ING24" s="710"/>
      <c r="INH24" s="710"/>
      <c r="INI24" s="710"/>
      <c r="INJ24" s="710"/>
      <c r="INK24" s="710"/>
      <c r="INL24" s="710"/>
      <c r="INM24" s="710"/>
      <c r="INN24" s="710"/>
      <c r="INO24" s="710"/>
      <c r="INP24" s="710"/>
      <c r="INQ24" s="710"/>
      <c r="INR24" s="710"/>
      <c r="INS24" s="710"/>
      <c r="INT24" s="710"/>
      <c r="INU24" s="710"/>
      <c r="INV24" s="710"/>
      <c r="INW24" s="710"/>
      <c r="INX24" s="710"/>
      <c r="INY24" s="710"/>
      <c r="INZ24" s="710"/>
      <c r="IOA24" s="710"/>
      <c r="IOB24" s="710"/>
      <c r="IOC24" s="710"/>
      <c r="IOD24" s="710"/>
      <c r="IOE24" s="710"/>
      <c r="IOF24" s="710"/>
      <c r="IOG24" s="710"/>
      <c r="IOH24" s="710"/>
      <c r="IOI24" s="710"/>
      <c r="IOJ24" s="710"/>
      <c r="IOK24" s="710"/>
      <c r="IOL24" s="710"/>
      <c r="IOM24" s="710"/>
      <c r="ION24" s="710"/>
      <c r="IOO24" s="710"/>
      <c r="IOP24" s="710"/>
      <c r="IOQ24" s="710"/>
      <c r="IOR24" s="710"/>
      <c r="IOS24" s="710"/>
      <c r="IOT24" s="710"/>
      <c r="IOU24" s="710"/>
      <c r="IOV24" s="710"/>
      <c r="IOW24" s="710"/>
      <c r="IOX24" s="710"/>
      <c r="IOY24" s="710"/>
      <c r="IOZ24" s="710"/>
      <c r="IPA24" s="710"/>
      <c r="IPB24" s="710"/>
      <c r="IPC24" s="710"/>
      <c r="IPD24" s="710"/>
      <c r="IPE24" s="710"/>
      <c r="IPF24" s="710"/>
      <c r="IPG24" s="710"/>
      <c r="IPH24" s="710"/>
      <c r="IPI24" s="710"/>
      <c r="IPJ24" s="710"/>
      <c r="IPK24" s="710"/>
      <c r="IPL24" s="710"/>
      <c r="IPM24" s="710"/>
      <c r="IPN24" s="710"/>
      <c r="IPO24" s="710"/>
      <c r="IPP24" s="710"/>
      <c r="IPQ24" s="710"/>
      <c r="IPR24" s="710"/>
      <c r="IPS24" s="710"/>
      <c r="IPT24" s="710"/>
      <c r="IPU24" s="710"/>
      <c r="IPV24" s="710"/>
      <c r="IPW24" s="710"/>
      <c r="IPX24" s="710"/>
      <c r="IPY24" s="710"/>
      <c r="IPZ24" s="710"/>
      <c r="IQA24" s="710"/>
      <c r="IQB24" s="710"/>
      <c r="IQC24" s="710"/>
      <c r="IQD24" s="710"/>
      <c r="IQE24" s="710"/>
      <c r="IQF24" s="710"/>
      <c r="IQG24" s="710"/>
      <c r="IQH24" s="710"/>
      <c r="IQI24" s="710"/>
      <c r="IQJ24" s="710"/>
      <c r="IQK24" s="710"/>
      <c r="IQL24" s="710"/>
      <c r="IQM24" s="710"/>
      <c r="IQN24" s="710"/>
      <c r="IQO24" s="710"/>
      <c r="IQP24" s="710"/>
      <c r="IQQ24" s="710"/>
      <c r="IQR24" s="710"/>
      <c r="IQS24" s="710"/>
      <c r="IQT24" s="710"/>
      <c r="IQU24" s="710"/>
      <c r="IQV24" s="710"/>
      <c r="IQW24" s="710"/>
      <c r="IQX24" s="710"/>
      <c r="IQY24" s="710"/>
      <c r="IQZ24" s="710"/>
      <c r="IRA24" s="710"/>
      <c r="IRB24" s="710"/>
      <c r="IRC24" s="710"/>
      <c r="IRD24" s="710"/>
      <c r="IRE24" s="710"/>
      <c r="IRF24" s="710"/>
      <c r="IRG24" s="710"/>
      <c r="IRH24" s="710"/>
      <c r="IRI24" s="710"/>
      <c r="IRJ24" s="710"/>
      <c r="IRK24" s="710"/>
      <c r="IRL24" s="710"/>
      <c r="IRM24" s="710"/>
      <c r="IRN24" s="710"/>
      <c r="IRO24" s="710"/>
      <c r="IRP24" s="710"/>
      <c r="IRQ24" s="710"/>
      <c r="IRR24" s="710"/>
      <c r="IRS24" s="710"/>
      <c r="IRT24" s="710"/>
      <c r="IRU24" s="710"/>
      <c r="IRV24" s="710"/>
      <c r="IRW24" s="710"/>
      <c r="IRX24" s="710"/>
      <c r="IRY24" s="710"/>
      <c r="IRZ24" s="710"/>
      <c r="ISA24" s="710"/>
      <c r="ISB24" s="710"/>
      <c r="ISC24" s="710"/>
      <c r="ISD24" s="710"/>
      <c r="ISE24" s="710"/>
      <c r="ISF24" s="710"/>
      <c r="ISG24" s="710"/>
      <c r="ISH24" s="710"/>
      <c r="ISI24" s="710"/>
      <c r="ISJ24" s="710"/>
      <c r="ISK24" s="710"/>
      <c r="ISL24" s="710"/>
      <c r="ISM24" s="710"/>
      <c r="ISN24" s="710"/>
      <c r="ISO24" s="710"/>
      <c r="ISP24" s="710"/>
      <c r="ISQ24" s="710"/>
      <c r="ISR24" s="710"/>
      <c r="ISS24" s="710"/>
      <c r="IST24" s="710"/>
      <c r="ISU24" s="710"/>
      <c r="ISV24" s="710"/>
      <c r="ISW24" s="710"/>
      <c r="ISX24" s="710"/>
      <c r="ISY24" s="710"/>
      <c r="ISZ24" s="710"/>
      <c r="ITA24" s="710"/>
      <c r="ITB24" s="710"/>
      <c r="ITC24" s="710"/>
      <c r="ITD24" s="710"/>
      <c r="ITE24" s="710"/>
      <c r="ITF24" s="710"/>
      <c r="ITG24" s="710"/>
      <c r="ITH24" s="710"/>
      <c r="ITI24" s="710"/>
      <c r="ITJ24" s="710"/>
      <c r="ITK24" s="710"/>
      <c r="ITL24" s="710"/>
      <c r="ITM24" s="710"/>
      <c r="ITN24" s="710"/>
      <c r="ITO24" s="710"/>
      <c r="ITP24" s="710"/>
      <c r="ITQ24" s="710"/>
      <c r="ITR24" s="710"/>
      <c r="ITS24" s="710"/>
      <c r="ITT24" s="710"/>
      <c r="ITU24" s="710"/>
      <c r="ITV24" s="710"/>
      <c r="ITW24" s="710"/>
      <c r="ITX24" s="710"/>
      <c r="ITY24" s="710"/>
      <c r="ITZ24" s="710"/>
      <c r="IUA24" s="710"/>
      <c r="IUB24" s="710"/>
      <c r="IUC24" s="710"/>
      <c r="IUD24" s="710"/>
      <c r="IUE24" s="710"/>
      <c r="IUF24" s="710"/>
      <c r="IUG24" s="710"/>
      <c r="IUH24" s="710"/>
      <c r="IUI24" s="710"/>
      <c r="IUJ24" s="710"/>
      <c r="IUK24" s="710"/>
      <c r="IUL24" s="710"/>
      <c r="IUM24" s="710"/>
      <c r="IUN24" s="710"/>
      <c r="IUO24" s="710"/>
      <c r="IUP24" s="710"/>
      <c r="IUQ24" s="710"/>
      <c r="IUR24" s="710"/>
      <c r="IUS24" s="710"/>
      <c r="IUT24" s="710"/>
      <c r="IUU24" s="710"/>
      <c r="IUV24" s="710"/>
      <c r="IUW24" s="710"/>
      <c r="IUX24" s="710"/>
      <c r="IUY24" s="710"/>
      <c r="IUZ24" s="710"/>
      <c r="IVA24" s="710"/>
      <c r="IVB24" s="710"/>
      <c r="IVC24" s="710"/>
      <c r="IVD24" s="710"/>
      <c r="IVE24" s="710"/>
      <c r="IVF24" s="710"/>
      <c r="IVG24" s="710"/>
      <c r="IVH24" s="710"/>
      <c r="IVI24" s="710"/>
      <c r="IVJ24" s="710"/>
      <c r="IVK24" s="710"/>
      <c r="IVL24" s="710"/>
      <c r="IVM24" s="710"/>
      <c r="IVN24" s="710"/>
      <c r="IVO24" s="710"/>
      <c r="IVP24" s="710"/>
      <c r="IVQ24" s="710"/>
      <c r="IVR24" s="710"/>
      <c r="IVS24" s="710"/>
      <c r="IVT24" s="710"/>
      <c r="IVU24" s="710"/>
      <c r="IVV24" s="710"/>
      <c r="IVW24" s="710"/>
      <c r="IVX24" s="710"/>
      <c r="IVY24" s="710"/>
      <c r="IVZ24" s="710"/>
      <c r="IWA24" s="710"/>
      <c r="IWB24" s="710"/>
      <c r="IWC24" s="710"/>
      <c r="IWD24" s="710"/>
      <c r="IWE24" s="710"/>
      <c r="IWF24" s="710"/>
      <c r="IWG24" s="710"/>
      <c r="IWH24" s="710"/>
      <c r="IWI24" s="710"/>
      <c r="IWJ24" s="710"/>
      <c r="IWK24" s="710"/>
      <c r="IWL24" s="710"/>
      <c r="IWM24" s="710"/>
      <c r="IWN24" s="710"/>
      <c r="IWO24" s="710"/>
      <c r="IWP24" s="710"/>
      <c r="IWQ24" s="710"/>
      <c r="IWR24" s="710"/>
      <c r="IWS24" s="710"/>
      <c r="IWT24" s="710"/>
      <c r="IWU24" s="710"/>
      <c r="IWV24" s="710"/>
      <c r="IWW24" s="710"/>
      <c r="IWX24" s="710"/>
      <c r="IWY24" s="710"/>
      <c r="IWZ24" s="710"/>
      <c r="IXA24" s="710"/>
      <c r="IXB24" s="710"/>
      <c r="IXC24" s="710"/>
      <c r="IXD24" s="710"/>
      <c r="IXE24" s="710"/>
      <c r="IXF24" s="710"/>
      <c r="IXG24" s="710"/>
      <c r="IXH24" s="710"/>
      <c r="IXI24" s="710"/>
      <c r="IXJ24" s="710"/>
      <c r="IXK24" s="710"/>
      <c r="IXL24" s="710"/>
      <c r="IXM24" s="710"/>
      <c r="IXN24" s="710"/>
      <c r="IXO24" s="710"/>
      <c r="IXP24" s="710"/>
      <c r="IXQ24" s="710"/>
      <c r="IXR24" s="710"/>
      <c r="IXS24" s="710"/>
      <c r="IXT24" s="710"/>
      <c r="IXU24" s="710"/>
      <c r="IXV24" s="710"/>
      <c r="IXW24" s="710"/>
      <c r="IXX24" s="710"/>
      <c r="IXY24" s="710"/>
      <c r="IXZ24" s="710"/>
      <c r="IYA24" s="710"/>
      <c r="IYB24" s="710"/>
      <c r="IYC24" s="710"/>
      <c r="IYD24" s="710"/>
      <c r="IYE24" s="710"/>
      <c r="IYF24" s="710"/>
      <c r="IYG24" s="710"/>
      <c r="IYH24" s="710"/>
      <c r="IYI24" s="710"/>
      <c r="IYJ24" s="710"/>
      <c r="IYK24" s="710"/>
      <c r="IYL24" s="710"/>
      <c r="IYM24" s="710"/>
      <c r="IYN24" s="710"/>
      <c r="IYO24" s="710"/>
      <c r="IYP24" s="710"/>
      <c r="IYQ24" s="710"/>
      <c r="IYR24" s="710"/>
      <c r="IYS24" s="710"/>
      <c r="IYT24" s="710"/>
      <c r="IYU24" s="710"/>
      <c r="IYV24" s="710"/>
      <c r="IYW24" s="710"/>
      <c r="IYX24" s="710"/>
      <c r="IYY24" s="710"/>
      <c r="IYZ24" s="710"/>
      <c r="IZA24" s="710"/>
      <c r="IZB24" s="710"/>
      <c r="IZC24" s="710"/>
      <c r="IZD24" s="710"/>
      <c r="IZE24" s="710"/>
      <c r="IZF24" s="710"/>
      <c r="IZG24" s="710"/>
      <c r="IZH24" s="710"/>
      <c r="IZI24" s="710"/>
      <c r="IZJ24" s="710"/>
      <c r="IZK24" s="710"/>
      <c r="IZL24" s="710"/>
      <c r="IZM24" s="710"/>
      <c r="IZN24" s="710"/>
      <c r="IZO24" s="710"/>
      <c r="IZP24" s="710"/>
      <c r="IZQ24" s="710"/>
      <c r="IZR24" s="710"/>
      <c r="IZS24" s="710"/>
      <c r="IZT24" s="710"/>
      <c r="IZU24" s="710"/>
      <c r="IZV24" s="710"/>
      <c r="IZW24" s="710"/>
      <c r="IZX24" s="710"/>
      <c r="IZY24" s="710"/>
      <c r="IZZ24" s="710"/>
      <c r="JAA24" s="710"/>
      <c r="JAB24" s="710"/>
      <c r="JAC24" s="710"/>
      <c r="JAD24" s="710"/>
      <c r="JAE24" s="710"/>
      <c r="JAF24" s="710"/>
      <c r="JAG24" s="710"/>
      <c r="JAH24" s="710"/>
      <c r="JAI24" s="710"/>
      <c r="JAJ24" s="710"/>
      <c r="JAK24" s="710"/>
      <c r="JAL24" s="710"/>
      <c r="JAM24" s="710"/>
      <c r="JAN24" s="710"/>
      <c r="JAO24" s="710"/>
      <c r="JAP24" s="710"/>
      <c r="JAQ24" s="710"/>
      <c r="JAR24" s="710"/>
      <c r="JAS24" s="710"/>
      <c r="JAT24" s="710"/>
      <c r="JAU24" s="710"/>
      <c r="JAV24" s="710"/>
      <c r="JAW24" s="710"/>
      <c r="JAX24" s="710"/>
      <c r="JAY24" s="710"/>
      <c r="JAZ24" s="710"/>
      <c r="JBA24" s="710"/>
      <c r="JBB24" s="710"/>
      <c r="JBC24" s="710"/>
      <c r="JBD24" s="710"/>
      <c r="JBE24" s="710"/>
      <c r="JBF24" s="710"/>
      <c r="JBG24" s="710"/>
      <c r="JBH24" s="710"/>
      <c r="JBI24" s="710"/>
      <c r="JBJ24" s="710"/>
      <c r="JBK24" s="710"/>
      <c r="JBL24" s="710"/>
      <c r="JBM24" s="710"/>
      <c r="JBN24" s="710"/>
      <c r="JBO24" s="710"/>
      <c r="JBP24" s="710"/>
      <c r="JBQ24" s="710"/>
      <c r="JBR24" s="710"/>
      <c r="JBS24" s="710"/>
      <c r="JBT24" s="710"/>
      <c r="JBU24" s="710"/>
      <c r="JBV24" s="710"/>
      <c r="JBW24" s="710"/>
      <c r="JBX24" s="710"/>
      <c r="JBY24" s="710"/>
      <c r="JBZ24" s="710"/>
      <c r="JCA24" s="710"/>
      <c r="JCB24" s="710"/>
      <c r="JCC24" s="710"/>
      <c r="JCD24" s="710"/>
      <c r="JCE24" s="710"/>
      <c r="JCF24" s="710"/>
      <c r="JCG24" s="710"/>
      <c r="JCH24" s="710"/>
      <c r="JCI24" s="710"/>
      <c r="JCJ24" s="710"/>
      <c r="JCK24" s="710"/>
      <c r="JCL24" s="710"/>
      <c r="JCM24" s="710"/>
      <c r="JCN24" s="710"/>
      <c r="JCO24" s="710"/>
      <c r="JCP24" s="710"/>
      <c r="JCQ24" s="710"/>
      <c r="JCR24" s="710"/>
      <c r="JCS24" s="710"/>
      <c r="JCT24" s="710"/>
      <c r="JCU24" s="710"/>
      <c r="JCV24" s="710"/>
      <c r="JCW24" s="710"/>
      <c r="JCX24" s="710"/>
      <c r="JCY24" s="710"/>
      <c r="JCZ24" s="710"/>
      <c r="JDA24" s="710"/>
      <c r="JDB24" s="710"/>
      <c r="JDC24" s="710"/>
      <c r="JDD24" s="710"/>
      <c r="JDE24" s="710"/>
      <c r="JDF24" s="710"/>
      <c r="JDG24" s="710"/>
      <c r="JDH24" s="710"/>
      <c r="JDI24" s="710"/>
      <c r="JDJ24" s="710"/>
      <c r="JDK24" s="710"/>
      <c r="JDL24" s="710"/>
      <c r="JDM24" s="710"/>
      <c r="JDN24" s="710"/>
      <c r="JDO24" s="710"/>
      <c r="JDP24" s="710"/>
      <c r="JDQ24" s="710"/>
      <c r="JDR24" s="710"/>
      <c r="JDS24" s="710"/>
      <c r="JDT24" s="710"/>
      <c r="JDU24" s="710"/>
      <c r="JDV24" s="710"/>
      <c r="JDW24" s="710"/>
      <c r="JDX24" s="710"/>
      <c r="JDY24" s="710"/>
      <c r="JDZ24" s="710"/>
      <c r="JEA24" s="710"/>
      <c r="JEB24" s="710"/>
      <c r="JEC24" s="710"/>
      <c r="JED24" s="710"/>
      <c r="JEE24" s="710"/>
      <c r="JEF24" s="710"/>
      <c r="JEG24" s="710"/>
      <c r="JEH24" s="710"/>
      <c r="JEI24" s="710"/>
      <c r="JEJ24" s="710"/>
      <c r="JEK24" s="710"/>
      <c r="JEL24" s="710"/>
      <c r="JEM24" s="710"/>
      <c r="JEN24" s="710"/>
      <c r="JEO24" s="710"/>
      <c r="JEP24" s="710"/>
      <c r="JEQ24" s="710"/>
      <c r="JER24" s="710"/>
      <c r="JES24" s="710"/>
      <c r="JET24" s="710"/>
      <c r="JEU24" s="710"/>
      <c r="JEV24" s="710"/>
      <c r="JEW24" s="710"/>
      <c r="JEX24" s="710"/>
      <c r="JEY24" s="710"/>
      <c r="JEZ24" s="710"/>
      <c r="JFA24" s="710"/>
      <c r="JFB24" s="710"/>
      <c r="JFC24" s="710"/>
      <c r="JFD24" s="710"/>
      <c r="JFE24" s="710"/>
      <c r="JFF24" s="710"/>
      <c r="JFG24" s="710"/>
      <c r="JFH24" s="710"/>
      <c r="JFI24" s="710"/>
      <c r="JFJ24" s="710"/>
      <c r="JFK24" s="710"/>
      <c r="JFL24" s="710"/>
      <c r="JFM24" s="710"/>
      <c r="JFN24" s="710"/>
      <c r="JFO24" s="710"/>
      <c r="JFP24" s="710"/>
      <c r="JFQ24" s="710"/>
      <c r="JFR24" s="710"/>
      <c r="JFS24" s="710"/>
      <c r="JFT24" s="710"/>
      <c r="JFU24" s="710"/>
      <c r="JFV24" s="710"/>
      <c r="JFW24" s="710"/>
      <c r="JFX24" s="710"/>
      <c r="JFY24" s="710"/>
      <c r="JFZ24" s="710"/>
      <c r="JGA24" s="710"/>
      <c r="JGB24" s="710"/>
      <c r="JGC24" s="710"/>
      <c r="JGD24" s="710"/>
      <c r="JGE24" s="710"/>
      <c r="JGF24" s="710"/>
      <c r="JGG24" s="710"/>
      <c r="JGH24" s="710"/>
      <c r="JGI24" s="710"/>
      <c r="JGJ24" s="710"/>
      <c r="JGK24" s="710"/>
      <c r="JGL24" s="710"/>
      <c r="JGM24" s="710"/>
      <c r="JGN24" s="710"/>
      <c r="JGO24" s="710"/>
      <c r="JGP24" s="710"/>
      <c r="JGQ24" s="710"/>
      <c r="JGR24" s="710"/>
      <c r="JGS24" s="710"/>
      <c r="JGT24" s="710"/>
      <c r="JGU24" s="710"/>
      <c r="JGV24" s="710"/>
      <c r="JGW24" s="710"/>
      <c r="JGX24" s="710"/>
      <c r="JGY24" s="710"/>
      <c r="JGZ24" s="710"/>
      <c r="JHA24" s="710"/>
      <c r="JHB24" s="710"/>
      <c r="JHC24" s="710"/>
      <c r="JHD24" s="710"/>
      <c r="JHE24" s="710"/>
      <c r="JHF24" s="710"/>
      <c r="JHG24" s="710"/>
      <c r="JHH24" s="710"/>
      <c r="JHI24" s="710"/>
      <c r="JHJ24" s="710"/>
      <c r="JHK24" s="710"/>
      <c r="JHL24" s="710"/>
      <c r="JHM24" s="710"/>
      <c r="JHN24" s="710"/>
      <c r="JHO24" s="710"/>
      <c r="JHP24" s="710"/>
      <c r="JHQ24" s="710"/>
      <c r="JHR24" s="710"/>
      <c r="JHS24" s="710"/>
      <c r="JHT24" s="710"/>
      <c r="JHU24" s="710"/>
      <c r="JHV24" s="710"/>
      <c r="JHW24" s="710"/>
      <c r="JHX24" s="710"/>
      <c r="JHY24" s="710"/>
      <c r="JHZ24" s="710"/>
      <c r="JIA24" s="710"/>
      <c r="JIB24" s="710"/>
      <c r="JIC24" s="710"/>
      <c r="JID24" s="710"/>
      <c r="JIE24" s="710"/>
      <c r="JIF24" s="710"/>
      <c r="JIG24" s="710"/>
      <c r="JIH24" s="710"/>
      <c r="JII24" s="710"/>
      <c r="JIJ24" s="710"/>
      <c r="JIK24" s="710"/>
      <c r="JIL24" s="710"/>
      <c r="JIM24" s="710"/>
      <c r="JIN24" s="710"/>
      <c r="JIO24" s="710"/>
      <c r="JIP24" s="710"/>
      <c r="JIQ24" s="710"/>
      <c r="JIR24" s="710"/>
      <c r="JIS24" s="710"/>
      <c r="JIT24" s="710"/>
      <c r="JIU24" s="710"/>
      <c r="JIV24" s="710"/>
      <c r="JIW24" s="710"/>
      <c r="JIX24" s="710"/>
      <c r="JIY24" s="710"/>
      <c r="JIZ24" s="710"/>
      <c r="JJA24" s="710"/>
      <c r="JJB24" s="710"/>
      <c r="JJC24" s="710"/>
      <c r="JJD24" s="710"/>
      <c r="JJE24" s="710"/>
      <c r="JJF24" s="710"/>
      <c r="JJG24" s="710"/>
      <c r="JJH24" s="710"/>
      <c r="JJI24" s="710"/>
      <c r="JJJ24" s="710"/>
      <c r="JJK24" s="710"/>
      <c r="JJL24" s="710"/>
      <c r="JJM24" s="710"/>
      <c r="JJN24" s="710"/>
      <c r="JJO24" s="710"/>
      <c r="JJP24" s="710"/>
      <c r="JJQ24" s="710"/>
      <c r="JJR24" s="710"/>
      <c r="JJS24" s="710"/>
      <c r="JJT24" s="710"/>
      <c r="JJU24" s="710"/>
      <c r="JJV24" s="710"/>
      <c r="JJW24" s="710"/>
      <c r="JJX24" s="710"/>
      <c r="JJY24" s="710"/>
      <c r="JJZ24" s="710"/>
      <c r="JKA24" s="710"/>
      <c r="JKB24" s="710"/>
      <c r="JKC24" s="710"/>
      <c r="JKD24" s="710"/>
      <c r="JKE24" s="710"/>
      <c r="JKF24" s="710"/>
      <c r="JKG24" s="710"/>
      <c r="JKH24" s="710"/>
      <c r="JKI24" s="710"/>
      <c r="JKJ24" s="710"/>
      <c r="JKK24" s="710"/>
      <c r="JKL24" s="710"/>
      <c r="JKM24" s="710"/>
      <c r="JKN24" s="710"/>
      <c r="JKO24" s="710"/>
      <c r="JKP24" s="710"/>
      <c r="JKQ24" s="710"/>
      <c r="JKR24" s="710"/>
      <c r="JKS24" s="710"/>
      <c r="JKT24" s="710"/>
      <c r="JKU24" s="710"/>
      <c r="JKV24" s="710"/>
      <c r="JKW24" s="710"/>
      <c r="JKX24" s="710"/>
      <c r="JKY24" s="710"/>
      <c r="JKZ24" s="710"/>
      <c r="JLA24" s="710"/>
      <c r="JLB24" s="710"/>
      <c r="JLC24" s="710"/>
      <c r="JLD24" s="710"/>
      <c r="JLE24" s="710"/>
      <c r="JLF24" s="710"/>
      <c r="JLG24" s="710"/>
      <c r="JLH24" s="710"/>
      <c r="JLI24" s="710"/>
      <c r="JLJ24" s="710"/>
      <c r="JLK24" s="710"/>
      <c r="JLL24" s="710"/>
      <c r="JLM24" s="710"/>
      <c r="JLN24" s="710"/>
      <c r="JLO24" s="710"/>
      <c r="JLP24" s="710"/>
      <c r="JLQ24" s="710"/>
      <c r="JLR24" s="710"/>
      <c r="JLS24" s="710"/>
      <c r="JLT24" s="710"/>
      <c r="JLU24" s="710"/>
      <c r="JLV24" s="710"/>
      <c r="JLW24" s="710"/>
      <c r="JLX24" s="710"/>
      <c r="JLY24" s="710"/>
      <c r="JLZ24" s="710"/>
      <c r="JMA24" s="710"/>
      <c r="JMB24" s="710"/>
      <c r="JMC24" s="710"/>
      <c r="JMD24" s="710"/>
      <c r="JME24" s="710"/>
      <c r="JMF24" s="710"/>
      <c r="JMG24" s="710"/>
      <c r="JMH24" s="710"/>
      <c r="JMI24" s="710"/>
      <c r="JMJ24" s="710"/>
      <c r="JMK24" s="710"/>
      <c r="JML24" s="710"/>
      <c r="JMM24" s="710"/>
      <c r="JMN24" s="710"/>
      <c r="JMO24" s="710"/>
      <c r="JMP24" s="710"/>
      <c r="JMQ24" s="710"/>
      <c r="JMR24" s="710"/>
      <c r="JMS24" s="710"/>
      <c r="JMT24" s="710"/>
      <c r="JMU24" s="710"/>
      <c r="JMV24" s="710"/>
      <c r="JMW24" s="710"/>
      <c r="JMX24" s="710"/>
      <c r="JMY24" s="710"/>
      <c r="JMZ24" s="710"/>
      <c r="JNA24" s="710"/>
      <c r="JNB24" s="710"/>
      <c r="JNC24" s="710"/>
      <c r="JND24" s="710"/>
      <c r="JNE24" s="710"/>
      <c r="JNF24" s="710"/>
      <c r="JNG24" s="710"/>
      <c r="JNH24" s="710"/>
      <c r="JNI24" s="710"/>
      <c r="JNJ24" s="710"/>
      <c r="JNK24" s="710"/>
      <c r="JNL24" s="710"/>
      <c r="JNM24" s="710"/>
      <c r="JNN24" s="710"/>
      <c r="JNO24" s="710"/>
      <c r="JNP24" s="710"/>
      <c r="JNQ24" s="710"/>
      <c r="JNR24" s="710"/>
      <c r="JNS24" s="710"/>
      <c r="JNT24" s="710"/>
      <c r="JNU24" s="710"/>
      <c r="JNV24" s="710"/>
      <c r="JNW24" s="710"/>
      <c r="JNX24" s="710"/>
      <c r="JNY24" s="710"/>
      <c r="JNZ24" s="710"/>
      <c r="JOA24" s="710"/>
      <c r="JOB24" s="710"/>
      <c r="JOC24" s="710"/>
      <c r="JOD24" s="710"/>
      <c r="JOE24" s="710"/>
      <c r="JOF24" s="710"/>
      <c r="JOG24" s="710"/>
      <c r="JOH24" s="710"/>
      <c r="JOI24" s="710"/>
      <c r="JOJ24" s="710"/>
      <c r="JOK24" s="710"/>
      <c r="JOL24" s="710"/>
      <c r="JOM24" s="710"/>
      <c r="JON24" s="710"/>
      <c r="JOO24" s="710"/>
      <c r="JOP24" s="710"/>
      <c r="JOQ24" s="710"/>
      <c r="JOR24" s="710"/>
      <c r="JOS24" s="710"/>
      <c r="JOT24" s="710"/>
      <c r="JOU24" s="710"/>
      <c r="JOV24" s="710"/>
      <c r="JOW24" s="710"/>
      <c r="JOX24" s="710"/>
      <c r="JOY24" s="710"/>
      <c r="JOZ24" s="710"/>
      <c r="JPA24" s="710"/>
      <c r="JPB24" s="710"/>
      <c r="JPC24" s="710"/>
      <c r="JPD24" s="710"/>
      <c r="JPE24" s="710"/>
      <c r="JPF24" s="710"/>
      <c r="JPG24" s="710"/>
      <c r="JPH24" s="710"/>
      <c r="JPI24" s="710"/>
      <c r="JPJ24" s="710"/>
      <c r="JPK24" s="710"/>
      <c r="JPL24" s="710"/>
      <c r="JPM24" s="710"/>
      <c r="JPN24" s="710"/>
      <c r="JPO24" s="710"/>
      <c r="JPP24" s="710"/>
      <c r="JPQ24" s="710"/>
      <c r="JPR24" s="710"/>
      <c r="JPS24" s="710"/>
      <c r="JPT24" s="710"/>
      <c r="JPU24" s="710"/>
      <c r="JPV24" s="710"/>
      <c r="JPW24" s="710"/>
      <c r="JPX24" s="710"/>
      <c r="JPY24" s="710"/>
      <c r="JPZ24" s="710"/>
      <c r="JQA24" s="710"/>
      <c r="JQB24" s="710"/>
      <c r="JQC24" s="710"/>
      <c r="JQD24" s="710"/>
      <c r="JQE24" s="710"/>
      <c r="JQF24" s="710"/>
      <c r="JQG24" s="710"/>
      <c r="JQH24" s="710"/>
      <c r="JQI24" s="710"/>
      <c r="JQJ24" s="710"/>
      <c r="JQK24" s="710"/>
      <c r="JQL24" s="710"/>
      <c r="JQM24" s="710"/>
      <c r="JQN24" s="710"/>
      <c r="JQO24" s="710"/>
      <c r="JQP24" s="710"/>
      <c r="JQQ24" s="710"/>
      <c r="JQR24" s="710"/>
      <c r="JQS24" s="710"/>
      <c r="JQT24" s="710"/>
      <c r="JQU24" s="710"/>
      <c r="JQV24" s="710"/>
      <c r="JQW24" s="710"/>
      <c r="JQX24" s="710"/>
      <c r="JQY24" s="710"/>
      <c r="JQZ24" s="710"/>
      <c r="JRA24" s="710"/>
      <c r="JRB24" s="710"/>
      <c r="JRC24" s="710"/>
      <c r="JRD24" s="710"/>
      <c r="JRE24" s="710"/>
      <c r="JRF24" s="710"/>
      <c r="JRG24" s="710"/>
      <c r="JRH24" s="710"/>
      <c r="JRI24" s="710"/>
      <c r="JRJ24" s="710"/>
      <c r="JRK24" s="710"/>
      <c r="JRL24" s="710"/>
      <c r="JRM24" s="710"/>
      <c r="JRN24" s="710"/>
      <c r="JRO24" s="710"/>
      <c r="JRP24" s="710"/>
      <c r="JRQ24" s="710"/>
      <c r="JRR24" s="710"/>
      <c r="JRS24" s="710"/>
      <c r="JRT24" s="710"/>
      <c r="JRU24" s="710"/>
      <c r="JRV24" s="710"/>
      <c r="JRW24" s="710"/>
      <c r="JRX24" s="710"/>
      <c r="JRY24" s="710"/>
      <c r="JRZ24" s="710"/>
      <c r="JSA24" s="710"/>
      <c r="JSB24" s="710"/>
      <c r="JSC24" s="710"/>
      <c r="JSD24" s="710"/>
      <c r="JSE24" s="710"/>
      <c r="JSF24" s="710"/>
      <c r="JSG24" s="710"/>
      <c r="JSH24" s="710"/>
      <c r="JSI24" s="710"/>
      <c r="JSJ24" s="710"/>
      <c r="JSK24" s="710"/>
      <c r="JSL24" s="710"/>
      <c r="JSM24" s="710"/>
      <c r="JSN24" s="710"/>
      <c r="JSO24" s="710"/>
      <c r="JSP24" s="710"/>
      <c r="JSQ24" s="710"/>
      <c r="JSR24" s="710"/>
      <c r="JSS24" s="710"/>
      <c r="JST24" s="710"/>
      <c r="JSU24" s="710"/>
      <c r="JSV24" s="710"/>
      <c r="JSW24" s="710"/>
      <c r="JSX24" s="710"/>
      <c r="JSY24" s="710"/>
      <c r="JSZ24" s="710"/>
      <c r="JTA24" s="710"/>
      <c r="JTB24" s="710"/>
      <c r="JTC24" s="710"/>
      <c r="JTD24" s="710"/>
      <c r="JTE24" s="710"/>
      <c r="JTF24" s="710"/>
      <c r="JTG24" s="710"/>
      <c r="JTH24" s="710"/>
      <c r="JTI24" s="710"/>
      <c r="JTJ24" s="710"/>
      <c r="JTK24" s="710"/>
      <c r="JTL24" s="710"/>
      <c r="JTM24" s="710"/>
      <c r="JTN24" s="710"/>
      <c r="JTO24" s="710"/>
      <c r="JTP24" s="710"/>
      <c r="JTQ24" s="710"/>
      <c r="JTR24" s="710"/>
      <c r="JTS24" s="710"/>
      <c r="JTT24" s="710"/>
      <c r="JTU24" s="710"/>
      <c r="JTV24" s="710"/>
      <c r="JTW24" s="710"/>
      <c r="JTX24" s="710"/>
      <c r="JTY24" s="710"/>
      <c r="JTZ24" s="710"/>
      <c r="JUA24" s="710"/>
      <c r="JUB24" s="710"/>
      <c r="JUC24" s="710"/>
      <c r="JUD24" s="710"/>
      <c r="JUE24" s="710"/>
      <c r="JUF24" s="710"/>
      <c r="JUG24" s="710"/>
      <c r="JUH24" s="710"/>
      <c r="JUI24" s="710"/>
      <c r="JUJ24" s="710"/>
      <c r="JUK24" s="710"/>
      <c r="JUL24" s="710"/>
      <c r="JUM24" s="710"/>
      <c r="JUN24" s="710"/>
      <c r="JUO24" s="710"/>
      <c r="JUP24" s="710"/>
      <c r="JUQ24" s="710"/>
      <c r="JUR24" s="710"/>
      <c r="JUS24" s="710"/>
      <c r="JUT24" s="710"/>
      <c r="JUU24" s="710"/>
      <c r="JUV24" s="710"/>
      <c r="JUW24" s="710"/>
      <c r="JUX24" s="710"/>
      <c r="JUY24" s="710"/>
      <c r="JUZ24" s="710"/>
      <c r="JVA24" s="710"/>
      <c r="JVB24" s="710"/>
      <c r="JVC24" s="710"/>
      <c r="JVD24" s="710"/>
      <c r="JVE24" s="710"/>
      <c r="JVF24" s="710"/>
      <c r="JVG24" s="710"/>
      <c r="JVH24" s="710"/>
      <c r="JVI24" s="710"/>
      <c r="JVJ24" s="710"/>
      <c r="JVK24" s="710"/>
      <c r="JVL24" s="710"/>
      <c r="JVM24" s="710"/>
      <c r="JVN24" s="710"/>
      <c r="JVO24" s="710"/>
      <c r="JVP24" s="710"/>
      <c r="JVQ24" s="710"/>
      <c r="JVR24" s="710"/>
      <c r="JVS24" s="710"/>
      <c r="JVT24" s="710"/>
      <c r="JVU24" s="710"/>
      <c r="JVV24" s="710"/>
      <c r="JVW24" s="710"/>
      <c r="JVX24" s="710"/>
      <c r="JVY24" s="710"/>
      <c r="JVZ24" s="710"/>
      <c r="JWA24" s="710"/>
      <c r="JWB24" s="710"/>
      <c r="JWC24" s="710"/>
      <c r="JWD24" s="710"/>
      <c r="JWE24" s="710"/>
      <c r="JWF24" s="710"/>
      <c r="JWG24" s="710"/>
      <c r="JWH24" s="710"/>
      <c r="JWI24" s="710"/>
      <c r="JWJ24" s="710"/>
      <c r="JWK24" s="710"/>
      <c r="JWL24" s="710"/>
      <c r="JWM24" s="710"/>
      <c r="JWN24" s="710"/>
      <c r="JWO24" s="710"/>
      <c r="JWP24" s="710"/>
      <c r="JWQ24" s="710"/>
      <c r="JWR24" s="710"/>
      <c r="JWS24" s="710"/>
      <c r="JWT24" s="710"/>
      <c r="JWU24" s="710"/>
      <c r="JWV24" s="710"/>
      <c r="JWW24" s="710"/>
      <c r="JWX24" s="710"/>
      <c r="JWY24" s="710"/>
      <c r="JWZ24" s="710"/>
      <c r="JXA24" s="710"/>
      <c r="JXB24" s="710"/>
      <c r="JXC24" s="710"/>
      <c r="JXD24" s="710"/>
      <c r="JXE24" s="710"/>
      <c r="JXF24" s="710"/>
      <c r="JXG24" s="710"/>
      <c r="JXH24" s="710"/>
      <c r="JXI24" s="710"/>
      <c r="JXJ24" s="710"/>
      <c r="JXK24" s="710"/>
      <c r="JXL24" s="710"/>
      <c r="JXM24" s="710"/>
      <c r="JXN24" s="710"/>
      <c r="JXO24" s="710"/>
      <c r="JXP24" s="710"/>
      <c r="JXQ24" s="710"/>
      <c r="JXR24" s="710"/>
      <c r="JXS24" s="710"/>
      <c r="JXT24" s="710"/>
      <c r="JXU24" s="710"/>
      <c r="JXV24" s="710"/>
      <c r="JXW24" s="710"/>
      <c r="JXX24" s="710"/>
      <c r="JXY24" s="710"/>
      <c r="JXZ24" s="710"/>
      <c r="JYA24" s="710"/>
      <c r="JYB24" s="710"/>
      <c r="JYC24" s="710"/>
      <c r="JYD24" s="710"/>
      <c r="JYE24" s="710"/>
      <c r="JYF24" s="710"/>
      <c r="JYG24" s="710"/>
      <c r="JYH24" s="710"/>
      <c r="JYI24" s="710"/>
      <c r="JYJ24" s="710"/>
      <c r="JYK24" s="710"/>
      <c r="JYL24" s="710"/>
      <c r="JYM24" s="710"/>
      <c r="JYN24" s="710"/>
      <c r="JYO24" s="710"/>
      <c r="JYP24" s="710"/>
      <c r="JYQ24" s="710"/>
      <c r="JYR24" s="710"/>
      <c r="JYS24" s="710"/>
      <c r="JYT24" s="710"/>
      <c r="JYU24" s="710"/>
      <c r="JYV24" s="710"/>
      <c r="JYW24" s="710"/>
      <c r="JYX24" s="710"/>
      <c r="JYY24" s="710"/>
      <c r="JYZ24" s="710"/>
      <c r="JZA24" s="710"/>
      <c r="JZB24" s="710"/>
      <c r="JZC24" s="710"/>
      <c r="JZD24" s="710"/>
      <c r="JZE24" s="710"/>
      <c r="JZF24" s="710"/>
      <c r="JZG24" s="710"/>
      <c r="JZH24" s="710"/>
      <c r="JZI24" s="710"/>
      <c r="JZJ24" s="710"/>
      <c r="JZK24" s="710"/>
      <c r="JZL24" s="710"/>
      <c r="JZM24" s="710"/>
      <c r="JZN24" s="710"/>
      <c r="JZO24" s="710"/>
      <c r="JZP24" s="710"/>
      <c r="JZQ24" s="710"/>
      <c r="JZR24" s="710"/>
      <c r="JZS24" s="710"/>
      <c r="JZT24" s="710"/>
      <c r="JZU24" s="710"/>
      <c r="JZV24" s="710"/>
      <c r="JZW24" s="710"/>
      <c r="JZX24" s="710"/>
      <c r="JZY24" s="710"/>
      <c r="JZZ24" s="710"/>
      <c r="KAA24" s="710"/>
      <c r="KAB24" s="710"/>
      <c r="KAC24" s="710"/>
      <c r="KAD24" s="710"/>
      <c r="KAE24" s="710"/>
      <c r="KAF24" s="710"/>
      <c r="KAG24" s="710"/>
      <c r="KAH24" s="710"/>
      <c r="KAI24" s="710"/>
      <c r="KAJ24" s="710"/>
      <c r="KAK24" s="710"/>
      <c r="KAL24" s="710"/>
      <c r="KAM24" s="710"/>
      <c r="KAN24" s="710"/>
      <c r="KAO24" s="710"/>
      <c r="KAP24" s="710"/>
      <c r="KAQ24" s="710"/>
      <c r="KAR24" s="710"/>
      <c r="KAS24" s="710"/>
      <c r="KAT24" s="710"/>
      <c r="KAU24" s="710"/>
      <c r="KAV24" s="710"/>
      <c r="KAW24" s="710"/>
      <c r="KAX24" s="710"/>
      <c r="KAY24" s="710"/>
      <c r="KAZ24" s="710"/>
      <c r="KBA24" s="710"/>
      <c r="KBB24" s="710"/>
      <c r="KBC24" s="710"/>
      <c r="KBD24" s="710"/>
      <c r="KBE24" s="710"/>
      <c r="KBF24" s="710"/>
      <c r="KBG24" s="710"/>
      <c r="KBH24" s="710"/>
      <c r="KBI24" s="710"/>
      <c r="KBJ24" s="710"/>
      <c r="KBK24" s="710"/>
      <c r="KBL24" s="710"/>
      <c r="KBM24" s="710"/>
      <c r="KBN24" s="710"/>
      <c r="KBO24" s="710"/>
      <c r="KBP24" s="710"/>
      <c r="KBQ24" s="710"/>
      <c r="KBR24" s="710"/>
      <c r="KBS24" s="710"/>
      <c r="KBT24" s="710"/>
      <c r="KBU24" s="710"/>
      <c r="KBV24" s="710"/>
      <c r="KBW24" s="710"/>
      <c r="KBX24" s="710"/>
      <c r="KBY24" s="710"/>
      <c r="KBZ24" s="710"/>
      <c r="KCA24" s="710"/>
      <c r="KCB24" s="710"/>
      <c r="KCC24" s="710"/>
      <c r="KCD24" s="710"/>
      <c r="KCE24" s="710"/>
      <c r="KCF24" s="710"/>
      <c r="KCG24" s="710"/>
      <c r="KCH24" s="710"/>
      <c r="KCI24" s="710"/>
      <c r="KCJ24" s="710"/>
      <c r="KCK24" s="710"/>
      <c r="KCL24" s="710"/>
      <c r="KCM24" s="710"/>
      <c r="KCN24" s="710"/>
      <c r="KCO24" s="710"/>
      <c r="KCP24" s="710"/>
      <c r="KCQ24" s="710"/>
      <c r="KCR24" s="710"/>
      <c r="KCS24" s="710"/>
      <c r="KCT24" s="710"/>
      <c r="KCU24" s="710"/>
      <c r="KCV24" s="710"/>
      <c r="KCW24" s="710"/>
      <c r="KCX24" s="710"/>
      <c r="KCY24" s="710"/>
      <c r="KCZ24" s="710"/>
      <c r="KDA24" s="710"/>
      <c r="KDB24" s="710"/>
      <c r="KDC24" s="710"/>
      <c r="KDD24" s="710"/>
      <c r="KDE24" s="710"/>
      <c r="KDF24" s="710"/>
      <c r="KDG24" s="710"/>
      <c r="KDH24" s="710"/>
      <c r="KDI24" s="710"/>
      <c r="KDJ24" s="710"/>
      <c r="KDK24" s="710"/>
      <c r="KDL24" s="710"/>
      <c r="KDM24" s="710"/>
      <c r="KDN24" s="710"/>
      <c r="KDO24" s="710"/>
      <c r="KDP24" s="710"/>
      <c r="KDQ24" s="710"/>
      <c r="KDR24" s="710"/>
      <c r="KDS24" s="710"/>
      <c r="KDT24" s="710"/>
      <c r="KDU24" s="710"/>
      <c r="KDV24" s="710"/>
      <c r="KDW24" s="710"/>
      <c r="KDX24" s="710"/>
      <c r="KDY24" s="710"/>
      <c r="KDZ24" s="710"/>
      <c r="KEA24" s="710"/>
      <c r="KEB24" s="710"/>
      <c r="KEC24" s="710"/>
      <c r="KED24" s="710"/>
      <c r="KEE24" s="710"/>
      <c r="KEF24" s="710"/>
      <c r="KEG24" s="710"/>
      <c r="KEH24" s="710"/>
      <c r="KEI24" s="710"/>
      <c r="KEJ24" s="710"/>
      <c r="KEK24" s="710"/>
      <c r="KEL24" s="710"/>
      <c r="KEM24" s="710"/>
      <c r="KEN24" s="710"/>
      <c r="KEO24" s="710"/>
      <c r="KEP24" s="710"/>
      <c r="KEQ24" s="710"/>
      <c r="KER24" s="710"/>
      <c r="KES24" s="710"/>
      <c r="KET24" s="710"/>
      <c r="KEU24" s="710"/>
      <c r="KEV24" s="710"/>
      <c r="KEW24" s="710"/>
      <c r="KEX24" s="710"/>
      <c r="KEY24" s="710"/>
      <c r="KEZ24" s="710"/>
      <c r="KFA24" s="710"/>
      <c r="KFB24" s="710"/>
      <c r="KFC24" s="710"/>
      <c r="KFD24" s="710"/>
      <c r="KFE24" s="710"/>
      <c r="KFF24" s="710"/>
      <c r="KFG24" s="710"/>
      <c r="KFH24" s="710"/>
      <c r="KFI24" s="710"/>
      <c r="KFJ24" s="710"/>
      <c r="KFK24" s="710"/>
      <c r="KFL24" s="710"/>
      <c r="KFM24" s="710"/>
      <c r="KFN24" s="710"/>
      <c r="KFO24" s="710"/>
      <c r="KFP24" s="710"/>
      <c r="KFQ24" s="710"/>
      <c r="KFR24" s="710"/>
      <c r="KFS24" s="710"/>
      <c r="KFT24" s="710"/>
      <c r="KFU24" s="710"/>
      <c r="KFV24" s="710"/>
      <c r="KFW24" s="710"/>
      <c r="KFX24" s="710"/>
      <c r="KFY24" s="710"/>
      <c r="KFZ24" s="710"/>
      <c r="KGA24" s="710"/>
      <c r="KGB24" s="710"/>
      <c r="KGC24" s="710"/>
      <c r="KGD24" s="710"/>
      <c r="KGE24" s="710"/>
      <c r="KGF24" s="710"/>
      <c r="KGG24" s="710"/>
      <c r="KGH24" s="710"/>
      <c r="KGI24" s="710"/>
      <c r="KGJ24" s="710"/>
      <c r="KGK24" s="710"/>
      <c r="KGL24" s="710"/>
      <c r="KGM24" s="710"/>
      <c r="KGN24" s="710"/>
      <c r="KGO24" s="710"/>
      <c r="KGP24" s="710"/>
      <c r="KGQ24" s="710"/>
      <c r="KGR24" s="710"/>
      <c r="KGS24" s="710"/>
      <c r="KGT24" s="710"/>
      <c r="KGU24" s="710"/>
      <c r="KGV24" s="710"/>
      <c r="KGW24" s="710"/>
      <c r="KGX24" s="710"/>
      <c r="KGY24" s="710"/>
      <c r="KGZ24" s="710"/>
      <c r="KHA24" s="710"/>
      <c r="KHB24" s="710"/>
      <c r="KHC24" s="710"/>
      <c r="KHD24" s="710"/>
      <c r="KHE24" s="710"/>
      <c r="KHF24" s="710"/>
      <c r="KHG24" s="710"/>
      <c r="KHH24" s="710"/>
      <c r="KHI24" s="710"/>
      <c r="KHJ24" s="710"/>
      <c r="KHK24" s="710"/>
      <c r="KHL24" s="710"/>
      <c r="KHM24" s="710"/>
      <c r="KHN24" s="710"/>
      <c r="KHO24" s="710"/>
      <c r="KHP24" s="710"/>
      <c r="KHQ24" s="710"/>
      <c r="KHR24" s="710"/>
      <c r="KHS24" s="710"/>
      <c r="KHT24" s="710"/>
      <c r="KHU24" s="710"/>
      <c r="KHV24" s="710"/>
      <c r="KHW24" s="710"/>
      <c r="KHX24" s="710"/>
      <c r="KHY24" s="710"/>
      <c r="KHZ24" s="710"/>
      <c r="KIA24" s="710"/>
      <c r="KIB24" s="710"/>
      <c r="KIC24" s="710"/>
      <c r="KID24" s="710"/>
      <c r="KIE24" s="710"/>
      <c r="KIF24" s="710"/>
      <c r="KIG24" s="710"/>
      <c r="KIH24" s="710"/>
      <c r="KII24" s="710"/>
      <c r="KIJ24" s="710"/>
      <c r="KIK24" s="710"/>
      <c r="KIL24" s="710"/>
      <c r="KIM24" s="710"/>
      <c r="KIN24" s="710"/>
      <c r="KIO24" s="710"/>
      <c r="KIP24" s="710"/>
      <c r="KIQ24" s="710"/>
      <c r="KIR24" s="710"/>
      <c r="KIS24" s="710"/>
      <c r="KIT24" s="710"/>
      <c r="KIU24" s="710"/>
      <c r="KIV24" s="710"/>
      <c r="KIW24" s="710"/>
      <c r="KIX24" s="710"/>
      <c r="KIY24" s="710"/>
      <c r="KIZ24" s="710"/>
      <c r="KJA24" s="710"/>
      <c r="KJB24" s="710"/>
      <c r="KJC24" s="710"/>
      <c r="KJD24" s="710"/>
      <c r="KJE24" s="710"/>
      <c r="KJF24" s="710"/>
      <c r="KJG24" s="710"/>
      <c r="KJH24" s="710"/>
      <c r="KJI24" s="710"/>
      <c r="KJJ24" s="710"/>
      <c r="KJK24" s="710"/>
      <c r="KJL24" s="710"/>
      <c r="KJM24" s="710"/>
      <c r="KJN24" s="710"/>
      <c r="KJO24" s="710"/>
      <c r="KJP24" s="710"/>
      <c r="KJQ24" s="710"/>
      <c r="KJR24" s="710"/>
      <c r="KJS24" s="710"/>
      <c r="KJT24" s="710"/>
      <c r="KJU24" s="710"/>
      <c r="KJV24" s="710"/>
      <c r="KJW24" s="710"/>
      <c r="KJX24" s="710"/>
      <c r="KJY24" s="710"/>
      <c r="KJZ24" s="710"/>
      <c r="KKA24" s="710"/>
      <c r="KKB24" s="710"/>
      <c r="KKC24" s="710"/>
      <c r="KKD24" s="710"/>
      <c r="KKE24" s="710"/>
      <c r="KKF24" s="710"/>
      <c r="KKG24" s="710"/>
      <c r="KKH24" s="710"/>
      <c r="KKI24" s="710"/>
      <c r="KKJ24" s="710"/>
      <c r="KKK24" s="710"/>
      <c r="KKL24" s="710"/>
      <c r="KKM24" s="710"/>
      <c r="KKN24" s="710"/>
      <c r="KKO24" s="710"/>
      <c r="KKP24" s="710"/>
      <c r="KKQ24" s="710"/>
      <c r="KKR24" s="710"/>
      <c r="KKS24" s="710"/>
      <c r="KKT24" s="710"/>
      <c r="KKU24" s="710"/>
      <c r="KKV24" s="710"/>
      <c r="KKW24" s="710"/>
      <c r="KKX24" s="710"/>
      <c r="KKY24" s="710"/>
      <c r="KKZ24" s="710"/>
      <c r="KLA24" s="710"/>
      <c r="KLB24" s="710"/>
      <c r="KLC24" s="710"/>
      <c r="KLD24" s="710"/>
      <c r="KLE24" s="710"/>
      <c r="KLF24" s="710"/>
      <c r="KLG24" s="710"/>
      <c r="KLH24" s="710"/>
      <c r="KLI24" s="710"/>
      <c r="KLJ24" s="710"/>
      <c r="KLK24" s="710"/>
      <c r="KLL24" s="710"/>
      <c r="KLM24" s="710"/>
      <c r="KLN24" s="710"/>
      <c r="KLO24" s="710"/>
      <c r="KLP24" s="710"/>
      <c r="KLQ24" s="710"/>
      <c r="KLR24" s="710"/>
      <c r="KLS24" s="710"/>
      <c r="KLT24" s="710"/>
      <c r="KLU24" s="710"/>
      <c r="KLV24" s="710"/>
      <c r="KLW24" s="710"/>
      <c r="KLX24" s="710"/>
      <c r="KLY24" s="710"/>
      <c r="KLZ24" s="710"/>
      <c r="KMA24" s="710"/>
      <c r="KMB24" s="710"/>
      <c r="KMC24" s="710"/>
      <c r="KMD24" s="710"/>
      <c r="KME24" s="710"/>
      <c r="KMF24" s="710"/>
      <c r="KMG24" s="710"/>
      <c r="KMH24" s="710"/>
      <c r="KMI24" s="710"/>
      <c r="KMJ24" s="710"/>
      <c r="KMK24" s="710"/>
      <c r="KML24" s="710"/>
      <c r="KMM24" s="710"/>
      <c r="KMN24" s="710"/>
      <c r="KMO24" s="710"/>
      <c r="KMP24" s="710"/>
      <c r="KMQ24" s="710"/>
      <c r="KMR24" s="710"/>
      <c r="KMS24" s="710"/>
      <c r="KMT24" s="710"/>
      <c r="KMU24" s="710"/>
      <c r="KMV24" s="710"/>
      <c r="KMW24" s="710"/>
      <c r="KMX24" s="710"/>
      <c r="KMY24" s="710"/>
      <c r="KMZ24" s="710"/>
      <c r="KNA24" s="710"/>
      <c r="KNB24" s="710"/>
      <c r="KNC24" s="710"/>
      <c r="KND24" s="710"/>
      <c r="KNE24" s="710"/>
      <c r="KNF24" s="710"/>
      <c r="KNG24" s="710"/>
      <c r="KNH24" s="710"/>
      <c r="KNI24" s="710"/>
      <c r="KNJ24" s="710"/>
      <c r="KNK24" s="710"/>
      <c r="KNL24" s="710"/>
      <c r="KNM24" s="710"/>
      <c r="KNN24" s="710"/>
      <c r="KNO24" s="710"/>
      <c r="KNP24" s="710"/>
      <c r="KNQ24" s="710"/>
      <c r="KNR24" s="710"/>
      <c r="KNS24" s="710"/>
      <c r="KNT24" s="710"/>
      <c r="KNU24" s="710"/>
      <c r="KNV24" s="710"/>
      <c r="KNW24" s="710"/>
      <c r="KNX24" s="710"/>
      <c r="KNY24" s="710"/>
      <c r="KNZ24" s="710"/>
      <c r="KOA24" s="710"/>
      <c r="KOB24" s="710"/>
      <c r="KOC24" s="710"/>
      <c r="KOD24" s="710"/>
      <c r="KOE24" s="710"/>
      <c r="KOF24" s="710"/>
      <c r="KOG24" s="710"/>
      <c r="KOH24" s="710"/>
      <c r="KOI24" s="710"/>
      <c r="KOJ24" s="710"/>
      <c r="KOK24" s="710"/>
      <c r="KOL24" s="710"/>
      <c r="KOM24" s="710"/>
      <c r="KON24" s="710"/>
      <c r="KOO24" s="710"/>
      <c r="KOP24" s="710"/>
      <c r="KOQ24" s="710"/>
      <c r="KOR24" s="710"/>
      <c r="KOS24" s="710"/>
      <c r="KOT24" s="710"/>
      <c r="KOU24" s="710"/>
      <c r="KOV24" s="710"/>
      <c r="KOW24" s="710"/>
      <c r="KOX24" s="710"/>
      <c r="KOY24" s="710"/>
      <c r="KOZ24" s="710"/>
      <c r="KPA24" s="710"/>
      <c r="KPB24" s="710"/>
      <c r="KPC24" s="710"/>
      <c r="KPD24" s="710"/>
      <c r="KPE24" s="710"/>
      <c r="KPF24" s="710"/>
      <c r="KPG24" s="710"/>
      <c r="KPH24" s="710"/>
      <c r="KPI24" s="710"/>
      <c r="KPJ24" s="710"/>
      <c r="KPK24" s="710"/>
      <c r="KPL24" s="710"/>
      <c r="KPM24" s="710"/>
      <c r="KPN24" s="710"/>
      <c r="KPO24" s="710"/>
      <c r="KPP24" s="710"/>
      <c r="KPQ24" s="710"/>
      <c r="KPR24" s="710"/>
      <c r="KPS24" s="710"/>
      <c r="KPT24" s="710"/>
      <c r="KPU24" s="710"/>
      <c r="KPV24" s="710"/>
      <c r="KPW24" s="710"/>
      <c r="KPX24" s="710"/>
      <c r="KPY24" s="710"/>
      <c r="KPZ24" s="710"/>
      <c r="KQA24" s="710"/>
      <c r="KQB24" s="710"/>
      <c r="KQC24" s="710"/>
      <c r="KQD24" s="710"/>
      <c r="KQE24" s="710"/>
      <c r="KQF24" s="710"/>
      <c r="KQG24" s="710"/>
      <c r="KQH24" s="710"/>
      <c r="KQI24" s="710"/>
      <c r="KQJ24" s="710"/>
      <c r="KQK24" s="710"/>
      <c r="KQL24" s="710"/>
      <c r="KQM24" s="710"/>
      <c r="KQN24" s="710"/>
      <c r="KQO24" s="710"/>
      <c r="KQP24" s="710"/>
      <c r="KQQ24" s="710"/>
      <c r="KQR24" s="710"/>
      <c r="KQS24" s="710"/>
      <c r="KQT24" s="710"/>
      <c r="KQU24" s="710"/>
      <c r="KQV24" s="710"/>
      <c r="KQW24" s="710"/>
      <c r="KQX24" s="710"/>
      <c r="KQY24" s="710"/>
      <c r="KQZ24" s="710"/>
      <c r="KRA24" s="710"/>
      <c r="KRB24" s="710"/>
      <c r="KRC24" s="710"/>
      <c r="KRD24" s="710"/>
      <c r="KRE24" s="710"/>
      <c r="KRF24" s="710"/>
      <c r="KRG24" s="710"/>
      <c r="KRH24" s="710"/>
      <c r="KRI24" s="710"/>
      <c r="KRJ24" s="710"/>
      <c r="KRK24" s="710"/>
      <c r="KRL24" s="710"/>
      <c r="KRM24" s="710"/>
      <c r="KRN24" s="710"/>
      <c r="KRO24" s="710"/>
      <c r="KRP24" s="710"/>
      <c r="KRQ24" s="710"/>
      <c r="KRR24" s="710"/>
      <c r="KRS24" s="710"/>
      <c r="KRT24" s="710"/>
      <c r="KRU24" s="710"/>
      <c r="KRV24" s="710"/>
      <c r="KRW24" s="710"/>
      <c r="KRX24" s="710"/>
      <c r="KRY24" s="710"/>
      <c r="KRZ24" s="710"/>
      <c r="KSA24" s="710"/>
      <c r="KSB24" s="710"/>
      <c r="KSC24" s="710"/>
      <c r="KSD24" s="710"/>
      <c r="KSE24" s="710"/>
      <c r="KSF24" s="710"/>
      <c r="KSG24" s="710"/>
      <c r="KSH24" s="710"/>
      <c r="KSI24" s="710"/>
      <c r="KSJ24" s="710"/>
      <c r="KSK24" s="710"/>
      <c r="KSL24" s="710"/>
      <c r="KSM24" s="710"/>
      <c r="KSN24" s="710"/>
      <c r="KSO24" s="710"/>
      <c r="KSP24" s="710"/>
      <c r="KSQ24" s="710"/>
      <c r="KSR24" s="710"/>
      <c r="KSS24" s="710"/>
      <c r="KST24" s="710"/>
      <c r="KSU24" s="710"/>
      <c r="KSV24" s="710"/>
      <c r="KSW24" s="710"/>
      <c r="KSX24" s="710"/>
      <c r="KSY24" s="710"/>
      <c r="KSZ24" s="710"/>
      <c r="KTA24" s="710"/>
      <c r="KTB24" s="710"/>
      <c r="KTC24" s="710"/>
      <c r="KTD24" s="710"/>
      <c r="KTE24" s="710"/>
      <c r="KTF24" s="710"/>
      <c r="KTG24" s="710"/>
      <c r="KTH24" s="710"/>
      <c r="KTI24" s="710"/>
      <c r="KTJ24" s="710"/>
      <c r="KTK24" s="710"/>
      <c r="KTL24" s="710"/>
      <c r="KTM24" s="710"/>
      <c r="KTN24" s="710"/>
      <c r="KTO24" s="710"/>
      <c r="KTP24" s="710"/>
      <c r="KTQ24" s="710"/>
      <c r="KTR24" s="710"/>
      <c r="KTS24" s="710"/>
      <c r="KTT24" s="710"/>
      <c r="KTU24" s="710"/>
      <c r="KTV24" s="710"/>
      <c r="KTW24" s="710"/>
      <c r="KTX24" s="710"/>
      <c r="KTY24" s="710"/>
      <c r="KTZ24" s="710"/>
      <c r="KUA24" s="710"/>
      <c r="KUB24" s="710"/>
      <c r="KUC24" s="710"/>
      <c r="KUD24" s="710"/>
      <c r="KUE24" s="710"/>
      <c r="KUF24" s="710"/>
      <c r="KUG24" s="710"/>
      <c r="KUH24" s="710"/>
      <c r="KUI24" s="710"/>
      <c r="KUJ24" s="710"/>
      <c r="KUK24" s="710"/>
      <c r="KUL24" s="710"/>
      <c r="KUM24" s="710"/>
      <c r="KUN24" s="710"/>
      <c r="KUO24" s="710"/>
      <c r="KUP24" s="710"/>
      <c r="KUQ24" s="710"/>
      <c r="KUR24" s="710"/>
      <c r="KUS24" s="710"/>
      <c r="KUT24" s="710"/>
      <c r="KUU24" s="710"/>
      <c r="KUV24" s="710"/>
      <c r="KUW24" s="710"/>
      <c r="KUX24" s="710"/>
      <c r="KUY24" s="710"/>
      <c r="KUZ24" s="710"/>
      <c r="KVA24" s="710"/>
      <c r="KVB24" s="710"/>
      <c r="KVC24" s="710"/>
      <c r="KVD24" s="710"/>
      <c r="KVE24" s="710"/>
      <c r="KVF24" s="710"/>
      <c r="KVG24" s="710"/>
      <c r="KVH24" s="710"/>
      <c r="KVI24" s="710"/>
      <c r="KVJ24" s="710"/>
      <c r="KVK24" s="710"/>
      <c r="KVL24" s="710"/>
      <c r="KVM24" s="710"/>
      <c r="KVN24" s="710"/>
      <c r="KVO24" s="710"/>
      <c r="KVP24" s="710"/>
      <c r="KVQ24" s="710"/>
      <c r="KVR24" s="710"/>
      <c r="KVS24" s="710"/>
      <c r="KVT24" s="710"/>
      <c r="KVU24" s="710"/>
      <c r="KVV24" s="710"/>
      <c r="KVW24" s="710"/>
      <c r="KVX24" s="710"/>
      <c r="KVY24" s="710"/>
      <c r="KVZ24" s="710"/>
      <c r="KWA24" s="710"/>
      <c r="KWB24" s="710"/>
      <c r="KWC24" s="710"/>
      <c r="KWD24" s="710"/>
      <c r="KWE24" s="710"/>
      <c r="KWF24" s="710"/>
      <c r="KWG24" s="710"/>
      <c r="KWH24" s="710"/>
      <c r="KWI24" s="710"/>
      <c r="KWJ24" s="710"/>
      <c r="KWK24" s="710"/>
      <c r="KWL24" s="710"/>
      <c r="KWM24" s="710"/>
      <c r="KWN24" s="710"/>
      <c r="KWO24" s="710"/>
      <c r="KWP24" s="710"/>
      <c r="KWQ24" s="710"/>
      <c r="KWR24" s="710"/>
      <c r="KWS24" s="710"/>
      <c r="KWT24" s="710"/>
      <c r="KWU24" s="710"/>
      <c r="KWV24" s="710"/>
      <c r="KWW24" s="710"/>
      <c r="KWX24" s="710"/>
      <c r="KWY24" s="710"/>
      <c r="KWZ24" s="710"/>
      <c r="KXA24" s="710"/>
      <c r="KXB24" s="710"/>
      <c r="KXC24" s="710"/>
      <c r="KXD24" s="710"/>
      <c r="KXE24" s="710"/>
      <c r="KXF24" s="710"/>
      <c r="KXG24" s="710"/>
      <c r="KXH24" s="710"/>
      <c r="KXI24" s="710"/>
      <c r="KXJ24" s="710"/>
      <c r="KXK24" s="710"/>
      <c r="KXL24" s="710"/>
      <c r="KXM24" s="710"/>
      <c r="KXN24" s="710"/>
      <c r="KXO24" s="710"/>
      <c r="KXP24" s="710"/>
      <c r="KXQ24" s="710"/>
      <c r="KXR24" s="710"/>
      <c r="KXS24" s="710"/>
      <c r="KXT24" s="710"/>
      <c r="KXU24" s="710"/>
      <c r="KXV24" s="710"/>
      <c r="KXW24" s="710"/>
      <c r="KXX24" s="710"/>
      <c r="KXY24" s="710"/>
      <c r="KXZ24" s="710"/>
      <c r="KYA24" s="710"/>
      <c r="KYB24" s="710"/>
      <c r="KYC24" s="710"/>
      <c r="KYD24" s="710"/>
      <c r="KYE24" s="710"/>
      <c r="KYF24" s="710"/>
      <c r="KYG24" s="710"/>
      <c r="KYH24" s="710"/>
      <c r="KYI24" s="710"/>
      <c r="KYJ24" s="710"/>
      <c r="KYK24" s="710"/>
      <c r="KYL24" s="710"/>
      <c r="KYM24" s="710"/>
      <c r="KYN24" s="710"/>
      <c r="KYO24" s="710"/>
      <c r="KYP24" s="710"/>
      <c r="KYQ24" s="710"/>
      <c r="KYR24" s="710"/>
      <c r="KYS24" s="710"/>
      <c r="KYT24" s="710"/>
      <c r="KYU24" s="710"/>
      <c r="KYV24" s="710"/>
      <c r="KYW24" s="710"/>
      <c r="KYX24" s="710"/>
      <c r="KYY24" s="710"/>
      <c r="KYZ24" s="710"/>
      <c r="KZA24" s="710"/>
      <c r="KZB24" s="710"/>
      <c r="KZC24" s="710"/>
      <c r="KZD24" s="710"/>
      <c r="KZE24" s="710"/>
      <c r="KZF24" s="710"/>
      <c r="KZG24" s="710"/>
      <c r="KZH24" s="710"/>
      <c r="KZI24" s="710"/>
      <c r="KZJ24" s="710"/>
      <c r="KZK24" s="710"/>
      <c r="KZL24" s="710"/>
      <c r="KZM24" s="710"/>
      <c r="KZN24" s="710"/>
      <c r="KZO24" s="710"/>
      <c r="KZP24" s="710"/>
      <c r="KZQ24" s="710"/>
      <c r="KZR24" s="710"/>
      <c r="KZS24" s="710"/>
      <c r="KZT24" s="710"/>
      <c r="KZU24" s="710"/>
      <c r="KZV24" s="710"/>
      <c r="KZW24" s="710"/>
      <c r="KZX24" s="710"/>
      <c r="KZY24" s="710"/>
      <c r="KZZ24" s="710"/>
      <c r="LAA24" s="710"/>
      <c r="LAB24" s="710"/>
      <c r="LAC24" s="710"/>
      <c r="LAD24" s="710"/>
      <c r="LAE24" s="710"/>
      <c r="LAF24" s="710"/>
      <c r="LAG24" s="710"/>
      <c r="LAH24" s="710"/>
      <c r="LAI24" s="710"/>
      <c r="LAJ24" s="710"/>
      <c r="LAK24" s="710"/>
      <c r="LAL24" s="710"/>
      <c r="LAM24" s="710"/>
      <c r="LAN24" s="710"/>
      <c r="LAO24" s="710"/>
      <c r="LAP24" s="710"/>
      <c r="LAQ24" s="710"/>
      <c r="LAR24" s="710"/>
      <c r="LAS24" s="710"/>
      <c r="LAT24" s="710"/>
      <c r="LAU24" s="710"/>
      <c r="LAV24" s="710"/>
      <c r="LAW24" s="710"/>
      <c r="LAX24" s="710"/>
      <c r="LAY24" s="710"/>
      <c r="LAZ24" s="710"/>
      <c r="LBA24" s="710"/>
      <c r="LBB24" s="710"/>
      <c r="LBC24" s="710"/>
      <c r="LBD24" s="710"/>
      <c r="LBE24" s="710"/>
      <c r="LBF24" s="710"/>
      <c r="LBG24" s="710"/>
      <c r="LBH24" s="710"/>
      <c r="LBI24" s="710"/>
      <c r="LBJ24" s="710"/>
      <c r="LBK24" s="710"/>
      <c r="LBL24" s="710"/>
      <c r="LBM24" s="710"/>
      <c r="LBN24" s="710"/>
      <c r="LBO24" s="710"/>
      <c r="LBP24" s="710"/>
      <c r="LBQ24" s="710"/>
      <c r="LBR24" s="710"/>
      <c r="LBS24" s="710"/>
      <c r="LBT24" s="710"/>
      <c r="LBU24" s="710"/>
      <c r="LBV24" s="710"/>
      <c r="LBW24" s="710"/>
      <c r="LBX24" s="710"/>
      <c r="LBY24" s="710"/>
      <c r="LBZ24" s="710"/>
      <c r="LCA24" s="710"/>
      <c r="LCB24" s="710"/>
      <c r="LCC24" s="710"/>
      <c r="LCD24" s="710"/>
      <c r="LCE24" s="710"/>
      <c r="LCF24" s="710"/>
      <c r="LCG24" s="710"/>
      <c r="LCH24" s="710"/>
      <c r="LCI24" s="710"/>
      <c r="LCJ24" s="710"/>
      <c r="LCK24" s="710"/>
      <c r="LCL24" s="710"/>
      <c r="LCM24" s="710"/>
      <c r="LCN24" s="710"/>
      <c r="LCO24" s="710"/>
      <c r="LCP24" s="710"/>
      <c r="LCQ24" s="710"/>
      <c r="LCR24" s="710"/>
      <c r="LCS24" s="710"/>
      <c r="LCT24" s="710"/>
      <c r="LCU24" s="710"/>
      <c r="LCV24" s="710"/>
      <c r="LCW24" s="710"/>
      <c r="LCX24" s="710"/>
      <c r="LCY24" s="710"/>
      <c r="LCZ24" s="710"/>
      <c r="LDA24" s="710"/>
      <c r="LDB24" s="710"/>
      <c r="LDC24" s="710"/>
      <c r="LDD24" s="710"/>
      <c r="LDE24" s="710"/>
      <c r="LDF24" s="710"/>
      <c r="LDG24" s="710"/>
      <c r="LDH24" s="710"/>
      <c r="LDI24" s="710"/>
      <c r="LDJ24" s="710"/>
      <c r="LDK24" s="710"/>
      <c r="LDL24" s="710"/>
      <c r="LDM24" s="710"/>
      <c r="LDN24" s="710"/>
      <c r="LDO24" s="710"/>
      <c r="LDP24" s="710"/>
      <c r="LDQ24" s="710"/>
      <c r="LDR24" s="710"/>
      <c r="LDS24" s="710"/>
      <c r="LDT24" s="710"/>
      <c r="LDU24" s="710"/>
      <c r="LDV24" s="710"/>
      <c r="LDW24" s="710"/>
      <c r="LDX24" s="710"/>
      <c r="LDY24" s="710"/>
      <c r="LDZ24" s="710"/>
      <c r="LEA24" s="710"/>
      <c r="LEB24" s="710"/>
      <c r="LEC24" s="710"/>
      <c r="LED24" s="710"/>
      <c r="LEE24" s="710"/>
      <c r="LEF24" s="710"/>
      <c r="LEG24" s="710"/>
      <c r="LEH24" s="710"/>
      <c r="LEI24" s="710"/>
      <c r="LEJ24" s="710"/>
      <c r="LEK24" s="710"/>
      <c r="LEL24" s="710"/>
      <c r="LEM24" s="710"/>
      <c r="LEN24" s="710"/>
      <c r="LEO24" s="710"/>
      <c r="LEP24" s="710"/>
      <c r="LEQ24" s="710"/>
      <c r="LER24" s="710"/>
      <c r="LES24" s="710"/>
      <c r="LET24" s="710"/>
      <c r="LEU24" s="710"/>
      <c r="LEV24" s="710"/>
      <c r="LEW24" s="710"/>
      <c r="LEX24" s="710"/>
      <c r="LEY24" s="710"/>
      <c r="LEZ24" s="710"/>
      <c r="LFA24" s="710"/>
      <c r="LFB24" s="710"/>
      <c r="LFC24" s="710"/>
      <c r="LFD24" s="710"/>
      <c r="LFE24" s="710"/>
      <c r="LFF24" s="710"/>
      <c r="LFG24" s="710"/>
      <c r="LFH24" s="710"/>
      <c r="LFI24" s="710"/>
      <c r="LFJ24" s="710"/>
      <c r="LFK24" s="710"/>
      <c r="LFL24" s="710"/>
      <c r="LFM24" s="710"/>
      <c r="LFN24" s="710"/>
      <c r="LFO24" s="710"/>
      <c r="LFP24" s="710"/>
      <c r="LFQ24" s="710"/>
      <c r="LFR24" s="710"/>
      <c r="LFS24" s="710"/>
      <c r="LFT24" s="710"/>
      <c r="LFU24" s="710"/>
      <c r="LFV24" s="710"/>
      <c r="LFW24" s="710"/>
      <c r="LFX24" s="710"/>
      <c r="LFY24" s="710"/>
      <c r="LFZ24" s="710"/>
      <c r="LGA24" s="710"/>
      <c r="LGB24" s="710"/>
      <c r="LGC24" s="710"/>
      <c r="LGD24" s="710"/>
      <c r="LGE24" s="710"/>
      <c r="LGF24" s="710"/>
      <c r="LGG24" s="710"/>
      <c r="LGH24" s="710"/>
      <c r="LGI24" s="710"/>
      <c r="LGJ24" s="710"/>
      <c r="LGK24" s="710"/>
      <c r="LGL24" s="710"/>
      <c r="LGM24" s="710"/>
      <c r="LGN24" s="710"/>
      <c r="LGO24" s="710"/>
      <c r="LGP24" s="710"/>
      <c r="LGQ24" s="710"/>
      <c r="LGR24" s="710"/>
      <c r="LGS24" s="710"/>
      <c r="LGT24" s="710"/>
      <c r="LGU24" s="710"/>
      <c r="LGV24" s="710"/>
      <c r="LGW24" s="710"/>
      <c r="LGX24" s="710"/>
      <c r="LGY24" s="710"/>
      <c r="LGZ24" s="710"/>
      <c r="LHA24" s="710"/>
      <c r="LHB24" s="710"/>
      <c r="LHC24" s="710"/>
      <c r="LHD24" s="710"/>
      <c r="LHE24" s="710"/>
      <c r="LHF24" s="710"/>
      <c r="LHG24" s="710"/>
      <c r="LHH24" s="710"/>
      <c r="LHI24" s="710"/>
      <c r="LHJ24" s="710"/>
      <c r="LHK24" s="710"/>
      <c r="LHL24" s="710"/>
      <c r="LHM24" s="710"/>
      <c r="LHN24" s="710"/>
      <c r="LHO24" s="710"/>
      <c r="LHP24" s="710"/>
      <c r="LHQ24" s="710"/>
      <c r="LHR24" s="710"/>
      <c r="LHS24" s="710"/>
      <c r="LHT24" s="710"/>
      <c r="LHU24" s="710"/>
      <c r="LHV24" s="710"/>
      <c r="LHW24" s="710"/>
      <c r="LHX24" s="710"/>
      <c r="LHY24" s="710"/>
      <c r="LHZ24" s="710"/>
      <c r="LIA24" s="710"/>
      <c r="LIB24" s="710"/>
      <c r="LIC24" s="710"/>
      <c r="LID24" s="710"/>
      <c r="LIE24" s="710"/>
      <c r="LIF24" s="710"/>
      <c r="LIG24" s="710"/>
      <c r="LIH24" s="710"/>
      <c r="LII24" s="710"/>
      <c r="LIJ24" s="710"/>
      <c r="LIK24" s="710"/>
      <c r="LIL24" s="710"/>
      <c r="LIM24" s="710"/>
      <c r="LIN24" s="710"/>
      <c r="LIO24" s="710"/>
      <c r="LIP24" s="710"/>
      <c r="LIQ24" s="710"/>
      <c r="LIR24" s="710"/>
      <c r="LIS24" s="710"/>
      <c r="LIT24" s="710"/>
      <c r="LIU24" s="710"/>
      <c r="LIV24" s="710"/>
      <c r="LIW24" s="710"/>
      <c r="LIX24" s="710"/>
      <c r="LIY24" s="710"/>
      <c r="LIZ24" s="710"/>
      <c r="LJA24" s="710"/>
      <c r="LJB24" s="710"/>
      <c r="LJC24" s="710"/>
      <c r="LJD24" s="710"/>
      <c r="LJE24" s="710"/>
      <c r="LJF24" s="710"/>
      <c r="LJG24" s="710"/>
      <c r="LJH24" s="710"/>
      <c r="LJI24" s="710"/>
      <c r="LJJ24" s="710"/>
      <c r="LJK24" s="710"/>
      <c r="LJL24" s="710"/>
      <c r="LJM24" s="710"/>
      <c r="LJN24" s="710"/>
      <c r="LJO24" s="710"/>
      <c r="LJP24" s="710"/>
      <c r="LJQ24" s="710"/>
      <c r="LJR24" s="710"/>
      <c r="LJS24" s="710"/>
      <c r="LJT24" s="710"/>
      <c r="LJU24" s="710"/>
      <c r="LJV24" s="710"/>
      <c r="LJW24" s="710"/>
      <c r="LJX24" s="710"/>
      <c r="LJY24" s="710"/>
      <c r="LJZ24" s="710"/>
      <c r="LKA24" s="710"/>
      <c r="LKB24" s="710"/>
      <c r="LKC24" s="710"/>
      <c r="LKD24" s="710"/>
      <c r="LKE24" s="710"/>
      <c r="LKF24" s="710"/>
      <c r="LKG24" s="710"/>
      <c r="LKH24" s="710"/>
      <c r="LKI24" s="710"/>
      <c r="LKJ24" s="710"/>
      <c r="LKK24" s="710"/>
      <c r="LKL24" s="710"/>
      <c r="LKM24" s="710"/>
      <c r="LKN24" s="710"/>
      <c r="LKO24" s="710"/>
      <c r="LKP24" s="710"/>
      <c r="LKQ24" s="710"/>
      <c r="LKR24" s="710"/>
      <c r="LKS24" s="710"/>
      <c r="LKT24" s="710"/>
      <c r="LKU24" s="710"/>
      <c r="LKV24" s="710"/>
      <c r="LKW24" s="710"/>
      <c r="LKX24" s="710"/>
      <c r="LKY24" s="710"/>
      <c r="LKZ24" s="710"/>
      <c r="LLA24" s="710"/>
      <c r="LLB24" s="710"/>
      <c r="LLC24" s="710"/>
      <c r="LLD24" s="710"/>
      <c r="LLE24" s="710"/>
      <c r="LLF24" s="710"/>
      <c r="LLG24" s="710"/>
      <c r="LLH24" s="710"/>
      <c r="LLI24" s="710"/>
      <c r="LLJ24" s="710"/>
      <c r="LLK24" s="710"/>
      <c r="LLL24" s="710"/>
      <c r="LLM24" s="710"/>
      <c r="LLN24" s="710"/>
      <c r="LLO24" s="710"/>
      <c r="LLP24" s="710"/>
      <c r="LLQ24" s="710"/>
      <c r="LLR24" s="710"/>
      <c r="LLS24" s="710"/>
      <c r="LLT24" s="710"/>
      <c r="LLU24" s="710"/>
      <c r="LLV24" s="710"/>
      <c r="LLW24" s="710"/>
      <c r="LLX24" s="710"/>
      <c r="LLY24" s="710"/>
      <c r="LLZ24" s="710"/>
      <c r="LMA24" s="710"/>
      <c r="LMB24" s="710"/>
      <c r="LMC24" s="710"/>
      <c r="LMD24" s="710"/>
      <c r="LME24" s="710"/>
      <c r="LMF24" s="710"/>
      <c r="LMG24" s="710"/>
      <c r="LMH24" s="710"/>
      <c r="LMI24" s="710"/>
      <c r="LMJ24" s="710"/>
      <c r="LMK24" s="710"/>
      <c r="LML24" s="710"/>
      <c r="LMM24" s="710"/>
      <c r="LMN24" s="710"/>
      <c r="LMO24" s="710"/>
      <c r="LMP24" s="710"/>
      <c r="LMQ24" s="710"/>
      <c r="LMR24" s="710"/>
      <c r="LMS24" s="710"/>
      <c r="LMT24" s="710"/>
      <c r="LMU24" s="710"/>
      <c r="LMV24" s="710"/>
      <c r="LMW24" s="710"/>
      <c r="LMX24" s="710"/>
      <c r="LMY24" s="710"/>
      <c r="LMZ24" s="710"/>
      <c r="LNA24" s="710"/>
      <c r="LNB24" s="710"/>
      <c r="LNC24" s="710"/>
      <c r="LND24" s="710"/>
      <c r="LNE24" s="710"/>
      <c r="LNF24" s="710"/>
      <c r="LNG24" s="710"/>
      <c r="LNH24" s="710"/>
      <c r="LNI24" s="710"/>
      <c r="LNJ24" s="710"/>
      <c r="LNK24" s="710"/>
      <c r="LNL24" s="710"/>
      <c r="LNM24" s="710"/>
      <c r="LNN24" s="710"/>
      <c r="LNO24" s="710"/>
      <c r="LNP24" s="710"/>
      <c r="LNQ24" s="710"/>
      <c r="LNR24" s="710"/>
      <c r="LNS24" s="710"/>
      <c r="LNT24" s="710"/>
      <c r="LNU24" s="710"/>
      <c r="LNV24" s="710"/>
      <c r="LNW24" s="710"/>
      <c r="LNX24" s="710"/>
      <c r="LNY24" s="710"/>
      <c r="LNZ24" s="710"/>
      <c r="LOA24" s="710"/>
      <c r="LOB24" s="710"/>
      <c r="LOC24" s="710"/>
      <c r="LOD24" s="710"/>
      <c r="LOE24" s="710"/>
      <c r="LOF24" s="710"/>
      <c r="LOG24" s="710"/>
      <c r="LOH24" s="710"/>
      <c r="LOI24" s="710"/>
      <c r="LOJ24" s="710"/>
      <c r="LOK24" s="710"/>
      <c r="LOL24" s="710"/>
      <c r="LOM24" s="710"/>
      <c r="LON24" s="710"/>
      <c r="LOO24" s="710"/>
      <c r="LOP24" s="710"/>
      <c r="LOQ24" s="710"/>
      <c r="LOR24" s="710"/>
      <c r="LOS24" s="710"/>
      <c r="LOT24" s="710"/>
      <c r="LOU24" s="710"/>
      <c r="LOV24" s="710"/>
      <c r="LOW24" s="710"/>
      <c r="LOX24" s="710"/>
      <c r="LOY24" s="710"/>
      <c r="LOZ24" s="710"/>
      <c r="LPA24" s="710"/>
      <c r="LPB24" s="710"/>
      <c r="LPC24" s="710"/>
      <c r="LPD24" s="710"/>
      <c r="LPE24" s="710"/>
      <c r="LPF24" s="710"/>
      <c r="LPG24" s="710"/>
      <c r="LPH24" s="710"/>
      <c r="LPI24" s="710"/>
      <c r="LPJ24" s="710"/>
      <c r="LPK24" s="710"/>
      <c r="LPL24" s="710"/>
      <c r="LPM24" s="710"/>
      <c r="LPN24" s="710"/>
      <c r="LPO24" s="710"/>
      <c r="LPP24" s="710"/>
      <c r="LPQ24" s="710"/>
      <c r="LPR24" s="710"/>
      <c r="LPS24" s="710"/>
      <c r="LPT24" s="710"/>
      <c r="LPU24" s="710"/>
      <c r="LPV24" s="710"/>
      <c r="LPW24" s="710"/>
      <c r="LPX24" s="710"/>
      <c r="LPY24" s="710"/>
      <c r="LPZ24" s="710"/>
      <c r="LQA24" s="710"/>
      <c r="LQB24" s="710"/>
      <c r="LQC24" s="710"/>
      <c r="LQD24" s="710"/>
      <c r="LQE24" s="710"/>
      <c r="LQF24" s="710"/>
      <c r="LQG24" s="710"/>
      <c r="LQH24" s="710"/>
      <c r="LQI24" s="710"/>
      <c r="LQJ24" s="710"/>
      <c r="LQK24" s="710"/>
      <c r="LQL24" s="710"/>
      <c r="LQM24" s="710"/>
      <c r="LQN24" s="710"/>
      <c r="LQO24" s="710"/>
      <c r="LQP24" s="710"/>
      <c r="LQQ24" s="710"/>
      <c r="LQR24" s="710"/>
      <c r="LQS24" s="710"/>
      <c r="LQT24" s="710"/>
      <c r="LQU24" s="710"/>
      <c r="LQV24" s="710"/>
      <c r="LQW24" s="710"/>
      <c r="LQX24" s="710"/>
      <c r="LQY24" s="710"/>
      <c r="LQZ24" s="710"/>
      <c r="LRA24" s="710"/>
      <c r="LRB24" s="710"/>
      <c r="LRC24" s="710"/>
      <c r="LRD24" s="710"/>
      <c r="LRE24" s="710"/>
      <c r="LRF24" s="710"/>
      <c r="LRG24" s="710"/>
      <c r="LRH24" s="710"/>
      <c r="LRI24" s="710"/>
      <c r="LRJ24" s="710"/>
      <c r="LRK24" s="710"/>
      <c r="LRL24" s="710"/>
      <c r="LRM24" s="710"/>
      <c r="LRN24" s="710"/>
      <c r="LRO24" s="710"/>
      <c r="LRP24" s="710"/>
      <c r="LRQ24" s="710"/>
      <c r="LRR24" s="710"/>
      <c r="LRS24" s="710"/>
      <c r="LRT24" s="710"/>
      <c r="LRU24" s="710"/>
      <c r="LRV24" s="710"/>
      <c r="LRW24" s="710"/>
      <c r="LRX24" s="710"/>
      <c r="LRY24" s="710"/>
      <c r="LRZ24" s="710"/>
      <c r="LSA24" s="710"/>
      <c r="LSB24" s="710"/>
      <c r="LSC24" s="710"/>
      <c r="LSD24" s="710"/>
      <c r="LSE24" s="710"/>
      <c r="LSF24" s="710"/>
      <c r="LSG24" s="710"/>
      <c r="LSH24" s="710"/>
      <c r="LSI24" s="710"/>
      <c r="LSJ24" s="710"/>
      <c r="LSK24" s="710"/>
      <c r="LSL24" s="710"/>
      <c r="LSM24" s="710"/>
      <c r="LSN24" s="710"/>
      <c r="LSO24" s="710"/>
      <c r="LSP24" s="710"/>
      <c r="LSQ24" s="710"/>
      <c r="LSR24" s="710"/>
      <c r="LSS24" s="710"/>
      <c r="LST24" s="710"/>
      <c r="LSU24" s="710"/>
      <c r="LSV24" s="710"/>
      <c r="LSW24" s="710"/>
      <c r="LSX24" s="710"/>
      <c r="LSY24" s="710"/>
      <c r="LSZ24" s="710"/>
      <c r="LTA24" s="710"/>
      <c r="LTB24" s="710"/>
      <c r="LTC24" s="710"/>
      <c r="LTD24" s="710"/>
      <c r="LTE24" s="710"/>
      <c r="LTF24" s="710"/>
      <c r="LTG24" s="710"/>
      <c r="LTH24" s="710"/>
      <c r="LTI24" s="710"/>
      <c r="LTJ24" s="710"/>
      <c r="LTK24" s="710"/>
      <c r="LTL24" s="710"/>
      <c r="LTM24" s="710"/>
      <c r="LTN24" s="710"/>
      <c r="LTO24" s="710"/>
      <c r="LTP24" s="710"/>
      <c r="LTQ24" s="710"/>
      <c r="LTR24" s="710"/>
      <c r="LTS24" s="710"/>
      <c r="LTT24" s="710"/>
      <c r="LTU24" s="710"/>
      <c r="LTV24" s="710"/>
      <c r="LTW24" s="710"/>
      <c r="LTX24" s="710"/>
      <c r="LTY24" s="710"/>
      <c r="LTZ24" s="710"/>
      <c r="LUA24" s="710"/>
      <c r="LUB24" s="710"/>
      <c r="LUC24" s="710"/>
      <c r="LUD24" s="710"/>
      <c r="LUE24" s="710"/>
      <c r="LUF24" s="710"/>
      <c r="LUG24" s="710"/>
      <c r="LUH24" s="710"/>
      <c r="LUI24" s="710"/>
      <c r="LUJ24" s="710"/>
      <c r="LUK24" s="710"/>
      <c r="LUL24" s="710"/>
      <c r="LUM24" s="710"/>
      <c r="LUN24" s="710"/>
      <c r="LUO24" s="710"/>
      <c r="LUP24" s="710"/>
      <c r="LUQ24" s="710"/>
      <c r="LUR24" s="710"/>
      <c r="LUS24" s="710"/>
      <c r="LUT24" s="710"/>
      <c r="LUU24" s="710"/>
      <c r="LUV24" s="710"/>
      <c r="LUW24" s="710"/>
      <c r="LUX24" s="710"/>
      <c r="LUY24" s="710"/>
      <c r="LUZ24" s="710"/>
      <c r="LVA24" s="710"/>
      <c r="LVB24" s="710"/>
      <c r="LVC24" s="710"/>
      <c r="LVD24" s="710"/>
      <c r="LVE24" s="710"/>
      <c r="LVF24" s="710"/>
      <c r="LVG24" s="710"/>
      <c r="LVH24" s="710"/>
      <c r="LVI24" s="710"/>
      <c r="LVJ24" s="710"/>
      <c r="LVK24" s="710"/>
      <c r="LVL24" s="710"/>
      <c r="LVM24" s="710"/>
      <c r="LVN24" s="710"/>
      <c r="LVO24" s="710"/>
      <c r="LVP24" s="710"/>
      <c r="LVQ24" s="710"/>
      <c r="LVR24" s="710"/>
      <c r="LVS24" s="710"/>
      <c r="LVT24" s="710"/>
      <c r="LVU24" s="710"/>
      <c r="LVV24" s="710"/>
      <c r="LVW24" s="710"/>
      <c r="LVX24" s="710"/>
      <c r="LVY24" s="710"/>
      <c r="LVZ24" s="710"/>
      <c r="LWA24" s="710"/>
      <c r="LWB24" s="710"/>
      <c r="LWC24" s="710"/>
      <c r="LWD24" s="710"/>
      <c r="LWE24" s="710"/>
      <c r="LWF24" s="710"/>
      <c r="LWG24" s="710"/>
      <c r="LWH24" s="710"/>
      <c r="LWI24" s="710"/>
      <c r="LWJ24" s="710"/>
      <c r="LWK24" s="710"/>
      <c r="LWL24" s="710"/>
      <c r="LWM24" s="710"/>
      <c r="LWN24" s="710"/>
      <c r="LWO24" s="710"/>
      <c r="LWP24" s="710"/>
      <c r="LWQ24" s="710"/>
      <c r="LWR24" s="710"/>
      <c r="LWS24" s="710"/>
      <c r="LWT24" s="710"/>
      <c r="LWU24" s="710"/>
      <c r="LWV24" s="710"/>
      <c r="LWW24" s="710"/>
      <c r="LWX24" s="710"/>
      <c r="LWY24" s="710"/>
      <c r="LWZ24" s="710"/>
      <c r="LXA24" s="710"/>
      <c r="LXB24" s="710"/>
      <c r="LXC24" s="710"/>
      <c r="LXD24" s="710"/>
      <c r="LXE24" s="710"/>
      <c r="LXF24" s="710"/>
      <c r="LXG24" s="710"/>
      <c r="LXH24" s="710"/>
      <c r="LXI24" s="710"/>
      <c r="LXJ24" s="710"/>
      <c r="LXK24" s="710"/>
      <c r="LXL24" s="710"/>
      <c r="LXM24" s="710"/>
      <c r="LXN24" s="710"/>
      <c r="LXO24" s="710"/>
      <c r="LXP24" s="710"/>
      <c r="LXQ24" s="710"/>
      <c r="LXR24" s="710"/>
      <c r="LXS24" s="710"/>
      <c r="LXT24" s="710"/>
      <c r="LXU24" s="710"/>
      <c r="LXV24" s="710"/>
      <c r="LXW24" s="710"/>
      <c r="LXX24" s="710"/>
      <c r="LXY24" s="710"/>
      <c r="LXZ24" s="710"/>
      <c r="LYA24" s="710"/>
      <c r="LYB24" s="710"/>
      <c r="LYC24" s="710"/>
      <c r="LYD24" s="710"/>
      <c r="LYE24" s="710"/>
      <c r="LYF24" s="710"/>
      <c r="LYG24" s="710"/>
      <c r="LYH24" s="710"/>
      <c r="LYI24" s="710"/>
      <c r="LYJ24" s="710"/>
      <c r="LYK24" s="710"/>
      <c r="LYL24" s="710"/>
      <c r="LYM24" s="710"/>
      <c r="LYN24" s="710"/>
      <c r="LYO24" s="710"/>
      <c r="LYP24" s="710"/>
      <c r="LYQ24" s="710"/>
      <c r="LYR24" s="710"/>
      <c r="LYS24" s="710"/>
      <c r="LYT24" s="710"/>
      <c r="LYU24" s="710"/>
      <c r="LYV24" s="710"/>
      <c r="LYW24" s="710"/>
      <c r="LYX24" s="710"/>
      <c r="LYY24" s="710"/>
      <c r="LYZ24" s="710"/>
      <c r="LZA24" s="710"/>
      <c r="LZB24" s="710"/>
      <c r="LZC24" s="710"/>
      <c r="LZD24" s="710"/>
      <c r="LZE24" s="710"/>
      <c r="LZF24" s="710"/>
      <c r="LZG24" s="710"/>
      <c r="LZH24" s="710"/>
      <c r="LZI24" s="710"/>
      <c r="LZJ24" s="710"/>
      <c r="LZK24" s="710"/>
      <c r="LZL24" s="710"/>
      <c r="LZM24" s="710"/>
      <c r="LZN24" s="710"/>
      <c r="LZO24" s="710"/>
      <c r="LZP24" s="710"/>
      <c r="LZQ24" s="710"/>
      <c r="LZR24" s="710"/>
      <c r="LZS24" s="710"/>
      <c r="LZT24" s="710"/>
      <c r="LZU24" s="710"/>
      <c r="LZV24" s="710"/>
      <c r="LZW24" s="710"/>
      <c r="LZX24" s="710"/>
      <c r="LZY24" s="710"/>
      <c r="LZZ24" s="710"/>
      <c r="MAA24" s="710"/>
      <c r="MAB24" s="710"/>
      <c r="MAC24" s="710"/>
      <c r="MAD24" s="710"/>
      <c r="MAE24" s="710"/>
      <c r="MAF24" s="710"/>
      <c r="MAG24" s="710"/>
      <c r="MAH24" s="710"/>
      <c r="MAI24" s="710"/>
      <c r="MAJ24" s="710"/>
      <c r="MAK24" s="710"/>
      <c r="MAL24" s="710"/>
      <c r="MAM24" s="710"/>
      <c r="MAN24" s="710"/>
      <c r="MAO24" s="710"/>
      <c r="MAP24" s="710"/>
      <c r="MAQ24" s="710"/>
      <c r="MAR24" s="710"/>
      <c r="MAS24" s="710"/>
      <c r="MAT24" s="710"/>
      <c r="MAU24" s="710"/>
      <c r="MAV24" s="710"/>
      <c r="MAW24" s="710"/>
      <c r="MAX24" s="710"/>
      <c r="MAY24" s="710"/>
      <c r="MAZ24" s="710"/>
      <c r="MBA24" s="710"/>
      <c r="MBB24" s="710"/>
      <c r="MBC24" s="710"/>
      <c r="MBD24" s="710"/>
      <c r="MBE24" s="710"/>
      <c r="MBF24" s="710"/>
      <c r="MBG24" s="710"/>
      <c r="MBH24" s="710"/>
      <c r="MBI24" s="710"/>
      <c r="MBJ24" s="710"/>
      <c r="MBK24" s="710"/>
      <c r="MBL24" s="710"/>
      <c r="MBM24" s="710"/>
      <c r="MBN24" s="710"/>
      <c r="MBO24" s="710"/>
      <c r="MBP24" s="710"/>
      <c r="MBQ24" s="710"/>
      <c r="MBR24" s="710"/>
      <c r="MBS24" s="710"/>
      <c r="MBT24" s="710"/>
      <c r="MBU24" s="710"/>
      <c r="MBV24" s="710"/>
      <c r="MBW24" s="710"/>
      <c r="MBX24" s="710"/>
      <c r="MBY24" s="710"/>
      <c r="MBZ24" s="710"/>
      <c r="MCA24" s="710"/>
      <c r="MCB24" s="710"/>
      <c r="MCC24" s="710"/>
      <c r="MCD24" s="710"/>
      <c r="MCE24" s="710"/>
      <c r="MCF24" s="710"/>
      <c r="MCG24" s="710"/>
      <c r="MCH24" s="710"/>
      <c r="MCI24" s="710"/>
      <c r="MCJ24" s="710"/>
      <c r="MCK24" s="710"/>
      <c r="MCL24" s="710"/>
      <c r="MCM24" s="710"/>
      <c r="MCN24" s="710"/>
      <c r="MCO24" s="710"/>
      <c r="MCP24" s="710"/>
      <c r="MCQ24" s="710"/>
      <c r="MCR24" s="710"/>
      <c r="MCS24" s="710"/>
      <c r="MCT24" s="710"/>
      <c r="MCU24" s="710"/>
      <c r="MCV24" s="710"/>
      <c r="MCW24" s="710"/>
      <c r="MCX24" s="710"/>
      <c r="MCY24" s="710"/>
      <c r="MCZ24" s="710"/>
      <c r="MDA24" s="710"/>
      <c r="MDB24" s="710"/>
      <c r="MDC24" s="710"/>
      <c r="MDD24" s="710"/>
      <c r="MDE24" s="710"/>
      <c r="MDF24" s="710"/>
      <c r="MDG24" s="710"/>
      <c r="MDH24" s="710"/>
      <c r="MDI24" s="710"/>
      <c r="MDJ24" s="710"/>
      <c r="MDK24" s="710"/>
      <c r="MDL24" s="710"/>
      <c r="MDM24" s="710"/>
      <c r="MDN24" s="710"/>
      <c r="MDO24" s="710"/>
      <c r="MDP24" s="710"/>
      <c r="MDQ24" s="710"/>
      <c r="MDR24" s="710"/>
      <c r="MDS24" s="710"/>
      <c r="MDT24" s="710"/>
      <c r="MDU24" s="710"/>
      <c r="MDV24" s="710"/>
      <c r="MDW24" s="710"/>
      <c r="MDX24" s="710"/>
      <c r="MDY24" s="710"/>
      <c r="MDZ24" s="710"/>
      <c r="MEA24" s="710"/>
      <c r="MEB24" s="710"/>
      <c r="MEC24" s="710"/>
      <c r="MED24" s="710"/>
      <c r="MEE24" s="710"/>
      <c r="MEF24" s="710"/>
      <c r="MEG24" s="710"/>
      <c r="MEH24" s="710"/>
      <c r="MEI24" s="710"/>
      <c r="MEJ24" s="710"/>
      <c r="MEK24" s="710"/>
      <c r="MEL24" s="710"/>
      <c r="MEM24" s="710"/>
      <c r="MEN24" s="710"/>
      <c r="MEO24" s="710"/>
      <c r="MEP24" s="710"/>
      <c r="MEQ24" s="710"/>
      <c r="MER24" s="710"/>
      <c r="MES24" s="710"/>
      <c r="MET24" s="710"/>
      <c r="MEU24" s="710"/>
      <c r="MEV24" s="710"/>
      <c r="MEW24" s="710"/>
      <c r="MEX24" s="710"/>
      <c r="MEY24" s="710"/>
      <c r="MEZ24" s="710"/>
      <c r="MFA24" s="710"/>
      <c r="MFB24" s="710"/>
      <c r="MFC24" s="710"/>
      <c r="MFD24" s="710"/>
      <c r="MFE24" s="710"/>
      <c r="MFF24" s="710"/>
      <c r="MFG24" s="710"/>
      <c r="MFH24" s="710"/>
      <c r="MFI24" s="710"/>
      <c r="MFJ24" s="710"/>
      <c r="MFK24" s="710"/>
      <c r="MFL24" s="710"/>
      <c r="MFM24" s="710"/>
      <c r="MFN24" s="710"/>
      <c r="MFO24" s="710"/>
      <c r="MFP24" s="710"/>
      <c r="MFQ24" s="710"/>
      <c r="MFR24" s="710"/>
      <c r="MFS24" s="710"/>
      <c r="MFT24" s="710"/>
      <c r="MFU24" s="710"/>
      <c r="MFV24" s="710"/>
      <c r="MFW24" s="710"/>
      <c r="MFX24" s="710"/>
      <c r="MFY24" s="710"/>
      <c r="MFZ24" s="710"/>
      <c r="MGA24" s="710"/>
      <c r="MGB24" s="710"/>
      <c r="MGC24" s="710"/>
      <c r="MGD24" s="710"/>
      <c r="MGE24" s="710"/>
      <c r="MGF24" s="710"/>
      <c r="MGG24" s="710"/>
      <c r="MGH24" s="710"/>
      <c r="MGI24" s="710"/>
      <c r="MGJ24" s="710"/>
      <c r="MGK24" s="710"/>
      <c r="MGL24" s="710"/>
      <c r="MGM24" s="710"/>
      <c r="MGN24" s="710"/>
      <c r="MGO24" s="710"/>
      <c r="MGP24" s="710"/>
      <c r="MGQ24" s="710"/>
      <c r="MGR24" s="710"/>
      <c r="MGS24" s="710"/>
      <c r="MGT24" s="710"/>
      <c r="MGU24" s="710"/>
      <c r="MGV24" s="710"/>
      <c r="MGW24" s="710"/>
      <c r="MGX24" s="710"/>
      <c r="MGY24" s="710"/>
      <c r="MGZ24" s="710"/>
      <c r="MHA24" s="710"/>
      <c r="MHB24" s="710"/>
      <c r="MHC24" s="710"/>
      <c r="MHD24" s="710"/>
      <c r="MHE24" s="710"/>
      <c r="MHF24" s="710"/>
      <c r="MHG24" s="710"/>
      <c r="MHH24" s="710"/>
      <c r="MHI24" s="710"/>
      <c r="MHJ24" s="710"/>
      <c r="MHK24" s="710"/>
      <c r="MHL24" s="710"/>
      <c r="MHM24" s="710"/>
      <c r="MHN24" s="710"/>
      <c r="MHO24" s="710"/>
      <c r="MHP24" s="710"/>
      <c r="MHQ24" s="710"/>
      <c r="MHR24" s="710"/>
      <c r="MHS24" s="710"/>
      <c r="MHT24" s="710"/>
      <c r="MHU24" s="710"/>
      <c r="MHV24" s="710"/>
      <c r="MHW24" s="710"/>
      <c r="MHX24" s="710"/>
      <c r="MHY24" s="710"/>
      <c r="MHZ24" s="710"/>
      <c r="MIA24" s="710"/>
      <c r="MIB24" s="710"/>
      <c r="MIC24" s="710"/>
      <c r="MID24" s="710"/>
      <c r="MIE24" s="710"/>
      <c r="MIF24" s="710"/>
      <c r="MIG24" s="710"/>
      <c r="MIH24" s="710"/>
      <c r="MII24" s="710"/>
      <c r="MIJ24" s="710"/>
      <c r="MIK24" s="710"/>
      <c r="MIL24" s="710"/>
      <c r="MIM24" s="710"/>
      <c r="MIN24" s="710"/>
      <c r="MIO24" s="710"/>
      <c r="MIP24" s="710"/>
      <c r="MIQ24" s="710"/>
      <c r="MIR24" s="710"/>
      <c r="MIS24" s="710"/>
      <c r="MIT24" s="710"/>
      <c r="MIU24" s="710"/>
      <c r="MIV24" s="710"/>
      <c r="MIW24" s="710"/>
      <c r="MIX24" s="710"/>
      <c r="MIY24" s="710"/>
      <c r="MIZ24" s="710"/>
      <c r="MJA24" s="710"/>
      <c r="MJB24" s="710"/>
      <c r="MJC24" s="710"/>
      <c r="MJD24" s="710"/>
      <c r="MJE24" s="710"/>
      <c r="MJF24" s="710"/>
      <c r="MJG24" s="710"/>
      <c r="MJH24" s="710"/>
      <c r="MJI24" s="710"/>
      <c r="MJJ24" s="710"/>
      <c r="MJK24" s="710"/>
      <c r="MJL24" s="710"/>
      <c r="MJM24" s="710"/>
      <c r="MJN24" s="710"/>
      <c r="MJO24" s="710"/>
      <c r="MJP24" s="710"/>
      <c r="MJQ24" s="710"/>
      <c r="MJR24" s="710"/>
      <c r="MJS24" s="710"/>
      <c r="MJT24" s="710"/>
      <c r="MJU24" s="710"/>
      <c r="MJV24" s="710"/>
      <c r="MJW24" s="710"/>
      <c r="MJX24" s="710"/>
      <c r="MJY24" s="710"/>
      <c r="MJZ24" s="710"/>
      <c r="MKA24" s="710"/>
      <c r="MKB24" s="710"/>
      <c r="MKC24" s="710"/>
      <c r="MKD24" s="710"/>
      <c r="MKE24" s="710"/>
      <c r="MKF24" s="710"/>
      <c r="MKG24" s="710"/>
      <c r="MKH24" s="710"/>
      <c r="MKI24" s="710"/>
      <c r="MKJ24" s="710"/>
      <c r="MKK24" s="710"/>
      <c r="MKL24" s="710"/>
      <c r="MKM24" s="710"/>
      <c r="MKN24" s="710"/>
      <c r="MKO24" s="710"/>
      <c r="MKP24" s="710"/>
      <c r="MKQ24" s="710"/>
      <c r="MKR24" s="710"/>
      <c r="MKS24" s="710"/>
      <c r="MKT24" s="710"/>
      <c r="MKU24" s="710"/>
      <c r="MKV24" s="710"/>
      <c r="MKW24" s="710"/>
      <c r="MKX24" s="710"/>
      <c r="MKY24" s="710"/>
      <c r="MKZ24" s="710"/>
      <c r="MLA24" s="710"/>
      <c r="MLB24" s="710"/>
      <c r="MLC24" s="710"/>
      <c r="MLD24" s="710"/>
      <c r="MLE24" s="710"/>
      <c r="MLF24" s="710"/>
      <c r="MLG24" s="710"/>
      <c r="MLH24" s="710"/>
      <c r="MLI24" s="710"/>
      <c r="MLJ24" s="710"/>
      <c r="MLK24" s="710"/>
      <c r="MLL24" s="710"/>
      <c r="MLM24" s="710"/>
      <c r="MLN24" s="710"/>
      <c r="MLO24" s="710"/>
      <c r="MLP24" s="710"/>
      <c r="MLQ24" s="710"/>
      <c r="MLR24" s="710"/>
      <c r="MLS24" s="710"/>
      <c r="MLT24" s="710"/>
      <c r="MLU24" s="710"/>
      <c r="MLV24" s="710"/>
      <c r="MLW24" s="710"/>
      <c r="MLX24" s="710"/>
      <c r="MLY24" s="710"/>
      <c r="MLZ24" s="710"/>
      <c r="MMA24" s="710"/>
      <c r="MMB24" s="710"/>
      <c r="MMC24" s="710"/>
      <c r="MMD24" s="710"/>
      <c r="MME24" s="710"/>
      <c r="MMF24" s="710"/>
      <c r="MMG24" s="710"/>
      <c r="MMH24" s="710"/>
      <c r="MMI24" s="710"/>
      <c r="MMJ24" s="710"/>
      <c r="MMK24" s="710"/>
      <c r="MML24" s="710"/>
      <c r="MMM24" s="710"/>
      <c r="MMN24" s="710"/>
      <c r="MMO24" s="710"/>
      <c r="MMP24" s="710"/>
      <c r="MMQ24" s="710"/>
      <c r="MMR24" s="710"/>
      <c r="MMS24" s="710"/>
      <c r="MMT24" s="710"/>
      <c r="MMU24" s="710"/>
      <c r="MMV24" s="710"/>
      <c r="MMW24" s="710"/>
      <c r="MMX24" s="710"/>
      <c r="MMY24" s="710"/>
      <c r="MMZ24" s="710"/>
      <c r="MNA24" s="710"/>
      <c r="MNB24" s="710"/>
      <c r="MNC24" s="710"/>
      <c r="MND24" s="710"/>
      <c r="MNE24" s="710"/>
      <c r="MNF24" s="710"/>
      <c r="MNG24" s="710"/>
      <c r="MNH24" s="710"/>
      <c r="MNI24" s="710"/>
      <c r="MNJ24" s="710"/>
      <c r="MNK24" s="710"/>
      <c r="MNL24" s="710"/>
      <c r="MNM24" s="710"/>
      <c r="MNN24" s="710"/>
      <c r="MNO24" s="710"/>
      <c r="MNP24" s="710"/>
      <c r="MNQ24" s="710"/>
      <c r="MNR24" s="710"/>
      <c r="MNS24" s="710"/>
      <c r="MNT24" s="710"/>
      <c r="MNU24" s="710"/>
      <c r="MNV24" s="710"/>
      <c r="MNW24" s="710"/>
      <c r="MNX24" s="710"/>
      <c r="MNY24" s="710"/>
      <c r="MNZ24" s="710"/>
      <c r="MOA24" s="710"/>
      <c r="MOB24" s="710"/>
      <c r="MOC24" s="710"/>
      <c r="MOD24" s="710"/>
      <c r="MOE24" s="710"/>
      <c r="MOF24" s="710"/>
      <c r="MOG24" s="710"/>
      <c r="MOH24" s="710"/>
      <c r="MOI24" s="710"/>
      <c r="MOJ24" s="710"/>
      <c r="MOK24" s="710"/>
      <c r="MOL24" s="710"/>
      <c r="MOM24" s="710"/>
      <c r="MON24" s="710"/>
      <c r="MOO24" s="710"/>
      <c r="MOP24" s="710"/>
      <c r="MOQ24" s="710"/>
      <c r="MOR24" s="710"/>
      <c r="MOS24" s="710"/>
      <c r="MOT24" s="710"/>
      <c r="MOU24" s="710"/>
      <c r="MOV24" s="710"/>
      <c r="MOW24" s="710"/>
      <c r="MOX24" s="710"/>
      <c r="MOY24" s="710"/>
      <c r="MOZ24" s="710"/>
      <c r="MPA24" s="710"/>
      <c r="MPB24" s="710"/>
      <c r="MPC24" s="710"/>
      <c r="MPD24" s="710"/>
      <c r="MPE24" s="710"/>
      <c r="MPF24" s="710"/>
      <c r="MPG24" s="710"/>
      <c r="MPH24" s="710"/>
      <c r="MPI24" s="710"/>
      <c r="MPJ24" s="710"/>
      <c r="MPK24" s="710"/>
      <c r="MPL24" s="710"/>
      <c r="MPM24" s="710"/>
      <c r="MPN24" s="710"/>
      <c r="MPO24" s="710"/>
      <c r="MPP24" s="710"/>
      <c r="MPQ24" s="710"/>
      <c r="MPR24" s="710"/>
      <c r="MPS24" s="710"/>
      <c r="MPT24" s="710"/>
      <c r="MPU24" s="710"/>
      <c r="MPV24" s="710"/>
      <c r="MPW24" s="710"/>
      <c r="MPX24" s="710"/>
      <c r="MPY24" s="710"/>
      <c r="MPZ24" s="710"/>
      <c r="MQA24" s="710"/>
      <c r="MQB24" s="710"/>
      <c r="MQC24" s="710"/>
      <c r="MQD24" s="710"/>
      <c r="MQE24" s="710"/>
      <c r="MQF24" s="710"/>
      <c r="MQG24" s="710"/>
      <c r="MQH24" s="710"/>
      <c r="MQI24" s="710"/>
      <c r="MQJ24" s="710"/>
      <c r="MQK24" s="710"/>
      <c r="MQL24" s="710"/>
      <c r="MQM24" s="710"/>
      <c r="MQN24" s="710"/>
      <c r="MQO24" s="710"/>
      <c r="MQP24" s="710"/>
      <c r="MQQ24" s="710"/>
      <c r="MQR24" s="710"/>
      <c r="MQS24" s="710"/>
      <c r="MQT24" s="710"/>
      <c r="MQU24" s="710"/>
      <c r="MQV24" s="710"/>
      <c r="MQW24" s="710"/>
      <c r="MQX24" s="710"/>
      <c r="MQY24" s="710"/>
      <c r="MQZ24" s="710"/>
      <c r="MRA24" s="710"/>
      <c r="MRB24" s="710"/>
      <c r="MRC24" s="710"/>
      <c r="MRD24" s="710"/>
      <c r="MRE24" s="710"/>
      <c r="MRF24" s="710"/>
      <c r="MRG24" s="710"/>
      <c r="MRH24" s="710"/>
      <c r="MRI24" s="710"/>
      <c r="MRJ24" s="710"/>
      <c r="MRK24" s="710"/>
      <c r="MRL24" s="710"/>
      <c r="MRM24" s="710"/>
      <c r="MRN24" s="710"/>
      <c r="MRO24" s="710"/>
      <c r="MRP24" s="710"/>
      <c r="MRQ24" s="710"/>
      <c r="MRR24" s="710"/>
      <c r="MRS24" s="710"/>
      <c r="MRT24" s="710"/>
      <c r="MRU24" s="710"/>
      <c r="MRV24" s="710"/>
      <c r="MRW24" s="710"/>
      <c r="MRX24" s="710"/>
      <c r="MRY24" s="710"/>
      <c r="MRZ24" s="710"/>
      <c r="MSA24" s="710"/>
      <c r="MSB24" s="710"/>
      <c r="MSC24" s="710"/>
      <c r="MSD24" s="710"/>
      <c r="MSE24" s="710"/>
      <c r="MSF24" s="710"/>
      <c r="MSG24" s="710"/>
      <c r="MSH24" s="710"/>
      <c r="MSI24" s="710"/>
      <c r="MSJ24" s="710"/>
      <c r="MSK24" s="710"/>
      <c r="MSL24" s="710"/>
      <c r="MSM24" s="710"/>
      <c r="MSN24" s="710"/>
      <c r="MSO24" s="710"/>
      <c r="MSP24" s="710"/>
      <c r="MSQ24" s="710"/>
      <c r="MSR24" s="710"/>
      <c r="MSS24" s="710"/>
      <c r="MST24" s="710"/>
      <c r="MSU24" s="710"/>
      <c r="MSV24" s="710"/>
      <c r="MSW24" s="710"/>
      <c r="MSX24" s="710"/>
      <c r="MSY24" s="710"/>
      <c r="MSZ24" s="710"/>
      <c r="MTA24" s="710"/>
      <c r="MTB24" s="710"/>
      <c r="MTC24" s="710"/>
      <c r="MTD24" s="710"/>
      <c r="MTE24" s="710"/>
      <c r="MTF24" s="710"/>
      <c r="MTG24" s="710"/>
      <c r="MTH24" s="710"/>
      <c r="MTI24" s="710"/>
      <c r="MTJ24" s="710"/>
      <c r="MTK24" s="710"/>
      <c r="MTL24" s="710"/>
      <c r="MTM24" s="710"/>
      <c r="MTN24" s="710"/>
      <c r="MTO24" s="710"/>
      <c r="MTP24" s="710"/>
      <c r="MTQ24" s="710"/>
      <c r="MTR24" s="710"/>
      <c r="MTS24" s="710"/>
      <c r="MTT24" s="710"/>
      <c r="MTU24" s="710"/>
      <c r="MTV24" s="710"/>
      <c r="MTW24" s="710"/>
      <c r="MTX24" s="710"/>
      <c r="MTY24" s="710"/>
      <c r="MTZ24" s="710"/>
      <c r="MUA24" s="710"/>
      <c r="MUB24" s="710"/>
      <c r="MUC24" s="710"/>
      <c r="MUD24" s="710"/>
      <c r="MUE24" s="710"/>
      <c r="MUF24" s="710"/>
      <c r="MUG24" s="710"/>
      <c r="MUH24" s="710"/>
      <c r="MUI24" s="710"/>
      <c r="MUJ24" s="710"/>
      <c r="MUK24" s="710"/>
      <c r="MUL24" s="710"/>
      <c r="MUM24" s="710"/>
      <c r="MUN24" s="710"/>
      <c r="MUO24" s="710"/>
      <c r="MUP24" s="710"/>
      <c r="MUQ24" s="710"/>
      <c r="MUR24" s="710"/>
      <c r="MUS24" s="710"/>
      <c r="MUT24" s="710"/>
      <c r="MUU24" s="710"/>
      <c r="MUV24" s="710"/>
      <c r="MUW24" s="710"/>
      <c r="MUX24" s="710"/>
      <c r="MUY24" s="710"/>
      <c r="MUZ24" s="710"/>
      <c r="MVA24" s="710"/>
      <c r="MVB24" s="710"/>
      <c r="MVC24" s="710"/>
      <c r="MVD24" s="710"/>
      <c r="MVE24" s="710"/>
      <c r="MVF24" s="710"/>
      <c r="MVG24" s="710"/>
      <c r="MVH24" s="710"/>
      <c r="MVI24" s="710"/>
      <c r="MVJ24" s="710"/>
      <c r="MVK24" s="710"/>
      <c r="MVL24" s="710"/>
      <c r="MVM24" s="710"/>
      <c r="MVN24" s="710"/>
      <c r="MVO24" s="710"/>
      <c r="MVP24" s="710"/>
      <c r="MVQ24" s="710"/>
      <c r="MVR24" s="710"/>
      <c r="MVS24" s="710"/>
      <c r="MVT24" s="710"/>
      <c r="MVU24" s="710"/>
      <c r="MVV24" s="710"/>
      <c r="MVW24" s="710"/>
      <c r="MVX24" s="710"/>
      <c r="MVY24" s="710"/>
      <c r="MVZ24" s="710"/>
      <c r="MWA24" s="710"/>
      <c r="MWB24" s="710"/>
      <c r="MWC24" s="710"/>
      <c r="MWD24" s="710"/>
      <c r="MWE24" s="710"/>
      <c r="MWF24" s="710"/>
      <c r="MWG24" s="710"/>
      <c r="MWH24" s="710"/>
      <c r="MWI24" s="710"/>
      <c r="MWJ24" s="710"/>
      <c r="MWK24" s="710"/>
      <c r="MWL24" s="710"/>
      <c r="MWM24" s="710"/>
      <c r="MWN24" s="710"/>
      <c r="MWO24" s="710"/>
      <c r="MWP24" s="710"/>
      <c r="MWQ24" s="710"/>
      <c r="MWR24" s="710"/>
      <c r="MWS24" s="710"/>
      <c r="MWT24" s="710"/>
      <c r="MWU24" s="710"/>
      <c r="MWV24" s="710"/>
      <c r="MWW24" s="710"/>
      <c r="MWX24" s="710"/>
      <c r="MWY24" s="710"/>
      <c r="MWZ24" s="710"/>
      <c r="MXA24" s="710"/>
      <c r="MXB24" s="710"/>
      <c r="MXC24" s="710"/>
      <c r="MXD24" s="710"/>
      <c r="MXE24" s="710"/>
      <c r="MXF24" s="710"/>
      <c r="MXG24" s="710"/>
      <c r="MXH24" s="710"/>
      <c r="MXI24" s="710"/>
      <c r="MXJ24" s="710"/>
      <c r="MXK24" s="710"/>
      <c r="MXL24" s="710"/>
      <c r="MXM24" s="710"/>
      <c r="MXN24" s="710"/>
      <c r="MXO24" s="710"/>
      <c r="MXP24" s="710"/>
      <c r="MXQ24" s="710"/>
      <c r="MXR24" s="710"/>
      <c r="MXS24" s="710"/>
      <c r="MXT24" s="710"/>
      <c r="MXU24" s="710"/>
      <c r="MXV24" s="710"/>
      <c r="MXW24" s="710"/>
      <c r="MXX24" s="710"/>
      <c r="MXY24" s="710"/>
      <c r="MXZ24" s="710"/>
      <c r="MYA24" s="710"/>
      <c r="MYB24" s="710"/>
      <c r="MYC24" s="710"/>
      <c r="MYD24" s="710"/>
      <c r="MYE24" s="710"/>
      <c r="MYF24" s="710"/>
      <c r="MYG24" s="710"/>
      <c r="MYH24" s="710"/>
      <c r="MYI24" s="710"/>
      <c r="MYJ24" s="710"/>
      <c r="MYK24" s="710"/>
      <c r="MYL24" s="710"/>
      <c r="MYM24" s="710"/>
      <c r="MYN24" s="710"/>
      <c r="MYO24" s="710"/>
      <c r="MYP24" s="710"/>
      <c r="MYQ24" s="710"/>
      <c r="MYR24" s="710"/>
      <c r="MYS24" s="710"/>
      <c r="MYT24" s="710"/>
      <c r="MYU24" s="710"/>
      <c r="MYV24" s="710"/>
      <c r="MYW24" s="710"/>
      <c r="MYX24" s="710"/>
      <c r="MYY24" s="710"/>
      <c r="MYZ24" s="710"/>
      <c r="MZA24" s="710"/>
      <c r="MZB24" s="710"/>
      <c r="MZC24" s="710"/>
      <c r="MZD24" s="710"/>
      <c r="MZE24" s="710"/>
      <c r="MZF24" s="710"/>
      <c r="MZG24" s="710"/>
      <c r="MZH24" s="710"/>
      <c r="MZI24" s="710"/>
      <c r="MZJ24" s="710"/>
      <c r="MZK24" s="710"/>
      <c r="MZL24" s="710"/>
      <c r="MZM24" s="710"/>
      <c r="MZN24" s="710"/>
      <c r="MZO24" s="710"/>
      <c r="MZP24" s="710"/>
      <c r="MZQ24" s="710"/>
      <c r="MZR24" s="710"/>
      <c r="MZS24" s="710"/>
      <c r="MZT24" s="710"/>
      <c r="MZU24" s="710"/>
      <c r="MZV24" s="710"/>
      <c r="MZW24" s="710"/>
      <c r="MZX24" s="710"/>
      <c r="MZY24" s="710"/>
      <c r="MZZ24" s="710"/>
      <c r="NAA24" s="710"/>
      <c r="NAB24" s="710"/>
      <c r="NAC24" s="710"/>
      <c r="NAD24" s="710"/>
      <c r="NAE24" s="710"/>
      <c r="NAF24" s="710"/>
      <c r="NAG24" s="710"/>
      <c r="NAH24" s="710"/>
      <c r="NAI24" s="710"/>
      <c r="NAJ24" s="710"/>
      <c r="NAK24" s="710"/>
      <c r="NAL24" s="710"/>
      <c r="NAM24" s="710"/>
      <c r="NAN24" s="710"/>
      <c r="NAO24" s="710"/>
      <c r="NAP24" s="710"/>
      <c r="NAQ24" s="710"/>
      <c r="NAR24" s="710"/>
      <c r="NAS24" s="710"/>
      <c r="NAT24" s="710"/>
      <c r="NAU24" s="710"/>
      <c r="NAV24" s="710"/>
      <c r="NAW24" s="710"/>
      <c r="NAX24" s="710"/>
      <c r="NAY24" s="710"/>
      <c r="NAZ24" s="710"/>
      <c r="NBA24" s="710"/>
      <c r="NBB24" s="710"/>
      <c r="NBC24" s="710"/>
      <c r="NBD24" s="710"/>
      <c r="NBE24" s="710"/>
      <c r="NBF24" s="710"/>
      <c r="NBG24" s="710"/>
      <c r="NBH24" s="710"/>
      <c r="NBI24" s="710"/>
      <c r="NBJ24" s="710"/>
      <c r="NBK24" s="710"/>
      <c r="NBL24" s="710"/>
      <c r="NBM24" s="710"/>
      <c r="NBN24" s="710"/>
      <c r="NBO24" s="710"/>
      <c r="NBP24" s="710"/>
      <c r="NBQ24" s="710"/>
      <c r="NBR24" s="710"/>
      <c r="NBS24" s="710"/>
      <c r="NBT24" s="710"/>
      <c r="NBU24" s="710"/>
      <c r="NBV24" s="710"/>
      <c r="NBW24" s="710"/>
      <c r="NBX24" s="710"/>
      <c r="NBY24" s="710"/>
      <c r="NBZ24" s="710"/>
      <c r="NCA24" s="710"/>
      <c r="NCB24" s="710"/>
      <c r="NCC24" s="710"/>
      <c r="NCD24" s="710"/>
      <c r="NCE24" s="710"/>
      <c r="NCF24" s="710"/>
      <c r="NCG24" s="710"/>
      <c r="NCH24" s="710"/>
      <c r="NCI24" s="710"/>
      <c r="NCJ24" s="710"/>
      <c r="NCK24" s="710"/>
      <c r="NCL24" s="710"/>
      <c r="NCM24" s="710"/>
      <c r="NCN24" s="710"/>
      <c r="NCO24" s="710"/>
      <c r="NCP24" s="710"/>
      <c r="NCQ24" s="710"/>
      <c r="NCR24" s="710"/>
      <c r="NCS24" s="710"/>
      <c r="NCT24" s="710"/>
      <c r="NCU24" s="710"/>
      <c r="NCV24" s="710"/>
      <c r="NCW24" s="710"/>
      <c r="NCX24" s="710"/>
      <c r="NCY24" s="710"/>
      <c r="NCZ24" s="710"/>
      <c r="NDA24" s="710"/>
      <c r="NDB24" s="710"/>
      <c r="NDC24" s="710"/>
      <c r="NDD24" s="710"/>
      <c r="NDE24" s="710"/>
      <c r="NDF24" s="710"/>
      <c r="NDG24" s="710"/>
      <c r="NDH24" s="710"/>
      <c r="NDI24" s="710"/>
      <c r="NDJ24" s="710"/>
      <c r="NDK24" s="710"/>
      <c r="NDL24" s="710"/>
      <c r="NDM24" s="710"/>
      <c r="NDN24" s="710"/>
      <c r="NDO24" s="710"/>
      <c r="NDP24" s="710"/>
      <c r="NDQ24" s="710"/>
      <c r="NDR24" s="710"/>
      <c r="NDS24" s="710"/>
      <c r="NDT24" s="710"/>
      <c r="NDU24" s="710"/>
      <c r="NDV24" s="710"/>
      <c r="NDW24" s="710"/>
      <c r="NDX24" s="710"/>
      <c r="NDY24" s="710"/>
      <c r="NDZ24" s="710"/>
      <c r="NEA24" s="710"/>
      <c r="NEB24" s="710"/>
      <c r="NEC24" s="710"/>
      <c r="NED24" s="710"/>
      <c r="NEE24" s="710"/>
      <c r="NEF24" s="710"/>
      <c r="NEG24" s="710"/>
      <c r="NEH24" s="710"/>
      <c r="NEI24" s="710"/>
      <c r="NEJ24" s="710"/>
      <c r="NEK24" s="710"/>
      <c r="NEL24" s="710"/>
      <c r="NEM24" s="710"/>
      <c r="NEN24" s="710"/>
      <c r="NEO24" s="710"/>
      <c r="NEP24" s="710"/>
      <c r="NEQ24" s="710"/>
      <c r="NER24" s="710"/>
      <c r="NES24" s="710"/>
      <c r="NET24" s="710"/>
      <c r="NEU24" s="710"/>
      <c r="NEV24" s="710"/>
      <c r="NEW24" s="710"/>
      <c r="NEX24" s="710"/>
      <c r="NEY24" s="710"/>
      <c r="NEZ24" s="710"/>
      <c r="NFA24" s="710"/>
      <c r="NFB24" s="710"/>
      <c r="NFC24" s="710"/>
      <c r="NFD24" s="710"/>
      <c r="NFE24" s="710"/>
      <c r="NFF24" s="710"/>
      <c r="NFG24" s="710"/>
      <c r="NFH24" s="710"/>
      <c r="NFI24" s="710"/>
      <c r="NFJ24" s="710"/>
      <c r="NFK24" s="710"/>
      <c r="NFL24" s="710"/>
      <c r="NFM24" s="710"/>
      <c r="NFN24" s="710"/>
      <c r="NFO24" s="710"/>
      <c r="NFP24" s="710"/>
      <c r="NFQ24" s="710"/>
      <c r="NFR24" s="710"/>
      <c r="NFS24" s="710"/>
      <c r="NFT24" s="710"/>
      <c r="NFU24" s="710"/>
      <c r="NFV24" s="710"/>
      <c r="NFW24" s="710"/>
      <c r="NFX24" s="710"/>
      <c r="NFY24" s="710"/>
      <c r="NFZ24" s="710"/>
      <c r="NGA24" s="710"/>
      <c r="NGB24" s="710"/>
      <c r="NGC24" s="710"/>
      <c r="NGD24" s="710"/>
      <c r="NGE24" s="710"/>
      <c r="NGF24" s="710"/>
      <c r="NGG24" s="710"/>
      <c r="NGH24" s="710"/>
      <c r="NGI24" s="710"/>
      <c r="NGJ24" s="710"/>
      <c r="NGK24" s="710"/>
      <c r="NGL24" s="710"/>
      <c r="NGM24" s="710"/>
      <c r="NGN24" s="710"/>
      <c r="NGO24" s="710"/>
      <c r="NGP24" s="710"/>
      <c r="NGQ24" s="710"/>
      <c r="NGR24" s="710"/>
      <c r="NGS24" s="710"/>
      <c r="NGT24" s="710"/>
      <c r="NGU24" s="710"/>
      <c r="NGV24" s="710"/>
      <c r="NGW24" s="710"/>
      <c r="NGX24" s="710"/>
      <c r="NGY24" s="710"/>
      <c r="NGZ24" s="710"/>
      <c r="NHA24" s="710"/>
      <c r="NHB24" s="710"/>
      <c r="NHC24" s="710"/>
      <c r="NHD24" s="710"/>
      <c r="NHE24" s="710"/>
      <c r="NHF24" s="710"/>
      <c r="NHG24" s="710"/>
      <c r="NHH24" s="710"/>
      <c r="NHI24" s="710"/>
      <c r="NHJ24" s="710"/>
      <c r="NHK24" s="710"/>
      <c r="NHL24" s="710"/>
      <c r="NHM24" s="710"/>
      <c r="NHN24" s="710"/>
      <c r="NHO24" s="710"/>
      <c r="NHP24" s="710"/>
      <c r="NHQ24" s="710"/>
      <c r="NHR24" s="710"/>
      <c r="NHS24" s="710"/>
      <c r="NHT24" s="710"/>
      <c r="NHU24" s="710"/>
      <c r="NHV24" s="710"/>
      <c r="NHW24" s="710"/>
      <c r="NHX24" s="710"/>
      <c r="NHY24" s="710"/>
      <c r="NHZ24" s="710"/>
      <c r="NIA24" s="710"/>
      <c r="NIB24" s="710"/>
      <c r="NIC24" s="710"/>
      <c r="NID24" s="710"/>
      <c r="NIE24" s="710"/>
      <c r="NIF24" s="710"/>
      <c r="NIG24" s="710"/>
      <c r="NIH24" s="710"/>
      <c r="NII24" s="710"/>
      <c r="NIJ24" s="710"/>
      <c r="NIK24" s="710"/>
      <c r="NIL24" s="710"/>
      <c r="NIM24" s="710"/>
      <c r="NIN24" s="710"/>
      <c r="NIO24" s="710"/>
      <c r="NIP24" s="710"/>
      <c r="NIQ24" s="710"/>
      <c r="NIR24" s="710"/>
      <c r="NIS24" s="710"/>
      <c r="NIT24" s="710"/>
      <c r="NIU24" s="710"/>
      <c r="NIV24" s="710"/>
      <c r="NIW24" s="710"/>
      <c r="NIX24" s="710"/>
      <c r="NIY24" s="710"/>
      <c r="NIZ24" s="710"/>
      <c r="NJA24" s="710"/>
      <c r="NJB24" s="710"/>
      <c r="NJC24" s="710"/>
      <c r="NJD24" s="710"/>
      <c r="NJE24" s="710"/>
      <c r="NJF24" s="710"/>
      <c r="NJG24" s="710"/>
      <c r="NJH24" s="710"/>
      <c r="NJI24" s="710"/>
      <c r="NJJ24" s="710"/>
      <c r="NJK24" s="710"/>
      <c r="NJL24" s="710"/>
      <c r="NJM24" s="710"/>
      <c r="NJN24" s="710"/>
      <c r="NJO24" s="710"/>
      <c r="NJP24" s="710"/>
      <c r="NJQ24" s="710"/>
      <c r="NJR24" s="710"/>
      <c r="NJS24" s="710"/>
      <c r="NJT24" s="710"/>
      <c r="NJU24" s="710"/>
      <c r="NJV24" s="710"/>
      <c r="NJW24" s="710"/>
      <c r="NJX24" s="710"/>
      <c r="NJY24" s="710"/>
      <c r="NJZ24" s="710"/>
      <c r="NKA24" s="710"/>
      <c r="NKB24" s="710"/>
      <c r="NKC24" s="710"/>
      <c r="NKD24" s="710"/>
      <c r="NKE24" s="710"/>
      <c r="NKF24" s="710"/>
      <c r="NKG24" s="710"/>
      <c r="NKH24" s="710"/>
      <c r="NKI24" s="710"/>
      <c r="NKJ24" s="710"/>
      <c r="NKK24" s="710"/>
      <c r="NKL24" s="710"/>
      <c r="NKM24" s="710"/>
      <c r="NKN24" s="710"/>
      <c r="NKO24" s="710"/>
      <c r="NKP24" s="710"/>
      <c r="NKQ24" s="710"/>
      <c r="NKR24" s="710"/>
      <c r="NKS24" s="710"/>
      <c r="NKT24" s="710"/>
      <c r="NKU24" s="710"/>
      <c r="NKV24" s="710"/>
      <c r="NKW24" s="710"/>
      <c r="NKX24" s="710"/>
      <c r="NKY24" s="710"/>
      <c r="NKZ24" s="710"/>
      <c r="NLA24" s="710"/>
      <c r="NLB24" s="710"/>
      <c r="NLC24" s="710"/>
      <c r="NLD24" s="710"/>
      <c r="NLE24" s="710"/>
      <c r="NLF24" s="710"/>
      <c r="NLG24" s="710"/>
      <c r="NLH24" s="710"/>
      <c r="NLI24" s="710"/>
      <c r="NLJ24" s="710"/>
      <c r="NLK24" s="710"/>
      <c r="NLL24" s="710"/>
      <c r="NLM24" s="710"/>
      <c r="NLN24" s="710"/>
      <c r="NLO24" s="710"/>
      <c r="NLP24" s="710"/>
      <c r="NLQ24" s="710"/>
      <c r="NLR24" s="710"/>
      <c r="NLS24" s="710"/>
      <c r="NLT24" s="710"/>
      <c r="NLU24" s="710"/>
      <c r="NLV24" s="710"/>
      <c r="NLW24" s="710"/>
      <c r="NLX24" s="710"/>
      <c r="NLY24" s="710"/>
      <c r="NLZ24" s="710"/>
      <c r="NMA24" s="710"/>
      <c r="NMB24" s="710"/>
      <c r="NMC24" s="710"/>
      <c r="NMD24" s="710"/>
      <c r="NME24" s="710"/>
      <c r="NMF24" s="710"/>
      <c r="NMG24" s="710"/>
      <c r="NMH24" s="710"/>
      <c r="NMI24" s="710"/>
      <c r="NMJ24" s="710"/>
      <c r="NMK24" s="710"/>
      <c r="NML24" s="710"/>
      <c r="NMM24" s="710"/>
      <c r="NMN24" s="710"/>
      <c r="NMO24" s="710"/>
      <c r="NMP24" s="710"/>
      <c r="NMQ24" s="710"/>
      <c r="NMR24" s="710"/>
      <c r="NMS24" s="710"/>
      <c r="NMT24" s="710"/>
      <c r="NMU24" s="710"/>
      <c r="NMV24" s="710"/>
      <c r="NMW24" s="710"/>
      <c r="NMX24" s="710"/>
      <c r="NMY24" s="710"/>
      <c r="NMZ24" s="710"/>
      <c r="NNA24" s="710"/>
      <c r="NNB24" s="710"/>
      <c r="NNC24" s="710"/>
      <c r="NND24" s="710"/>
      <c r="NNE24" s="710"/>
      <c r="NNF24" s="710"/>
      <c r="NNG24" s="710"/>
      <c r="NNH24" s="710"/>
      <c r="NNI24" s="710"/>
      <c r="NNJ24" s="710"/>
      <c r="NNK24" s="710"/>
      <c r="NNL24" s="710"/>
      <c r="NNM24" s="710"/>
      <c r="NNN24" s="710"/>
      <c r="NNO24" s="710"/>
      <c r="NNP24" s="710"/>
      <c r="NNQ24" s="710"/>
      <c r="NNR24" s="710"/>
      <c r="NNS24" s="710"/>
      <c r="NNT24" s="710"/>
      <c r="NNU24" s="710"/>
      <c r="NNV24" s="710"/>
      <c r="NNW24" s="710"/>
      <c r="NNX24" s="710"/>
      <c r="NNY24" s="710"/>
      <c r="NNZ24" s="710"/>
      <c r="NOA24" s="710"/>
      <c r="NOB24" s="710"/>
      <c r="NOC24" s="710"/>
      <c r="NOD24" s="710"/>
      <c r="NOE24" s="710"/>
      <c r="NOF24" s="710"/>
      <c r="NOG24" s="710"/>
      <c r="NOH24" s="710"/>
      <c r="NOI24" s="710"/>
      <c r="NOJ24" s="710"/>
      <c r="NOK24" s="710"/>
      <c r="NOL24" s="710"/>
      <c r="NOM24" s="710"/>
      <c r="NON24" s="710"/>
      <c r="NOO24" s="710"/>
      <c r="NOP24" s="710"/>
      <c r="NOQ24" s="710"/>
      <c r="NOR24" s="710"/>
      <c r="NOS24" s="710"/>
      <c r="NOT24" s="710"/>
      <c r="NOU24" s="710"/>
      <c r="NOV24" s="710"/>
      <c r="NOW24" s="710"/>
      <c r="NOX24" s="710"/>
      <c r="NOY24" s="710"/>
      <c r="NOZ24" s="710"/>
      <c r="NPA24" s="710"/>
      <c r="NPB24" s="710"/>
      <c r="NPC24" s="710"/>
      <c r="NPD24" s="710"/>
      <c r="NPE24" s="710"/>
      <c r="NPF24" s="710"/>
      <c r="NPG24" s="710"/>
      <c r="NPH24" s="710"/>
      <c r="NPI24" s="710"/>
      <c r="NPJ24" s="710"/>
      <c r="NPK24" s="710"/>
      <c r="NPL24" s="710"/>
      <c r="NPM24" s="710"/>
      <c r="NPN24" s="710"/>
      <c r="NPO24" s="710"/>
      <c r="NPP24" s="710"/>
      <c r="NPQ24" s="710"/>
      <c r="NPR24" s="710"/>
      <c r="NPS24" s="710"/>
      <c r="NPT24" s="710"/>
      <c r="NPU24" s="710"/>
      <c r="NPV24" s="710"/>
      <c r="NPW24" s="710"/>
      <c r="NPX24" s="710"/>
      <c r="NPY24" s="710"/>
      <c r="NPZ24" s="710"/>
      <c r="NQA24" s="710"/>
      <c r="NQB24" s="710"/>
      <c r="NQC24" s="710"/>
      <c r="NQD24" s="710"/>
      <c r="NQE24" s="710"/>
      <c r="NQF24" s="710"/>
      <c r="NQG24" s="710"/>
      <c r="NQH24" s="710"/>
      <c r="NQI24" s="710"/>
      <c r="NQJ24" s="710"/>
      <c r="NQK24" s="710"/>
      <c r="NQL24" s="710"/>
      <c r="NQM24" s="710"/>
      <c r="NQN24" s="710"/>
      <c r="NQO24" s="710"/>
      <c r="NQP24" s="710"/>
      <c r="NQQ24" s="710"/>
      <c r="NQR24" s="710"/>
      <c r="NQS24" s="710"/>
      <c r="NQT24" s="710"/>
      <c r="NQU24" s="710"/>
      <c r="NQV24" s="710"/>
      <c r="NQW24" s="710"/>
      <c r="NQX24" s="710"/>
      <c r="NQY24" s="710"/>
      <c r="NQZ24" s="710"/>
      <c r="NRA24" s="710"/>
      <c r="NRB24" s="710"/>
      <c r="NRC24" s="710"/>
      <c r="NRD24" s="710"/>
      <c r="NRE24" s="710"/>
      <c r="NRF24" s="710"/>
      <c r="NRG24" s="710"/>
      <c r="NRH24" s="710"/>
      <c r="NRI24" s="710"/>
      <c r="NRJ24" s="710"/>
      <c r="NRK24" s="710"/>
      <c r="NRL24" s="710"/>
      <c r="NRM24" s="710"/>
      <c r="NRN24" s="710"/>
      <c r="NRO24" s="710"/>
      <c r="NRP24" s="710"/>
      <c r="NRQ24" s="710"/>
      <c r="NRR24" s="710"/>
      <c r="NRS24" s="710"/>
      <c r="NRT24" s="710"/>
      <c r="NRU24" s="710"/>
      <c r="NRV24" s="710"/>
      <c r="NRW24" s="710"/>
      <c r="NRX24" s="710"/>
      <c r="NRY24" s="710"/>
      <c r="NRZ24" s="710"/>
      <c r="NSA24" s="710"/>
      <c r="NSB24" s="710"/>
      <c r="NSC24" s="710"/>
      <c r="NSD24" s="710"/>
      <c r="NSE24" s="710"/>
      <c r="NSF24" s="710"/>
      <c r="NSG24" s="710"/>
      <c r="NSH24" s="710"/>
      <c r="NSI24" s="710"/>
      <c r="NSJ24" s="710"/>
      <c r="NSK24" s="710"/>
      <c r="NSL24" s="710"/>
      <c r="NSM24" s="710"/>
      <c r="NSN24" s="710"/>
      <c r="NSO24" s="710"/>
      <c r="NSP24" s="710"/>
      <c r="NSQ24" s="710"/>
      <c r="NSR24" s="710"/>
      <c r="NSS24" s="710"/>
      <c r="NST24" s="710"/>
      <c r="NSU24" s="710"/>
      <c r="NSV24" s="710"/>
      <c r="NSW24" s="710"/>
      <c r="NSX24" s="710"/>
      <c r="NSY24" s="710"/>
      <c r="NSZ24" s="710"/>
      <c r="NTA24" s="710"/>
      <c r="NTB24" s="710"/>
      <c r="NTC24" s="710"/>
      <c r="NTD24" s="710"/>
      <c r="NTE24" s="710"/>
      <c r="NTF24" s="710"/>
      <c r="NTG24" s="710"/>
      <c r="NTH24" s="710"/>
      <c r="NTI24" s="710"/>
      <c r="NTJ24" s="710"/>
      <c r="NTK24" s="710"/>
      <c r="NTL24" s="710"/>
      <c r="NTM24" s="710"/>
      <c r="NTN24" s="710"/>
      <c r="NTO24" s="710"/>
      <c r="NTP24" s="710"/>
      <c r="NTQ24" s="710"/>
      <c r="NTR24" s="710"/>
      <c r="NTS24" s="710"/>
      <c r="NTT24" s="710"/>
      <c r="NTU24" s="710"/>
      <c r="NTV24" s="710"/>
      <c r="NTW24" s="710"/>
      <c r="NTX24" s="710"/>
      <c r="NTY24" s="710"/>
      <c r="NTZ24" s="710"/>
      <c r="NUA24" s="710"/>
      <c r="NUB24" s="710"/>
      <c r="NUC24" s="710"/>
      <c r="NUD24" s="710"/>
      <c r="NUE24" s="710"/>
      <c r="NUF24" s="710"/>
      <c r="NUG24" s="710"/>
      <c r="NUH24" s="710"/>
      <c r="NUI24" s="710"/>
      <c r="NUJ24" s="710"/>
      <c r="NUK24" s="710"/>
      <c r="NUL24" s="710"/>
      <c r="NUM24" s="710"/>
      <c r="NUN24" s="710"/>
      <c r="NUO24" s="710"/>
      <c r="NUP24" s="710"/>
      <c r="NUQ24" s="710"/>
      <c r="NUR24" s="710"/>
      <c r="NUS24" s="710"/>
      <c r="NUT24" s="710"/>
      <c r="NUU24" s="710"/>
      <c r="NUV24" s="710"/>
      <c r="NUW24" s="710"/>
      <c r="NUX24" s="710"/>
      <c r="NUY24" s="710"/>
      <c r="NUZ24" s="710"/>
      <c r="NVA24" s="710"/>
      <c r="NVB24" s="710"/>
      <c r="NVC24" s="710"/>
      <c r="NVD24" s="710"/>
      <c r="NVE24" s="710"/>
      <c r="NVF24" s="710"/>
      <c r="NVG24" s="710"/>
      <c r="NVH24" s="710"/>
      <c r="NVI24" s="710"/>
      <c r="NVJ24" s="710"/>
      <c r="NVK24" s="710"/>
      <c r="NVL24" s="710"/>
      <c r="NVM24" s="710"/>
      <c r="NVN24" s="710"/>
      <c r="NVO24" s="710"/>
      <c r="NVP24" s="710"/>
      <c r="NVQ24" s="710"/>
      <c r="NVR24" s="710"/>
      <c r="NVS24" s="710"/>
      <c r="NVT24" s="710"/>
      <c r="NVU24" s="710"/>
      <c r="NVV24" s="710"/>
      <c r="NVW24" s="710"/>
      <c r="NVX24" s="710"/>
      <c r="NVY24" s="710"/>
      <c r="NVZ24" s="710"/>
      <c r="NWA24" s="710"/>
      <c r="NWB24" s="710"/>
      <c r="NWC24" s="710"/>
      <c r="NWD24" s="710"/>
      <c r="NWE24" s="710"/>
      <c r="NWF24" s="710"/>
      <c r="NWG24" s="710"/>
      <c r="NWH24" s="710"/>
      <c r="NWI24" s="710"/>
      <c r="NWJ24" s="710"/>
      <c r="NWK24" s="710"/>
      <c r="NWL24" s="710"/>
      <c r="NWM24" s="710"/>
      <c r="NWN24" s="710"/>
      <c r="NWO24" s="710"/>
      <c r="NWP24" s="710"/>
      <c r="NWQ24" s="710"/>
      <c r="NWR24" s="710"/>
      <c r="NWS24" s="710"/>
      <c r="NWT24" s="710"/>
      <c r="NWU24" s="710"/>
      <c r="NWV24" s="710"/>
      <c r="NWW24" s="710"/>
      <c r="NWX24" s="710"/>
      <c r="NWY24" s="710"/>
      <c r="NWZ24" s="710"/>
      <c r="NXA24" s="710"/>
      <c r="NXB24" s="710"/>
      <c r="NXC24" s="710"/>
      <c r="NXD24" s="710"/>
      <c r="NXE24" s="710"/>
      <c r="NXF24" s="710"/>
      <c r="NXG24" s="710"/>
      <c r="NXH24" s="710"/>
      <c r="NXI24" s="710"/>
      <c r="NXJ24" s="710"/>
      <c r="NXK24" s="710"/>
      <c r="NXL24" s="710"/>
      <c r="NXM24" s="710"/>
      <c r="NXN24" s="710"/>
      <c r="NXO24" s="710"/>
      <c r="NXP24" s="710"/>
      <c r="NXQ24" s="710"/>
      <c r="NXR24" s="710"/>
      <c r="NXS24" s="710"/>
      <c r="NXT24" s="710"/>
      <c r="NXU24" s="710"/>
      <c r="NXV24" s="710"/>
      <c r="NXW24" s="710"/>
      <c r="NXX24" s="710"/>
      <c r="NXY24" s="710"/>
      <c r="NXZ24" s="710"/>
      <c r="NYA24" s="710"/>
      <c r="NYB24" s="710"/>
      <c r="NYC24" s="710"/>
      <c r="NYD24" s="710"/>
      <c r="NYE24" s="710"/>
      <c r="NYF24" s="710"/>
      <c r="NYG24" s="710"/>
      <c r="NYH24" s="710"/>
      <c r="NYI24" s="710"/>
      <c r="NYJ24" s="710"/>
      <c r="NYK24" s="710"/>
      <c r="NYL24" s="710"/>
      <c r="NYM24" s="710"/>
      <c r="NYN24" s="710"/>
      <c r="NYO24" s="710"/>
      <c r="NYP24" s="710"/>
      <c r="NYQ24" s="710"/>
      <c r="NYR24" s="710"/>
      <c r="NYS24" s="710"/>
      <c r="NYT24" s="710"/>
      <c r="NYU24" s="710"/>
      <c r="NYV24" s="710"/>
      <c r="NYW24" s="710"/>
      <c r="NYX24" s="710"/>
      <c r="NYY24" s="710"/>
      <c r="NYZ24" s="710"/>
      <c r="NZA24" s="710"/>
      <c r="NZB24" s="710"/>
      <c r="NZC24" s="710"/>
      <c r="NZD24" s="710"/>
      <c r="NZE24" s="710"/>
      <c r="NZF24" s="710"/>
      <c r="NZG24" s="710"/>
      <c r="NZH24" s="710"/>
      <c r="NZI24" s="710"/>
      <c r="NZJ24" s="710"/>
      <c r="NZK24" s="710"/>
      <c r="NZL24" s="710"/>
      <c r="NZM24" s="710"/>
      <c r="NZN24" s="710"/>
      <c r="NZO24" s="710"/>
      <c r="NZP24" s="710"/>
      <c r="NZQ24" s="710"/>
      <c r="NZR24" s="710"/>
      <c r="NZS24" s="710"/>
      <c r="NZT24" s="710"/>
      <c r="NZU24" s="710"/>
      <c r="NZV24" s="710"/>
      <c r="NZW24" s="710"/>
      <c r="NZX24" s="710"/>
      <c r="NZY24" s="710"/>
      <c r="NZZ24" s="710"/>
      <c r="OAA24" s="710"/>
      <c r="OAB24" s="710"/>
      <c r="OAC24" s="710"/>
      <c r="OAD24" s="710"/>
      <c r="OAE24" s="710"/>
      <c r="OAF24" s="710"/>
      <c r="OAG24" s="710"/>
      <c r="OAH24" s="710"/>
      <c r="OAI24" s="710"/>
      <c r="OAJ24" s="710"/>
      <c r="OAK24" s="710"/>
      <c r="OAL24" s="710"/>
      <c r="OAM24" s="710"/>
      <c r="OAN24" s="710"/>
      <c r="OAO24" s="710"/>
      <c r="OAP24" s="710"/>
      <c r="OAQ24" s="710"/>
      <c r="OAR24" s="710"/>
      <c r="OAS24" s="710"/>
      <c r="OAT24" s="710"/>
      <c r="OAU24" s="710"/>
      <c r="OAV24" s="710"/>
      <c r="OAW24" s="710"/>
      <c r="OAX24" s="710"/>
      <c r="OAY24" s="710"/>
      <c r="OAZ24" s="710"/>
      <c r="OBA24" s="710"/>
      <c r="OBB24" s="710"/>
      <c r="OBC24" s="710"/>
      <c r="OBD24" s="710"/>
      <c r="OBE24" s="710"/>
      <c r="OBF24" s="710"/>
      <c r="OBG24" s="710"/>
      <c r="OBH24" s="710"/>
      <c r="OBI24" s="710"/>
      <c r="OBJ24" s="710"/>
      <c r="OBK24" s="710"/>
      <c r="OBL24" s="710"/>
      <c r="OBM24" s="710"/>
      <c r="OBN24" s="710"/>
      <c r="OBO24" s="710"/>
      <c r="OBP24" s="710"/>
      <c r="OBQ24" s="710"/>
      <c r="OBR24" s="710"/>
      <c r="OBS24" s="710"/>
      <c r="OBT24" s="710"/>
      <c r="OBU24" s="710"/>
      <c r="OBV24" s="710"/>
      <c r="OBW24" s="710"/>
      <c r="OBX24" s="710"/>
      <c r="OBY24" s="710"/>
      <c r="OBZ24" s="710"/>
      <c r="OCA24" s="710"/>
      <c r="OCB24" s="710"/>
      <c r="OCC24" s="710"/>
      <c r="OCD24" s="710"/>
      <c r="OCE24" s="710"/>
      <c r="OCF24" s="710"/>
      <c r="OCG24" s="710"/>
      <c r="OCH24" s="710"/>
      <c r="OCI24" s="710"/>
      <c r="OCJ24" s="710"/>
      <c r="OCK24" s="710"/>
      <c r="OCL24" s="710"/>
      <c r="OCM24" s="710"/>
      <c r="OCN24" s="710"/>
      <c r="OCO24" s="710"/>
      <c r="OCP24" s="710"/>
      <c r="OCQ24" s="710"/>
      <c r="OCR24" s="710"/>
      <c r="OCS24" s="710"/>
      <c r="OCT24" s="710"/>
      <c r="OCU24" s="710"/>
      <c r="OCV24" s="710"/>
      <c r="OCW24" s="710"/>
      <c r="OCX24" s="710"/>
      <c r="OCY24" s="710"/>
      <c r="OCZ24" s="710"/>
      <c r="ODA24" s="710"/>
      <c r="ODB24" s="710"/>
      <c r="ODC24" s="710"/>
      <c r="ODD24" s="710"/>
      <c r="ODE24" s="710"/>
      <c r="ODF24" s="710"/>
      <c r="ODG24" s="710"/>
      <c r="ODH24" s="710"/>
      <c r="ODI24" s="710"/>
      <c r="ODJ24" s="710"/>
      <c r="ODK24" s="710"/>
      <c r="ODL24" s="710"/>
      <c r="ODM24" s="710"/>
      <c r="ODN24" s="710"/>
      <c r="ODO24" s="710"/>
      <c r="ODP24" s="710"/>
      <c r="ODQ24" s="710"/>
      <c r="ODR24" s="710"/>
      <c r="ODS24" s="710"/>
      <c r="ODT24" s="710"/>
      <c r="ODU24" s="710"/>
      <c r="ODV24" s="710"/>
      <c r="ODW24" s="710"/>
      <c r="ODX24" s="710"/>
      <c r="ODY24" s="710"/>
      <c r="ODZ24" s="710"/>
      <c r="OEA24" s="710"/>
      <c r="OEB24" s="710"/>
      <c r="OEC24" s="710"/>
      <c r="OED24" s="710"/>
      <c r="OEE24" s="710"/>
      <c r="OEF24" s="710"/>
      <c r="OEG24" s="710"/>
      <c r="OEH24" s="710"/>
      <c r="OEI24" s="710"/>
      <c r="OEJ24" s="710"/>
      <c r="OEK24" s="710"/>
      <c r="OEL24" s="710"/>
      <c r="OEM24" s="710"/>
      <c r="OEN24" s="710"/>
      <c r="OEO24" s="710"/>
      <c r="OEP24" s="710"/>
      <c r="OEQ24" s="710"/>
      <c r="OER24" s="710"/>
      <c r="OES24" s="710"/>
      <c r="OET24" s="710"/>
      <c r="OEU24" s="710"/>
      <c r="OEV24" s="710"/>
      <c r="OEW24" s="710"/>
      <c r="OEX24" s="710"/>
      <c r="OEY24" s="710"/>
      <c r="OEZ24" s="710"/>
      <c r="OFA24" s="710"/>
      <c r="OFB24" s="710"/>
      <c r="OFC24" s="710"/>
      <c r="OFD24" s="710"/>
      <c r="OFE24" s="710"/>
      <c r="OFF24" s="710"/>
      <c r="OFG24" s="710"/>
      <c r="OFH24" s="710"/>
      <c r="OFI24" s="710"/>
      <c r="OFJ24" s="710"/>
      <c r="OFK24" s="710"/>
      <c r="OFL24" s="710"/>
      <c r="OFM24" s="710"/>
      <c r="OFN24" s="710"/>
      <c r="OFO24" s="710"/>
      <c r="OFP24" s="710"/>
      <c r="OFQ24" s="710"/>
      <c r="OFR24" s="710"/>
      <c r="OFS24" s="710"/>
      <c r="OFT24" s="710"/>
      <c r="OFU24" s="710"/>
      <c r="OFV24" s="710"/>
      <c r="OFW24" s="710"/>
      <c r="OFX24" s="710"/>
      <c r="OFY24" s="710"/>
      <c r="OFZ24" s="710"/>
      <c r="OGA24" s="710"/>
      <c r="OGB24" s="710"/>
      <c r="OGC24" s="710"/>
      <c r="OGD24" s="710"/>
      <c r="OGE24" s="710"/>
      <c r="OGF24" s="710"/>
      <c r="OGG24" s="710"/>
      <c r="OGH24" s="710"/>
      <c r="OGI24" s="710"/>
      <c r="OGJ24" s="710"/>
      <c r="OGK24" s="710"/>
      <c r="OGL24" s="710"/>
      <c r="OGM24" s="710"/>
      <c r="OGN24" s="710"/>
      <c r="OGO24" s="710"/>
      <c r="OGP24" s="710"/>
      <c r="OGQ24" s="710"/>
      <c r="OGR24" s="710"/>
      <c r="OGS24" s="710"/>
      <c r="OGT24" s="710"/>
      <c r="OGU24" s="710"/>
      <c r="OGV24" s="710"/>
      <c r="OGW24" s="710"/>
      <c r="OGX24" s="710"/>
      <c r="OGY24" s="710"/>
      <c r="OGZ24" s="710"/>
      <c r="OHA24" s="710"/>
      <c r="OHB24" s="710"/>
      <c r="OHC24" s="710"/>
      <c r="OHD24" s="710"/>
      <c r="OHE24" s="710"/>
      <c r="OHF24" s="710"/>
      <c r="OHG24" s="710"/>
      <c r="OHH24" s="710"/>
      <c r="OHI24" s="710"/>
      <c r="OHJ24" s="710"/>
      <c r="OHK24" s="710"/>
      <c r="OHL24" s="710"/>
      <c r="OHM24" s="710"/>
      <c r="OHN24" s="710"/>
      <c r="OHO24" s="710"/>
      <c r="OHP24" s="710"/>
      <c r="OHQ24" s="710"/>
      <c r="OHR24" s="710"/>
      <c r="OHS24" s="710"/>
      <c r="OHT24" s="710"/>
      <c r="OHU24" s="710"/>
      <c r="OHV24" s="710"/>
      <c r="OHW24" s="710"/>
      <c r="OHX24" s="710"/>
      <c r="OHY24" s="710"/>
      <c r="OHZ24" s="710"/>
      <c r="OIA24" s="710"/>
      <c r="OIB24" s="710"/>
      <c r="OIC24" s="710"/>
      <c r="OID24" s="710"/>
      <c r="OIE24" s="710"/>
      <c r="OIF24" s="710"/>
      <c r="OIG24" s="710"/>
      <c r="OIH24" s="710"/>
      <c r="OII24" s="710"/>
      <c r="OIJ24" s="710"/>
      <c r="OIK24" s="710"/>
      <c r="OIL24" s="710"/>
      <c r="OIM24" s="710"/>
      <c r="OIN24" s="710"/>
      <c r="OIO24" s="710"/>
      <c r="OIP24" s="710"/>
      <c r="OIQ24" s="710"/>
      <c r="OIR24" s="710"/>
      <c r="OIS24" s="710"/>
      <c r="OIT24" s="710"/>
      <c r="OIU24" s="710"/>
      <c r="OIV24" s="710"/>
      <c r="OIW24" s="710"/>
      <c r="OIX24" s="710"/>
      <c r="OIY24" s="710"/>
      <c r="OIZ24" s="710"/>
      <c r="OJA24" s="710"/>
      <c r="OJB24" s="710"/>
      <c r="OJC24" s="710"/>
      <c r="OJD24" s="710"/>
      <c r="OJE24" s="710"/>
      <c r="OJF24" s="710"/>
      <c r="OJG24" s="710"/>
      <c r="OJH24" s="710"/>
      <c r="OJI24" s="710"/>
      <c r="OJJ24" s="710"/>
      <c r="OJK24" s="710"/>
      <c r="OJL24" s="710"/>
      <c r="OJM24" s="710"/>
      <c r="OJN24" s="710"/>
      <c r="OJO24" s="710"/>
      <c r="OJP24" s="710"/>
      <c r="OJQ24" s="710"/>
      <c r="OJR24" s="710"/>
      <c r="OJS24" s="710"/>
      <c r="OJT24" s="710"/>
      <c r="OJU24" s="710"/>
      <c r="OJV24" s="710"/>
      <c r="OJW24" s="710"/>
      <c r="OJX24" s="710"/>
      <c r="OJY24" s="710"/>
      <c r="OJZ24" s="710"/>
      <c r="OKA24" s="710"/>
      <c r="OKB24" s="710"/>
      <c r="OKC24" s="710"/>
      <c r="OKD24" s="710"/>
      <c r="OKE24" s="710"/>
      <c r="OKF24" s="710"/>
      <c r="OKG24" s="710"/>
      <c r="OKH24" s="710"/>
      <c r="OKI24" s="710"/>
      <c r="OKJ24" s="710"/>
      <c r="OKK24" s="710"/>
      <c r="OKL24" s="710"/>
      <c r="OKM24" s="710"/>
      <c r="OKN24" s="710"/>
      <c r="OKO24" s="710"/>
      <c r="OKP24" s="710"/>
      <c r="OKQ24" s="710"/>
      <c r="OKR24" s="710"/>
      <c r="OKS24" s="710"/>
      <c r="OKT24" s="710"/>
      <c r="OKU24" s="710"/>
      <c r="OKV24" s="710"/>
      <c r="OKW24" s="710"/>
      <c r="OKX24" s="710"/>
      <c r="OKY24" s="710"/>
      <c r="OKZ24" s="710"/>
      <c r="OLA24" s="710"/>
      <c r="OLB24" s="710"/>
      <c r="OLC24" s="710"/>
      <c r="OLD24" s="710"/>
      <c r="OLE24" s="710"/>
      <c r="OLF24" s="710"/>
      <c r="OLG24" s="710"/>
      <c r="OLH24" s="710"/>
      <c r="OLI24" s="710"/>
      <c r="OLJ24" s="710"/>
      <c r="OLK24" s="710"/>
      <c r="OLL24" s="710"/>
      <c r="OLM24" s="710"/>
      <c r="OLN24" s="710"/>
      <c r="OLO24" s="710"/>
      <c r="OLP24" s="710"/>
      <c r="OLQ24" s="710"/>
      <c r="OLR24" s="710"/>
      <c r="OLS24" s="710"/>
      <c r="OLT24" s="710"/>
      <c r="OLU24" s="710"/>
      <c r="OLV24" s="710"/>
      <c r="OLW24" s="710"/>
      <c r="OLX24" s="710"/>
      <c r="OLY24" s="710"/>
      <c r="OLZ24" s="710"/>
      <c r="OMA24" s="710"/>
      <c r="OMB24" s="710"/>
      <c r="OMC24" s="710"/>
      <c r="OMD24" s="710"/>
      <c r="OME24" s="710"/>
      <c r="OMF24" s="710"/>
      <c r="OMG24" s="710"/>
      <c r="OMH24" s="710"/>
      <c r="OMI24" s="710"/>
      <c r="OMJ24" s="710"/>
      <c r="OMK24" s="710"/>
      <c r="OML24" s="710"/>
      <c r="OMM24" s="710"/>
      <c r="OMN24" s="710"/>
      <c r="OMO24" s="710"/>
      <c r="OMP24" s="710"/>
      <c r="OMQ24" s="710"/>
      <c r="OMR24" s="710"/>
      <c r="OMS24" s="710"/>
      <c r="OMT24" s="710"/>
      <c r="OMU24" s="710"/>
      <c r="OMV24" s="710"/>
      <c r="OMW24" s="710"/>
      <c r="OMX24" s="710"/>
      <c r="OMY24" s="710"/>
      <c r="OMZ24" s="710"/>
      <c r="ONA24" s="710"/>
      <c r="ONB24" s="710"/>
      <c r="ONC24" s="710"/>
      <c r="OND24" s="710"/>
      <c r="ONE24" s="710"/>
      <c r="ONF24" s="710"/>
      <c r="ONG24" s="710"/>
      <c r="ONH24" s="710"/>
      <c r="ONI24" s="710"/>
      <c r="ONJ24" s="710"/>
      <c r="ONK24" s="710"/>
      <c r="ONL24" s="710"/>
      <c r="ONM24" s="710"/>
      <c r="ONN24" s="710"/>
      <c r="ONO24" s="710"/>
      <c r="ONP24" s="710"/>
      <c r="ONQ24" s="710"/>
      <c r="ONR24" s="710"/>
      <c r="ONS24" s="710"/>
      <c r="ONT24" s="710"/>
      <c r="ONU24" s="710"/>
      <c r="ONV24" s="710"/>
      <c r="ONW24" s="710"/>
      <c r="ONX24" s="710"/>
      <c r="ONY24" s="710"/>
      <c r="ONZ24" s="710"/>
      <c r="OOA24" s="710"/>
      <c r="OOB24" s="710"/>
      <c r="OOC24" s="710"/>
      <c r="OOD24" s="710"/>
      <c r="OOE24" s="710"/>
      <c r="OOF24" s="710"/>
      <c r="OOG24" s="710"/>
      <c r="OOH24" s="710"/>
      <c r="OOI24" s="710"/>
      <c r="OOJ24" s="710"/>
      <c r="OOK24" s="710"/>
      <c r="OOL24" s="710"/>
      <c r="OOM24" s="710"/>
      <c r="OON24" s="710"/>
      <c r="OOO24" s="710"/>
      <c r="OOP24" s="710"/>
      <c r="OOQ24" s="710"/>
      <c r="OOR24" s="710"/>
      <c r="OOS24" s="710"/>
      <c r="OOT24" s="710"/>
      <c r="OOU24" s="710"/>
      <c r="OOV24" s="710"/>
      <c r="OOW24" s="710"/>
      <c r="OOX24" s="710"/>
      <c r="OOY24" s="710"/>
      <c r="OOZ24" s="710"/>
      <c r="OPA24" s="710"/>
      <c r="OPB24" s="710"/>
      <c r="OPC24" s="710"/>
      <c r="OPD24" s="710"/>
      <c r="OPE24" s="710"/>
      <c r="OPF24" s="710"/>
      <c r="OPG24" s="710"/>
      <c r="OPH24" s="710"/>
      <c r="OPI24" s="710"/>
      <c r="OPJ24" s="710"/>
      <c r="OPK24" s="710"/>
      <c r="OPL24" s="710"/>
      <c r="OPM24" s="710"/>
      <c r="OPN24" s="710"/>
      <c r="OPO24" s="710"/>
      <c r="OPP24" s="710"/>
      <c r="OPQ24" s="710"/>
      <c r="OPR24" s="710"/>
      <c r="OPS24" s="710"/>
      <c r="OPT24" s="710"/>
      <c r="OPU24" s="710"/>
      <c r="OPV24" s="710"/>
      <c r="OPW24" s="710"/>
      <c r="OPX24" s="710"/>
      <c r="OPY24" s="710"/>
      <c r="OPZ24" s="710"/>
      <c r="OQA24" s="710"/>
      <c r="OQB24" s="710"/>
      <c r="OQC24" s="710"/>
      <c r="OQD24" s="710"/>
      <c r="OQE24" s="710"/>
      <c r="OQF24" s="710"/>
      <c r="OQG24" s="710"/>
      <c r="OQH24" s="710"/>
      <c r="OQI24" s="710"/>
      <c r="OQJ24" s="710"/>
      <c r="OQK24" s="710"/>
      <c r="OQL24" s="710"/>
      <c r="OQM24" s="710"/>
      <c r="OQN24" s="710"/>
      <c r="OQO24" s="710"/>
      <c r="OQP24" s="710"/>
      <c r="OQQ24" s="710"/>
      <c r="OQR24" s="710"/>
      <c r="OQS24" s="710"/>
      <c r="OQT24" s="710"/>
      <c r="OQU24" s="710"/>
      <c r="OQV24" s="710"/>
      <c r="OQW24" s="710"/>
      <c r="OQX24" s="710"/>
      <c r="OQY24" s="710"/>
      <c r="OQZ24" s="710"/>
      <c r="ORA24" s="710"/>
      <c r="ORB24" s="710"/>
      <c r="ORC24" s="710"/>
      <c r="ORD24" s="710"/>
      <c r="ORE24" s="710"/>
      <c r="ORF24" s="710"/>
      <c r="ORG24" s="710"/>
      <c r="ORH24" s="710"/>
      <c r="ORI24" s="710"/>
      <c r="ORJ24" s="710"/>
      <c r="ORK24" s="710"/>
      <c r="ORL24" s="710"/>
      <c r="ORM24" s="710"/>
      <c r="ORN24" s="710"/>
      <c r="ORO24" s="710"/>
      <c r="ORP24" s="710"/>
      <c r="ORQ24" s="710"/>
      <c r="ORR24" s="710"/>
      <c r="ORS24" s="710"/>
      <c r="ORT24" s="710"/>
      <c r="ORU24" s="710"/>
      <c r="ORV24" s="710"/>
      <c r="ORW24" s="710"/>
      <c r="ORX24" s="710"/>
      <c r="ORY24" s="710"/>
      <c r="ORZ24" s="710"/>
      <c r="OSA24" s="710"/>
      <c r="OSB24" s="710"/>
      <c r="OSC24" s="710"/>
      <c r="OSD24" s="710"/>
      <c r="OSE24" s="710"/>
      <c r="OSF24" s="710"/>
      <c r="OSG24" s="710"/>
      <c r="OSH24" s="710"/>
      <c r="OSI24" s="710"/>
      <c r="OSJ24" s="710"/>
      <c r="OSK24" s="710"/>
      <c r="OSL24" s="710"/>
      <c r="OSM24" s="710"/>
      <c r="OSN24" s="710"/>
      <c r="OSO24" s="710"/>
      <c r="OSP24" s="710"/>
      <c r="OSQ24" s="710"/>
      <c r="OSR24" s="710"/>
      <c r="OSS24" s="710"/>
      <c r="OST24" s="710"/>
      <c r="OSU24" s="710"/>
      <c r="OSV24" s="710"/>
      <c r="OSW24" s="710"/>
      <c r="OSX24" s="710"/>
      <c r="OSY24" s="710"/>
      <c r="OSZ24" s="710"/>
      <c r="OTA24" s="710"/>
      <c r="OTB24" s="710"/>
      <c r="OTC24" s="710"/>
      <c r="OTD24" s="710"/>
      <c r="OTE24" s="710"/>
      <c r="OTF24" s="710"/>
      <c r="OTG24" s="710"/>
      <c r="OTH24" s="710"/>
      <c r="OTI24" s="710"/>
      <c r="OTJ24" s="710"/>
      <c r="OTK24" s="710"/>
      <c r="OTL24" s="710"/>
      <c r="OTM24" s="710"/>
      <c r="OTN24" s="710"/>
      <c r="OTO24" s="710"/>
      <c r="OTP24" s="710"/>
      <c r="OTQ24" s="710"/>
      <c r="OTR24" s="710"/>
      <c r="OTS24" s="710"/>
      <c r="OTT24" s="710"/>
      <c r="OTU24" s="710"/>
      <c r="OTV24" s="710"/>
      <c r="OTW24" s="710"/>
      <c r="OTX24" s="710"/>
      <c r="OTY24" s="710"/>
      <c r="OTZ24" s="710"/>
      <c r="OUA24" s="710"/>
      <c r="OUB24" s="710"/>
      <c r="OUC24" s="710"/>
      <c r="OUD24" s="710"/>
      <c r="OUE24" s="710"/>
      <c r="OUF24" s="710"/>
      <c r="OUG24" s="710"/>
      <c r="OUH24" s="710"/>
      <c r="OUI24" s="710"/>
      <c r="OUJ24" s="710"/>
      <c r="OUK24" s="710"/>
      <c r="OUL24" s="710"/>
      <c r="OUM24" s="710"/>
      <c r="OUN24" s="710"/>
      <c r="OUO24" s="710"/>
      <c r="OUP24" s="710"/>
      <c r="OUQ24" s="710"/>
      <c r="OUR24" s="710"/>
      <c r="OUS24" s="710"/>
      <c r="OUT24" s="710"/>
      <c r="OUU24" s="710"/>
      <c r="OUV24" s="710"/>
      <c r="OUW24" s="710"/>
      <c r="OUX24" s="710"/>
      <c r="OUY24" s="710"/>
      <c r="OUZ24" s="710"/>
      <c r="OVA24" s="710"/>
      <c r="OVB24" s="710"/>
      <c r="OVC24" s="710"/>
      <c r="OVD24" s="710"/>
      <c r="OVE24" s="710"/>
      <c r="OVF24" s="710"/>
      <c r="OVG24" s="710"/>
      <c r="OVH24" s="710"/>
      <c r="OVI24" s="710"/>
      <c r="OVJ24" s="710"/>
      <c r="OVK24" s="710"/>
      <c r="OVL24" s="710"/>
      <c r="OVM24" s="710"/>
      <c r="OVN24" s="710"/>
      <c r="OVO24" s="710"/>
      <c r="OVP24" s="710"/>
      <c r="OVQ24" s="710"/>
      <c r="OVR24" s="710"/>
      <c r="OVS24" s="710"/>
      <c r="OVT24" s="710"/>
      <c r="OVU24" s="710"/>
      <c r="OVV24" s="710"/>
      <c r="OVW24" s="710"/>
      <c r="OVX24" s="710"/>
      <c r="OVY24" s="710"/>
      <c r="OVZ24" s="710"/>
      <c r="OWA24" s="710"/>
      <c r="OWB24" s="710"/>
      <c r="OWC24" s="710"/>
      <c r="OWD24" s="710"/>
      <c r="OWE24" s="710"/>
      <c r="OWF24" s="710"/>
      <c r="OWG24" s="710"/>
      <c r="OWH24" s="710"/>
      <c r="OWI24" s="710"/>
      <c r="OWJ24" s="710"/>
      <c r="OWK24" s="710"/>
      <c r="OWL24" s="710"/>
      <c r="OWM24" s="710"/>
      <c r="OWN24" s="710"/>
      <c r="OWO24" s="710"/>
      <c r="OWP24" s="710"/>
      <c r="OWQ24" s="710"/>
      <c r="OWR24" s="710"/>
      <c r="OWS24" s="710"/>
      <c r="OWT24" s="710"/>
      <c r="OWU24" s="710"/>
      <c r="OWV24" s="710"/>
      <c r="OWW24" s="710"/>
      <c r="OWX24" s="710"/>
      <c r="OWY24" s="710"/>
      <c r="OWZ24" s="710"/>
      <c r="OXA24" s="710"/>
      <c r="OXB24" s="710"/>
      <c r="OXC24" s="710"/>
      <c r="OXD24" s="710"/>
      <c r="OXE24" s="710"/>
      <c r="OXF24" s="710"/>
      <c r="OXG24" s="710"/>
      <c r="OXH24" s="710"/>
      <c r="OXI24" s="710"/>
      <c r="OXJ24" s="710"/>
      <c r="OXK24" s="710"/>
      <c r="OXL24" s="710"/>
      <c r="OXM24" s="710"/>
      <c r="OXN24" s="710"/>
      <c r="OXO24" s="710"/>
      <c r="OXP24" s="710"/>
      <c r="OXQ24" s="710"/>
      <c r="OXR24" s="710"/>
      <c r="OXS24" s="710"/>
      <c r="OXT24" s="710"/>
      <c r="OXU24" s="710"/>
      <c r="OXV24" s="710"/>
      <c r="OXW24" s="710"/>
      <c r="OXX24" s="710"/>
      <c r="OXY24" s="710"/>
      <c r="OXZ24" s="710"/>
      <c r="OYA24" s="710"/>
      <c r="OYB24" s="710"/>
      <c r="OYC24" s="710"/>
      <c r="OYD24" s="710"/>
      <c r="OYE24" s="710"/>
      <c r="OYF24" s="710"/>
      <c r="OYG24" s="710"/>
      <c r="OYH24" s="710"/>
      <c r="OYI24" s="710"/>
      <c r="OYJ24" s="710"/>
      <c r="OYK24" s="710"/>
      <c r="OYL24" s="710"/>
      <c r="OYM24" s="710"/>
      <c r="OYN24" s="710"/>
      <c r="OYO24" s="710"/>
      <c r="OYP24" s="710"/>
      <c r="OYQ24" s="710"/>
      <c r="OYR24" s="710"/>
      <c r="OYS24" s="710"/>
      <c r="OYT24" s="710"/>
      <c r="OYU24" s="710"/>
      <c r="OYV24" s="710"/>
      <c r="OYW24" s="710"/>
      <c r="OYX24" s="710"/>
      <c r="OYY24" s="710"/>
      <c r="OYZ24" s="710"/>
      <c r="OZA24" s="710"/>
      <c r="OZB24" s="710"/>
      <c r="OZC24" s="710"/>
      <c r="OZD24" s="710"/>
      <c r="OZE24" s="710"/>
      <c r="OZF24" s="710"/>
      <c r="OZG24" s="710"/>
      <c r="OZH24" s="710"/>
      <c r="OZI24" s="710"/>
      <c r="OZJ24" s="710"/>
      <c r="OZK24" s="710"/>
      <c r="OZL24" s="710"/>
      <c r="OZM24" s="710"/>
      <c r="OZN24" s="710"/>
      <c r="OZO24" s="710"/>
      <c r="OZP24" s="710"/>
      <c r="OZQ24" s="710"/>
      <c r="OZR24" s="710"/>
      <c r="OZS24" s="710"/>
      <c r="OZT24" s="710"/>
      <c r="OZU24" s="710"/>
      <c r="OZV24" s="710"/>
      <c r="OZW24" s="710"/>
      <c r="OZX24" s="710"/>
      <c r="OZY24" s="710"/>
      <c r="OZZ24" s="710"/>
      <c r="PAA24" s="710"/>
      <c r="PAB24" s="710"/>
      <c r="PAC24" s="710"/>
      <c r="PAD24" s="710"/>
      <c r="PAE24" s="710"/>
      <c r="PAF24" s="710"/>
      <c r="PAG24" s="710"/>
      <c r="PAH24" s="710"/>
      <c r="PAI24" s="710"/>
      <c r="PAJ24" s="710"/>
      <c r="PAK24" s="710"/>
      <c r="PAL24" s="710"/>
      <c r="PAM24" s="710"/>
      <c r="PAN24" s="710"/>
      <c r="PAO24" s="710"/>
      <c r="PAP24" s="710"/>
      <c r="PAQ24" s="710"/>
      <c r="PAR24" s="710"/>
      <c r="PAS24" s="710"/>
      <c r="PAT24" s="710"/>
      <c r="PAU24" s="710"/>
      <c r="PAV24" s="710"/>
      <c r="PAW24" s="710"/>
      <c r="PAX24" s="710"/>
      <c r="PAY24" s="710"/>
      <c r="PAZ24" s="710"/>
      <c r="PBA24" s="710"/>
      <c r="PBB24" s="710"/>
      <c r="PBC24" s="710"/>
      <c r="PBD24" s="710"/>
      <c r="PBE24" s="710"/>
      <c r="PBF24" s="710"/>
      <c r="PBG24" s="710"/>
      <c r="PBH24" s="710"/>
      <c r="PBI24" s="710"/>
      <c r="PBJ24" s="710"/>
      <c r="PBK24" s="710"/>
      <c r="PBL24" s="710"/>
      <c r="PBM24" s="710"/>
      <c r="PBN24" s="710"/>
      <c r="PBO24" s="710"/>
      <c r="PBP24" s="710"/>
      <c r="PBQ24" s="710"/>
      <c r="PBR24" s="710"/>
      <c r="PBS24" s="710"/>
      <c r="PBT24" s="710"/>
      <c r="PBU24" s="710"/>
      <c r="PBV24" s="710"/>
      <c r="PBW24" s="710"/>
      <c r="PBX24" s="710"/>
      <c r="PBY24" s="710"/>
      <c r="PBZ24" s="710"/>
      <c r="PCA24" s="710"/>
      <c r="PCB24" s="710"/>
      <c r="PCC24" s="710"/>
      <c r="PCD24" s="710"/>
      <c r="PCE24" s="710"/>
      <c r="PCF24" s="710"/>
      <c r="PCG24" s="710"/>
      <c r="PCH24" s="710"/>
      <c r="PCI24" s="710"/>
      <c r="PCJ24" s="710"/>
      <c r="PCK24" s="710"/>
      <c r="PCL24" s="710"/>
      <c r="PCM24" s="710"/>
      <c r="PCN24" s="710"/>
      <c r="PCO24" s="710"/>
      <c r="PCP24" s="710"/>
      <c r="PCQ24" s="710"/>
      <c r="PCR24" s="710"/>
      <c r="PCS24" s="710"/>
      <c r="PCT24" s="710"/>
      <c r="PCU24" s="710"/>
      <c r="PCV24" s="710"/>
      <c r="PCW24" s="710"/>
      <c r="PCX24" s="710"/>
      <c r="PCY24" s="710"/>
      <c r="PCZ24" s="710"/>
      <c r="PDA24" s="710"/>
      <c r="PDB24" s="710"/>
      <c r="PDC24" s="710"/>
      <c r="PDD24" s="710"/>
      <c r="PDE24" s="710"/>
      <c r="PDF24" s="710"/>
      <c r="PDG24" s="710"/>
      <c r="PDH24" s="710"/>
      <c r="PDI24" s="710"/>
      <c r="PDJ24" s="710"/>
      <c r="PDK24" s="710"/>
      <c r="PDL24" s="710"/>
      <c r="PDM24" s="710"/>
      <c r="PDN24" s="710"/>
      <c r="PDO24" s="710"/>
      <c r="PDP24" s="710"/>
      <c r="PDQ24" s="710"/>
      <c r="PDR24" s="710"/>
      <c r="PDS24" s="710"/>
      <c r="PDT24" s="710"/>
      <c r="PDU24" s="710"/>
      <c r="PDV24" s="710"/>
      <c r="PDW24" s="710"/>
      <c r="PDX24" s="710"/>
      <c r="PDY24" s="710"/>
      <c r="PDZ24" s="710"/>
      <c r="PEA24" s="710"/>
      <c r="PEB24" s="710"/>
      <c r="PEC24" s="710"/>
      <c r="PED24" s="710"/>
      <c r="PEE24" s="710"/>
      <c r="PEF24" s="710"/>
      <c r="PEG24" s="710"/>
      <c r="PEH24" s="710"/>
      <c r="PEI24" s="710"/>
      <c r="PEJ24" s="710"/>
      <c r="PEK24" s="710"/>
      <c r="PEL24" s="710"/>
      <c r="PEM24" s="710"/>
      <c r="PEN24" s="710"/>
      <c r="PEO24" s="710"/>
      <c r="PEP24" s="710"/>
      <c r="PEQ24" s="710"/>
      <c r="PER24" s="710"/>
      <c r="PES24" s="710"/>
      <c r="PET24" s="710"/>
      <c r="PEU24" s="710"/>
      <c r="PEV24" s="710"/>
      <c r="PEW24" s="710"/>
      <c r="PEX24" s="710"/>
      <c r="PEY24" s="710"/>
      <c r="PEZ24" s="710"/>
      <c r="PFA24" s="710"/>
      <c r="PFB24" s="710"/>
      <c r="PFC24" s="710"/>
      <c r="PFD24" s="710"/>
      <c r="PFE24" s="710"/>
      <c r="PFF24" s="710"/>
      <c r="PFG24" s="710"/>
      <c r="PFH24" s="710"/>
      <c r="PFI24" s="710"/>
      <c r="PFJ24" s="710"/>
      <c r="PFK24" s="710"/>
      <c r="PFL24" s="710"/>
      <c r="PFM24" s="710"/>
      <c r="PFN24" s="710"/>
      <c r="PFO24" s="710"/>
      <c r="PFP24" s="710"/>
      <c r="PFQ24" s="710"/>
      <c r="PFR24" s="710"/>
      <c r="PFS24" s="710"/>
      <c r="PFT24" s="710"/>
      <c r="PFU24" s="710"/>
      <c r="PFV24" s="710"/>
      <c r="PFW24" s="710"/>
      <c r="PFX24" s="710"/>
      <c r="PFY24" s="710"/>
      <c r="PFZ24" s="710"/>
      <c r="PGA24" s="710"/>
      <c r="PGB24" s="710"/>
      <c r="PGC24" s="710"/>
      <c r="PGD24" s="710"/>
      <c r="PGE24" s="710"/>
      <c r="PGF24" s="710"/>
      <c r="PGG24" s="710"/>
      <c r="PGH24" s="710"/>
      <c r="PGI24" s="710"/>
      <c r="PGJ24" s="710"/>
      <c r="PGK24" s="710"/>
      <c r="PGL24" s="710"/>
      <c r="PGM24" s="710"/>
      <c r="PGN24" s="710"/>
      <c r="PGO24" s="710"/>
      <c r="PGP24" s="710"/>
      <c r="PGQ24" s="710"/>
      <c r="PGR24" s="710"/>
      <c r="PGS24" s="710"/>
      <c r="PGT24" s="710"/>
      <c r="PGU24" s="710"/>
      <c r="PGV24" s="710"/>
      <c r="PGW24" s="710"/>
      <c r="PGX24" s="710"/>
      <c r="PGY24" s="710"/>
      <c r="PGZ24" s="710"/>
      <c r="PHA24" s="710"/>
      <c r="PHB24" s="710"/>
      <c r="PHC24" s="710"/>
      <c r="PHD24" s="710"/>
      <c r="PHE24" s="710"/>
      <c r="PHF24" s="710"/>
      <c r="PHG24" s="710"/>
      <c r="PHH24" s="710"/>
      <c r="PHI24" s="710"/>
      <c r="PHJ24" s="710"/>
      <c r="PHK24" s="710"/>
      <c r="PHL24" s="710"/>
      <c r="PHM24" s="710"/>
      <c r="PHN24" s="710"/>
      <c r="PHO24" s="710"/>
      <c r="PHP24" s="710"/>
      <c r="PHQ24" s="710"/>
      <c r="PHR24" s="710"/>
      <c r="PHS24" s="710"/>
      <c r="PHT24" s="710"/>
      <c r="PHU24" s="710"/>
      <c r="PHV24" s="710"/>
      <c r="PHW24" s="710"/>
      <c r="PHX24" s="710"/>
      <c r="PHY24" s="710"/>
      <c r="PHZ24" s="710"/>
      <c r="PIA24" s="710"/>
      <c r="PIB24" s="710"/>
      <c r="PIC24" s="710"/>
      <c r="PID24" s="710"/>
      <c r="PIE24" s="710"/>
      <c r="PIF24" s="710"/>
      <c r="PIG24" s="710"/>
      <c r="PIH24" s="710"/>
      <c r="PII24" s="710"/>
      <c r="PIJ24" s="710"/>
      <c r="PIK24" s="710"/>
      <c r="PIL24" s="710"/>
      <c r="PIM24" s="710"/>
      <c r="PIN24" s="710"/>
      <c r="PIO24" s="710"/>
      <c r="PIP24" s="710"/>
      <c r="PIQ24" s="710"/>
      <c r="PIR24" s="710"/>
      <c r="PIS24" s="710"/>
      <c r="PIT24" s="710"/>
      <c r="PIU24" s="710"/>
      <c r="PIV24" s="710"/>
      <c r="PIW24" s="710"/>
      <c r="PIX24" s="710"/>
      <c r="PIY24" s="710"/>
      <c r="PIZ24" s="710"/>
      <c r="PJA24" s="710"/>
      <c r="PJB24" s="710"/>
      <c r="PJC24" s="710"/>
      <c r="PJD24" s="710"/>
      <c r="PJE24" s="710"/>
      <c r="PJF24" s="710"/>
      <c r="PJG24" s="710"/>
      <c r="PJH24" s="710"/>
      <c r="PJI24" s="710"/>
      <c r="PJJ24" s="710"/>
      <c r="PJK24" s="710"/>
      <c r="PJL24" s="710"/>
      <c r="PJM24" s="710"/>
      <c r="PJN24" s="710"/>
      <c r="PJO24" s="710"/>
      <c r="PJP24" s="710"/>
      <c r="PJQ24" s="710"/>
      <c r="PJR24" s="710"/>
      <c r="PJS24" s="710"/>
      <c r="PJT24" s="710"/>
      <c r="PJU24" s="710"/>
      <c r="PJV24" s="710"/>
      <c r="PJW24" s="710"/>
      <c r="PJX24" s="710"/>
      <c r="PJY24" s="710"/>
      <c r="PJZ24" s="710"/>
      <c r="PKA24" s="710"/>
      <c r="PKB24" s="710"/>
      <c r="PKC24" s="710"/>
      <c r="PKD24" s="710"/>
      <c r="PKE24" s="710"/>
      <c r="PKF24" s="710"/>
      <c r="PKG24" s="710"/>
      <c r="PKH24" s="710"/>
      <c r="PKI24" s="710"/>
      <c r="PKJ24" s="710"/>
      <c r="PKK24" s="710"/>
      <c r="PKL24" s="710"/>
      <c r="PKM24" s="710"/>
      <c r="PKN24" s="710"/>
      <c r="PKO24" s="710"/>
      <c r="PKP24" s="710"/>
      <c r="PKQ24" s="710"/>
      <c r="PKR24" s="710"/>
      <c r="PKS24" s="710"/>
      <c r="PKT24" s="710"/>
      <c r="PKU24" s="710"/>
      <c r="PKV24" s="710"/>
      <c r="PKW24" s="710"/>
      <c r="PKX24" s="710"/>
      <c r="PKY24" s="710"/>
      <c r="PKZ24" s="710"/>
      <c r="PLA24" s="710"/>
      <c r="PLB24" s="710"/>
      <c r="PLC24" s="710"/>
      <c r="PLD24" s="710"/>
      <c r="PLE24" s="710"/>
      <c r="PLF24" s="710"/>
      <c r="PLG24" s="710"/>
      <c r="PLH24" s="710"/>
      <c r="PLI24" s="710"/>
      <c r="PLJ24" s="710"/>
      <c r="PLK24" s="710"/>
      <c r="PLL24" s="710"/>
      <c r="PLM24" s="710"/>
      <c r="PLN24" s="710"/>
      <c r="PLO24" s="710"/>
      <c r="PLP24" s="710"/>
      <c r="PLQ24" s="710"/>
      <c r="PLR24" s="710"/>
      <c r="PLS24" s="710"/>
      <c r="PLT24" s="710"/>
      <c r="PLU24" s="710"/>
      <c r="PLV24" s="710"/>
      <c r="PLW24" s="710"/>
      <c r="PLX24" s="710"/>
      <c r="PLY24" s="710"/>
      <c r="PLZ24" s="710"/>
      <c r="PMA24" s="710"/>
      <c r="PMB24" s="710"/>
      <c r="PMC24" s="710"/>
      <c r="PMD24" s="710"/>
      <c r="PME24" s="710"/>
      <c r="PMF24" s="710"/>
      <c r="PMG24" s="710"/>
      <c r="PMH24" s="710"/>
      <c r="PMI24" s="710"/>
      <c r="PMJ24" s="710"/>
      <c r="PMK24" s="710"/>
      <c r="PML24" s="710"/>
      <c r="PMM24" s="710"/>
      <c r="PMN24" s="710"/>
      <c r="PMO24" s="710"/>
      <c r="PMP24" s="710"/>
      <c r="PMQ24" s="710"/>
      <c r="PMR24" s="710"/>
      <c r="PMS24" s="710"/>
      <c r="PMT24" s="710"/>
      <c r="PMU24" s="710"/>
      <c r="PMV24" s="710"/>
      <c r="PMW24" s="710"/>
      <c r="PMX24" s="710"/>
      <c r="PMY24" s="710"/>
      <c r="PMZ24" s="710"/>
      <c r="PNA24" s="710"/>
      <c r="PNB24" s="710"/>
      <c r="PNC24" s="710"/>
      <c r="PND24" s="710"/>
      <c r="PNE24" s="710"/>
      <c r="PNF24" s="710"/>
      <c r="PNG24" s="710"/>
      <c r="PNH24" s="710"/>
      <c r="PNI24" s="710"/>
      <c r="PNJ24" s="710"/>
      <c r="PNK24" s="710"/>
      <c r="PNL24" s="710"/>
      <c r="PNM24" s="710"/>
      <c r="PNN24" s="710"/>
      <c r="PNO24" s="710"/>
      <c r="PNP24" s="710"/>
      <c r="PNQ24" s="710"/>
      <c r="PNR24" s="710"/>
      <c r="PNS24" s="710"/>
      <c r="PNT24" s="710"/>
      <c r="PNU24" s="710"/>
      <c r="PNV24" s="710"/>
      <c r="PNW24" s="710"/>
      <c r="PNX24" s="710"/>
      <c r="PNY24" s="710"/>
      <c r="PNZ24" s="710"/>
      <c r="POA24" s="710"/>
      <c r="POB24" s="710"/>
      <c r="POC24" s="710"/>
      <c r="POD24" s="710"/>
      <c r="POE24" s="710"/>
      <c r="POF24" s="710"/>
      <c r="POG24" s="710"/>
      <c r="POH24" s="710"/>
      <c r="POI24" s="710"/>
      <c r="POJ24" s="710"/>
      <c r="POK24" s="710"/>
      <c r="POL24" s="710"/>
      <c r="POM24" s="710"/>
      <c r="PON24" s="710"/>
      <c r="POO24" s="710"/>
      <c r="POP24" s="710"/>
      <c r="POQ24" s="710"/>
      <c r="POR24" s="710"/>
      <c r="POS24" s="710"/>
      <c r="POT24" s="710"/>
      <c r="POU24" s="710"/>
      <c r="POV24" s="710"/>
      <c r="POW24" s="710"/>
      <c r="POX24" s="710"/>
      <c r="POY24" s="710"/>
      <c r="POZ24" s="710"/>
      <c r="PPA24" s="710"/>
      <c r="PPB24" s="710"/>
      <c r="PPC24" s="710"/>
      <c r="PPD24" s="710"/>
      <c r="PPE24" s="710"/>
      <c r="PPF24" s="710"/>
      <c r="PPG24" s="710"/>
      <c r="PPH24" s="710"/>
      <c r="PPI24" s="710"/>
      <c r="PPJ24" s="710"/>
      <c r="PPK24" s="710"/>
      <c r="PPL24" s="710"/>
      <c r="PPM24" s="710"/>
      <c r="PPN24" s="710"/>
      <c r="PPO24" s="710"/>
      <c r="PPP24" s="710"/>
      <c r="PPQ24" s="710"/>
      <c r="PPR24" s="710"/>
      <c r="PPS24" s="710"/>
      <c r="PPT24" s="710"/>
      <c r="PPU24" s="710"/>
      <c r="PPV24" s="710"/>
      <c r="PPW24" s="710"/>
      <c r="PPX24" s="710"/>
      <c r="PPY24" s="710"/>
      <c r="PPZ24" s="710"/>
      <c r="PQA24" s="710"/>
      <c r="PQB24" s="710"/>
      <c r="PQC24" s="710"/>
      <c r="PQD24" s="710"/>
      <c r="PQE24" s="710"/>
      <c r="PQF24" s="710"/>
      <c r="PQG24" s="710"/>
      <c r="PQH24" s="710"/>
      <c r="PQI24" s="710"/>
      <c r="PQJ24" s="710"/>
      <c r="PQK24" s="710"/>
      <c r="PQL24" s="710"/>
      <c r="PQM24" s="710"/>
      <c r="PQN24" s="710"/>
      <c r="PQO24" s="710"/>
      <c r="PQP24" s="710"/>
      <c r="PQQ24" s="710"/>
      <c r="PQR24" s="710"/>
      <c r="PQS24" s="710"/>
      <c r="PQT24" s="710"/>
      <c r="PQU24" s="710"/>
      <c r="PQV24" s="710"/>
      <c r="PQW24" s="710"/>
      <c r="PQX24" s="710"/>
      <c r="PQY24" s="710"/>
      <c r="PQZ24" s="710"/>
      <c r="PRA24" s="710"/>
      <c r="PRB24" s="710"/>
      <c r="PRC24" s="710"/>
      <c r="PRD24" s="710"/>
      <c r="PRE24" s="710"/>
      <c r="PRF24" s="710"/>
      <c r="PRG24" s="710"/>
      <c r="PRH24" s="710"/>
      <c r="PRI24" s="710"/>
      <c r="PRJ24" s="710"/>
      <c r="PRK24" s="710"/>
      <c r="PRL24" s="710"/>
      <c r="PRM24" s="710"/>
      <c r="PRN24" s="710"/>
      <c r="PRO24" s="710"/>
      <c r="PRP24" s="710"/>
      <c r="PRQ24" s="710"/>
      <c r="PRR24" s="710"/>
      <c r="PRS24" s="710"/>
      <c r="PRT24" s="710"/>
      <c r="PRU24" s="710"/>
      <c r="PRV24" s="710"/>
      <c r="PRW24" s="710"/>
      <c r="PRX24" s="710"/>
      <c r="PRY24" s="710"/>
      <c r="PRZ24" s="710"/>
      <c r="PSA24" s="710"/>
      <c r="PSB24" s="710"/>
      <c r="PSC24" s="710"/>
      <c r="PSD24" s="710"/>
      <c r="PSE24" s="710"/>
      <c r="PSF24" s="710"/>
      <c r="PSG24" s="710"/>
      <c r="PSH24" s="710"/>
      <c r="PSI24" s="710"/>
      <c r="PSJ24" s="710"/>
      <c r="PSK24" s="710"/>
      <c r="PSL24" s="710"/>
      <c r="PSM24" s="710"/>
      <c r="PSN24" s="710"/>
      <c r="PSO24" s="710"/>
      <c r="PSP24" s="710"/>
      <c r="PSQ24" s="710"/>
      <c r="PSR24" s="710"/>
      <c r="PSS24" s="710"/>
      <c r="PST24" s="710"/>
      <c r="PSU24" s="710"/>
      <c r="PSV24" s="710"/>
      <c r="PSW24" s="710"/>
      <c r="PSX24" s="710"/>
      <c r="PSY24" s="710"/>
      <c r="PSZ24" s="710"/>
      <c r="PTA24" s="710"/>
      <c r="PTB24" s="710"/>
      <c r="PTC24" s="710"/>
      <c r="PTD24" s="710"/>
      <c r="PTE24" s="710"/>
      <c r="PTF24" s="710"/>
      <c r="PTG24" s="710"/>
      <c r="PTH24" s="710"/>
      <c r="PTI24" s="710"/>
      <c r="PTJ24" s="710"/>
      <c r="PTK24" s="710"/>
      <c r="PTL24" s="710"/>
      <c r="PTM24" s="710"/>
      <c r="PTN24" s="710"/>
      <c r="PTO24" s="710"/>
      <c r="PTP24" s="710"/>
      <c r="PTQ24" s="710"/>
      <c r="PTR24" s="710"/>
      <c r="PTS24" s="710"/>
      <c r="PTT24" s="710"/>
      <c r="PTU24" s="710"/>
      <c r="PTV24" s="710"/>
      <c r="PTW24" s="710"/>
      <c r="PTX24" s="710"/>
      <c r="PTY24" s="710"/>
      <c r="PTZ24" s="710"/>
      <c r="PUA24" s="710"/>
      <c r="PUB24" s="710"/>
      <c r="PUC24" s="710"/>
      <c r="PUD24" s="710"/>
      <c r="PUE24" s="710"/>
      <c r="PUF24" s="710"/>
      <c r="PUG24" s="710"/>
      <c r="PUH24" s="710"/>
      <c r="PUI24" s="710"/>
      <c r="PUJ24" s="710"/>
      <c r="PUK24" s="710"/>
      <c r="PUL24" s="710"/>
      <c r="PUM24" s="710"/>
      <c r="PUN24" s="710"/>
      <c r="PUO24" s="710"/>
      <c r="PUP24" s="710"/>
      <c r="PUQ24" s="710"/>
      <c r="PUR24" s="710"/>
      <c r="PUS24" s="710"/>
      <c r="PUT24" s="710"/>
      <c r="PUU24" s="710"/>
      <c r="PUV24" s="710"/>
      <c r="PUW24" s="710"/>
      <c r="PUX24" s="710"/>
      <c r="PUY24" s="710"/>
      <c r="PUZ24" s="710"/>
      <c r="PVA24" s="710"/>
      <c r="PVB24" s="710"/>
      <c r="PVC24" s="710"/>
      <c r="PVD24" s="710"/>
      <c r="PVE24" s="710"/>
      <c r="PVF24" s="710"/>
      <c r="PVG24" s="710"/>
      <c r="PVH24" s="710"/>
      <c r="PVI24" s="710"/>
      <c r="PVJ24" s="710"/>
      <c r="PVK24" s="710"/>
      <c r="PVL24" s="710"/>
      <c r="PVM24" s="710"/>
      <c r="PVN24" s="710"/>
      <c r="PVO24" s="710"/>
      <c r="PVP24" s="710"/>
      <c r="PVQ24" s="710"/>
      <c r="PVR24" s="710"/>
      <c r="PVS24" s="710"/>
      <c r="PVT24" s="710"/>
      <c r="PVU24" s="710"/>
      <c r="PVV24" s="710"/>
      <c r="PVW24" s="710"/>
      <c r="PVX24" s="710"/>
      <c r="PVY24" s="710"/>
      <c r="PVZ24" s="710"/>
      <c r="PWA24" s="710"/>
      <c r="PWB24" s="710"/>
      <c r="PWC24" s="710"/>
      <c r="PWD24" s="710"/>
      <c r="PWE24" s="710"/>
      <c r="PWF24" s="710"/>
      <c r="PWG24" s="710"/>
      <c r="PWH24" s="710"/>
      <c r="PWI24" s="710"/>
      <c r="PWJ24" s="710"/>
      <c r="PWK24" s="710"/>
      <c r="PWL24" s="710"/>
      <c r="PWM24" s="710"/>
      <c r="PWN24" s="710"/>
      <c r="PWO24" s="710"/>
      <c r="PWP24" s="710"/>
      <c r="PWQ24" s="710"/>
      <c r="PWR24" s="710"/>
      <c r="PWS24" s="710"/>
      <c r="PWT24" s="710"/>
      <c r="PWU24" s="710"/>
      <c r="PWV24" s="710"/>
      <c r="PWW24" s="710"/>
      <c r="PWX24" s="710"/>
      <c r="PWY24" s="710"/>
      <c r="PWZ24" s="710"/>
      <c r="PXA24" s="710"/>
      <c r="PXB24" s="710"/>
      <c r="PXC24" s="710"/>
      <c r="PXD24" s="710"/>
      <c r="PXE24" s="710"/>
      <c r="PXF24" s="710"/>
      <c r="PXG24" s="710"/>
      <c r="PXH24" s="710"/>
      <c r="PXI24" s="710"/>
      <c r="PXJ24" s="710"/>
      <c r="PXK24" s="710"/>
      <c r="PXL24" s="710"/>
      <c r="PXM24" s="710"/>
      <c r="PXN24" s="710"/>
      <c r="PXO24" s="710"/>
      <c r="PXP24" s="710"/>
      <c r="PXQ24" s="710"/>
      <c r="PXR24" s="710"/>
      <c r="PXS24" s="710"/>
      <c r="PXT24" s="710"/>
      <c r="PXU24" s="710"/>
      <c r="PXV24" s="710"/>
      <c r="PXW24" s="710"/>
      <c r="PXX24" s="710"/>
      <c r="PXY24" s="710"/>
      <c r="PXZ24" s="710"/>
      <c r="PYA24" s="710"/>
      <c r="PYB24" s="710"/>
      <c r="PYC24" s="710"/>
      <c r="PYD24" s="710"/>
      <c r="PYE24" s="710"/>
      <c r="PYF24" s="710"/>
      <c r="PYG24" s="710"/>
      <c r="PYH24" s="710"/>
      <c r="PYI24" s="710"/>
      <c r="PYJ24" s="710"/>
      <c r="PYK24" s="710"/>
      <c r="PYL24" s="710"/>
      <c r="PYM24" s="710"/>
      <c r="PYN24" s="710"/>
      <c r="PYO24" s="710"/>
      <c r="PYP24" s="710"/>
      <c r="PYQ24" s="710"/>
      <c r="PYR24" s="710"/>
      <c r="PYS24" s="710"/>
      <c r="PYT24" s="710"/>
      <c r="PYU24" s="710"/>
      <c r="PYV24" s="710"/>
      <c r="PYW24" s="710"/>
      <c r="PYX24" s="710"/>
      <c r="PYY24" s="710"/>
      <c r="PYZ24" s="710"/>
      <c r="PZA24" s="710"/>
      <c r="PZB24" s="710"/>
      <c r="PZC24" s="710"/>
      <c r="PZD24" s="710"/>
      <c r="PZE24" s="710"/>
      <c r="PZF24" s="710"/>
      <c r="PZG24" s="710"/>
      <c r="PZH24" s="710"/>
      <c r="PZI24" s="710"/>
      <c r="PZJ24" s="710"/>
      <c r="PZK24" s="710"/>
      <c r="PZL24" s="710"/>
      <c r="PZM24" s="710"/>
      <c r="PZN24" s="710"/>
      <c r="PZO24" s="710"/>
      <c r="PZP24" s="710"/>
      <c r="PZQ24" s="710"/>
      <c r="PZR24" s="710"/>
      <c r="PZS24" s="710"/>
      <c r="PZT24" s="710"/>
      <c r="PZU24" s="710"/>
      <c r="PZV24" s="710"/>
      <c r="PZW24" s="710"/>
      <c r="PZX24" s="710"/>
      <c r="PZY24" s="710"/>
      <c r="PZZ24" s="710"/>
      <c r="QAA24" s="710"/>
      <c r="QAB24" s="710"/>
      <c r="QAC24" s="710"/>
      <c r="QAD24" s="710"/>
      <c r="QAE24" s="710"/>
      <c r="QAF24" s="710"/>
      <c r="QAG24" s="710"/>
      <c r="QAH24" s="710"/>
      <c r="QAI24" s="710"/>
      <c r="QAJ24" s="710"/>
      <c r="QAK24" s="710"/>
      <c r="QAL24" s="710"/>
      <c r="QAM24" s="710"/>
      <c r="QAN24" s="710"/>
      <c r="QAO24" s="710"/>
      <c r="QAP24" s="710"/>
      <c r="QAQ24" s="710"/>
      <c r="QAR24" s="710"/>
      <c r="QAS24" s="710"/>
      <c r="QAT24" s="710"/>
      <c r="QAU24" s="710"/>
      <c r="QAV24" s="710"/>
      <c r="QAW24" s="710"/>
      <c r="QAX24" s="710"/>
      <c r="QAY24" s="710"/>
      <c r="QAZ24" s="710"/>
      <c r="QBA24" s="710"/>
      <c r="QBB24" s="710"/>
      <c r="QBC24" s="710"/>
      <c r="QBD24" s="710"/>
      <c r="QBE24" s="710"/>
      <c r="QBF24" s="710"/>
      <c r="QBG24" s="710"/>
      <c r="QBH24" s="710"/>
      <c r="QBI24" s="710"/>
      <c r="QBJ24" s="710"/>
      <c r="QBK24" s="710"/>
      <c r="QBL24" s="710"/>
      <c r="QBM24" s="710"/>
      <c r="QBN24" s="710"/>
      <c r="QBO24" s="710"/>
      <c r="QBP24" s="710"/>
      <c r="QBQ24" s="710"/>
      <c r="QBR24" s="710"/>
      <c r="QBS24" s="710"/>
      <c r="QBT24" s="710"/>
      <c r="QBU24" s="710"/>
      <c r="QBV24" s="710"/>
      <c r="QBW24" s="710"/>
      <c r="QBX24" s="710"/>
      <c r="QBY24" s="710"/>
      <c r="QBZ24" s="710"/>
      <c r="QCA24" s="710"/>
      <c r="QCB24" s="710"/>
      <c r="QCC24" s="710"/>
      <c r="QCD24" s="710"/>
      <c r="QCE24" s="710"/>
      <c r="QCF24" s="710"/>
      <c r="QCG24" s="710"/>
      <c r="QCH24" s="710"/>
      <c r="QCI24" s="710"/>
      <c r="QCJ24" s="710"/>
      <c r="QCK24" s="710"/>
      <c r="QCL24" s="710"/>
      <c r="QCM24" s="710"/>
      <c r="QCN24" s="710"/>
      <c r="QCO24" s="710"/>
      <c r="QCP24" s="710"/>
      <c r="QCQ24" s="710"/>
      <c r="QCR24" s="710"/>
      <c r="QCS24" s="710"/>
      <c r="QCT24" s="710"/>
      <c r="QCU24" s="710"/>
      <c r="QCV24" s="710"/>
      <c r="QCW24" s="710"/>
      <c r="QCX24" s="710"/>
      <c r="QCY24" s="710"/>
      <c r="QCZ24" s="710"/>
      <c r="QDA24" s="710"/>
      <c r="QDB24" s="710"/>
      <c r="QDC24" s="710"/>
      <c r="QDD24" s="710"/>
      <c r="QDE24" s="710"/>
      <c r="QDF24" s="710"/>
      <c r="QDG24" s="710"/>
      <c r="QDH24" s="710"/>
      <c r="QDI24" s="710"/>
      <c r="QDJ24" s="710"/>
      <c r="QDK24" s="710"/>
      <c r="QDL24" s="710"/>
      <c r="QDM24" s="710"/>
      <c r="QDN24" s="710"/>
      <c r="QDO24" s="710"/>
      <c r="QDP24" s="710"/>
      <c r="QDQ24" s="710"/>
      <c r="QDR24" s="710"/>
      <c r="QDS24" s="710"/>
      <c r="QDT24" s="710"/>
      <c r="QDU24" s="710"/>
      <c r="QDV24" s="710"/>
      <c r="QDW24" s="710"/>
      <c r="QDX24" s="710"/>
      <c r="QDY24" s="710"/>
      <c r="QDZ24" s="710"/>
      <c r="QEA24" s="710"/>
      <c r="QEB24" s="710"/>
      <c r="QEC24" s="710"/>
      <c r="QED24" s="710"/>
      <c r="QEE24" s="710"/>
      <c r="QEF24" s="710"/>
      <c r="QEG24" s="710"/>
      <c r="QEH24" s="710"/>
      <c r="QEI24" s="710"/>
      <c r="QEJ24" s="710"/>
      <c r="QEK24" s="710"/>
      <c r="QEL24" s="710"/>
      <c r="QEM24" s="710"/>
      <c r="QEN24" s="710"/>
      <c r="QEO24" s="710"/>
      <c r="QEP24" s="710"/>
      <c r="QEQ24" s="710"/>
      <c r="QER24" s="710"/>
      <c r="QES24" s="710"/>
      <c r="QET24" s="710"/>
      <c r="QEU24" s="710"/>
      <c r="QEV24" s="710"/>
      <c r="QEW24" s="710"/>
      <c r="QEX24" s="710"/>
      <c r="QEY24" s="710"/>
      <c r="QEZ24" s="710"/>
      <c r="QFA24" s="710"/>
      <c r="QFB24" s="710"/>
      <c r="QFC24" s="710"/>
      <c r="QFD24" s="710"/>
      <c r="QFE24" s="710"/>
      <c r="QFF24" s="710"/>
      <c r="QFG24" s="710"/>
      <c r="QFH24" s="710"/>
      <c r="QFI24" s="710"/>
      <c r="QFJ24" s="710"/>
      <c r="QFK24" s="710"/>
      <c r="QFL24" s="710"/>
      <c r="QFM24" s="710"/>
      <c r="QFN24" s="710"/>
      <c r="QFO24" s="710"/>
      <c r="QFP24" s="710"/>
      <c r="QFQ24" s="710"/>
      <c r="QFR24" s="710"/>
      <c r="QFS24" s="710"/>
      <c r="QFT24" s="710"/>
      <c r="QFU24" s="710"/>
      <c r="QFV24" s="710"/>
      <c r="QFW24" s="710"/>
      <c r="QFX24" s="710"/>
      <c r="QFY24" s="710"/>
      <c r="QFZ24" s="710"/>
      <c r="QGA24" s="710"/>
      <c r="QGB24" s="710"/>
      <c r="QGC24" s="710"/>
      <c r="QGD24" s="710"/>
      <c r="QGE24" s="710"/>
      <c r="QGF24" s="710"/>
      <c r="QGG24" s="710"/>
      <c r="QGH24" s="710"/>
      <c r="QGI24" s="710"/>
      <c r="QGJ24" s="710"/>
      <c r="QGK24" s="710"/>
      <c r="QGL24" s="710"/>
      <c r="QGM24" s="710"/>
      <c r="QGN24" s="710"/>
      <c r="QGO24" s="710"/>
      <c r="QGP24" s="710"/>
      <c r="QGQ24" s="710"/>
      <c r="QGR24" s="710"/>
      <c r="QGS24" s="710"/>
      <c r="QGT24" s="710"/>
      <c r="QGU24" s="710"/>
      <c r="QGV24" s="710"/>
      <c r="QGW24" s="710"/>
      <c r="QGX24" s="710"/>
      <c r="QGY24" s="710"/>
      <c r="QGZ24" s="710"/>
      <c r="QHA24" s="710"/>
      <c r="QHB24" s="710"/>
      <c r="QHC24" s="710"/>
      <c r="QHD24" s="710"/>
      <c r="QHE24" s="710"/>
      <c r="QHF24" s="710"/>
      <c r="QHG24" s="710"/>
      <c r="QHH24" s="710"/>
      <c r="QHI24" s="710"/>
      <c r="QHJ24" s="710"/>
      <c r="QHK24" s="710"/>
      <c r="QHL24" s="710"/>
      <c r="QHM24" s="710"/>
      <c r="QHN24" s="710"/>
      <c r="QHO24" s="710"/>
      <c r="QHP24" s="710"/>
      <c r="QHQ24" s="710"/>
      <c r="QHR24" s="710"/>
      <c r="QHS24" s="710"/>
      <c r="QHT24" s="710"/>
      <c r="QHU24" s="710"/>
      <c r="QHV24" s="710"/>
      <c r="QHW24" s="710"/>
      <c r="QHX24" s="710"/>
      <c r="QHY24" s="710"/>
      <c r="QHZ24" s="710"/>
      <c r="QIA24" s="710"/>
      <c r="QIB24" s="710"/>
      <c r="QIC24" s="710"/>
      <c r="QID24" s="710"/>
      <c r="QIE24" s="710"/>
      <c r="QIF24" s="710"/>
      <c r="QIG24" s="710"/>
      <c r="QIH24" s="710"/>
      <c r="QII24" s="710"/>
      <c r="QIJ24" s="710"/>
      <c r="QIK24" s="710"/>
      <c r="QIL24" s="710"/>
      <c r="QIM24" s="710"/>
      <c r="QIN24" s="710"/>
      <c r="QIO24" s="710"/>
      <c r="QIP24" s="710"/>
      <c r="QIQ24" s="710"/>
      <c r="QIR24" s="710"/>
      <c r="QIS24" s="710"/>
      <c r="QIT24" s="710"/>
      <c r="QIU24" s="710"/>
      <c r="QIV24" s="710"/>
      <c r="QIW24" s="710"/>
      <c r="QIX24" s="710"/>
      <c r="QIY24" s="710"/>
      <c r="QIZ24" s="710"/>
      <c r="QJA24" s="710"/>
      <c r="QJB24" s="710"/>
      <c r="QJC24" s="710"/>
      <c r="QJD24" s="710"/>
      <c r="QJE24" s="710"/>
      <c r="QJF24" s="710"/>
      <c r="QJG24" s="710"/>
      <c r="QJH24" s="710"/>
      <c r="QJI24" s="710"/>
      <c r="QJJ24" s="710"/>
      <c r="QJK24" s="710"/>
      <c r="QJL24" s="710"/>
      <c r="QJM24" s="710"/>
      <c r="QJN24" s="710"/>
      <c r="QJO24" s="710"/>
      <c r="QJP24" s="710"/>
      <c r="QJQ24" s="710"/>
      <c r="QJR24" s="710"/>
      <c r="QJS24" s="710"/>
      <c r="QJT24" s="710"/>
      <c r="QJU24" s="710"/>
      <c r="QJV24" s="710"/>
      <c r="QJW24" s="710"/>
      <c r="QJX24" s="710"/>
      <c r="QJY24" s="710"/>
      <c r="QJZ24" s="710"/>
      <c r="QKA24" s="710"/>
      <c r="QKB24" s="710"/>
      <c r="QKC24" s="710"/>
      <c r="QKD24" s="710"/>
      <c r="QKE24" s="710"/>
      <c r="QKF24" s="710"/>
      <c r="QKG24" s="710"/>
      <c r="QKH24" s="710"/>
      <c r="QKI24" s="710"/>
      <c r="QKJ24" s="710"/>
      <c r="QKK24" s="710"/>
      <c r="QKL24" s="710"/>
      <c r="QKM24" s="710"/>
      <c r="QKN24" s="710"/>
      <c r="QKO24" s="710"/>
      <c r="QKP24" s="710"/>
      <c r="QKQ24" s="710"/>
      <c r="QKR24" s="710"/>
      <c r="QKS24" s="710"/>
      <c r="QKT24" s="710"/>
      <c r="QKU24" s="710"/>
      <c r="QKV24" s="710"/>
      <c r="QKW24" s="710"/>
      <c r="QKX24" s="710"/>
      <c r="QKY24" s="710"/>
      <c r="QKZ24" s="710"/>
      <c r="QLA24" s="710"/>
      <c r="QLB24" s="710"/>
      <c r="QLC24" s="710"/>
      <c r="QLD24" s="710"/>
      <c r="QLE24" s="710"/>
      <c r="QLF24" s="710"/>
      <c r="QLG24" s="710"/>
      <c r="QLH24" s="710"/>
      <c r="QLI24" s="710"/>
      <c r="QLJ24" s="710"/>
      <c r="QLK24" s="710"/>
      <c r="QLL24" s="710"/>
      <c r="QLM24" s="710"/>
      <c r="QLN24" s="710"/>
      <c r="QLO24" s="710"/>
      <c r="QLP24" s="710"/>
      <c r="QLQ24" s="710"/>
      <c r="QLR24" s="710"/>
      <c r="QLS24" s="710"/>
      <c r="QLT24" s="710"/>
      <c r="QLU24" s="710"/>
      <c r="QLV24" s="710"/>
      <c r="QLW24" s="710"/>
      <c r="QLX24" s="710"/>
      <c r="QLY24" s="710"/>
      <c r="QLZ24" s="710"/>
      <c r="QMA24" s="710"/>
      <c r="QMB24" s="710"/>
      <c r="QMC24" s="710"/>
      <c r="QMD24" s="710"/>
      <c r="QME24" s="710"/>
      <c r="QMF24" s="710"/>
      <c r="QMG24" s="710"/>
      <c r="QMH24" s="710"/>
      <c r="QMI24" s="710"/>
      <c r="QMJ24" s="710"/>
      <c r="QMK24" s="710"/>
      <c r="QML24" s="710"/>
      <c r="QMM24" s="710"/>
      <c r="QMN24" s="710"/>
      <c r="QMO24" s="710"/>
      <c r="QMP24" s="710"/>
      <c r="QMQ24" s="710"/>
      <c r="QMR24" s="710"/>
      <c r="QMS24" s="710"/>
      <c r="QMT24" s="710"/>
      <c r="QMU24" s="710"/>
      <c r="QMV24" s="710"/>
      <c r="QMW24" s="710"/>
      <c r="QMX24" s="710"/>
      <c r="QMY24" s="710"/>
      <c r="QMZ24" s="710"/>
      <c r="QNA24" s="710"/>
      <c r="QNB24" s="710"/>
      <c r="QNC24" s="710"/>
      <c r="QND24" s="710"/>
      <c r="QNE24" s="710"/>
      <c r="QNF24" s="710"/>
      <c r="QNG24" s="710"/>
      <c r="QNH24" s="710"/>
      <c r="QNI24" s="710"/>
      <c r="QNJ24" s="710"/>
      <c r="QNK24" s="710"/>
      <c r="QNL24" s="710"/>
      <c r="QNM24" s="710"/>
      <c r="QNN24" s="710"/>
      <c r="QNO24" s="710"/>
      <c r="QNP24" s="710"/>
      <c r="QNQ24" s="710"/>
      <c r="QNR24" s="710"/>
      <c r="QNS24" s="710"/>
      <c r="QNT24" s="710"/>
      <c r="QNU24" s="710"/>
      <c r="QNV24" s="710"/>
      <c r="QNW24" s="710"/>
      <c r="QNX24" s="710"/>
      <c r="QNY24" s="710"/>
      <c r="QNZ24" s="710"/>
      <c r="QOA24" s="710"/>
      <c r="QOB24" s="710"/>
      <c r="QOC24" s="710"/>
      <c r="QOD24" s="710"/>
      <c r="QOE24" s="710"/>
      <c r="QOF24" s="710"/>
      <c r="QOG24" s="710"/>
      <c r="QOH24" s="710"/>
      <c r="QOI24" s="710"/>
      <c r="QOJ24" s="710"/>
      <c r="QOK24" s="710"/>
      <c r="QOL24" s="710"/>
      <c r="QOM24" s="710"/>
      <c r="QON24" s="710"/>
      <c r="QOO24" s="710"/>
      <c r="QOP24" s="710"/>
      <c r="QOQ24" s="710"/>
      <c r="QOR24" s="710"/>
      <c r="QOS24" s="710"/>
      <c r="QOT24" s="710"/>
      <c r="QOU24" s="710"/>
      <c r="QOV24" s="710"/>
      <c r="QOW24" s="710"/>
      <c r="QOX24" s="710"/>
      <c r="QOY24" s="710"/>
      <c r="QOZ24" s="710"/>
      <c r="QPA24" s="710"/>
      <c r="QPB24" s="710"/>
      <c r="QPC24" s="710"/>
      <c r="QPD24" s="710"/>
      <c r="QPE24" s="710"/>
      <c r="QPF24" s="710"/>
      <c r="QPG24" s="710"/>
      <c r="QPH24" s="710"/>
      <c r="QPI24" s="710"/>
      <c r="QPJ24" s="710"/>
      <c r="QPK24" s="710"/>
      <c r="QPL24" s="710"/>
      <c r="QPM24" s="710"/>
      <c r="QPN24" s="710"/>
      <c r="QPO24" s="710"/>
      <c r="QPP24" s="710"/>
      <c r="QPQ24" s="710"/>
      <c r="QPR24" s="710"/>
      <c r="QPS24" s="710"/>
      <c r="QPT24" s="710"/>
      <c r="QPU24" s="710"/>
      <c r="QPV24" s="710"/>
      <c r="QPW24" s="710"/>
      <c r="QPX24" s="710"/>
      <c r="QPY24" s="710"/>
      <c r="QPZ24" s="710"/>
      <c r="QQA24" s="710"/>
      <c r="QQB24" s="710"/>
      <c r="QQC24" s="710"/>
      <c r="QQD24" s="710"/>
      <c r="QQE24" s="710"/>
      <c r="QQF24" s="710"/>
      <c r="QQG24" s="710"/>
      <c r="QQH24" s="710"/>
      <c r="QQI24" s="710"/>
      <c r="QQJ24" s="710"/>
      <c r="QQK24" s="710"/>
      <c r="QQL24" s="710"/>
      <c r="QQM24" s="710"/>
      <c r="QQN24" s="710"/>
      <c r="QQO24" s="710"/>
      <c r="QQP24" s="710"/>
      <c r="QQQ24" s="710"/>
      <c r="QQR24" s="710"/>
      <c r="QQS24" s="710"/>
      <c r="QQT24" s="710"/>
      <c r="QQU24" s="710"/>
      <c r="QQV24" s="710"/>
      <c r="QQW24" s="710"/>
      <c r="QQX24" s="710"/>
      <c r="QQY24" s="710"/>
      <c r="QQZ24" s="710"/>
      <c r="QRA24" s="710"/>
      <c r="QRB24" s="710"/>
      <c r="QRC24" s="710"/>
      <c r="QRD24" s="710"/>
      <c r="QRE24" s="710"/>
      <c r="QRF24" s="710"/>
      <c r="QRG24" s="710"/>
      <c r="QRH24" s="710"/>
      <c r="QRI24" s="710"/>
      <c r="QRJ24" s="710"/>
      <c r="QRK24" s="710"/>
      <c r="QRL24" s="710"/>
      <c r="QRM24" s="710"/>
      <c r="QRN24" s="710"/>
      <c r="QRO24" s="710"/>
      <c r="QRP24" s="710"/>
      <c r="QRQ24" s="710"/>
      <c r="QRR24" s="710"/>
      <c r="QRS24" s="710"/>
      <c r="QRT24" s="710"/>
      <c r="QRU24" s="710"/>
      <c r="QRV24" s="710"/>
      <c r="QRW24" s="710"/>
      <c r="QRX24" s="710"/>
      <c r="QRY24" s="710"/>
      <c r="QRZ24" s="710"/>
      <c r="QSA24" s="710"/>
      <c r="QSB24" s="710"/>
      <c r="QSC24" s="710"/>
      <c r="QSD24" s="710"/>
      <c r="QSE24" s="710"/>
      <c r="QSF24" s="710"/>
      <c r="QSG24" s="710"/>
      <c r="QSH24" s="710"/>
      <c r="QSI24" s="710"/>
      <c r="QSJ24" s="710"/>
      <c r="QSK24" s="710"/>
      <c r="QSL24" s="710"/>
      <c r="QSM24" s="710"/>
      <c r="QSN24" s="710"/>
      <c r="QSO24" s="710"/>
      <c r="QSP24" s="710"/>
      <c r="QSQ24" s="710"/>
      <c r="QSR24" s="710"/>
      <c r="QSS24" s="710"/>
      <c r="QST24" s="710"/>
      <c r="QSU24" s="710"/>
      <c r="QSV24" s="710"/>
      <c r="QSW24" s="710"/>
      <c r="QSX24" s="710"/>
      <c r="QSY24" s="710"/>
      <c r="QSZ24" s="710"/>
      <c r="QTA24" s="710"/>
      <c r="QTB24" s="710"/>
      <c r="QTC24" s="710"/>
      <c r="QTD24" s="710"/>
      <c r="QTE24" s="710"/>
      <c r="QTF24" s="710"/>
      <c r="QTG24" s="710"/>
      <c r="QTH24" s="710"/>
      <c r="QTI24" s="710"/>
      <c r="QTJ24" s="710"/>
      <c r="QTK24" s="710"/>
      <c r="QTL24" s="710"/>
      <c r="QTM24" s="710"/>
      <c r="QTN24" s="710"/>
      <c r="QTO24" s="710"/>
      <c r="QTP24" s="710"/>
      <c r="QTQ24" s="710"/>
      <c r="QTR24" s="710"/>
      <c r="QTS24" s="710"/>
      <c r="QTT24" s="710"/>
      <c r="QTU24" s="710"/>
      <c r="QTV24" s="710"/>
      <c r="QTW24" s="710"/>
      <c r="QTX24" s="710"/>
      <c r="QTY24" s="710"/>
      <c r="QTZ24" s="710"/>
      <c r="QUA24" s="710"/>
      <c r="QUB24" s="710"/>
      <c r="QUC24" s="710"/>
      <c r="QUD24" s="710"/>
      <c r="QUE24" s="710"/>
      <c r="QUF24" s="710"/>
      <c r="QUG24" s="710"/>
      <c r="QUH24" s="710"/>
      <c r="QUI24" s="710"/>
      <c r="QUJ24" s="710"/>
      <c r="QUK24" s="710"/>
      <c r="QUL24" s="710"/>
      <c r="QUM24" s="710"/>
      <c r="QUN24" s="710"/>
      <c r="QUO24" s="710"/>
      <c r="QUP24" s="710"/>
      <c r="QUQ24" s="710"/>
      <c r="QUR24" s="710"/>
      <c r="QUS24" s="710"/>
      <c r="QUT24" s="710"/>
      <c r="QUU24" s="710"/>
      <c r="QUV24" s="710"/>
      <c r="QUW24" s="710"/>
      <c r="QUX24" s="710"/>
      <c r="QUY24" s="710"/>
      <c r="QUZ24" s="710"/>
      <c r="QVA24" s="710"/>
      <c r="QVB24" s="710"/>
      <c r="QVC24" s="710"/>
      <c r="QVD24" s="710"/>
      <c r="QVE24" s="710"/>
      <c r="QVF24" s="710"/>
      <c r="QVG24" s="710"/>
      <c r="QVH24" s="710"/>
      <c r="QVI24" s="710"/>
      <c r="QVJ24" s="710"/>
      <c r="QVK24" s="710"/>
      <c r="QVL24" s="710"/>
      <c r="QVM24" s="710"/>
      <c r="QVN24" s="710"/>
      <c r="QVO24" s="710"/>
      <c r="QVP24" s="710"/>
      <c r="QVQ24" s="710"/>
      <c r="QVR24" s="710"/>
      <c r="QVS24" s="710"/>
      <c r="QVT24" s="710"/>
      <c r="QVU24" s="710"/>
      <c r="QVV24" s="710"/>
      <c r="QVW24" s="710"/>
      <c r="QVX24" s="710"/>
      <c r="QVY24" s="710"/>
      <c r="QVZ24" s="710"/>
      <c r="QWA24" s="710"/>
      <c r="QWB24" s="710"/>
      <c r="QWC24" s="710"/>
      <c r="QWD24" s="710"/>
      <c r="QWE24" s="710"/>
      <c r="QWF24" s="710"/>
      <c r="QWG24" s="710"/>
      <c r="QWH24" s="710"/>
      <c r="QWI24" s="710"/>
      <c r="QWJ24" s="710"/>
      <c r="QWK24" s="710"/>
      <c r="QWL24" s="710"/>
      <c r="QWM24" s="710"/>
      <c r="QWN24" s="710"/>
      <c r="QWO24" s="710"/>
      <c r="QWP24" s="710"/>
      <c r="QWQ24" s="710"/>
      <c r="QWR24" s="710"/>
      <c r="QWS24" s="710"/>
      <c r="QWT24" s="710"/>
      <c r="QWU24" s="710"/>
      <c r="QWV24" s="710"/>
      <c r="QWW24" s="710"/>
      <c r="QWX24" s="710"/>
      <c r="QWY24" s="710"/>
      <c r="QWZ24" s="710"/>
      <c r="QXA24" s="710"/>
      <c r="QXB24" s="710"/>
      <c r="QXC24" s="710"/>
      <c r="QXD24" s="710"/>
      <c r="QXE24" s="710"/>
      <c r="QXF24" s="710"/>
      <c r="QXG24" s="710"/>
      <c r="QXH24" s="710"/>
      <c r="QXI24" s="710"/>
      <c r="QXJ24" s="710"/>
      <c r="QXK24" s="710"/>
      <c r="QXL24" s="710"/>
      <c r="QXM24" s="710"/>
      <c r="QXN24" s="710"/>
      <c r="QXO24" s="710"/>
      <c r="QXP24" s="710"/>
      <c r="QXQ24" s="710"/>
      <c r="QXR24" s="710"/>
      <c r="QXS24" s="710"/>
      <c r="QXT24" s="710"/>
      <c r="QXU24" s="710"/>
      <c r="QXV24" s="710"/>
      <c r="QXW24" s="710"/>
      <c r="QXX24" s="710"/>
      <c r="QXY24" s="710"/>
      <c r="QXZ24" s="710"/>
      <c r="QYA24" s="710"/>
      <c r="QYB24" s="710"/>
      <c r="QYC24" s="710"/>
      <c r="QYD24" s="710"/>
      <c r="QYE24" s="710"/>
      <c r="QYF24" s="710"/>
      <c r="QYG24" s="710"/>
      <c r="QYH24" s="710"/>
      <c r="QYI24" s="710"/>
      <c r="QYJ24" s="710"/>
      <c r="QYK24" s="710"/>
      <c r="QYL24" s="710"/>
      <c r="QYM24" s="710"/>
      <c r="QYN24" s="710"/>
      <c r="QYO24" s="710"/>
      <c r="QYP24" s="710"/>
      <c r="QYQ24" s="710"/>
      <c r="QYR24" s="710"/>
      <c r="QYS24" s="710"/>
      <c r="QYT24" s="710"/>
      <c r="QYU24" s="710"/>
      <c r="QYV24" s="710"/>
      <c r="QYW24" s="710"/>
      <c r="QYX24" s="710"/>
      <c r="QYY24" s="710"/>
      <c r="QYZ24" s="710"/>
      <c r="QZA24" s="710"/>
      <c r="QZB24" s="710"/>
      <c r="QZC24" s="710"/>
      <c r="QZD24" s="710"/>
      <c r="QZE24" s="710"/>
      <c r="QZF24" s="710"/>
      <c r="QZG24" s="710"/>
      <c r="QZH24" s="710"/>
      <c r="QZI24" s="710"/>
      <c r="QZJ24" s="710"/>
      <c r="QZK24" s="710"/>
      <c r="QZL24" s="710"/>
      <c r="QZM24" s="710"/>
      <c r="QZN24" s="710"/>
      <c r="QZO24" s="710"/>
      <c r="QZP24" s="710"/>
      <c r="QZQ24" s="710"/>
      <c r="QZR24" s="710"/>
      <c r="QZS24" s="710"/>
      <c r="QZT24" s="710"/>
      <c r="QZU24" s="710"/>
      <c r="QZV24" s="710"/>
      <c r="QZW24" s="710"/>
      <c r="QZX24" s="710"/>
      <c r="QZY24" s="710"/>
      <c r="QZZ24" s="710"/>
      <c r="RAA24" s="710"/>
      <c r="RAB24" s="710"/>
      <c r="RAC24" s="710"/>
      <c r="RAD24" s="710"/>
      <c r="RAE24" s="710"/>
      <c r="RAF24" s="710"/>
      <c r="RAG24" s="710"/>
      <c r="RAH24" s="710"/>
      <c r="RAI24" s="710"/>
      <c r="RAJ24" s="710"/>
      <c r="RAK24" s="710"/>
      <c r="RAL24" s="710"/>
      <c r="RAM24" s="710"/>
      <c r="RAN24" s="710"/>
      <c r="RAO24" s="710"/>
      <c r="RAP24" s="710"/>
      <c r="RAQ24" s="710"/>
      <c r="RAR24" s="710"/>
      <c r="RAS24" s="710"/>
      <c r="RAT24" s="710"/>
      <c r="RAU24" s="710"/>
      <c r="RAV24" s="710"/>
      <c r="RAW24" s="710"/>
      <c r="RAX24" s="710"/>
      <c r="RAY24" s="710"/>
      <c r="RAZ24" s="710"/>
      <c r="RBA24" s="710"/>
      <c r="RBB24" s="710"/>
      <c r="RBC24" s="710"/>
      <c r="RBD24" s="710"/>
      <c r="RBE24" s="710"/>
      <c r="RBF24" s="710"/>
      <c r="RBG24" s="710"/>
      <c r="RBH24" s="710"/>
      <c r="RBI24" s="710"/>
      <c r="RBJ24" s="710"/>
      <c r="RBK24" s="710"/>
      <c r="RBL24" s="710"/>
      <c r="RBM24" s="710"/>
      <c r="RBN24" s="710"/>
      <c r="RBO24" s="710"/>
      <c r="RBP24" s="710"/>
      <c r="RBQ24" s="710"/>
      <c r="RBR24" s="710"/>
      <c r="RBS24" s="710"/>
      <c r="RBT24" s="710"/>
      <c r="RBU24" s="710"/>
      <c r="RBV24" s="710"/>
      <c r="RBW24" s="710"/>
      <c r="RBX24" s="710"/>
      <c r="RBY24" s="710"/>
      <c r="RBZ24" s="710"/>
      <c r="RCA24" s="710"/>
      <c r="RCB24" s="710"/>
      <c r="RCC24" s="710"/>
      <c r="RCD24" s="710"/>
      <c r="RCE24" s="710"/>
      <c r="RCF24" s="710"/>
      <c r="RCG24" s="710"/>
      <c r="RCH24" s="710"/>
      <c r="RCI24" s="710"/>
      <c r="RCJ24" s="710"/>
      <c r="RCK24" s="710"/>
      <c r="RCL24" s="710"/>
      <c r="RCM24" s="710"/>
      <c r="RCN24" s="710"/>
      <c r="RCO24" s="710"/>
      <c r="RCP24" s="710"/>
      <c r="RCQ24" s="710"/>
      <c r="RCR24" s="710"/>
      <c r="RCS24" s="710"/>
      <c r="RCT24" s="710"/>
      <c r="RCU24" s="710"/>
      <c r="RCV24" s="710"/>
      <c r="RCW24" s="710"/>
      <c r="RCX24" s="710"/>
      <c r="RCY24" s="710"/>
      <c r="RCZ24" s="710"/>
      <c r="RDA24" s="710"/>
      <c r="RDB24" s="710"/>
      <c r="RDC24" s="710"/>
      <c r="RDD24" s="710"/>
      <c r="RDE24" s="710"/>
      <c r="RDF24" s="710"/>
      <c r="RDG24" s="710"/>
      <c r="RDH24" s="710"/>
      <c r="RDI24" s="710"/>
      <c r="RDJ24" s="710"/>
      <c r="RDK24" s="710"/>
      <c r="RDL24" s="710"/>
      <c r="RDM24" s="710"/>
      <c r="RDN24" s="710"/>
      <c r="RDO24" s="710"/>
      <c r="RDP24" s="710"/>
      <c r="RDQ24" s="710"/>
      <c r="RDR24" s="710"/>
      <c r="RDS24" s="710"/>
      <c r="RDT24" s="710"/>
      <c r="RDU24" s="710"/>
      <c r="RDV24" s="710"/>
      <c r="RDW24" s="710"/>
      <c r="RDX24" s="710"/>
      <c r="RDY24" s="710"/>
      <c r="RDZ24" s="710"/>
      <c r="REA24" s="710"/>
      <c r="REB24" s="710"/>
      <c r="REC24" s="710"/>
      <c r="RED24" s="710"/>
      <c r="REE24" s="710"/>
      <c r="REF24" s="710"/>
      <c r="REG24" s="710"/>
      <c r="REH24" s="710"/>
      <c r="REI24" s="710"/>
      <c r="REJ24" s="710"/>
      <c r="REK24" s="710"/>
      <c r="REL24" s="710"/>
      <c r="REM24" s="710"/>
      <c r="REN24" s="710"/>
      <c r="REO24" s="710"/>
      <c r="REP24" s="710"/>
      <c r="REQ24" s="710"/>
      <c r="RER24" s="710"/>
      <c r="RES24" s="710"/>
      <c r="RET24" s="710"/>
      <c r="REU24" s="710"/>
      <c r="REV24" s="710"/>
      <c r="REW24" s="710"/>
      <c r="REX24" s="710"/>
      <c r="REY24" s="710"/>
      <c r="REZ24" s="710"/>
      <c r="RFA24" s="710"/>
      <c r="RFB24" s="710"/>
      <c r="RFC24" s="710"/>
      <c r="RFD24" s="710"/>
      <c r="RFE24" s="710"/>
      <c r="RFF24" s="710"/>
      <c r="RFG24" s="710"/>
      <c r="RFH24" s="710"/>
      <c r="RFI24" s="710"/>
      <c r="RFJ24" s="710"/>
      <c r="RFK24" s="710"/>
      <c r="RFL24" s="710"/>
      <c r="RFM24" s="710"/>
      <c r="RFN24" s="710"/>
      <c r="RFO24" s="710"/>
      <c r="RFP24" s="710"/>
      <c r="RFQ24" s="710"/>
      <c r="RFR24" s="710"/>
      <c r="RFS24" s="710"/>
      <c r="RFT24" s="710"/>
      <c r="RFU24" s="710"/>
      <c r="RFV24" s="710"/>
      <c r="RFW24" s="710"/>
      <c r="RFX24" s="710"/>
      <c r="RFY24" s="710"/>
      <c r="RFZ24" s="710"/>
      <c r="RGA24" s="710"/>
      <c r="RGB24" s="710"/>
      <c r="RGC24" s="710"/>
      <c r="RGD24" s="710"/>
      <c r="RGE24" s="710"/>
      <c r="RGF24" s="710"/>
      <c r="RGG24" s="710"/>
      <c r="RGH24" s="710"/>
      <c r="RGI24" s="710"/>
      <c r="RGJ24" s="710"/>
      <c r="RGK24" s="710"/>
      <c r="RGL24" s="710"/>
      <c r="RGM24" s="710"/>
      <c r="RGN24" s="710"/>
      <c r="RGO24" s="710"/>
      <c r="RGP24" s="710"/>
      <c r="RGQ24" s="710"/>
      <c r="RGR24" s="710"/>
      <c r="RGS24" s="710"/>
      <c r="RGT24" s="710"/>
      <c r="RGU24" s="710"/>
      <c r="RGV24" s="710"/>
      <c r="RGW24" s="710"/>
      <c r="RGX24" s="710"/>
      <c r="RGY24" s="710"/>
      <c r="RGZ24" s="710"/>
      <c r="RHA24" s="710"/>
      <c r="RHB24" s="710"/>
      <c r="RHC24" s="710"/>
      <c r="RHD24" s="710"/>
      <c r="RHE24" s="710"/>
      <c r="RHF24" s="710"/>
      <c r="RHG24" s="710"/>
      <c r="RHH24" s="710"/>
      <c r="RHI24" s="710"/>
      <c r="RHJ24" s="710"/>
      <c r="RHK24" s="710"/>
      <c r="RHL24" s="710"/>
      <c r="RHM24" s="710"/>
      <c r="RHN24" s="710"/>
      <c r="RHO24" s="710"/>
      <c r="RHP24" s="710"/>
      <c r="RHQ24" s="710"/>
      <c r="RHR24" s="710"/>
      <c r="RHS24" s="710"/>
      <c r="RHT24" s="710"/>
      <c r="RHU24" s="710"/>
      <c r="RHV24" s="710"/>
      <c r="RHW24" s="710"/>
      <c r="RHX24" s="710"/>
      <c r="RHY24" s="710"/>
      <c r="RHZ24" s="710"/>
      <c r="RIA24" s="710"/>
      <c r="RIB24" s="710"/>
      <c r="RIC24" s="710"/>
      <c r="RID24" s="710"/>
      <c r="RIE24" s="710"/>
      <c r="RIF24" s="710"/>
      <c r="RIG24" s="710"/>
      <c r="RIH24" s="710"/>
      <c r="RII24" s="710"/>
      <c r="RIJ24" s="710"/>
      <c r="RIK24" s="710"/>
      <c r="RIL24" s="710"/>
      <c r="RIM24" s="710"/>
      <c r="RIN24" s="710"/>
      <c r="RIO24" s="710"/>
      <c r="RIP24" s="710"/>
      <c r="RIQ24" s="710"/>
      <c r="RIR24" s="710"/>
      <c r="RIS24" s="710"/>
      <c r="RIT24" s="710"/>
      <c r="RIU24" s="710"/>
      <c r="RIV24" s="710"/>
      <c r="RIW24" s="710"/>
      <c r="RIX24" s="710"/>
      <c r="RIY24" s="710"/>
      <c r="RIZ24" s="710"/>
      <c r="RJA24" s="710"/>
      <c r="RJB24" s="710"/>
      <c r="RJC24" s="710"/>
      <c r="RJD24" s="710"/>
      <c r="RJE24" s="710"/>
      <c r="RJF24" s="710"/>
      <c r="RJG24" s="710"/>
      <c r="RJH24" s="710"/>
      <c r="RJI24" s="710"/>
      <c r="RJJ24" s="710"/>
      <c r="RJK24" s="710"/>
      <c r="RJL24" s="710"/>
      <c r="RJM24" s="710"/>
      <c r="RJN24" s="710"/>
      <c r="RJO24" s="710"/>
      <c r="RJP24" s="710"/>
      <c r="RJQ24" s="710"/>
      <c r="RJR24" s="710"/>
      <c r="RJS24" s="710"/>
      <c r="RJT24" s="710"/>
      <c r="RJU24" s="710"/>
      <c r="RJV24" s="710"/>
      <c r="RJW24" s="710"/>
      <c r="RJX24" s="710"/>
      <c r="RJY24" s="710"/>
      <c r="RJZ24" s="710"/>
      <c r="RKA24" s="710"/>
      <c r="RKB24" s="710"/>
      <c r="RKC24" s="710"/>
      <c r="RKD24" s="710"/>
      <c r="RKE24" s="710"/>
      <c r="RKF24" s="710"/>
      <c r="RKG24" s="710"/>
      <c r="RKH24" s="710"/>
      <c r="RKI24" s="710"/>
      <c r="RKJ24" s="710"/>
      <c r="RKK24" s="710"/>
      <c r="RKL24" s="710"/>
      <c r="RKM24" s="710"/>
      <c r="RKN24" s="710"/>
      <c r="RKO24" s="710"/>
      <c r="RKP24" s="710"/>
      <c r="RKQ24" s="710"/>
      <c r="RKR24" s="710"/>
      <c r="RKS24" s="710"/>
      <c r="RKT24" s="710"/>
      <c r="RKU24" s="710"/>
      <c r="RKV24" s="710"/>
      <c r="RKW24" s="710"/>
      <c r="RKX24" s="710"/>
      <c r="RKY24" s="710"/>
      <c r="RKZ24" s="710"/>
      <c r="RLA24" s="710"/>
      <c r="RLB24" s="710"/>
      <c r="RLC24" s="710"/>
      <c r="RLD24" s="710"/>
      <c r="RLE24" s="710"/>
      <c r="RLF24" s="710"/>
      <c r="RLG24" s="710"/>
      <c r="RLH24" s="710"/>
      <c r="RLI24" s="710"/>
      <c r="RLJ24" s="710"/>
      <c r="RLK24" s="710"/>
      <c r="RLL24" s="710"/>
      <c r="RLM24" s="710"/>
      <c r="RLN24" s="710"/>
      <c r="RLO24" s="710"/>
      <c r="RLP24" s="710"/>
      <c r="RLQ24" s="710"/>
      <c r="RLR24" s="710"/>
      <c r="RLS24" s="710"/>
      <c r="RLT24" s="710"/>
      <c r="RLU24" s="710"/>
      <c r="RLV24" s="710"/>
      <c r="RLW24" s="710"/>
      <c r="RLX24" s="710"/>
      <c r="RLY24" s="710"/>
      <c r="RLZ24" s="710"/>
      <c r="RMA24" s="710"/>
      <c r="RMB24" s="710"/>
      <c r="RMC24" s="710"/>
      <c r="RMD24" s="710"/>
      <c r="RME24" s="710"/>
      <c r="RMF24" s="710"/>
      <c r="RMG24" s="710"/>
      <c r="RMH24" s="710"/>
      <c r="RMI24" s="710"/>
      <c r="RMJ24" s="710"/>
      <c r="RMK24" s="710"/>
      <c r="RML24" s="710"/>
      <c r="RMM24" s="710"/>
      <c r="RMN24" s="710"/>
      <c r="RMO24" s="710"/>
      <c r="RMP24" s="710"/>
      <c r="RMQ24" s="710"/>
      <c r="RMR24" s="710"/>
      <c r="RMS24" s="710"/>
      <c r="RMT24" s="710"/>
      <c r="RMU24" s="710"/>
      <c r="RMV24" s="710"/>
      <c r="RMW24" s="710"/>
      <c r="RMX24" s="710"/>
      <c r="RMY24" s="710"/>
      <c r="RMZ24" s="710"/>
      <c r="RNA24" s="710"/>
      <c r="RNB24" s="710"/>
      <c r="RNC24" s="710"/>
      <c r="RND24" s="710"/>
      <c r="RNE24" s="710"/>
      <c r="RNF24" s="710"/>
      <c r="RNG24" s="710"/>
      <c r="RNH24" s="710"/>
      <c r="RNI24" s="710"/>
      <c r="RNJ24" s="710"/>
      <c r="RNK24" s="710"/>
      <c r="RNL24" s="710"/>
      <c r="RNM24" s="710"/>
      <c r="RNN24" s="710"/>
      <c r="RNO24" s="710"/>
      <c r="RNP24" s="710"/>
      <c r="RNQ24" s="710"/>
      <c r="RNR24" s="710"/>
      <c r="RNS24" s="710"/>
      <c r="RNT24" s="710"/>
      <c r="RNU24" s="710"/>
      <c r="RNV24" s="710"/>
      <c r="RNW24" s="710"/>
      <c r="RNX24" s="710"/>
      <c r="RNY24" s="710"/>
      <c r="RNZ24" s="710"/>
      <c r="ROA24" s="710"/>
      <c r="ROB24" s="710"/>
      <c r="ROC24" s="710"/>
      <c r="ROD24" s="710"/>
      <c r="ROE24" s="710"/>
      <c r="ROF24" s="710"/>
      <c r="ROG24" s="710"/>
      <c r="ROH24" s="710"/>
      <c r="ROI24" s="710"/>
      <c r="ROJ24" s="710"/>
      <c r="ROK24" s="710"/>
      <c r="ROL24" s="710"/>
      <c r="ROM24" s="710"/>
      <c r="RON24" s="710"/>
      <c r="ROO24" s="710"/>
      <c r="ROP24" s="710"/>
      <c r="ROQ24" s="710"/>
      <c r="ROR24" s="710"/>
      <c r="ROS24" s="710"/>
      <c r="ROT24" s="710"/>
      <c r="ROU24" s="710"/>
      <c r="ROV24" s="710"/>
      <c r="ROW24" s="710"/>
      <c r="ROX24" s="710"/>
      <c r="ROY24" s="710"/>
      <c r="ROZ24" s="710"/>
      <c r="RPA24" s="710"/>
      <c r="RPB24" s="710"/>
      <c r="RPC24" s="710"/>
      <c r="RPD24" s="710"/>
      <c r="RPE24" s="710"/>
      <c r="RPF24" s="710"/>
      <c r="RPG24" s="710"/>
      <c r="RPH24" s="710"/>
      <c r="RPI24" s="710"/>
      <c r="RPJ24" s="710"/>
      <c r="RPK24" s="710"/>
      <c r="RPL24" s="710"/>
      <c r="RPM24" s="710"/>
      <c r="RPN24" s="710"/>
      <c r="RPO24" s="710"/>
      <c r="RPP24" s="710"/>
      <c r="RPQ24" s="710"/>
      <c r="RPR24" s="710"/>
      <c r="RPS24" s="710"/>
      <c r="RPT24" s="710"/>
      <c r="RPU24" s="710"/>
      <c r="RPV24" s="710"/>
      <c r="RPW24" s="710"/>
      <c r="RPX24" s="710"/>
      <c r="RPY24" s="710"/>
      <c r="RPZ24" s="710"/>
      <c r="RQA24" s="710"/>
      <c r="RQB24" s="710"/>
      <c r="RQC24" s="710"/>
      <c r="RQD24" s="710"/>
      <c r="RQE24" s="710"/>
      <c r="RQF24" s="710"/>
      <c r="RQG24" s="710"/>
      <c r="RQH24" s="710"/>
      <c r="RQI24" s="710"/>
      <c r="RQJ24" s="710"/>
      <c r="RQK24" s="710"/>
      <c r="RQL24" s="710"/>
      <c r="RQM24" s="710"/>
      <c r="RQN24" s="710"/>
      <c r="RQO24" s="710"/>
      <c r="RQP24" s="710"/>
      <c r="RQQ24" s="710"/>
      <c r="RQR24" s="710"/>
      <c r="RQS24" s="710"/>
      <c r="RQT24" s="710"/>
      <c r="RQU24" s="710"/>
      <c r="RQV24" s="710"/>
      <c r="RQW24" s="710"/>
      <c r="RQX24" s="710"/>
      <c r="RQY24" s="710"/>
      <c r="RQZ24" s="710"/>
      <c r="RRA24" s="710"/>
      <c r="RRB24" s="710"/>
      <c r="RRC24" s="710"/>
      <c r="RRD24" s="710"/>
      <c r="RRE24" s="710"/>
      <c r="RRF24" s="710"/>
      <c r="RRG24" s="710"/>
      <c r="RRH24" s="710"/>
      <c r="RRI24" s="710"/>
      <c r="RRJ24" s="710"/>
      <c r="RRK24" s="710"/>
      <c r="RRL24" s="710"/>
      <c r="RRM24" s="710"/>
      <c r="RRN24" s="710"/>
      <c r="RRO24" s="710"/>
      <c r="RRP24" s="710"/>
      <c r="RRQ24" s="710"/>
      <c r="RRR24" s="710"/>
      <c r="RRS24" s="710"/>
      <c r="RRT24" s="710"/>
      <c r="RRU24" s="710"/>
      <c r="RRV24" s="710"/>
      <c r="RRW24" s="710"/>
      <c r="RRX24" s="710"/>
      <c r="RRY24" s="710"/>
      <c r="RRZ24" s="710"/>
      <c r="RSA24" s="710"/>
      <c r="RSB24" s="710"/>
      <c r="RSC24" s="710"/>
      <c r="RSD24" s="710"/>
      <c r="RSE24" s="710"/>
      <c r="RSF24" s="710"/>
      <c r="RSG24" s="710"/>
      <c r="RSH24" s="710"/>
      <c r="RSI24" s="710"/>
      <c r="RSJ24" s="710"/>
      <c r="RSK24" s="710"/>
      <c r="RSL24" s="710"/>
      <c r="RSM24" s="710"/>
      <c r="RSN24" s="710"/>
      <c r="RSO24" s="710"/>
      <c r="RSP24" s="710"/>
      <c r="RSQ24" s="710"/>
      <c r="RSR24" s="710"/>
      <c r="RSS24" s="710"/>
      <c r="RST24" s="710"/>
      <c r="RSU24" s="710"/>
      <c r="RSV24" s="710"/>
      <c r="RSW24" s="710"/>
      <c r="RSX24" s="710"/>
      <c r="RSY24" s="710"/>
      <c r="RSZ24" s="710"/>
      <c r="RTA24" s="710"/>
      <c r="RTB24" s="710"/>
      <c r="RTC24" s="710"/>
      <c r="RTD24" s="710"/>
      <c r="RTE24" s="710"/>
      <c r="RTF24" s="710"/>
      <c r="RTG24" s="710"/>
      <c r="RTH24" s="710"/>
      <c r="RTI24" s="710"/>
      <c r="RTJ24" s="710"/>
      <c r="RTK24" s="710"/>
      <c r="RTL24" s="710"/>
      <c r="RTM24" s="710"/>
      <c r="RTN24" s="710"/>
      <c r="RTO24" s="710"/>
      <c r="RTP24" s="710"/>
      <c r="RTQ24" s="710"/>
      <c r="RTR24" s="710"/>
      <c r="RTS24" s="710"/>
      <c r="RTT24" s="710"/>
      <c r="RTU24" s="710"/>
      <c r="RTV24" s="710"/>
      <c r="RTW24" s="710"/>
      <c r="RTX24" s="710"/>
      <c r="RTY24" s="710"/>
      <c r="RTZ24" s="710"/>
      <c r="RUA24" s="710"/>
      <c r="RUB24" s="710"/>
      <c r="RUC24" s="710"/>
      <c r="RUD24" s="710"/>
      <c r="RUE24" s="710"/>
      <c r="RUF24" s="710"/>
      <c r="RUG24" s="710"/>
      <c r="RUH24" s="710"/>
      <c r="RUI24" s="710"/>
      <c r="RUJ24" s="710"/>
      <c r="RUK24" s="710"/>
      <c r="RUL24" s="710"/>
      <c r="RUM24" s="710"/>
      <c r="RUN24" s="710"/>
      <c r="RUO24" s="710"/>
      <c r="RUP24" s="710"/>
      <c r="RUQ24" s="710"/>
      <c r="RUR24" s="710"/>
      <c r="RUS24" s="710"/>
      <c r="RUT24" s="710"/>
      <c r="RUU24" s="710"/>
      <c r="RUV24" s="710"/>
      <c r="RUW24" s="710"/>
      <c r="RUX24" s="710"/>
      <c r="RUY24" s="710"/>
      <c r="RUZ24" s="710"/>
      <c r="RVA24" s="710"/>
      <c r="RVB24" s="710"/>
      <c r="RVC24" s="710"/>
      <c r="RVD24" s="710"/>
      <c r="RVE24" s="710"/>
      <c r="RVF24" s="710"/>
      <c r="RVG24" s="710"/>
      <c r="RVH24" s="710"/>
      <c r="RVI24" s="710"/>
      <c r="RVJ24" s="710"/>
      <c r="RVK24" s="710"/>
      <c r="RVL24" s="710"/>
      <c r="RVM24" s="710"/>
      <c r="RVN24" s="710"/>
      <c r="RVO24" s="710"/>
      <c r="RVP24" s="710"/>
      <c r="RVQ24" s="710"/>
      <c r="RVR24" s="710"/>
      <c r="RVS24" s="710"/>
      <c r="RVT24" s="710"/>
      <c r="RVU24" s="710"/>
      <c r="RVV24" s="710"/>
      <c r="RVW24" s="710"/>
      <c r="RVX24" s="710"/>
      <c r="RVY24" s="710"/>
      <c r="RVZ24" s="710"/>
      <c r="RWA24" s="710"/>
      <c r="RWB24" s="710"/>
      <c r="RWC24" s="710"/>
      <c r="RWD24" s="710"/>
      <c r="RWE24" s="710"/>
      <c r="RWF24" s="710"/>
      <c r="RWG24" s="710"/>
      <c r="RWH24" s="710"/>
      <c r="RWI24" s="710"/>
      <c r="RWJ24" s="710"/>
      <c r="RWK24" s="710"/>
      <c r="RWL24" s="710"/>
      <c r="RWM24" s="710"/>
      <c r="RWN24" s="710"/>
      <c r="RWO24" s="710"/>
      <c r="RWP24" s="710"/>
      <c r="RWQ24" s="710"/>
      <c r="RWR24" s="710"/>
      <c r="RWS24" s="710"/>
      <c r="RWT24" s="710"/>
      <c r="RWU24" s="710"/>
      <c r="RWV24" s="710"/>
      <c r="RWW24" s="710"/>
      <c r="RWX24" s="710"/>
      <c r="RWY24" s="710"/>
      <c r="RWZ24" s="710"/>
      <c r="RXA24" s="710"/>
      <c r="RXB24" s="710"/>
      <c r="RXC24" s="710"/>
      <c r="RXD24" s="710"/>
      <c r="RXE24" s="710"/>
      <c r="RXF24" s="710"/>
      <c r="RXG24" s="710"/>
      <c r="RXH24" s="710"/>
      <c r="RXI24" s="710"/>
      <c r="RXJ24" s="710"/>
      <c r="RXK24" s="710"/>
      <c r="RXL24" s="710"/>
      <c r="RXM24" s="710"/>
      <c r="RXN24" s="710"/>
      <c r="RXO24" s="710"/>
      <c r="RXP24" s="710"/>
      <c r="RXQ24" s="710"/>
      <c r="RXR24" s="710"/>
      <c r="RXS24" s="710"/>
      <c r="RXT24" s="710"/>
      <c r="RXU24" s="710"/>
      <c r="RXV24" s="710"/>
      <c r="RXW24" s="710"/>
      <c r="RXX24" s="710"/>
      <c r="RXY24" s="710"/>
      <c r="RXZ24" s="710"/>
      <c r="RYA24" s="710"/>
      <c r="RYB24" s="710"/>
      <c r="RYC24" s="710"/>
      <c r="RYD24" s="710"/>
      <c r="RYE24" s="710"/>
      <c r="RYF24" s="710"/>
      <c r="RYG24" s="710"/>
      <c r="RYH24" s="710"/>
      <c r="RYI24" s="710"/>
      <c r="RYJ24" s="710"/>
      <c r="RYK24" s="710"/>
      <c r="RYL24" s="710"/>
      <c r="RYM24" s="710"/>
      <c r="RYN24" s="710"/>
      <c r="RYO24" s="710"/>
      <c r="RYP24" s="710"/>
      <c r="RYQ24" s="710"/>
      <c r="RYR24" s="710"/>
      <c r="RYS24" s="710"/>
      <c r="RYT24" s="710"/>
      <c r="RYU24" s="710"/>
      <c r="RYV24" s="710"/>
      <c r="RYW24" s="710"/>
      <c r="RYX24" s="710"/>
      <c r="RYY24" s="710"/>
      <c r="RYZ24" s="710"/>
      <c r="RZA24" s="710"/>
      <c r="RZB24" s="710"/>
      <c r="RZC24" s="710"/>
      <c r="RZD24" s="710"/>
      <c r="RZE24" s="710"/>
      <c r="RZF24" s="710"/>
      <c r="RZG24" s="710"/>
      <c r="RZH24" s="710"/>
      <c r="RZI24" s="710"/>
      <c r="RZJ24" s="710"/>
      <c r="RZK24" s="710"/>
      <c r="RZL24" s="710"/>
      <c r="RZM24" s="710"/>
      <c r="RZN24" s="710"/>
      <c r="RZO24" s="710"/>
      <c r="RZP24" s="710"/>
      <c r="RZQ24" s="710"/>
      <c r="RZR24" s="710"/>
      <c r="RZS24" s="710"/>
      <c r="RZT24" s="710"/>
      <c r="RZU24" s="710"/>
      <c r="RZV24" s="710"/>
      <c r="RZW24" s="710"/>
      <c r="RZX24" s="710"/>
      <c r="RZY24" s="710"/>
      <c r="RZZ24" s="710"/>
      <c r="SAA24" s="710"/>
      <c r="SAB24" s="710"/>
      <c r="SAC24" s="710"/>
      <c r="SAD24" s="710"/>
      <c r="SAE24" s="710"/>
      <c r="SAF24" s="710"/>
      <c r="SAG24" s="710"/>
      <c r="SAH24" s="710"/>
      <c r="SAI24" s="710"/>
      <c r="SAJ24" s="710"/>
      <c r="SAK24" s="710"/>
      <c r="SAL24" s="710"/>
      <c r="SAM24" s="710"/>
      <c r="SAN24" s="710"/>
      <c r="SAO24" s="710"/>
      <c r="SAP24" s="710"/>
      <c r="SAQ24" s="710"/>
      <c r="SAR24" s="710"/>
      <c r="SAS24" s="710"/>
      <c r="SAT24" s="710"/>
      <c r="SAU24" s="710"/>
      <c r="SAV24" s="710"/>
      <c r="SAW24" s="710"/>
      <c r="SAX24" s="710"/>
      <c r="SAY24" s="710"/>
      <c r="SAZ24" s="710"/>
      <c r="SBA24" s="710"/>
      <c r="SBB24" s="710"/>
      <c r="SBC24" s="710"/>
      <c r="SBD24" s="710"/>
      <c r="SBE24" s="710"/>
      <c r="SBF24" s="710"/>
      <c r="SBG24" s="710"/>
      <c r="SBH24" s="710"/>
      <c r="SBI24" s="710"/>
      <c r="SBJ24" s="710"/>
      <c r="SBK24" s="710"/>
      <c r="SBL24" s="710"/>
      <c r="SBM24" s="710"/>
      <c r="SBN24" s="710"/>
      <c r="SBO24" s="710"/>
      <c r="SBP24" s="710"/>
      <c r="SBQ24" s="710"/>
      <c r="SBR24" s="710"/>
      <c r="SBS24" s="710"/>
      <c r="SBT24" s="710"/>
      <c r="SBU24" s="710"/>
      <c r="SBV24" s="710"/>
      <c r="SBW24" s="710"/>
      <c r="SBX24" s="710"/>
      <c r="SBY24" s="710"/>
      <c r="SBZ24" s="710"/>
      <c r="SCA24" s="710"/>
      <c r="SCB24" s="710"/>
      <c r="SCC24" s="710"/>
      <c r="SCD24" s="710"/>
      <c r="SCE24" s="710"/>
      <c r="SCF24" s="710"/>
      <c r="SCG24" s="710"/>
      <c r="SCH24" s="710"/>
      <c r="SCI24" s="710"/>
      <c r="SCJ24" s="710"/>
      <c r="SCK24" s="710"/>
      <c r="SCL24" s="710"/>
      <c r="SCM24" s="710"/>
      <c r="SCN24" s="710"/>
      <c r="SCO24" s="710"/>
      <c r="SCP24" s="710"/>
      <c r="SCQ24" s="710"/>
      <c r="SCR24" s="710"/>
      <c r="SCS24" s="710"/>
      <c r="SCT24" s="710"/>
      <c r="SCU24" s="710"/>
      <c r="SCV24" s="710"/>
      <c r="SCW24" s="710"/>
      <c r="SCX24" s="710"/>
      <c r="SCY24" s="710"/>
      <c r="SCZ24" s="710"/>
      <c r="SDA24" s="710"/>
      <c r="SDB24" s="710"/>
      <c r="SDC24" s="710"/>
      <c r="SDD24" s="710"/>
      <c r="SDE24" s="710"/>
      <c r="SDF24" s="710"/>
      <c r="SDG24" s="710"/>
      <c r="SDH24" s="710"/>
      <c r="SDI24" s="710"/>
      <c r="SDJ24" s="710"/>
      <c r="SDK24" s="710"/>
      <c r="SDL24" s="710"/>
      <c r="SDM24" s="710"/>
      <c r="SDN24" s="710"/>
      <c r="SDO24" s="710"/>
      <c r="SDP24" s="710"/>
      <c r="SDQ24" s="710"/>
      <c r="SDR24" s="710"/>
      <c r="SDS24" s="710"/>
      <c r="SDT24" s="710"/>
      <c r="SDU24" s="710"/>
      <c r="SDV24" s="710"/>
      <c r="SDW24" s="710"/>
      <c r="SDX24" s="710"/>
      <c r="SDY24" s="710"/>
      <c r="SDZ24" s="710"/>
      <c r="SEA24" s="710"/>
      <c r="SEB24" s="710"/>
      <c r="SEC24" s="710"/>
      <c r="SED24" s="710"/>
      <c r="SEE24" s="710"/>
      <c r="SEF24" s="710"/>
      <c r="SEG24" s="710"/>
      <c r="SEH24" s="710"/>
      <c r="SEI24" s="710"/>
      <c r="SEJ24" s="710"/>
      <c r="SEK24" s="710"/>
      <c r="SEL24" s="710"/>
      <c r="SEM24" s="710"/>
      <c r="SEN24" s="710"/>
      <c r="SEO24" s="710"/>
      <c r="SEP24" s="710"/>
      <c r="SEQ24" s="710"/>
      <c r="SER24" s="710"/>
      <c r="SES24" s="710"/>
      <c r="SET24" s="710"/>
      <c r="SEU24" s="710"/>
      <c r="SEV24" s="710"/>
      <c r="SEW24" s="710"/>
      <c r="SEX24" s="710"/>
      <c r="SEY24" s="710"/>
      <c r="SEZ24" s="710"/>
      <c r="SFA24" s="710"/>
      <c r="SFB24" s="710"/>
      <c r="SFC24" s="710"/>
      <c r="SFD24" s="710"/>
      <c r="SFE24" s="710"/>
      <c r="SFF24" s="710"/>
      <c r="SFG24" s="710"/>
      <c r="SFH24" s="710"/>
      <c r="SFI24" s="710"/>
      <c r="SFJ24" s="710"/>
      <c r="SFK24" s="710"/>
      <c r="SFL24" s="710"/>
      <c r="SFM24" s="710"/>
      <c r="SFN24" s="710"/>
      <c r="SFO24" s="710"/>
      <c r="SFP24" s="710"/>
      <c r="SFQ24" s="710"/>
      <c r="SFR24" s="710"/>
      <c r="SFS24" s="710"/>
      <c r="SFT24" s="710"/>
      <c r="SFU24" s="710"/>
      <c r="SFV24" s="710"/>
      <c r="SFW24" s="710"/>
      <c r="SFX24" s="710"/>
      <c r="SFY24" s="710"/>
      <c r="SFZ24" s="710"/>
      <c r="SGA24" s="710"/>
      <c r="SGB24" s="710"/>
      <c r="SGC24" s="710"/>
      <c r="SGD24" s="710"/>
      <c r="SGE24" s="710"/>
      <c r="SGF24" s="710"/>
      <c r="SGG24" s="710"/>
      <c r="SGH24" s="710"/>
      <c r="SGI24" s="710"/>
      <c r="SGJ24" s="710"/>
      <c r="SGK24" s="710"/>
      <c r="SGL24" s="710"/>
      <c r="SGM24" s="710"/>
      <c r="SGN24" s="710"/>
      <c r="SGO24" s="710"/>
      <c r="SGP24" s="710"/>
      <c r="SGQ24" s="710"/>
      <c r="SGR24" s="710"/>
      <c r="SGS24" s="710"/>
      <c r="SGT24" s="710"/>
      <c r="SGU24" s="710"/>
      <c r="SGV24" s="710"/>
      <c r="SGW24" s="710"/>
      <c r="SGX24" s="710"/>
      <c r="SGY24" s="710"/>
      <c r="SGZ24" s="710"/>
      <c r="SHA24" s="710"/>
      <c r="SHB24" s="710"/>
      <c r="SHC24" s="710"/>
      <c r="SHD24" s="710"/>
      <c r="SHE24" s="710"/>
      <c r="SHF24" s="710"/>
      <c r="SHG24" s="710"/>
      <c r="SHH24" s="710"/>
      <c r="SHI24" s="710"/>
      <c r="SHJ24" s="710"/>
      <c r="SHK24" s="710"/>
      <c r="SHL24" s="710"/>
      <c r="SHM24" s="710"/>
      <c r="SHN24" s="710"/>
      <c r="SHO24" s="710"/>
      <c r="SHP24" s="710"/>
      <c r="SHQ24" s="710"/>
      <c r="SHR24" s="710"/>
      <c r="SHS24" s="710"/>
      <c r="SHT24" s="710"/>
      <c r="SHU24" s="710"/>
      <c r="SHV24" s="710"/>
      <c r="SHW24" s="710"/>
      <c r="SHX24" s="710"/>
      <c r="SHY24" s="710"/>
      <c r="SHZ24" s="710"/>
      <c r="SIA24" s="710"/>
      <c r="SIB24" s="710"/>
      <c r="SIC24" s="710"/>
      <c r="SID24" s="710"/>
      <c r="SIE24" s="710"/>
      <c r="SIF24" s="710"/>
      <c r="SIG24" s="710"/>
      <c r="SIH24" s="710"/>
      <c r="SII24" s="710"/>
      <c r="SIJ24" s="710"/>
      <c r="SIK24" s="710"/>
      <c r="SIL24" s="710"/>
      <c r="SIM24" s="710"/>
      <c r="SIN24" s="710"/>
      <c r="SIO24" s="710"/>
      <c r="SIP24" s="710"/>
      <c r="SIQ24" s="710"/>
      <c r="SIR24" s="710"/>
      <c r="SIS24" s="710"/>
      <c r="SIT24" s="710"/>
      <c r="SIU24" s="710"/>
      <c r="SIV24" s="710"/>
      <c r="SIW24" s="710"/>
      <c r="SIX24" s="710"/>
      <c r="SIY24" s="710"/>
      <c r="SIZ24" s="710"/>
      <c r="SJA24" s="710"/>
      <c r="SJB24" s="710"/>
      <c r="SJC24" s="710"/>
      <c r="SJD24" s="710"/>
      <c r="SJE24" s="710"/>
      <c r="SJF24" s="710"/>
      <c r="SJG24" s="710"/>
      <c r="SJH24" s="710"/>
      <c r="SJI24" s="710"/>
      <c r="SJJ24" s="710"/>
      <c r="SJK24" s="710"/>
      <c r="SJL24" s="710"/>
      <c r="SJM24" s="710"/>
      <c r="SJN24" s="710"/>
      <c r="SJO24" s="710"/>
      <c r="SJP24" s="710"/>
      <c r="SJQ24" s="710"/>
      <c r="SJR24" s="710"/>
      <c r="SJS24" s="710"/>
      <c r="SJT24" s="710"/>
      <c r="SJU24" s="710"/>
      <c r="SJV24" s="710"/>
      <c r="SJW24" s="710"/>
      <c r="SJX24" s="710"/>
      <c r="SJY24" s="710"/>
      <c r="SJZ24" s="710"/>
      <c r="SKA24" s="710"/>
      <c r="SKB24" s="710"/>
      <c r="SKC24" s="710"/>
      <c r="SKD24" s="710"/>
      <c r="SKE24" s="710"/>
      <c r="SKF24" s="710"/>
      <c r="SKG24" s="710"/>
      <c r="SKH24" s="710"/>
      <c r="SKI24" s="710"/>
      <c r="SKJ24" s="710"/>
      <c r="SKK24" s="710"/>
      <c r="SKL24" s="710"/>
      <c r="SKM24" s="710"/>
      <c r="SKN24" s="710"/>
      <c r="SKO24" s="710"/>
      <c r="SKP24" s="710"/>
      <c r="SKQ24" s="710"/>
      <c r="SKR24" s="710"/>
      <c r="SKS24" s="710"/>
      <c r="SKT24" s="710"/>
      <c r="SKU24" s="710"/>
      <c r="SKV24" s="710"/>
      <c r="SKW24" s="710"/>
      <c r="SKX24" s="710"/>
      <c r="SKY24" s="710"/>
      <c r="SKZ24" s="710"/>
      <c r="SLA24" s="710"/>
      <c r="SLB24" s="710"/>
      <c r="SLC24" s="710"/>
      <c r="SLD24" s="710"/>
      <c r="SLE24" s="710"/>
      <c r="SLF24" s="710"/>
      <c r="SLG24" s="710"/>
      <c r="SLH24" s="710"/>
      <c r="SLI24" s="710"/>
      <c r="SLJ24" s="710"/>
      <c r="SLK24" s="710"/>
      <c r="SLL24" s="710"/>
      <c r="SLM24" s="710"/>
      <c r="SLN24" s="710"/>
      <c r="SLO24" s="710"/>
      <c r="SLP24" s="710"/>
      <c r="SLQ24" s="710"/>
      <c r="SLR24" s="710"/>
      <c r="SLS24" s="710"/>
      <c r="SLT24" s="710"/>
      <c r="SLU24" s="710"/>
      <c r="SLV24" s="710"/>
      <c r="SLW24" s="710"/>
      <c r="SLX24" s="710"/>
      <c r="SLY24" s="710"/>
      <c r="SLZ24" s="710"/>
      <c r="SMA24" s="710"/>
      <c r="SMB24" s="710"/>
      <c r="SMC24" s="710"/>
      <c r="SMD24" s="710"/>
      <c r="SME24" s="710"/>
      <c r="SMF24" s="710"/>
      <c r="SMG24" s="710"/>
      <c r="SMH24" s="710"/>
      <c r="SMI24" s="710"/>
      <c r="SMJ24" s="710"/>
      <c r="SMK24" s="710"/>
      <c r="SML24" s="710"/>
      <c r="SMM24" s="710"/>
      <c r="SMN24" s="710"/>
      <c r="SMO24" s="710"/>
      <c r="SMP24" s="710"/>
      <c r="SMQ24" s="710"/>
      <c r="SMR24" s="710"/>
      <c r="SMS24" s="710"/>
      <c r="SMT24" s="710"/>
      <c r="SMU24" s="710"/>
      <c r="SMV24" s="710"/>
      <c r="SMW24" s="710"/>
      <c r="SMX24" s="710"/>
      <c r="SMY24" s="710"/>
      <c r="SMZ24" s="710"/>
      <c r="SNA24" s="710"/>
      <c r="SNB24" s="710"/>
      <c r="SNC24" s="710"/>
      <c r="SND24" s="710"/>
      <c r="SNE24" s="710"/>
      <c r="SNF24" s="710"/>
      <c r="SNG24" s="710"/>
      <c r="SNH24" s="710"/>
      <c r="SNI24" s="710"/>
      <c r="SNJ24" s="710"/>
      <c r="SNK24" s="710"/>
      <c r="SNL24" s="710"/>
      <c r="SNM24" s="710"/>
      <c r="SNN24" s="710"/>
      <c r="SNO24" s="710"/>
      <c r="SNP24" s="710"/>
      <c r="SNQ24" s="710"/>
      <c r="SNR24" s="710"/>
      <c r="SNS24" s="710"/>
      <c r="SNT24" s="710"/>
      <c r="SNU24" s="710"/>
      <c r="SNV24" s="710"/>
      <c r="SNW24" s="710"/>
      <c r="SNX24" s="710"/>
      <c r="SNY24" s="710"/>
      <c r="SNZ24" s="710"/>
      <c r="SOA24" s="710"/>
      <c r="SOB24" s="710"/>
      <c r="SOC24" s="710"/>
      <c r="SOD24" s="710"/>
      <c r="SOE24" s="710"/>
      <c r="SOF24" s="710"/>
      <c r="SOG24" s="710"/>
      <c r="SOH24" s="710"/>
      <c r="SOI24" s="710"/>
      <c r="SOJ24" s="710"/>
      <c r="SOK24" s="710"/>
      <c r="SOL24" s="710"/>
      <c r="SOM24" s="710"/>
      <c r="SON24" s="710"/>
      <c r="SOO24" s="710"/>
      <c r="SOP24" s="710"/>
      <c r="SOQ24" s="710"/>
      <c r="SOR24" s="710"/>
      <c r="SOS24" s="710"/>
      <c r="SOT24" s="710"/>
      <c r="SOU24" s="710"/>
      <c r="SOV24" s="710"/>
      <c r="SOW24" s="710"/>
      <c r="SOX24" s="710"/>
      <c r="SOY24" s="710"/>
      <c r="SOZ24" s="710"/>
      <c r="SPA24" s="710"/>
      <c r="SPB24" s="710"/>
      <c r="SPC24" s="710"/>
      <c r="SPD24" s="710"/>
      <c r="SPE24" s="710"/>
      <c r="SPF24" s="710"/>
      <c r="SPG24" s="710"/>
      <c r="SPH24" s="710"/>
      <c r="SPI24" s="710"/>
      <c r="SPJ24" s="710"/>
      <c r="SPK24" s="710"/>
      <c r="SPL24" s="710"/>
      <c r="SPM24" s="710"/>
      <c r="SPN24" s="710"/>
      <c r="SPO24" s="710"/>
      <c r="SPP24" s="710"/>
      <c r="SPQ24" s="710"/>
      <c r="SPR24" s="710"/>
      <c r="SPS24" s="710"/>
      <c r="SPT24" s="710"/>
      <c r="SPU24" s="710"/>
      <c r="SPV24" s="710"/>
      <c r="SPW24" s="710"/>
      <c r="SPX24" s="710"/>
      <c r="SPY24" s="710"/>
      <c r="SPZ24" s="710"/>
      <c r="SQA24" s="710"/>
      <c r="SQB24" s="710"/>
      <c r="SQC24" s="710"/>
      <c r="SQD24" s="710"/>
      <c r="SQE24" s="710"/>
      <c r="SQF24" s="710"/>
      <c r="SQG24" s="710"/>
      <c r="SQH24" s="710"/>
      <c r="SQI24" s="710"/>
      <c r="SQJ24" s="710"/>
      <c r="SQK24" s="710"/>
      <c r="SQL24" s="710"/>
      <c r="SQM24" s="710"/>
      <c r="SQN24" s="710"/>
      <c r="SQO24" s="710"/>
      <c r="SQP24" s="710"/>
      <c r="SQQ24" s="710"/>
      <c r="SQR24" s="710"/>
      <c r="SQS24" s="710"/>
      <c r="SQT24" s="710"/>
      <c r="SQU24" s="710"/>
      <c r="SQV24" s="710"/>
      <c r="SQW24" s="710"/>
      <c r="SQX24" s="710"/>
      <c r="SQY24" s="710"/>
      <c r="SQZ24" s="710"/>
      <c r="SRA24" s="710"/>
      <c r="SRB24" s="710"/>
      <c r="SRC24" s="710"/>
      <c r="SRD24" s="710"/>
      <c r="SRE24" s="710"/>
      <c r="SRF24" s="710"/>
      <c r="SRG24" s="710"/>
      <c r="SRH24" s="710"/>
      <c r="SRI24" s="710"/>
      <c r="SRJ24" s="710"/>
      <c r="SRK24" s="710"/>
      <c r="SRL24" s="710"/>
      <c r="SRM24" s="710"/>
      <c r="SRN24" s="710"/>
      <c r="SRO24" s="710"/>
      <c r="SRP24" s="710"/>
      <c r="SRQ24" s="710"/>
      <c r="SRR24" s="710"/>
      <c r="SRS24" s="710"/>
      <c r="SRT24" s="710"/>
      <c r="SRU24" s="710"/>
      <c r="SRV24" s="710"/>
      <c r="SRW24" s="710"/>
      <c r="SRX24" s="710"/>
      <c r="SRY24" s="710"/>
      <c r="SRZ24" s="710"/>
      <c r="SSA24" s="710"/>
      <c r="SSB24" s="710"/>
      <c r="SSC24" s="710"/>
      <c r="SSD24" s="710"/>
      <c r="SSE24" s="710"/>
      <c r="SSF24" s="710"/>
      <c r="SSG24" s="710"/>
      <c r="SSH24" s="710"/>
      <c r="SSI24" s="710"/>
      <c r="SSJ24" s="710"/>
      <c r="SSK24" s="710"/>
      <c r="SSL24" s="710"/>
      <c r="SSM24" s="710"/>
      <c r="SSN24" s="710"/>
      <c r="SSO24" s="710"/>
      <c r="SSP24" s="710"/>
      <c r="SSQ24" s="710"/>
      <c r="SSR24" s="710"/>
      <c r="SSS24" s="710"/>
      <c r="SST24" s="710"/>
      <c r="SSU24" s="710"/>
      <c r="SSV24" s="710"/>
      <c r="SSW24" s="710"/>
      <c r="SSX24" s="710"/>
      <c r="SSY24" s="710"/>
      <c r="SSZ24" s="710"/>
      <c r="STA24" s="710"/>
      <c r="STB24" s="710"/>
      <c r="STC24" s="710"/>
      <c r="STD24" s="710"/>
      <c r="STE24" s="710"/>
      <c r="STF24" s="710"/>
      <c r="STG24" s="710"/>
      <c r="STH24" s="710"/>
      <c r="STI24" s="710"/>
      <c r="STJ24" s="710"/>
      <c r="STK24" s="710"/>
      <c r="STL24" s="710"/>
      <c r="STM24" s="710"/>
      <c r="STN24" s="710"/>
      <c r="STO24" s="710"/>
      <c r="STP24" s="710"/>
      <c r="STQ24" s="710"/>
      <c r="STR24" s="710"/>
      <c r="STS24" s="710"/>
      <c r="STT24" s="710"/>
      <c r="STU24" s="710"/>
      <c r="STV24" s="710"/>
      <c r="STW24" s="710"/>
      <c r="STX24" s="710"/>
      <c r="STY24" s="710"/>
      <c r="STZ24" s="710"/>
      <c r="SUA24" s="710"/>
      <c r="SUB24" s="710"/>
      <c r="SUC24" s="710"/>
      <c r="SUD24" s="710"/>
      <c r="SUE24" s="710"/>
      <c r="SUF24" s="710"/>
      <c r="SUG24" s="710"/>
      <c r="SUH24" s="710"/>
      <c r="SUI24" s="710"/>
      <c r="SUJ24" s="710"/>
      <c r="SUK24" s="710"/>
      <c r="SUL24" s="710"/>
      <c r="SUM24" s="710"/>
      <c r="SUN24" s="710"/>
      <c r="SUO24" s="710"/>
      <c r="SUP24" s="710"/>
      <c r="SUQ24" s="710"/>
      <c r="SUR24" s="710"/>
      <c r="SUS24" s="710"/>
      <c r="SUT24" s="710"/>
      <c r="SUU24" s="710"/>
      <c r="SUV24" s="710"/>
      <c r="SUW24" s="710"/>
      <c r="SUX24" s="710"/>
      <c r="SUY24" s="710"/>
      <c r="SUZ24" s="710"/>
      <c r="SVA24" s="710"/>
      <c r="SVB24" s="710"/>
      <c r="SVC24" s="710"/>
      <c r="SVD24" s="710"/>
      <c r="SVE24" s="710"/>
      <c r="SVF24" s="710"/>
      <c r="SVG24" s="710"/>
      <c r="SVH24" s="710"/>
      <c r="SVI24" s="710"/>
      <c r="SVJ24" s="710"/>
      <c r="SVK24" s="710"/>
      <c r="SVL24" s="710"/>
      <c r="SVM24" s="710"/>
      <c r="SVN24" s="710"/>
      <c r="SVO24" s="710"/>
      <c r="SVP24" s="710"/>
      <c r="SVQ24" s="710"/>
      <c r="SVR24" s="710"/>
      <c r="SVS24" s="710"/>
      <c r="SVT24" s="710"/>
      <c r="SVU24" s="710"/>
      <c r="SVV24" s="710"/>
      <c r="SVW24" s="710"/>
      <c r="SVX24" s="710"/>
      <c r="SVY24" s="710"/>
      <c r="SVZ24" s="710"/>
      <c r="SWA24" s="710"/>
      <c r="SWB24" s="710"/>
      <c r="SWC24" s="710"/>
      <c r="SWD24" s="710"/>
      <c r="SWE24" s="710"/>
      <c r="SWF24" s="710"/>
      <c r="SWG24" s="710"/>
      <c r="SWH24" s="710"/>
      <c r="SWI24" s="710"/>
      <c r="SWJ24" s="710"/>
      <c r="SWK24" s="710"/>
      <c r="SWL24" s="710"/>
      <c r="SWM24" s="710"/>
      <c r="SWN24" s="710"/>
      <c r="SWO24" s="710"/>
      <c r="SWP24" s="710"/>
      <c r="SWQ24" s="710"/>
      <c r="SWR24" s="710"/>
      <c r="SWS24" s="710"/>
      <c r="SWT24" s="710"/>
      <c r="SWU24" s="710"/>
      <c r="SWV24" s="710"/>
      <c r="SWW24" s="710"/>
      <c r="SWX24" s="710"/>
      <c r="SWY24" s="710"/>
      <c r="SWZ24" s="710"/>
      <c r="SXA24" s="710"/>
      <c r="SXB24" s="710"/>
      <c r="SXC24" s="710"/>
      <c r="SXD24" s="710"/>
      <c r="SXE24" s="710"/>
      <c r="SXF24" s="710"/>
      <c r="SXG24" s="710"/>
      <c r="SXH24" s="710"/>
      <c r="SXI24" s="710"/>
      <c r="SXJ24" s="710"/>
      <c r="SXK24" s="710"/>
      <c r="SXL24" s="710"/>
      <c r="SXM24" s="710"/>
      <c r="SXN24" s="710"/>
      <c r="SXO24" s="710"/>
      <c r="SXP24" s="710"/>
      <c r="SXQ24" s="710"/>
      <c r="SXR24" s="710"/>
      <c r="SXS24" s="710"/>
      <c r="SXT24" s="710"/>
      <c r="SXU24" s="710"/>
      <c r="SXV24" s="710"/>
      <c r="SXW24" s="710"/>
      <c r="SXX24" s="710"/>
      <c r="SXY24" s="710"/>
      <c r="SXZ24" s="710"/>
      <c r="SYA24" s="710"/>
      <c r="SYB24" s="710"/>
      <c r="SYC24" s="710"/>
      <c r="SYD24" s="710"/>
      <c r="SYE24" s="710"/>
      <c r="SYF24" s="710"/>
      <c r="SYG24" s="710"/>
      <c r="SYH24" s="710"/>
      <c r="SYI24" s="710"/>
      <c r="SYJ24" s="710"/>
      <c r="SYK24" s="710"/>
      <c r="SYL24" s="710"/>
      <c r="SYM24" s="710"/>
      <c r="SYN24" s="710"/>
      <c r="SYO24" s="710"/>
      <c r="SYP24" s="710"/>
      <c r="SYQ24" s="710"/>
      <c r="SYR24" s="710"/>
      <c r="SYS24" s="710"/>
      <c r="SYT24" s="710"/>
      <c r="SYU24" s="710"/>
      <c r="SYV24" s="710"/>
      <c r="SYW24" s="710"/>
      <c r="SYX24" s="710"/>
      <c r="SYY24" s="710"/>
      <c r="SYZ24" s="710"/>
      <c r="SZA24" s="710"/>
      <c r="SZB24" s="710"/>
      <c r="SZC24" s="710"/>
      <c r="SZD24" s="710"/>
      <c r="SZE24" s="710"/>
      <c r="SZF24" s="710"/>
      <c r="SZG24" s="710"/>
      <c r="SZH24" s="710"/>
      <c r="SZI24" s="710"/>
      <c r="SZJ24" s="710"/>
      <c r="SZK24" s="710"/>
      <c r="SZL24" s="710"/>
      <c r="SZM24" s="710"/>
      <c r="SZN24" s="710"/>
      <c r="SZO24" s="710"/>
      <c r="SZP24" s="710"/>
      <c r="SZQ24" s="710"/>
      <c r="SZR24" s="710"/>
      <c r="SZS24" s="710"/>
      <c r="SZT24" s="710"/>
      <c r="SZU24" s="710"/>
      <c r="SZV24" s="710"/>
      <c r="SZW24" s="710"/>
      <c r="SZX24" s="710"/>
      <c r="SZY24" s="710"/>
      <c r="SZZ24" s="710"/>
      <c r="TAA24" s="710"/>
      <c r="TAB24" s="710"/>
      <c r="TAC24" s="710"/>
      <c r="TAD24" s="710"/>
      <c r="TAE24" s="710"/>
      <c r="TAF24" s="710"/>
      <c r="TAG24" s="710"/>
      <c r="TAH24" s="710"/>
      <c r="TAI24" s="710"/>
      <c r="TAJ24" s="710"/>
      <c r="TAK24" s="710"/>
      <c r="TAL24" s="710"/>
      <c r="TAM24" s="710"/>
      <c r="TAN24" s="710"/>
      <c r="TAO24" s="710"/>
      <c r="TAP24" s="710"/>
      <c r="TAQ24" s="710"/>
      <c r="TAR24" s="710"/>
      <c r="TAS24" s="710"/>
      <c r="TAT24" s="710"/>
      <c r="TAU24" s="710"/>
      <c r="TAV24" s="710"/>
      <c r="TAW24" s="710"/>
      <c r="TAX24" s="710"/>
      <c r="TAY24" s="710"/>
      <c r="TAZ24" s="710"/>
      <c r="TBA24" s="710"/>
      <c r="TBB24" s="710"/>
      <c r="TBC24" s="710"/>
      <c r="TBD24" s="710"/>
      <c r="TBE24" s="710"/>
      <c r="TBF24" s="710"/>
      <c r="TBG24" s="710"/>
      <c r="TBH24" s="710"/>
      <c r="TBI24" s="710"/>
      <c r="TBJ24" s="710"/>
      <c r="TBK24" s="710"/>
      <c r="TBL24" s="710"/>
      <c r="TBM24" s="710"/>
      <c r="TBN24" s="710"/>
      <c r="TBO24" s="710"/>
      <c r="TBP24" s="710"/>
      <c r="TBQ24" s="710"/>
      <c r="TBR24" s="710"/>
      <c r="TBS24" s="710"/>
      <c r="TBT24" s="710"/>
      <c r="TBU24" s="710"/>
      <c r="TBV24" s="710"/>
      <c r="TBW24" s="710"/>
      <c r="TBX24" s="710"/>
      <c r="TBY24" s="710"/>
      <c r="TBZ24" s="710"/>
      <c r="TCA24" s="710"/>
      <c r="TCB24" s="710"/>
      <c r="TCC24" s="710"/>
      <c r="TCD24" s="710"/>
      <c r="TCE24" s="710"/>
      <c r="TCF24" s="710"/>
      <c r="TCG24" s="710"/>
      <c r="TCH24" s="710"/>
      <c r="TCI24" s="710"/>
      <c r="TCJ24" s="710"/>
      <c r="TCK24" s="710"/>
      <c r="TCL24" s="710"/>
      <c r="TCM24" s="710"/>
      <c r="TCN24" s="710"/>
      <c r="TCO24" s="710"/>
      <c r="TCP24" s="710"/>
      <c r="TCQ24" s="710"/>
      <c r="TCR24" s="710"/>
      <c r="TCS24" s="710"/>
      <c r="TCT24" s="710"/>
      <c r="TCU24" s="710"/>
      <c r="TCV24" s="710"/>
      <c r="TCW24" s="710"/>
      <c r="TCX24" s="710"/>
      <c r="TCY24" s="710"/>
      <c r="TCZ24" s="710"/>
      <c r="TDA24" s="710"/>
      <c r="TDB24" s="710"/>
      <c r="TDC24" s="710"/>
      <c r="TDD24" s="710"/>
      <c r="TDE24" s="710"/>
      <c r="TDF24" s="710"/>
      <c r="TDG24" s="710"/>
      <c r="TDH24" s="710"/>
      <c r="TDI24" s="710"/>
      <c r="TDJ24" s="710"/>
      <c r="TDK24" s="710"/>
      <c r="TDL24" s="710"/>
      <c r="TDM24" s="710"/>
      <c r="TDN24" s="710"/>
      <c r="TDO24" s="710"/>
      <c r="TDP24" s="710"/>
      <c r="TDQ24" s="710"/>
      <c r="TDR24" s="710"/>
      <c r="TDS24" s="710"/>
      <c r="TDT24" s="710"/>
      <c r="TDU24" s="710"/>
      <c r="TDV24" s="710"/>
      <c r="TDW24" s="710"/>
      <c r="TDX24" s="710"/>
      <c r="TDY24" s="710"/>
      <c r="TDZ24" s="710"/>
      <c r="TEA24" s="710"/>
      <c r="TEB24" s="710"/>
      <c r="TEC24" s="710"/>
      <c r="TED24" s="710"/>
      <c r="TEE24" s="710"/>
      <c r="TEF24" s="710"/>
      <c r="TEG24" s="710"/>
      <c r="TEH24" s="710"/>
      <c r="TEI24" s="710"/>
      <c r="TEJ24" s="710"/>
      <c r="TEK24" s="710"/>
      <c r="TEL24" s="710"/>
      <c r="TEM24" s="710"/>
      <c r="TEN24" s="710"/>
      <c r="TEO24" s="710"/>
      <c r="TEP24" s="710"/>
      <c r="TEQ24" s="710"/>
      <c r="TER24" s="710"/>
      <c r="TES24" s="710"/>
      <c r="TET24" s="710"/>
      <c r="TEU24" s="710"/>
      <c r="TEV24" s="710"/>
      <c r="TEW24" s="710"/>
      <c r="TEX24" s="710"/>
      <c r="TEY24" s="710"/>
      <c r="TEZ24" s="710"/>
      <c r="TFA24" s="710"/>
      <c r="TFB24" s="710"/>
      <c r="TFC24" s="710"/>
      <c r="TFD24" s="710"/>
      <c r="TFE24" s="710"/>
      <c r="TFF24" s="710"/>
      <c r="TFG24" s="710"/>
      <c r="TFH24" s="710"/>
      <c r="TFI24" s="710"/>
      <c r="TFJ24" s="710"/>
      <c r="TFK24" s="710"/>
      <c r="TFL24" s="710"/>
      <c r="TFM24" s="710"/>
      <c r="TFN24" s="710"/>
      <c r="TFO24" s="710"/>
      <c r="TFP24" s="710"/>
      <c r="TFQ24" s="710"/>
      <c r="TFR24" s="710"/>
      <c r="TFS24" s="710"/>
      <c r="TFT24" s="710"/>
      <c r="TFU24" s="710"/>
      <c r="TFV24" s="710"/>
      <c r="TFW24" s="710"/>
      <c r="TFX24" s="710"/>
      <c r="TFY24" s="710"/>
      <c r="TFZ24" s="710"/>
      <c r="TGA24" s="710"/>
      <c r="TGB24" s="710"/>
      <c r="TGC24" s="710"/>
      <c r="TGD24" s="710"/>
      <c r="TGE24" s="710"/>
      <c r="TGF24" s="710"/>
      <c r="TGG24" s="710"/>
      <c r="TGH24" s="710"/>
      <c r="TGI24" s="710"/>
      <c r="TGJ24" s="710"/>
      <c r="TGK24" s="710"/>
      <c r="TGL24" s="710"/>
      <c r="TGM24" s="710"/>
      <c r="TGN24" s="710"/>
      <c r="TGO24" s="710"/>
      <c r="TGP24" s="710"/>
      <c r="TGQ24" s="710"/>
      <c r="TGR24" s="710"/>
      <c r="TGS24" s="710"/>
      <c r="TGT24" s="710"/>
      <c r="TGU24" s="710"/>
      <c r="TGV24" s="710"/>
      <c r="TGW24" s="710"/>
      <c r="TGX24" s="710"/>
      <c r="TGY24" s="710"/>
      <c r="TGZ24" s="710"/>
      <c r="THA24" s="710"/>
      <c r="THB24" s="710"/>
      <c r="THC24" s="710"/>
      <c r="THD24" s="710"/>
      <c r="THE24" s="710"/>
      <c r="THF24" s="710"/>
      <c r="THG24" s="710"/>
      <c r="THH24" s="710"/>
      <c r="THI24" s="710"/>
      <c r="THJ24" s="710"/>
      <c r="THK24" s="710"/>
      <c r="THL24" s="710"/>
      <c r="THM24" s="710"/>
      <c r="THN24" s="710"/>
      <c r="THO24" s="710"/>
      <c r="THP24" s="710"/>
      <c r="THQ24" s="710"/>
      <c r="THR24" s="710"/>
      <c r="THS24" s="710"/>
      <c r="THT24" s="710"/>
      <c r="THU24" s="710"/>
      <c r="THV24" s="710"/>
      <c r="THW24" s="710"/>
      <c r="THX24" s="710"/>
      <c r="THY24" s="710"/>
      <c r="THZ24" s="710"/>
      <c r="TIA24" s="710"/>
      <c r="TIB24" s="710"/>
      <c r="TIC24" s="710"/>
      <c r="TID24" s="710"/>
      <c r="TIE24" s="710"/>
      <c r="TIF24" s="710"/>
      <c r="TIG24" s="710"/>
      <c r="TIH24" s="710"/>
      <c r="TII24" s="710"/>
      <c r="TIJ24" s="710"/>
      <c r="TIK24" s="710"/>
      <c r="TIL24" s="710"/>
      <c r="TIM24" s="710"/>
      <c r="TIN24" s="710"/>
      <c r="TIO24" s="710"/>
      <c r="TIP24" s="710"/>
      <c r="TIQ24" s="710"/>
      <c r="TIR24" s="710"/>
      <c r="TIS24" s="710"/>
      <c r="TIT24" s="710"/>
      <c r="TIU24" s="710"/>
      <c r="TIV24" s="710"/>
      <c r="TIW24" s="710"/>
      <c r="TIX24" s="710"/>
      <c r="TIY24" s="710"/>
      <c r="TIZ24" s="710"/>
      <c r="TJA24" s="710"/>
      <c r="TJB24" s="710"/>
      <c r="TJC24" s="710"/>
      <c r="TJD24" s="710"/>
      <c r="TJE24" s="710"/>
      <c r="TJF24" s="710"/>
      <c r="TJG24" s="710"/>
      <c r="TJH24" s="710"/>
      <c r="TJI24" s="710"/>
      <c r="TJJ24" s="710"/>
      <c r="TJK24" s="710"/>
      <c r="TJL24" s="710"/>
      <c r="TJM24" s="710"/>
      <c r="TJN24" s="710"/>
      <c r="TJO24" s="710"/>
      <c r="TJP24" s="710"/>
      <c r="TJQ24" s="710"/>
      <c r="TJR24" s="710"/>
      <c r="TJS24" s="710"/>
      <c r="TJT24" s="710"/>
      <c r="TJU24" s="710"/>
      <c r="TJV24" s="710"/>
      <c r="TJW24" s="710"/>
      <c r="TJX24" s="710"/>
      <c r="TJY24" s="710"/>
      <c r="TJZ24" s="710"/>
      <c r="TKA24" s="710"/>
      <c r="TKB24" s="710"/>
      <c r="TKC24" s="710"/>
      <c r="TKD24" s="710"/>
      <c r="TKE24" s="710"/>
      <c r="TKF24" s="710"/>
      <c r="TKG24" s="710"/>
      <c r="TKH24" s="710"/>
      <c r="TKI24" s="710"/>
      <c r="TKJ24" s="710"/>
      <c r="TKK24" s="710"/>
      <c r="TKL24" s="710"/>
      <c r="TKM24" s="710"/>
      <c r="TKN24" s="710"/>
      <c r="TKO24" s="710"/>
      <c r="TKP24" s="710"/>
      <c r="TKQ24" s="710"/>
      <c r="TKR24" s="710"/>
      <c r="TKS24" s="710"/>
      <c r="TKT24" s="710"/>
      <c r="TKU24" s="710"/>
      <c r="TKV24" s="710"/>
      <c r="TKW24" s="710"/>
      <c r="TKX24" s="710"/>
      <c r="TKY24" s="710"/>
      <c r="TKZ24" s="710"/>
      <c r="TLA24" s="710"/>
      <c r="TLB24" s="710"/>
      <c r="TLC24" s="710"/>
      <c r="TLD24" s="710"/>
      <c r="TLE24" s="710"/>
      <c r="TLF24" s="710"/>
      <c r="TLG24" s="710"/>
      <c r="TLH24" s="710"/>
      <c r="TLI24" s="710"/>
      <c r="TLJ24" s="710"/>
      <c r="TLK24" s="710"/>
      <c r="TLL24" s="710"/>
      <c r="TLM24" s="710"/>
      <c r="TLN24" s="710"/>
      <c r="TLO24" s="710"/>
      <c r="TLP24" s="710"/>
      <c r="TLQ24" s="710"/>
      <c r="TLR24" s="710"/>
      <c r="TLS24" s="710"/>
      <c r="TLT24" s="710"/>
      <c r="TLU24" s="710"/>
      <c r="TLV24" s="710"/>
      <c r="TLW24" s="710"/>
      <c r="TLX24" s="710"/>
      <c r="TLY24" s="710"/>
      <c r="TLZ24" s="710"/>
      <c r="TMA24" s="710"/>
      <c r="TMB24" s="710"/>
      <c r="TMC24" s="710"/>
      <c r="TMD24" s="710"/>
      <c r="TME24" s="710"/>
      <c r="TMF24" s="710"/>
      <c r="TMG24" s="710"/>
      <c r="TMH24" s="710"/>
      <c r="TMI24" s="710"/>
      <c r="TMJ24" s="710"/>
      <c r="TMK24" s="710"/>
      <c r="TML24" s="710"/>
      <c r="TMM24" s="710"/>
      <c r="TMN24" s="710"/>
      <c r="TMO24" s="710"/>
      <c r="TMP24" s="710"/>
      <c r="TMQ24" s="710"/>
      <c r="TMR24" s="710"/>
      <c r="TMS24" s="710"/>
      <c r="TMT24" s="710"/>
      <c r="TMU24" s="710"/>
      <c r="TMV24" s="710"/>
      <c r="TMW24" s="710"/>
      <c r="TMX24" s="710"/>
      <c r="TMY24" s="710"/>
      <c r="TMZ24" s="710"/>
      <c r="TNA24" s="710"/>
      <c r="TNB24" s="710"/>
      <c r="TNC24" s="710"/>
      <c r="TND24" s="710"/>
      <c r="TNE24" s="710"/>
      <c r="TNF24" s="710"/>
      <c r="TNG24" s="710"/>
      <c r="TNH24" s="710"/>
      <c r="TNI24" s="710"/>
      <c r="TNJ24" s="710"/>
      <c r="TNK24" s="710"/>
      <c r="TNL24" s="710"/>
      <c r="TNM24" s="710"/>
      <c r="TNN24" s="710"/>
      <c r="TNO24" s="710"/>
      <c r="TNP24" s="710"/>
      <c r="TNQ24" s="710"/>
      <c r="TNR24" s="710"/>
      <c r="TNS24" s="710"/>
      <c r="TNT24" s="710"/>
      <c r="TNU24" s="710"/>
      <c r="TNV24" s="710"/>
      <c r="TNW24" s="710"/>
      <c r="TNX24" s="710"/>
      <c r="TNY24" s="710"/>
      <c r="TNZ24" s="710"/>
      <c r="TOA24" s="710"/>
      <c r="TOB24" s="710"/>
      <c r="TOC24" s="710"/>
      <c r="TOD24" s="710"/>
      <c r="TOE24" s="710"/>
      <c r="TOF24" s="710"/>
      <c r="TOG24" s="710"/>
      <c r="TOH24" s="710"/>
      <c r="TOI24" s="710"/>
      <c r="TOJ24" s="710"/>
      <c r="TOK24" s="710"/>
      <c r="TOL24" s="710"/>
      <c r="TOM24" s="710"/>
      <c r="TON24" s="710"/>
      <c r="TOO24" s="710"/>
      <c r="TOP24" s="710"/>
      <c r="TOQ24" s="710"/>
      <c r="TOR24" s="710"/>
      <c r="TOS24" s="710"/>
      <c r="TOT24" s="710"/>
      <c r="TOU24" s="710"/>
      <c r="TOV24" s="710"/>
      <c r="TOW24" s="710"/>
      <c r="TOX24" s="710"/>
      <c r="TOY24" s="710"/>
      <c r="TOZ24" s="710"/>
      <c r="TPA24" s="710"/>
      <c r="TPB24" s="710"/>
      <c r="TPC24" s="710"/>
      <c r="TPD24" s="710"/>
      <c r="TPE24" s="710"/>
      <c r="TPF24" s="710"/>
      <c r="TPG24" s="710"/>
      <c r="TPH24" s="710"/>
      <c r="TPI24" s="710"/>
      <c r="TPJ24" s="710"/>
      <c r="TPK24" s="710"/>
      <c r="TPL24" s="710"/>
      <c r="TPM24" s="710"/>
      <c r="TPN24" s="710"/>
      <c r="TPO24" s="710"/>
      <c r="TPP24" s="710"/>
      <c r="TPQ24" s="710"/>
      <c r="TPR24" s="710"/>
      <c r="TPS24" s="710"/>
      <c r="TPT24" s="710"/>
      <c r="TPU24" s="710"/>
      <c r="TPV24" s="710"/>
      <c r="TPW24" s="710"/>
      <c r="TPX24" s="710"/>
      <c r="TPY24" s="710"/>
      <c r="TPZ24" s="710"/>
      <c r="TQA24" s="710"/>
      <c r="TQB24" s="710"/>
      <c r="TQC24" s="710"/>
      <c r="TQD24" s="710"/>
      <c r="TQE24" s="710"/>
      <c r="TQF24" s="710"/>
      <c r="TQG24" s="710"/>
      <c r="TQH24" s="710"/>
      <c r="TQI24" s="710"/>
      <c r="TQJ24" s="710"/>
      <c r="TQK24" s="710"/>
      <c r="TQL24" s="710"/>
      <c r="TQM24" s="710"/>
      <c r="TQN24" s="710"/>
      <c r="TQO24" s="710"/>
      <c r="TQP24" s="710"/>
      <c r="TQQ24" s="710"/>
      <c r="TQR24" s="710"/>
      <c r="TQS24" s="710"/>
      <c r="TQT24" s="710"/>
      <c r="TQU24" s="710"/>
      <c r="TQV24" s="710"/>
      <c r="TQW24" s="710"/>
      <c r="TQX24" s="710"/>
      <c r="TQY24" s="710"/>
      <c r="TQZ24" s="710"/>
      <c r="TRA24" s="710"/>
      <c r="TRB24" s="710"/>
      <c r="TRC24" s="710"/>
      <c r="TRD24" s="710"/>
      <c r="TRE24" s="710"/>
      <c r="TRF24" s="710"/>
      <c r="TRG24" s="710"/>
      <c r="TRH24" s="710"/>
      <c r="TRI24" s="710"/>
      <c r="TRJ24" s="710"/>
      <c r="TRK24" s="710"/>
      <c r="TRL24" s="710"/>
      <c r="TRM24" s="710"/>
      <c r="TRN24" s="710"/>
      <c r="TRO24" s="710"/>
      <c r="TRP24" s="710"/>
      <c r="TRQ24" s="710"/>
      <c r="TRR24" s="710"/>
      <c r="TRS24" s="710"/>
      <c r="TRT24" s="710"/>
      <c r="TRU24" s="710"/>
      <c r="TRV24" s="710"/>
      <c r="TRW24" s="710"/>
      <c r="TRX24" s="710"/>
      <c r="TRY24" s="710"/>
      <c r="TRZ24" s="710"/>
      <c r="TSA24" s="710"/>
      <c r="TSB24" s="710"/>
      <c r="TSC24" s="710"/>
      <c r="TSD24" s="710"/>
      <c r="TSE24" s="710"/>
      <c r="TSF24" s="710"/>
      <c r="TSG24" s="710"/>
      <c r="TSH24" s="710"/>
      <c r="TSI24" s="710"/>
      <c r="TSJ24" s="710"/>
      <c r="TSK24" s="710"/>
      <c r="TSL24" s="710"/>
      <c r="TSM24" s="710"/>
      <c r="TSN24" s="710"/>
      <c r="TSO24" s="710"/>
      <c r="TSP24" s="710"/>
      <c r="TSQ24" s="710"/>
      <c r="TSR24" s="710"/>
      <c r="TSS24" s="710"/>
      <c r="TST24" s="710"/>
      <c r="TSU24" s="710"/>
      <c r="TSV24" s="710"/>
      <c r="TSW24" s="710"/>
      <c r="TSX24" s="710"/>
      <c r="TSY24" s="710"/>
      <c r="TSZ24" s="710"/>
      <c r="TTA24" s="710"/>
      <c r="TTB24" s="710"/>
      <c r="TTC24" s="710"/>
      <c r="TTD24" s="710"/>
      <c r="TTE24" s="710"/>
      <c r="TTF24" s="710"/>
      <c r="TTG24" s="710"/>
      <c r="TTH24" s="710"/>
      <c r="TTI24" s="710"/>
      <c r="TTJ24" s="710"/>
      <c r="TTK24" s="710"/>
      <c r="TTL24" s="710"/>
      <c r="TTM24" s="710"/>
      <c r="TTN24" s="710"/>
      <c r="TTO24" s="710"/>
      <c r="TTP24" s="710"/>
      <c r="TTQ24" s="710"/>
      <c r="TTR24" s="710"/>
      <c r="TTS24" s="710"/>
      <c r="TTT24" s="710"/>
      <c r="TTU24" s="710"/>
      <c r="TTV24" s="710"/>
      <c r="TTW24" s="710"/>
      <c r="TTX24" s="710"/>
      <c r="TTY24" s="710"/>
      <c r="TTZ24" s="710"/>
      <c r="TUA24" s="710"/>
      <c r="TUB24" s="710"/>
      <c r="TUC24" s="710"/>
      <c r="TUD24" s="710"/>
      <c r="TUE24" s="710"/>
      <c r="TUF24" s="710"/>
      <c r="TUG24" s="710"/>
      <c r="TUH24" s="710"/>
      <c r="TUI24" s="710"/>
      <c r="TUJ24" s="710"/>
      <c r="TUK24" s="710"/>
      <c r="TUL24" s="710"/>
      <c r="TUM24" s="710"/>
      <c r="TUN24" s="710"/>
      <c r="TUO24" s="710"/>
      <c r="TUP24" s="710"/>
      <c r="TUQ24" s="710"/>
      <c r="TUR24" s="710"/>
      <c r="TUS24" s="710"/>
      <c r="TUT24" s="710"/>
      <c r="TUU24" s="710"/>
      <c r="TUV24" s="710"/>
      <c r="TUW24" s="710"/>
      <c r="TUX24" s="710"/>
      <c r="TUY24" s="710"/>
      <c r="TUZ24" s="710"/>
      <c r="TVA24" s="710"/>
      <c r="TVB24" s="710"/>
      <c r="TVC24" s="710"/>
      <c r="TVD24" s="710"/>
      <c r="TVE24" s="710"/>
      <c r="TVF24" s="710"/>
      <c r="TVG24" s="710"/>
      <c r="TVH24" s="710"/>
      <c r="TVI24" s="710"/>
      <c r="TVJ24" s="710"/>
      <c r="TVK24" s="710"/>
      <c r="TVL24" s="710"/>
      <c r="TVM24" s="710"/>
      <c r="TVN24" s="710"/>
      <c r="TVO24" s="710"/>
      <c r="TVP24" s="710"/>
      <c r="TVQ24" s="710"/>
      <c r="TVR24" s="710"/>
      <c r="TVS24" s="710"/>
      <c r="TVT24" s="710"/>
      <c r="TVU24" s="710"/>
      <c r="TVV24" s="710"/>
      <c r="TVW24" s="710"/>
      <c r="TVX24" s="710"/>
      <c r="TVY24" s="710"/>
      <c r="TVZ24" s="710"/>
      <c r="TWA24" s="710"/>
      <c r="TWB24" s="710"/>
      <c r="TWC24" s="710"/>
      <c r="TWD24" s="710"/>
      <c r="TWE24" s="710"/>
      <c r="TWF24" s="710"/>
      <c r="TWG24" s="710"/>
      <c r="TWH24" s="710"/>
      <c r="TWI24" s="710"/>
      <c r="TWJ24" s="710"/>
      <c r="TWK24" s="710"/>
      <c r="TWL24" s="710"/>
      <c r="TWM24" s="710"/>
      <c r="TWN24" s="710"/>
      <c r="TWO24" s="710"/>
      <c r="TWP24" s="710"/>
      <c r="TWQ24" s="710"/>
      <c r="TWR24" s="710"/>
      <c r="TWS24" s="710"/>
      <c r="TWT24" s="710"/>
      <c r="TWU24" s="710"/>
      <c r="TWV24" s="710"/>
      <c r="TWW24" s="710"/>
      <c r="TWX24" s="710"/>
      <c r="TWY24" s="710"/>
      <c r="TWZ24" s="710"/>
      <c r="TXA24" s="710"/>
      <c r="TXB24" s="710"/>
      <c r="TXC24" s="710"/>
      <c r="TXD24" s="710"/>
      <c r="TXE24" s="710"/>
      <c r="TXF24" s="710"/>
      <c r="TXG24" s="710"/>
      <c r="TXH24" s="710"/>
      <c r="TXI24" s="710"/>
      <c r="TXJ24" s="710"/>
      <c r="TXK24" s="710"/>
      <c r="TXL24" s="710"/>
      <c r="TXM24" s="710"/>
      <c r="TXN24" s="710"/>
      <c r="TXO24" s="710"/>
      <c r="TXP24" s="710"/>
      <c r="TXQ24" s="710"/>
      <c r="TXR24" s="710"/>
      <c r="TXS24" s="710"/>
      <c r="TXT24" s="710"/>
      <c r="TXU24" s="710"/>
      <c r="TXV24" s="710"/>
      <c r="TXW24" s="710"/>
      <c r="TXX24" s="710"/>
      <c r="TXY24" s="710"/>
      <c r="TXZ24" s="710"/>
      <c r="TYA24" s="710"/>
      <c r="TYB24" s="710"/>
      <c r="TYC24" s="710"/>
      <c r="TYD24" s="710"/>
      <c r="TYE24" s="710"/>
      <c r="TYF24" s="710"/>
      <c r="TYG24" s="710"/>
      <c r="TYH24" s="710"/>
      <c r="TYI24" s="710"/>
      <c r="TYJ24" s="710"/>
      <c r="TYK24" s="710"/>
      <c r="TYL24" s="710"/>
      <c r="TYM24" s="710"/>
      <c r="TYN24" s="710"/>
      <c r="TYO24" s="710"/>
      <c r="TYP24" s="710"/>
      <c r="TYQ24" s="710"/>
      <c r="TYR24" s="710"/>
      <c r="TYS24" s="710"/>
      <c r="TYT24" s="710"/>
      <c r="TYU24" s="710"/>
      <c r="TYV24" s="710"/>
      <c r="TYW24" s="710"/>
      <c r="TYX24" s="710"/>
      <c r="TYY24" s="710"/>
      <c r="TYZ24" s="710"/>
      <c r="TZA24" s="710"/>
      <c r="TZB24" s="710"/>
      <c r="TZC24" s="710"/>
      <c r="TZD24" s="710"/>
      <c r="TZE24" s="710"/>
      <c r="TZF24" s="710"/>
      <c r="TZG24" s="710"/>
      <c r="TZH24" s="710"/>
      <c r="TZI24" s="710"/>
      <c r="TZJ24" s="710"/>
      <c r="TZK24" s="710"/>
      <c r="TZL24" s="710"/>
      <c r="TZM24" s="710"/>
      <c r="TZN24" s="710"/>
      <c r="TZO24" s="710"/>
      <c r="TZP24" s="710"/>
      <c r="TZQ24" s="710"/>
      <c r="TZR24" s="710"/>
      <c r="TZS24" s="710"/>
      <c r="TZT24" s="710"/>
      <c r="TZU24" s="710"/>
      <c r="TZV24" s="710"/>
      <c r="TZW24" s="710"/>
      <c r="TZX24" s="710"/>
      <c r="TZY24" s="710"/>
      <c r="TZZ24" s="710"/>
      <c r="UAA24" s="710"/>
      <c r="UAB24" s="710"/>
      <c r="UAC24" s="710"/>
      <c r="UAD24" s="710"/>
      <c r="UAE24" s="710"/>
      <c r="UAF24" s="710"/>
      <c r="UAG24" s="710"/>
      <c r="UAH24" s="710"/>
      <c r="UAI24" s="710"/>
      <c r="UAJ24" s="710"/>
      <c r="UAK24" s="710"/>
      <c r="UAL24" s="710"/>
      <c r="UAM24" s="710"/>
      <c r="UAN24" s="710"/>
      <c r="UAO24" s="710"/>
      <c r="UAP24" s="710"/>
      <c r="UAQ24" s="710"/>
      <c r="UAR24" s="710"/>
      <c r="UAS24" s="710"/>
      <c r="UAT24" s="710"/>
      <c r="UAU24" s="710"/>
      <c r="UAV24" s="710"/>
      <c r="UAW24" s="710"/>
      <c r="UAX24" s="710"/>
      <c r="UAY24" s="710"/>
      <c r="UAZ24" s="710"/>
      <c r="UBA24" s="710"/>
      <c r="UBB24" s="710"/>
      <c r="UBC24" s="710"/>
      <c r="UBD24" s="710"/>
      <c r="UBE24" s="710"/>
      <c r="UBF24" s="710"/>
      <c r="UBG24" s="710"/>
      <c r="UBH24" s="710"/>
      <c r="UBI24" s="710"/>
      <c r="UBJ24" s="710"/>
      <c r="UBK24" s="710"/>
      <c r="UBL24" s="710"/>
      <c r="UBM24" s="710"/>
      <c r="UBN24" s="710"/>
      <c r="UBO24" s="710"/>
      <c r="UBP24" s="710"/>
      <c r="UBQ24" s="710"/>
      <c r="UBR24" s="710"/>
      <c r="UBS24" s="710"/>
      <c r="UBT24" s="710"/>
      <c r="UBU24" s="710"/>
      <c r="UBV24" s="710"/>
      <c r="UBW24" s="710"/>
      <c r="UBX24" s="710"/>
      <c r="UBY24" s="710"/>
      <c r="UBZ24" s="710"/>
      <c r="UCA24" s="710"/>
      <c r="UCB24" s="710"/>
      <c r="UCC24" s="710"/>
      <c r="UCD24" s="710"/>
      <c r="UCE24" s="710"/>
      <c r="UCF24" s="710"/>
      <c r="UCG24" s="710"/>
      <c r="UCH24" s="710"/>
      <c r="UCI24" s="710"/>
      <c r="UCJ24" s="710"/>
      <c r="UCK24" s="710"/>
      <c r="UCL24" s="710"/>
      <c r="UCM24" s="710"/>
      <c r="UCN24" s="710"/>
      <c r="UCO24" s="710"/>
      <c r="UCP24" s="710"/>
      <c r="UCQ24" s="710"/>
      <c r="UCR24" s="710"/>
      <c r="UCS24" s="710"/>
      <c r="UCT24" s="710"/>
      <c r="UCU24" s="710"/>
      <c r="UCV24" s="710"/>
      <c r="UCW24" s="710"/>
      <c r="UCX24" s="710"/>
      <c r="UCY24" s="710"/>
      <c r="UCZ24" s="710"/>
      <c r="UDA24" s="710"/>
      <c r="UDB24" s="710"/>
      <c r="UDC24" s="710"/>
      <c r="UDD24" s="710"/>
      <c r="UDE24" s="710"/>
      <c r="UDF24" s="710"/>
      <c r="UDG24" s="710"/>
      <c r="UDH24" s="710"/>
      <c r="UDI24" s="710"/>
      <c r="UDJ24" s="710"/>
      <c r="UDK24" s="710"/>
      <c r="UDL24" s="710"/>
      <c r="UDM24" s="710"/>
      <c r="UDN24" s="710"/>
      <c r="UDO24" s="710"/>
      <c r="UDP24" s="710"/>
      <c r="UDQ24" s="710"/>
      <c r="UDR24" s="710"/>
      <c r="UDS24" s="710"/>
      <c r="UDT24" s="710"/>
      <c r="UDU24" s="710"/>
      <c r="UDV24" s="710"/>
      <c r="UDW24" s="710"/>
      <c r="UDX24" s="710"/>
      <c r="UDY24" s="710"/>
      <c r="UDZ24" s="710"/>
      <c r="UEA24" s="710"/>
      <c r="UEB24" s="710"/>
      <c r="UEC24" s="710"/>
      <c r="UED24" s="710"/>
      <c r="UEE24" s="710"/>
      <c r="UEF24" s="710"/>
      <c r="UEG24" s="710"/>
      <c r="UEH24" s="710"/>
      <c r="UEI24" s="710"/>
      <c r="UEJ24" s="710"/>
      <c r="UEK24" s="710"/>
      <c r="UEL24" s="710"/>
      <c r="UEM24" s="710"/>
      <c r="UEN24" s="710"/>
      <c r="UEO24" s="710"/>
      <c r="UEP24" s="710"/>
      <c r="UEQ24" s="710"/>
      <c r="UER24" s="710"/>
      <c r="UES24" s="710"/>
      <c r="UET24" s="710"/>
      <c r="UEU24" s="710"/>
      <c r="UEV24" s="710"/>
      <c r="UEW24" s="710"/>
      <c r="UEX24" s="710"/>
      <c r="UEY24" s="710"/>
      <c r="UEZ24" s="710"/>
      <c r="UFA24" s="710"/>
      <c r="UFB24" s="710"/>
      <c r="UFC24" s="710"/>
      <c r="UFD24" s="710"/>
      <c r="UFE24" s="710"/>
      <c r="UFF24" s="710"/>
      <c r="UFG24" s="710"/>
      <c r="UFH24" s="710"/>
      <c r="UFI24" s="710"/>
      <c r="UFJ24" s="710"/>
      <c r="UFK24" s="710"/>
      <c r="UFL24" s="710"/>
      <c r="UFM24" s="710"/>
      <c r="UFN24" s="710"/>
      <c r="UFO24" s="710"/>
      <c r="UFP24" s="710"/>
      <c r="UFQ24" s="710"/>
      <c r="UFR24" s="710"/>
      <c r="UFS24" s="710"/>
      <c r="UFT24" s="710"/>
      <c r="UFU24" s="710"/>
      <c r="UFV24" s="710"/>
      <c r="UFW24" s="710"/>
      <c r="UFX24" s="710"/>
      <c r="UFY24" s="710"/>
      <c r="UFZ24" s="710"/>
      <c r="UGA24" s="710"/>
      <c r="UGB24" s="710"/>
      <c r="UGC24" s="710"/>
      <c r="UGD24" s="710"/>
      <c r="UGE24" s="710"/>
      <c r="UGF24" s="710"/>
      <c r="UGG24" s="710"/>
      <c r="UGH24" s="710"/>
      <c r="UGI24" s="710"/>
      <c r="UGJ24" s="710"/>
      <c r="UGK24" s="710"/>
      <c r="UGL24" s="710"/>
      <c r="UGM24" s="710"/>
      <c r="UGN24" s="710"/>
      <c r="UGO24" s="710"/>
      <c r="UGP24" s="710"/>
      <c r="UGQ24" s="710"/>
      <c r="UGR24" s="710"/>
      <c r="UGS24" s="710"/>
      <c r="UGT24" s="710"/>
      <c r="UGU24" s="710"/>
      <c r="UGV24" s="710"/>
      <c r="UGW24" s="710"/>
      <c r="UGX24" s="710"/>
      <c r="UGY24" s="710"/>
      <c r="UGZ24" s="710"/>
      <c r="UHA24" s="710"/>
      <c r="UHB24" s="710"/>
      <c r="UHC24" s="710"/>
      <c r="UHD24" s="710"/>
      <c r="UHE24" s="710"/>
      <c r="UHF24" s="710"/>
      <c r="UHG24" s="710"/>
      <c r="UHH24" s="710"/>
      <c r="UHI24" s="710"/>
      <c r="UHJ24" s="710"/>
      <c r="UHK24" s="710"/>
      <c r="UHL24" s="710"/>
      <c r="UHM24" s="710"/>
      <c r="UHN24" s="710"/>
      <c r="UHO24" s="710"/>
      <c r="UHP24" s="710"/>
      <c r="UHQ24" s="710"/>
      <c r="UHR24" s="710"/>
      <c r="UHS24" s="710"/>
      <c r="UHT24" s="710"/>
      <c r="UHU24" s="710"/>
      <c r="UHV24" s="710"/>
      <c r="UHW24" s="710"/>
      <c r="UHX24" s="710"/>
      <c r="UHY24" s="710"/>
      <c r="UHZ24" s="710"/>
      <c r="UIA24" s="710"/>
      <c r="UIB24" s="710"/>
      <c r="UIC24" s="710"/>
      <c r="UID24" s="710"/>
      <c r="UIE24" s="710"/>
      <c r="UIF24" s="710"/>
      <c r="UIG24" s="710"/>
      <c r="UIH24" s="710"/>
      <c r="UII24" s="710"/>
      <c r="UIJ24" s="710"/>
      <c r="UIK24" s="710"/>
      <c r="UIL24" s="710"/>
      <c r="UIM24" s="710"/>
      <c r="UIN24" s="710"/>
      <c r="UIO24" s="710"/>
      <c r="UIP24" s="710"/>
      <c r="UIQ24" s="710"/>
      <c r="UIR24" s="710"/>
      <c r="UIS24" s="710"/>
      <c r="UIT24" s="710"/>
      <c r="UIU24" s="710"/>
      <c r="UIV24" s="710"/>
      <c r="UIW24" s="710"/>
      <c r="UIX24" s="710"/>
      <c r="UIY24" s="710"/>
      <c r="UIZ24" s="710"/>
      <c r="UJA24" s="710"/>
      <c r="UJB24" s="710"/>
      <c r="UJC24" s="710"/>
      <c r="UJD24" s="710"/>
      <c r="UJE24" s="710"/>
      <c r="UJF24" s="710"/>
      <c r="UJG24" s="710"/>
      <c r="UJH24" s="710"/>
      <c r="UJI24" s="710"/>
      <c r="UJJ24" s="710"/>
      <c r="UJK24" s="710"/>
      <c r="UJL24" s="710"/>
      <c r="UJM24" s="710"/>
      <c r="UJN24" s="710"/>
      <c r="UJO24" s="710"/>
      <c r="UJP24" s="710"/>
      <c r="UJQ24" s="710"/>
      <c r="UJR24" s="710"/>
      <c r="UJS24" s="710"/>
      <c r="UJT24" s="710"/>
      <c r="UJU24" s="710"/>
      <c r="UJV24" s="710"/>
      <c r="UJW24" s="710"/>
      <c r="UJX24" s="710"/>
      <c r="UJY24" s="710"/>
      <c r="UJZ24" s="710"/>
      <c r="UKA24" s="710"/>
      <c r="UKB24" s="710"/>
      <c r="UKC24" s="710"/>
      <c r="UKD24" s="710"/>
      <c r="UKE24" s="710"/>
      <c r="UKF24" s="710"/>
      <c r="UKG24" s="710"/>
      <c r="UKH24" s="710"/>
      <c r="UKI24" s="710"/>
      <c r="UKJ24" s="710"/>
      <c r="UKK24" s="710"/>
      <c r="UKL24" s="710"/>
      <c r="UKM24" s="710"/>
      <c r="UKN24" s="710"/>
      <c r="UKO24" s="710"/>
      <c r="UKP24" s="710"/>
      <c r="UKQ24" s="710"/>
      <c r="UKR24" s="710"/>
      <c r="UKS24" s="710"/>
      <c r="UKT24" s="710"/>
      <c r="UKU24" s="710"/>
      <c r="UKV24" s="710"/>
      <c r="UKW24" s="710"/>
      <c r="UKX24" s="710"/>
      <c r="UKY24" s="710"/>
      <c r="UKZ24" s="710"/>
      <c r="ULA24" s="710"/>
      <c r="ULB24" s="710"/>
      <c r="ULC24" s="710"/>
      <c r="ULD24" s="710"/>
      <c r="ULE24" s="710"/>
      <c r="ULF24" s="710"/>
      <c r="ULG24" s="710"/>
      <c r="ULH24" s="710"/>
      <c r="ULI24" s="710"/>
      <c r="ULJ24" s="710"/>
      <c r="ULK24" s="710"/>
      <c r="ULL24" s="710"/>
      <c r="ULM24" s="710"/>
      <c r="ULN24" s="710"/>
      <c r="ULO24" s="710"/>
      <c r="ULP24" s="710"/>
      <c r="ULQ24" s="710"/>
      <c r="ULR24" s="710"/>
      <c r="ULS24" s="710"/>
      <c r="ULT24" s="710"/>
      <c r="ULU24" s="710"/>
      <c r="ULV24" s="710"/>
      <c r="ULW24" s="710"/>
      <c r="ULX24" s="710"/>
      <c r="ULY24" s="710"/>
      <c r="ULZ24" s="710"/>
      <c r="UMA24" s="710"/>
      <c r="UMB24" s="710"/>
      <c r="UMC24" s="710"/>
      <c r="UMD24" s="710"/>
      <c r="UME24" s="710"/>
      <c r="UMF24" s="710"/>
      <c r="UMG24" s="710"/>
      <c r="UMH24" s="710"/>
      <c r="UMI24" s="710"/>
      <c r="UMJ24" s="710"/>
      <c r="UMK24" s="710"/>
      <c r="UML24" s="710"/>
      <c r="UMM24" s="710"/>
      <c r="UMN24" s="710"/>
      <c r="UMO24" s="710"/>
      <c r="UMP24" s="710"/>
      <c r="UMQ24" s="710"/>
      <c r="UMR24" s="710"/>
      <c r="UMS24" s="710"/>
      <c r="UMT24" s="710"/>
      <c r="UMU24" s="710"/>
      <c r="UMV24" s="710"/>
      <c r="UMW24" s="710"/>
      <c r="UMX24" s="710"/>
      <c r="UMY24" s="710"/>
      <c r="UMZ24" s="710"/>
      <c r="UNA24" s="710"/>
      <c r="UNB24" s="710"/>
      <c r="UNC24" s="710"/>
      <c r="UND24" s="710"/>
      <c r="UNE24" s="710"/>
      <c r="UNF24" s="710"/>
      <c r="UNG24" s="710"/>
      <c r="UNH24" s="710"/>
      <c r="UNI24" s="710"/>
      <c r="UNJ24" s="710"/>
      <c r="UNK24" s="710"/>
      <c r="UNL24" s="710"/>
      <c r="UNM24" s="710"/>
      <c r="UNN24" s="710"/>
      <c r="UNO24" s="710"/>
      <c r="UNP24" s="710"/>
      <c r="UNQ24" s="710"/>
      <c r="UNR24" s="710"/>
      <c r="UNS24" s="710"/>
      <c r="UNT24" s="710"/>
      <c r="UNU24" s="710"/>
      <c r="UNV24" s="710"/>
      <c r="UNW24" s="710"/>
      <c r="UNX24" s="710"/>
      <c r="UNY24" s="710"/>
      <c r="UNZ24" s="710"/>
      <c r="UOA24" s="710"/>
      <c r="UOB24" s="710"/>
      <c r="UOC24" s="710"/>
      <c r="UOD24" s="710"/>
      <c r="UOE24" s="710"/>
      <c r="UOF24" s="710"/>
      <c r="UOG24" s="710"/>
      <c r="UOH24" s="710"/>
      <c r="UOI24" s="710"/>
      <c r="UOJ24" s="710"/>
      <c r="UOK24" s="710"/>
      <c r="UOL24" s="710"/>
      <c r="UOM24" s="710"/>
      <c r="UON24" s="710"/>
      <c r="UOO24" s="710"/>
      <c r="UOP24" s="710"/>
      <c r="UOQ24" s="710"/>
      <c r="UOR24" s="710"/>
      <c r="UOS24" s="710"/>
      <c r="UOT24" s="710"/>
      <c r="UOU24" s="710"/>
      <c r="UOV24" s="710"/>
      <c r="UOW24" s="710"/>
      <c r="UOX24" s="710"/>
      <c r="UOY24" s="710"/>
      <c r="UOZ24" s="710"/>
      <c r="UPA24" s="710"/>
      <c r="UPB24" s="710"/>
      <c r="UPC24" s="710"/>
      <c r="UPD24" s="710"/>
      <c r="UPE24" s="710"/>
      <c r="UPF24" s="710"/>
      <c r="UPG24" s="710"/>
      <c r="UPH24" s="710"/>
      <c r="UPI24" s="710"/>
      <c r="UPJ24" s="710"/>
      <c r="UPK24" s="710"/>
      <c r="UPL24" s="710"/>
      <c r="UPM24" s="710"/>
      <c r="UPN24" s="710"/>
      <c r="UPO24" s="710"/>
      <c r="UPP24" s="710"/>
      <c r="UPQ24" s="710"/>
      <c r="UPR24" s="710"/>
      <c r="UPS24" s="710"/>
      <c r="UPT24" s="710"/>
      <c r="UPU24" s="710"/>
      <c r="UPV24" s="710"/>
      <c r="UPW24" s="710"/>
      <c r="UPX24" s="710"/>
      <c r="UPY24" s="710"/>
      <c r="UPZ24" s="710"/>
      <c r="UQA24" s="710"/>
      <c r="UQB24" s="710"/>
      <c r="UQC24" s="710"/>
      <c r="UQD24" s="710"/>
      <c r="UQE24" s="710"/>
      <c r="UQF24" s="710"/>
      <c r="UQG24" s="710"/>
      <c r="UQH24" s="710"/>
      <c r="UQI24" s="710"/>
      <c r="UQJ24" s="710"/>
      <c r="UQK24" s="710"/>
      <c r="UQL24" s="710"/>
      <c r="UQM24" s="710"/>
      <c r="UQN24" s="710"/>
      <c r="UQO24" s="710"/>
      <c r="UQP24" s="710"/>
      <c r="UQQ24" s="710"/>
      <c r="UQR24" s="710"/>
      <c r="UQS24" s="710"/>
      <c r="UQT24" s="710"/>
      <c r="UQU24" s="710"/>
      <c r="UQV24" s="710"/>
      <c r="UQW24" s="710"/>
      <c r="UQX24" s="710"/>
      <c r="UQY24" s="710"/>
      <c r="UQZ24" s="710"/>
      <c r="URA24" s="710"/>
      <c r="URB24" s="710"/>
      <c r="URC24" s="710"/>
      <c r="URD24" s="710"/>
      <c r="URE24" s="710"/>
      <c r="URF24" s="710"/>
      <c r="URG24" s="710"/>
      <c r="URH24" s="710"/>
      <c r="URI24" s="710"/>
      <c r="URJ24" s="710"/>
      <c r="URK24" s="710"/>
      <c r="URL24" s="710"/>
      <c r="URM24" s="710"/>
      <c r="URN24" s="710"/>
      <c r="URO24" s="710"/>
      <c r="URP24" s="710"/>
      <c r="URQ24" s="710"/>
      <c r="URR24" s="710"/>
      <c r="URS24" s="710"/>
      <c r="URT24" s="710"/>
      <c r="URU24" s="710"/>
      <c r="URV24" s="710"/>
      <c r="URW24" s="710"/>
      <c r="URX24" s="710"/>
      <c r="URY24" s="710"/>
      <c r="URZ24" s="710"/>
      <c r="USA24" s="710"/>
      <c r="USB24" s="710"/>
      <c r="USC24" s="710"/>
      <c r="USD24" s="710"/>
      <c r="USE24" s="710"/>
      <c r="USF24" s="710"/>
      <c r="USG24" s="710"/>
      <c r="USH24" s="710"/>
      <c r="USI24" s="710"/>
      <c r="USJ24" s="710"/>
      <c r="USK24" s="710"/>
      <c r="USL24" s="710"/>
      <c r="USM24" s="710"/>
      <c r="USN24" s="710"/>
      <c r="USO24" s="710"/>
      <c r="USP24" s="710"/>
      <c r="USQ24" s="710"/>
      <c r="USR24" s="710"/>
      <c r="USS24" s="710"/>
      <c r="UST24" s="710"/>
      <c r="USU24" s="710"/>
      <c r="USV24" s="710"/>
      <c r="USW24" s="710"/>
      <c r="USX24" s="710"/>
      <c r="USY24" s="710"/>
      <c r="USZ24" s="710"/>
      <c r="UTA24" s="710"/>
      <c r="UTB24" s="710"/>
      <c r="UTC24" s="710"/>
      <c r="UTD24" s="710"/>
      <c r="UTE24" s="710"/>
      <c r="UTF24" s="710"/>
      <c r="UTG24" s="710"/>
      <c r="UTH24" s="710"/>
      <c r="UTI24" s="710"/>
      <c r="UTJ24" s="710"/>
      <c r="UTK24" s="710"/>
      <c r="UTL24" s="710"/>
      <c r="UTM24" s="710"/>
      <c r="UTN24" s="710"/>
      <c r="UTO24" s="710"/>
      <c r="UTP24" s="710"/>
      <c r="UTQ24" s="710"/>
      <c r="UTR24" s="710"/>
      <c r="UTS24" s="710"/>
      <c r="UTT24" s="710"/>
      <c r="UTU24" s="710"/>
      <c r="UTV24" s="710"/>
      <c r="UTW24" s="710"/>
      <c r="UTX24" s="710"/>
      <c r="UTY24" s="710"/>
      <c r="UTZ24" s="710"/>
      <c r="UUA24" s="710"/>
      <c r="UUB24" s="710"/>
      <c r="UUC24" s="710"/>
      <c r="UUD24" s="710"/>
      <c r="UUE24" s="710"/>
      <c r="UUF24" s="710"/>
      <c r="UUG24" s="710"/>
      <c r="UUH24" s="710"/>
      <c r="UUI24" s="710"/>
      <c r="UUJ24" s="710"/>
      <c r="UUK24" s="710"/>
      <c r="UUL24" s="710"/>
      <c r="UUM24" s="710"/>
      <c r="UUN24" s="710"/>
      <c r="UUO24" s="710"/>
      <c r="UUP24" s="710"/>
      <c r="UUQ24" s="710"/>
      <c r="UUR24" s="710"/>
      <c r="UUS24" s="710"/>
      <c r="UUT24" s="710"/>
      <c r="UUU24" s="710"/>
      <c r="UUV24" s="710"/>
      <c r="UUW24" s="710"/>
      <c r="UUX24" s="710"/>
      <c r="UUY24" s="710"/>
      <c r="UUZ24" s="710"/>
      <c r="UVA24" s="710"/>
      <c r="UVB24" s="710"/>
      <c r="UVC24" s="710"/>
      <c r="UVD24" s="710"/>
      <c r="UVE24" s="710"/>
      <c r="UVF24" s="710"/>
      <c r="UVG24" s="710"/>
      <c r="UVH24" s="710"/>
      <c r="UVI24" s="710"/>
      <c r="UVJ24" s="710"/>
      <c r="UVK24" s="710"/>
      <c r="UVL24" s="710"/>
      <c r="UVM24" s="710"/>
      <c r="UVN24" s="710"/>
      <c r="UVO24" s="710"/>
      <c r="UVP24" s="710"/>
      <c r="UVQ24" s="710"/>
      <c r="UVR24" s="710"/>
      <c r="UVS24" s="710"/>
      <c r="UVT24" s="710"/>
      <c r="UVU24" s="710"/>
      <c r="UVV24" s="710"/>
      <c r="UVW24" s="710"/>
      <c r="UVX24" s="710"/>
      <c r="UVY24" s="710"/>
      <c r="UVZ24" s="710"/>
      <c r="UWA24" s="710"/>
      <c r="UWB24" s="710"/>
      <c r="UWC24" s="710"/>
      <c r="UWD24" s="710"/>
      <c r="UWE24" s="710"/>
      <c r="UWF24" s="710"/>
      <c r="UWG24" s="710"/>
      <c r="UWH24" s="710"/>
      <c r="UWI24" s="710"/>
      <c r="UWJ24" s="710"/>
      <c r="UWK24" s="710"/>
      <c r="UWL24" s="710"/>
      <c r="UWM24" s="710"/>
      <c r="UWN24" s="710"/>
      <c r="UWO24" s="710"/>
      <c r="UWP24" s="710"/>
      <c r="UWQ24" s="710"/>
      <c r="UWR24" s="710"/>
      <c r="UWS24" s="710"/>
      <c r="UWT24" s="710"/>
      <c r="UWU24" s="710"/>
      <c r="UWV24" s="710"/>
      <c r="UWW24" s="710"/>
      <c r="UWX24" s="710"/>
      <c r="UWY24" s="710"/>
      <c r="UWZ24" s="710"/>
      <c r="UXA24" s="710"/>
      <c r="UXB24" s="710"/>
      <c r="UXC24" s="710"/>
      <c r="UXD24" s="710"/>
      <c r="UXE24" s="710"/>
      <c r="UXF24" s="710"/>
      <c r="UXG24" s="710"/>
      <c r="UXH24" s="710"/>
      <c r="UXI24" s="710"/>
      <c r="UXJ24" s="710"/>
      <c r="UXK24" s="710"/>
      <c r="UXL24" s="710"/>
      <c r="UXM24" s="710"/>
      <c r="UXN24" s="710"/>
      <c r="UXO24" s="710"/>
      <c r="UXP24" s="710"/>
      <c r="UXQ24" s="710"/>
      <c r="UXR24" s="710"/>
      <c r="UXS24" s="710"/>
      <c r="UXT24" s="710"/>
      <c r="UXU24" s="710"/>
      <c r="UXV24" s="710"/>
      <c r="UXW24" s="710"/>
      <c r="UXX24" s="710"/>
      <c r="UXY24" s="710"/>
      <c r="UXZ24" s="710"/>
      <c r="UYA24" s="710"/>
      <c r="UYB24" s="710"/>
      <c r="UYC24" s="710"/>
      <c r="UYD24" s="710"/>
      <c r="UYE24" s="710"/>
      <c r="UYF24" s="710"/>
      <c r="UYG24" s="710"/>
      <c r="UYH24" s="710"/>
      <c r="UYI24" s="710"/>
      <c r="UYJ24" s="710"/>
      <c r="UYK24" s="710"/>
      <c r="UYL24" s="710"/>
      <c r="UYM24" s="710"/>
      <c r="UYN24" s="710"/>
      <c r="UYO24" s="710"/>
      <c r="UYP24" s="710"/>
      <c r="UYQ24" s="710"/>
      <c r="UYR24" s="710"/>
      <c r="UYS24" s="710"/>
      <c r="UYT24" s="710"/>
      <c r="UYU24" s="710"/>
      <c r="UYV24" s="710"/>
      <c r="UYW24" s="710"/>
      <c r="UYX24" s="710"/>
      <c r="UYY24" s="710"/>
      <c r="UYZ24" s="710"/>
      <c r="UZA24" s="710"/>
      <c r="UZB24" s="710"/>
      <c r="UZC24" s="710"/>
      <c r="UZD24" s="710"/>
      <c r="UZE24" s="710"/>
      <c r="UZF24" s="710"/>
      <c r="UZG24" s="710"/>
      <c r="UZH24" s="710"/>
      <c r="UZI24" s="710"/>
      <c r="UZJ24" s="710"/>
      <c r="UZK24" s="710"/>
      <c r="UZL24" s="710"/>
      <c r="UZM24" s="710"/>
      <c r="UZN24" s="710"/>
      <c r="UZO24" s="710"/>
      <c r="UZP24" s="710"/>
      <c r="UZQ24" s="710"/>
      <c r="UZR24" s="710"/>
      <c r="UZS24" s="710"/>
      <c r="UZT24" s="710"/>
      <c r="UZU24" s="710"/>
      <c r="UZV24" s="710"/>
      <c r="UZW24" s="710"/>
      <c r="UZX24" s="710"/>
      <c r="UZY24" s="710"/>
      <c r="UZZ24" s="710"/>
      <c r="VAA24" s="710"/>
      <c r="VAB24" s="710"/>
      <c r="VAC24" s="710"/>
      <c r="VAD24" s="710"/>
      <c r="VAE24" s="710"/>
      <c r="VAF24" s="710"/>
      <c r="VAG24" s="710"/>
      <c r="VAH24" s="710"/>
      <c r="VAI24" s="710"/>
      <c r="VAJ24" s="710"/>
      <c r="VAK24" s="710"/>
      <c r="VAL24" s="710"/>
      <c r="VAM24" s="710"/>
      <c r="VAN24" s="710"/>
      <c r="VAO24" s="710"/>
      <c r="VAP24" s="710"/>
      <c r="VAQ24" s="710"/>
      <c r="VAR24" s="710"/>
      <c r="VAS24" s="710"/>
      <c r="VAT24" s="710"/>
      <c r="VAU24" s="710"/>
      <c r="VAV24" s="710"/>
      <c r="VAW24" s="710"/>
      <c r="VAX24" s="710"/>
      <c r="VAY24" s="710"/>
      <c r="VAZ24" s="710"/>
      <c r="VBA24" s="710"/>
      <c r="VBB24" s="710"/>
      <c r="VBC24" s="710"/>
      <c r="VBD24" s="710"/>
      <c r="VBE24" s="710"/>
      <c r="VBF24" s="710"/>
      <c r="VBG24" s="710"/>
      <c r="VBH24" s="710"/>
      <c r="VBI24" s="710"/>
      <c r="VBJ24" s="710"/>
      <c r="VBK24" s="710"/>
      <c r="VBL24" s="710"/>
      <c r="VBM24" s="710"/>
      <c r="VBN24" s="710"/>
      <c r="VBO24" s="710"/>
      <c r="VBP24" s="710"/>
      <c r="VBQ24" s="710"/>
      <c r="VBR24" s="710"/>
      <c r="VBS24" s="710"/>
      <c r="VBT24" s="710"/>
      <c r="VBU24" s="710"/>
      <c r="VBV24" s="710"/>
      <c r="VBW24" s="710"/>
      <c r="VBX24" s="710"/>
      <c r="VBY24" s="710"/>
      <c r="VBZ24" s="710"/>
      <c r="VCA24" s="710"/>
      <c r="VCB24" s="710"/>
      <c r="VCC24" s="710"/>
      <c r="VCD24" s="710"/>
      <c r="VCE24" s="710"/>
      <c r="VCF24" s="710"/>
      <c r="VCG24" s="710"/>
      <c r="VCH24" s="710"/>
      <c r="VCI24" s="710"/>
      <c r="VCJ24" s="710"/>
      <c r="VCK24" s="710"/>
      <c r="VCL24" s="710"/>
      <c r="VCM24" s="710"/>
      <c r="VCN24" s="710"/>
      <c r="VCO24" s="710"/>
      <c r="VCP24" s="710"/>
      <c r="VCQ24" s="710"/>
      <c r="VCR24" s="710"/>
      <c r="VCS24" s="710"/>
      <c r="VCT24" s="710"/>
      <c r="VCU24" s="710"/>
      <c r="VCV24" s="710"/>
      <c r="VCW24" s="710"/>
      <c r="VCX24" s="710"/>
      <c r="VCY24" s="710"/>
      <c r="VCZ24" s="710"/>
      <c r="VDA24" s="710"/>
      <c r="VDB24" s="710"/>
      <c r="VDC24" s="710"/>
      <c r="VDD24" s="710"/>
      <c r="VDE24" s="710"/>
      <c r="VDF24" s="710"/>
      <c r="VDG24" s="710"/>
      <c r="VDH24" s="710"/>
      <c r="VDI24" s="710"/>
      <c r="VDJ24" s="710"/>
      <c r="VDK24" s="710"/>
      <c r="VDL24" s="710"/>
      <c r="VDM24" s="710"/>
      <c r="VDN24" s="710"/>
      <c r="VDO24" s="710"/>
      <c r="VDP24" s="710"/>
      <c r="VDQ24" s="710"/>
      <c r="VDR24" s="710"/>
      <c r="VDS24" s="710"/>
      <c r="VDT24" s="710"/>
      <c r="VDU24" s="710"/>
      <c r="VDV24" s="710"/>
      <c r="VDW24" s="710"/>
      <c r="VDX24" s="710"/>
      <c r="VDY24" s="710"/>
      <c r="VDZ24" s="710"/>
      <c r="VEA24" s="710"/>
      <c r="VEB24" s="710"/>
      <c r="VEC24" s="710"/>
      <c r="VED24" s="710"/>
      <c r="VEE24" s="710"/>
      <c r="VEF24" s="710"/>
      <c r="VEG24" s="710"/>
      <c r="VEH24" s="710"/>
      <c r="VEI24" s="710"/>
      <c r="VEJ24" s="710"/>
      <c r="VEK24" s="710"/>
      <c r="VEL24" s="710"/>
      <c r="VEM24" s="710"/>
      <c r="VEN24" s="710"/>
      <c r="VEO24" s="710"/>
      <c r="VEP24" s="710"/>
      <c r="VEQ24" s="710"/>
      <c r="VER24" s="710"/>
      <c r="VES24" s="710"/>
      <c r="VET24" s="710"/>
      <c r="VEU24" s="710"/>
      <c r="VEV24" s="710"/>
      <c r="VEW24" s="710"/>
      <c r="VEX24" s="710"/>
      <c r="VEY24" s="710"/>
      <c r="VEZ24" s="710"/>
      <c r="VFA24" s="710"/>
      <c r="VFB24" s="710"/>
      <c r="VFC24" s="710"/>
      <c r="VFD24" s="710"/>
      <c r="VFE24" s="710"/>
      <c r="VFF24" s="710"/>
      <c r="VFG24" s="710"/>
      <c r="VFH24" s="710"/>
      <c r="VFI24" s="710"/>
      <c r="VFJ24" s="710"/>
      <c r="VFK24" s="710"/>
      <c r="VFL24" s="710"/>
      <c r="VFM24" s="710"/>
      <c r="VFN24" s="710"/>
      <c r="VFO24" s="710"/>
      <c r="VFP24" s="710"/>
      <c r="VFQ24" s="710"/>
      <c r="VFR24" s="710"/>
      <c r="VFS24" s="710"/>
      <c r="VFT24" s="710"/>
      <c r="VFU24" s="710"/>
      <c r="VFV24" s="710"/>
      <c r="VFW24" s="710"/>
      <c r="VFX24" s="710"/>
      <c r="VFY24" s="710"/>
      <c r="VFZ24" s="710"/>
      <c r="VGA24" s="710"/>
      <c r="VGB24" s="710"/>
      <c r="VGC24" s="710"/>
      <c r="VGD24" s="710"/>
      <c r="VGE24" s="710"/>
      <c r="VGF24" s="710"/>
      <c r="VGG24" s="710"/>
      <c r="VGH24" s="710"/>
      <c r="VGI24" s="710"/>
      <c r="VGJ24" s="710"/>
      <c r="VGK24" s="710"/>
      <c r="VGL24" s="710"/>
      <c r="VGM24" s="710"/>
      <c r="VGN24" s="710"/>
      <c r="VGO24" s="710"/>
      <c r="VGP24" s="710"/>
      <c r="VGQ24" s="710"/>
      <c r="VGR24" s="710"/>
      <c r="VGS24" s="710"/>
      <c r="VGT24" s="710"/>
      <c r="VGU24" s="710"/>
      <c r="VGV24" s="710"/>
      <c r="VGW24" s="710"/>
      <c r="VGX24" s="710"/>
      <c r="VGY24" s="710"/>
      <c r="VGZ24" s="710"/>
      <c r="VHA24" s="710"/>
      <c r="VHB24" s="710"/>
      <c r="VHC24" s="710"/>
      <c r="VHD24" s="710"/>
      <c r="VHE24" s="710"/>
      <c r="VHF24" s="710"/>
      <c r="VHG24" s="710"/>
      <c r="VHH24" s="710"/>
      <c r="VHI24" s="710"/>
      <c r="VHJ24" s="710"/>
      <c r="VHK24" s="710"/>
      <c r="VHL24" s="710"/>
      <c r="VHM24" s="710"/>
      <c r="VHN24" s="710"/>
      <c r="VHO24" s="710"/>
      <c r="VHP24" s="710"/>
      <c r="VHQ24" s="710"/>
      <c r="VHR24" s="710"/>
      <c r="VHS24" s="710"/>
      <c r="VHT24" s="710"/>
      <c r="VHU24" s="710"/>
      <c r="VHV24" s="710"/>
      <c r="VHW24" s="710"/>
      <c r="VHX24" s="710"/>
      <c r="VHY24" s="710"/>
      <c r="VHZ24" s="710"/>
      <c r="VIA24" s="710"/>
      <c r="VIB24" s="710"/>
      <c r="VIC24" s="710"/>
      <c r="VID24" s="710"/>
      <c r="VIE24" s="710"/>
      <c r="VIF24" s="710"/>
      <c r="VIG24" s="710"/>
      <c r="VIH24" s="710"/>
      <c r="VII24" s="710"/>
      <c r="VIJ24" s="710"/>
      <c r="VIK24" s="710"/>
      <c r="VIL24" s="710"/>
      <c r="VIM24" s="710"/>
      <c r="VIN24" s="710"/>
      <c r="VIO24" s="710"/>
      <c r="VIP24" s="710"/>
      <c r="VIQ24" s="710"/>
      <c r="VIR24" s="710"/>
      <c r="VIS24" s="710"/>
      <c r="VIT24" s="710"/>
      <c r="VIU24" s="710"/>
      <c r="VIV24" s="710"/>
      <c r="VIW24" s="710"/>
      <c r="VIX24" s="710"/>
      <c r="VIY24" s="710"/>
      <c r="VIZ24" s="710"/>
      <c r="VJA24" s="710"/>
      <c r="VJB24" s="710"/>
      <c r="VJC24" s="710"/>
      <c r="VJD24" s="710"/>
      <c r="VJE24" s="710"/>
      <c r="VJF24" s="710"/>
      <c r="VJG24" s="710"/>
      <c r="VJH24" s="710"/>
      <c r="VJI24" s="710"/>
      <c r="VJJ24" s="710"/>
      <c r="VJK24" s="710"/>
      <c r="VJL24" s="710"/>
      <c r="VJM24" s="710"/>
      <c r="VJN24" s="710"/>
      <c r="VJO24" s="710"/>
      <c r="VJP24" s="710"/>
      <c r="VJQ24" s="710"/>
      <c r="VJR24" s="710"/>
      <c r="VJS24" s="710"/>
      <c r="VJT24" s="710"/>
      <c r="VJU24" s="710"/>
      <c r="VJV24" s="710"/>
      <c r="VJW24" s="710"/>
      <c r="VJX24" s="710"/>
      <c r="VJY24" s="710"/>
      <c r="VJZ24" s="710"/>
      <c r="VKA24" s="710"/>
      <c r="VKB24" s="710"/>
      <c r="VKC24" s="710"/>
      <c r="VKD24" s="710"/>
      <c r="VKE24" s="710"/>
      <c r="VKF24" s="710"/>
      <c r="VKG24" s="710"/>
      <c r="VKH24" s="710"/>
      <c r="VKI24" s="710"/>
      <c r="VKJ24" s="710"/>
      <c r="VKK24" s="710"/>
      <c r="VKL24" s="710"/>
      <c r="VKM24" s="710"/>
      <c r="VKN24" s="710"/>
      <c r="VKO24" s="710"/>
      <c r="VKP24" s="710"/>
      <c r="VKQ24" s="710"/>
      <c r="VKR24" s="710"/>
      <c r="VKS24" s="710"/>
      <c r="VKT24" s="710"/>
      <c r="VKU24" s="710"/>
      <c r="VKV24" s="710"/>
      <c r="VKW24" s="710"/>
      <c r="VKX24" s="710"/>
      <c r="VKY24" s="710"/>
      <c r="VKZ24" s="710"/>
      <c r="VLA24" s="710"/>
      <c r="VLB24" s="710"/>
      <c r="VLC24" s="710"/>
      <c r="VLD24" s="710"/>
      <c r="VLE24" s="710"/>
      <c r="VLF24" s="710"/>
      <c r="VLG24" s="710"/>
      <c r="VLH24" s="710"/>
      <c r="VLI24" s="710"/>
      <c r="VLJ24" s="710"/>
      <c r="VLK24" s="710"/>
      <c r="VLL24" s="710"/>
      <c r="VLM24" s="710"/>
      <c r="VLN24" s="710"/>
      <c r="VLO24" s="710"/>
      <c r="VLP24" s="710"/>
      <c r="VLQ24" s="710"/>
      <c r="VLR24" s="710"/>
      <c r="VLS24" s="710"/>
      <c r="VLT24" s="710"/>
      <c r="VLU24" s="710"/>
      <c r="VLV24" s="710"/>
      <c r="VLW24" s="710"/>
      <c r="VLX24" s="710"/>
      <c r="VLY24" s="710"/>
      <c r="VLZ24" s="710"/>
      <c r="VMA24" s="710"/>
      <c r="VMB24" s="710"/>
      <c r="VMC24" s="710"/>
      <c r="VMD24" s="710"/>
      <c r="VME24" s="710"/>
      <c r="VMF24" s="710"/>
      <c r="VMG24" s="710"/>
      <c r="VMH24" s="710"/>
      <c r="VMI24" s="710"/>
      <c r="VMJ24" s="710"/>
      <c r="VMK24" s="710"/>
      <c r="VML24" s="710"/>
      <c r="VMM24" s="710"/>
      <c r="VMN24" s="710"/>
      <c r="VMO24" s="710"/>
      <c r="VMP24" s="710"/>
      <c r="VMQ24" s="710"/>
      <c r="VMR24" s="710"/>
      <c r="VMS24" s="710"/>
      <c r="VMT24" s="710"/>
      <c r="VMU24" s="710"/>
      <c r="VMV24" s="710"/>
      <c r="VMW24" s="710"/>
      <c r="VMX24" s="710"/>
      <c r="VMY24" s="710"/>
      <c r="VMZ24" s="710"/>
      <c r="VNA24" s="710"/>
      <c r="VNB24" s="710"/>
      <c r="VNC24" s="710"/>
      <c r="VND24" s="710"/>
      <c r="VNE24" s="710"/>
      <c r="VNF24" s="710"/>
      <c r="VNG24" s="710"/>
      <c r="VNH24" s="710"/>
      <c r="VNI24" s="710"/>
      <c r="VNJ24" s="710"/>
      <c r="VNK24" s="710"/>
      <c r="VNL24" s="710"/>
      <c r="VNM24" s="710"/>
      <c r="VNN24" s="710"/>
      <c r="VNO24" s="710"/>
      <c r="VNP24" s="710"/>
      <c r="VNQ24" s="710"/>
      <c r="VNR24" s="710"/>
      <c r="VNS24" s="710"/>
      <c r="VNT24" s="710"/>
      <c r="VNU24" s="710"/>
      <c r="VNV24" s="710"/>
      <c r="VNW24" s="710"/>
      <c r="VNX24" s="710"/>
      <c r="VNY24" s="710"/>
      <c r="VNZ24" s="710"/>
      <c r="VOA24" s="710"/>
      <c r="VOB24" s="710"/>
      <c r="VOC24" s="710"/>
      <c r="VOD24" s="710"/>
      <c r="VOE24" s="710"/>
      <c r="VOF24" s="710"/>
      <c r="VOG24" s="710"/>
      <c r="VOH24" s="710"/>
      <c r="VOI24" s="710"/>
      <c r="VOJ24" s="710"/>
      <c r="VOK24" s="710"/>
      <c r="VOL24" s="710"/>
      <c r="VOM24" s="710"/>
      <c r="VON24" s="710"/>
      <c r="VOO24" s="710"/>
      <c r="VOP24" s="710"/>
      <c r="VOQ24" s="710"/>
      <c r="VOR24" s="710"/>
      <c r="VOS24" s="710"/>
      <c r="VOT24" s="710"/>
      <c r="VOU24" s="710"/>
      <c r="VOV24" s="710"/>
      <c r="VOW24" s="710"/>
      <c r="VOX24" s="710"/>
      <c r="VOY24" s="710"/>
      <c r="VOZ24" s="710"/>
      <c r="VPA24" s="710"/>
      <c r="VPB24" s="710"/>
      <c r="VPC24" s="710"/>
      <c r="VPD24" s="710"/>
      <c r="VPE24" s="710"/>
      <c r="VPF24" s="710"/>
      <c r="VPG24" s="710"/>
      <c r="VPH24" s="710"/>
      <c r="VPI24" s="710"/>
      <c r="VPJ24" s="710"/>
      <c r="VPK24" s="710"/>
      <c r="VPL24" s="710"/>
      <c r="VPM24" s="710"/>
      <c r="VPN24" s="710"/>
      <c r="VPO24" s="710"/>
      <c r="VPP24" s="710"/>
      <c r="VPQ24" s="710"/>
      <c r="VPR24" s="710"/>
      <c r="VPS24" s="710"/>
      <c r="VPT24" s="710"/>
      <c r="VPU24" s="710"/>
      <c r="VPV24" s="710"/>
      <c r="VPW24" s="710"/>
      <c r="VPX24" s="710"/>
      <c r="VPY24" s="710"/>
      <c r="VPZ24" s="710"/>
      <c r="VQA24" s="710"/>
      <c r="VQB24" s="710"/>
      <c r="VQC24" s="710"/>
      <c r="VQD24" s="710"/>
      <c r="VQE24" s="710"/>
      <c r="VQF24" s="710"/>
      <c r="VQG24" s="710"/>
      <c r="VQH24" s="710"/>
      <c r="VQI24" s="710"/>
      <c r="VQJ24" s="710"/>
      <c r="VQK24" s="710"/>
      <c r="VQL24" s="710"/>
      <c r="VQM24" s="710"/>
      <c r="VQN24" s="710"/>
      <c r="VQO24" s="710"/>
      <c r="VQP24" s="710"/>
      <c r="VQQ24" s="710"/>
      <c r="VQR24" s="710"/>
      <c r="VQS24" s="710"/>
      <c r="VQT24" s="710"/>
      <c r="VQU24" s="710"/>
      <c r="VQV24" s="710"/>
      <c r="VQW24" s="710"/>
      <c r="VQX24" s="710"/>
      <c r="VQY24" s="710"/>
      <c r="VQZ24" s="710"/>
      <c r="VRA24" s="710"/>
      <c r="VRB24" s="710"/>
      <c r="VRC24" s="710"/>
      <c r="VRD24" s="710"/>
      <c r="VRE24" s="710"/>
      <c r="VRF24" s="710"/>
      <c r="VRG24" s="710"/>
      <c r="VRH24" s="710"/>
      <c r="VRI24" s="710"/>
      <c r="VRJ24" s="710"/>
      <c r="VRK24" s="710"/>
      <c r="VRL24" s="710"/>
      <c r="VRM24" s="710"/>
      <c r="VRN24" s="710"/>
      <c r="VRO24" s="710"/>
      <c r="VRP24" s="710"/>
      <c r="VRQ24" s="710"/>
      <c r="VRR24" s="710"/>
      <c r="VRS24" s="710"/>
      <c r="VRT24" s="710"/>
      <c r="VRU24" s="710"/>
      <c r="VRV24" s="710"/>
      <c r="VRW24" s="710"/>
      <c r="VRX24" s="710"/>
      <c r="VRY24" s="710"/>
      <c r="VRZ24" s="710"/>
      <c r="VSA24" s="710"/>
      <c r="VSB24" s="710"/>
      <c r="VSC24" s="710"/>
      <c r="VSD24" s="710"/>
      <c r="VSE24" s="710"/>
      <c r="VSF24" s="710"/>
      <c r="VSG24" s="710"/>
      <c r="VSH24" s="710"/>
      <c r="VSI24" s="710"/>
      <c r="VSJ24" s="710"/>
      <c r="VSK24" s="710"/>
      <c r="VSL24" s="710"/>
      <c r="VSM24" s="710"/>
      <c r="VSN24" s="710"/>
      <c r="VSO24" s="710"/>
      <c r="VSP24" s="710"/>
      <c r="VSQ24" s="710"/>
      <c r="VSR24" s="710"/>
      <c r="VSS24" s="710"/>
      <c r="VST24" s="710"/>
      <c r="VSU24" s="710"/>
      <c r="VSV24" s="710"/>
      <c r="VSW24" s="710"/>
      <c r="VSX24" s="710"/>
      <c r="VSY24" s="710"/>
      <c r="VSZ24" s="710"/>
      <c r="VTA24" s="710"/>
      <c r="VTB24" s="710"/>
      <c r="VTC24" s="710"/>
      <c r="VTD24" s="710"/>
      <c r="VTE24" s="710"/>
      <c r="VTF24" s="710"/>
      <c r="VTG24" s="710"/>
      <c r="VTH24" s="710"/>
      <c r="VTI24" s="710"/>
      <c r="VTJ24" s="710"/>
      <c r="VTK24" s="710"/>
      <c r="VTL24" s="710"/>
      <c r="VTM24" s="710"/>
      <c r="VTN24" s="710"/>
      <c r="VTO24" s="710"/>
      <c r="VTP24" s="710"/>
      <c r="VTQ24" s="710"/>
      <c r="VTR24" s="710"/>
      <c r="VTS24" s="710"/>
      <c r="VTT24" s="710"/>
      <c r="VTU24" s="710"/>
      <c r="VTV24" s="710"/>
      <c r="VTW24" s="710"/>
      <c r="VTX24" s="710"/>
      <c r="VTY24" s="710"/>
      <c r="VTZ24" s="710"/>
      <c r="VUA24" s="710"/>
      <c r="VUB24" s="710"/>
      <c r="VUC24" s="710"/>
      <c r="VUD24" s="710"/>
      <c r="VUE24" s="710"/>
      <c r="VUF24" s="710"/>
      <c r="VUG24" s="710"/>
      <c r="VUH24" s="710"/>
      <c r="VUI24" s="710"/>
      <c r="VUJ24" s="710"/>
      <c r="VUK24" s="710"/>
      <c r="VUL24" s="710"/>
      <c r="VUM24" s="710"/>
      <c r="VUN24" s="710"/>
      <c r="VUO24" s="710"/>
      <c r="VUP24" s="710"/>
      <c r="VUQ24" s="710"/>
      <c r="VUR24" s="710"/>
      <c r="VUS24" s="710"/>
      <c r="VUT24" s="710"/>
      <c r="VUU24" s="710"/>
      <c r="VUV24" s="710"/>
      <c r="VUW24" s="710"/>
      <c r="VUX24" s="710"/>
      <c r="VUY24" s="710"/>
      <c r="VUZ24" s="710"/>
      <c r="VVA24" s="710"/>
      <c r="VVB24" s="710"/>
      <c r="VVC24" s="710"/>
      <c r="VVD24" s="710"/>
      <c r="VVE24" s="710"/>
      <c r="VVF24" s="710"/>
      <c r="VVG24" s="710"/>
      <c r="VVH24" s="710"/>
      <c r="VVI24" s="710"/>
      <c r="VVJ24" s="710"/>
      <c r="VVK24" s="710"/>
      <c r="VVL24" s="710"/>
      <c r="VVM24" s="710"/>
      <c r="VVN24" s="710"/>
      <c r="VVO24" s="710"/>
      <c r="VVP24" s="710"/>
      <c r="VVQ24" s="710"/>
      <c r="VVR24" s="710"/>
      <c r="VVS24" s="710"/>
      <c r="VVT24" s="710"/>
      <c r="VVU24" s="710"/>
      <c r="VVV24" s="710"/>
      <c r="VVW24" s="710"/>
      <c r="VVX24" s="710"/>
      <c r="VVY24" s="710"/>
      <c r="VVZ24" s="710"/>
      <c r="VWA24" s="710"/>
      <c r="VWB24" s="710"/>
      <c r="VWC24" s="710"/>
      <c r="VWD24" s="710"/>
      <c r="VWE24" s="710"/>
      <c r="VWF24" s="710"/>
      <c r="VWG24" s="710"/>
      <c r="VWH24" s="710"/>
      <c r="VWI24" s="710"/>
      <c r="VWJ24" s="710"/>
      <c r="VWK24" s="710"/>
      <c r="VWL24" s="710"/>
      <c r="VWM24" s="710"/>
      <c r="VWN24" s="710"/>
      <c r="VWO24" s="710"/>
      <c r="VWP24" s="710"/>
      <c r="VWQ24" s="710"/>
      <c r="VWR24" s="710"/>
      <c r="VWS24" s="710"/>
      <c r="VWT24" s="710"/>
      <c r="VWU24" s="710"/>
      <c r="VWV24" s="710"/>
      <c r="VWW24" s="710"/>
      <c r="VWX24" s="710"/>
      <c r="VWY24" s="710"/>
      <c r="VWZ24" s="710"/>
      <c r="VXA24" s="710"/>
      <c r="VXB24" s="710"/>
      <c r="VXC24" s="710"/>
      <c r="VXD24" s="710"/>
      <c r="VXE24" s="710"/>
      <c r="VXF24" s="710"/>
      <c r="VXG24" s="710"/>
      <c r="VXH24" s="710"/>
      <c r="VXI24" s="710"/>
      <c r="VXJ24" s="710"/>
      <c r="VXK24" s="710"/>
      <c r="VXL24" s="710"/>
      <c r="VXM24" s="710"/>
      <c r="VXN24" s="710"/>
      <c r="VXO24" s="710"/>
      <c r="VXP24" s="710"/>
      <c r="VXQ24" s="710"/>
      <c r="VXR24" s="710"/>
      <c r="VXS24" s="710"/>
      <c r="VXT24" s="710"/>
      <c r="VXU24" s="710"/>
      <c r="VXV24" s="710"/>
      <c r="VXW24" s="710"/>
      <c r="VXX24" s="710"/>
      <c r="VXY24" s="710"/>
      <c r="VXZ24" s="710"/>
      <c r="VYA24" s="710"/>
      <c r="VYB24" s="710"/>
      <c r="VYC24" s="710"/>
      <c r="VYD24" s="710"/>
      <c r="VYE24" s="710"/>
      <c r="VYF24" s="710"/>
      <c r="VYG24" s="710"/>
      <c r="VYH24" s="710"/>
      <c r="VYI24" s="710"/>
      <c r="VYJ24" s="710"/>
      <c r="VYK24" s="710"/>
      <c r="VYL24" s="710"/>
      <c r="VYM24" s="710"/>
      <c r="VYN24" s="710"/>
      <c r="VYO24" s="710"/>
      <c r="VYP24" s="710"/>
      <c r="VYQ24" s="710"/>
      <c r="VYR24" s="710"/>
      <c r="VYS24" s="710"/>
      <c r="VYT24" s="710"/>
      <c r="VYU24" s="710"/>
      <c r="VYV24" s="710"/>
      <c r="VYW24" s="710"/>
      <c r="VYX24" s="710"/>
      <c r="VYY24" s="710"/>
      <c r="VYZ24" s="710"/>
      <c r="VZA24" s="710"/>
      <c r="VZB24" s="710"/>
      <c r="VZC24" s="710"/>
      <c r="VZD24" s="710"/>
      <c r="VZE24" s="710"/>
      <c r="VZF24" s="710"/>
      <c r="VZG24" s="710"/>
      <c r="VZH24" s="710"/>
      <c r="VZI24" s="710"/>
      <c r="VZJ24" s="710"/>
      <c r="VZK24" s="710"/>
      <c r="VZL24" s="710"/>
      <c r="VZM24" s="710"/>
      <c r="VZN24" s="710"/>
      <c r="VZO24" s="710"/>
      <c r="VZP24" s="710"/>
      <c r="VZQ24" s="710"/>
      <c r="VZR24" s="710"/>
      <c r="VZS24" s="710"/>
      <c r="VZT24" s="710"/>
      <c r="VZU24" s="710"/>
      <c r="VZV24" s="710"/>
      <c r="VZW24" s="710"/>
      <c r="VZX24" s="710"/>
      <c r="VZY24" s="710"/>
      <c r="VZZ24" s="710"/>
      <c r="WAA24" s="710"/>
      <c r="WAB24" s="710"/>
      <c r="WAC24" s="710"/>
      <c r="WAD24" s="710"/>
      <c r="WAE24" s="710"/>
      <c r="WAF24" s="710"/>
      <c r="WAG24" s="710"/>
      <c r="WAH24" s="710"/>
      <c r="WAI24" s="710"/>
      <c r="WAJ24" s="710"/>
      <c r="WAK24" s="710"/>
      <c r="WAL24" s="710"/>
      <c r="WAM24" s="710"/>
      <c r="WAN24" s="710"/>
      <c r="WAO24" s="710"/>
      <c r="WAP24" s="710"/>
      <c r="WAQ24" s="710"/>
      <c r="WAR24" s="710"/>
      <c r="WAS24" s="710"/>
      <c r="WAT24" s="710"/>
      <c r="WAU24" s="710"/>
      <c r="WAV24" s="710"/>
      <c r="WAW24" s="710"/>
      <c r="WAX24" s="710"/>
      <c r="WAY24" s="710"/>
      <c r="WAZ24" s="710"/>
      <c r="WBA24" s="710"/>
      <c r="WBB24" s="710"/>
      <c r="WBC24" s="710"/>
      <c r="WBD24" s="710"/>
      <c r="WBE24" s="710"/>
      <c r="WBF24" s="710"/>
      <c r="WBG24" s="710"/>
      <c r="WBH24" s="710"/>
      <c r="WBI24" s="710"/>
      <c r="WBJ24" s="710"/>
      <c r="WBK24" s="710"/>
      <c r="WBL24" s="710"/>
      <c r="WBM24" s="710"/>
      <c r="WBN24" s="710"/>
      <c r="WBO24" s="710"/>
      <c r="WBP24" s="710"/>
      <c r="WBQ24" s="710"/>
      <c r="WBR24" s="710"/>
      <c r="WBS24" s="710"/>
      <c r="WBT24" s="710"/>
      <c r="WBU24" s="710"/>
      <c r="WBV24" s="710"/>
      <c r="WBW24" s="710"/>
      <c r="WBX24" s="710"/>
      <c r="WBY24" s="710"/>
      <c r="WBZ24" s="710"/>
      <c r="WCA24" s="710"/>
      <c r="WCB24" s="710"/>
      <c r="WCC24" s="710"/>
      <c r="WCD24" s="710"/>
      <c r="WCE24" s="710"/>
      <c r="WCF24" s="710"/>
      <c r="WCG24" s="710"/>
      <c r="WCH24" s="710"/>
      <c r="WCI24" s="710"/>
      <c r="WCJ24" s="710"/>
      <c r="WCK24" s="710"/>
      <c r="WCL24" s="710"/>
      <c r="WCM24" s="710"/>
      <c r="WCN24" s="710"/>
      <c r="WCO24" s="710"/>
      <c r="WCP24" s="710"/>
      <c r="WCQ24" s="710"/>
      <c r="WCR24" s="710"/>
      <c r="WCS24" s="710"/>
      <c r="WCT24" s="710"/>
      <c r="WCU24" s="710"/>
      <c r="WCV24" s="710"/>
      <c r="WCW24" s="710"/>
      <c r="WCX24" s="710"/>
      <c r="WCY24" s="710"/>
      <c r="WCZ24" s="710"/>
      <c r="WDA24" s="710"/>
      <c r="WDB24" s="710"/>
      <c r="WDC24" s="710"/>
      <c r="WDD24" s="710"/>
      <c r="WDE24" s="710"/>
      <c r="WDF24" s="710"/>
      <c r="WDG24" s="710"/>
      <c r="WDH24" s="710"/>
      <c r="WDI24" s="710"/>
      <c r="WDJ24" s="710"/>
      <c r="WDK24" s="710"/>
      <c r="WDL24" s="710"/>
      <c r="WDM24" s="710"/>
      <c r="WDN24" s="710"/>
      <c r="WDO24" s="710"/>
      <c r="WDP24" s="710"/>
      <c r="WDQ24" s="710"/>
      <c r="WDR24" s="710"/>
      <c r="WDS24" s="710"/>
      <c r="WDT24" s="710"/>
      <c r="WDU24" s="710"/>
      <c r="WDV24" s="710"/>
      <c r="WDW24" s="710"/>
      <c r="WDX24" s="710"/>
      <c r="WDY24" s="710"/>
      <c r="WDZ24" s="710"/>
      <c r="WEA24" s="710"/>
      <c r="WEB24" s="710"/>
      <c r="WEC24" s="710"/>
      <c r="WED24" s="710"/>
      <c r="WEE24" s="710"/>
      <c r="WEF24" s="710"/>
      <c r="WEG24" s="710"/>
      <c r="WEH24" s="710"/>
      <c r="WEI24" s="710"/>
      <c r="WEJ24" s="710"/>
      <c r="WEK24" s="710"/>
      <c r="WEL24" s="710"/>
      <c r="WEM24" s="710"/>
      <c r="WEN24" s="710"/>
      <c r="WEO24" s="710"/>
      <c r="WEP24" s="710"/>
      <c r="WEQ24" s="710"/>
      <c r="WER24" s="710"/>
      <c r="WES24" s="710"/>
      <c r="WET24" s="710"/>
      <c r="WEU24" s="710"/>
      <c r="WEV24" s="710"/>
      <c r="WEW24" s="710"/>
      <c r="WEX24" s="710"/>
      <c r="WEY24" s="710"/>
      <c r="WEZ24" s="710"/>
      <c r="WFA24" s="710"/>
      <c r="WFB24" s="710"/>
      <c r="WFC24" s="710"/>
      <c r="WFD24" s="710"/>
      <c r="WFE24" s="710"/>
      <c r="WFF24" s="710"/>
      <c r="WFG24" s="710"/>
      <c r="WFH24" s="710"/>
      <c r="WFI24" s="710"/>
      <c r="WFJ24" s="710"/>
      <c r="WFK24" s="710"/>
      <c r="WFL24" s="710"/>
      <c r="WFM24" s="710"/>
      <c r="WFN24" s="710"/>
      <c r="WFO24" s="710"/>
      <c r="WFP24" s="710"/>
      <c r="WFQ24" s="710"/>
      <c r="WFR24" s="710"/>
      <c r="WFS24" s="710"/>
      <c r="WFT24" s="710"/>
      <c r="WFU24" s="710"/>
      <c r="WFV24" s="710"/>
      <c r="WFW24" s="710"/>
      <c r="WFX24" s="710"/>
      <c r="WFY24" s="710"/>
      <c r="WFZ24" s="710"/>
      <c r="WGA24" s="710"/>
      <c r="WGB24" s="710"/>
      <c r="WGC24" s="710"/>
      <c r="WGD24" s="710"/>
      <c r="WGE24" s="710"/>
      <c r="WGF24" s="710"/>
      <c r="WGG24" s="710"/>
      <c r="WGH24" s="710"/>
      <c r="WGI24" s="710"/>
      <c r="WGJ24" s="710"/>
      <c r="WGK24" s="710"/>
      <c r="WGL24" s="710"/>
      <c r="WGM24" s="710"/>
      <c r="WGN24" s="710"/>
      <c r="WGO24" s="710"/>
      <c r="WGP24" s="710"/>
      <c r="WGQ24" s="710"/>
      <c r="WGR24" s="710"/>
      <c r="WGS24" s="710"/>
      <c r="WGT24" s="710"/>
      <c r="WGU24" s="710"/>
      <c r="WGV24" s="710"/>
      <c r="WGW24" s="710"/>
      <c r="WGX24" s="710"/>
      <c r="WGY24" s="710"/>
      <c r="WGZ24" s="710"/>
      <c r="WHA24" s="710"/>
      <c r="WHB24" s="710"/>
      <c r="WHC24" s="710"/>
      <c r="WHD24" s="710"/>
      <c r="WHE24" s="710"/>
      <c r="WHF24" s="710"/>
      <c r="WHG24" s="710"/>
      <c r="WHH24" s="710"/>
      <c r="WHI24" s="710"/>
      <c r="WHJ24" s="710"/>
      <c r="WHK24" s="710"/>
      <c r="WHL24" s="710"/>
      <c r="WHM24" s="710"/>
      <c r="WHN24" s="710"/>
      <c r="WHO24" s="710"/>
      <c r="WHP24" s="710"/>
      <c r="WHQ24" s="710"/>
      <c r="WHR24" s="710"/>
      <c r="WHS24" s="710"/>
      <c r="WHT24" s="710"/>
      <c r="WHU24" s="710"/>
      <c r="WHV24" s="710"/>
      <c r="WHW24" s="710"/>
      <c r="WHX24" s="710"/>
      <c r="WHY24" s="710"/>
      <c r="WHZ24" s="710"/>
      <c r="WIA24" s="710"/>
      <c r="WIB24" s="710"/>
      <c r="WIC24" s="710"/>
      <c r="WID24" s="710"/>
      <c r="WIE24" s="710"/>
      <c r="WIF24" s="710"/>
      <c r="WIG24" s="710"/>
      <c r="WIH24" s="710"/>
      <c r="WII24" s="710"/>
      <c r="WIJ24" s="710"/>
      <c r="WIK24" s="710"/>
      <c r="WIL24" s="710"/>
      <c r="WIM24" s="710"/>
      <c r="WIN24" s="710"/>
      <c r="WIO24" s="710"/>
      <c r="WIP24" s="710"/>
      <c r="WIQ24" s="710"/>
      <c r="WIR24" s="710"/>
      <c r="WIS24" s="710"/>
      <c r="WIT24" s="710"/>
      <c r="WIU24" s="710"/>
      <c r="WIV24" s="710"/>
      <c r="WIW24" s="710"/>
      <c r="WIX24" s="710"/>
      <c r="WIY24" s="710"/>
      <c r="WIZ24" s="710"/>
      <c r="WJA24" s="710"/>
      <c r="WJB24" s="710"/>
      <c r="WJC24" s="710"/>
      <c r="WJD24" s="710"/>
      <c r="WJE24" s="710"/>
      <c r="WJF24" s="710"/>
      <c r="WJG24" s="710"/>
      <c r="WJH24" s="710"/>
      <c r="WJI24" s="710"/>
      <c r="WJJ24" s="710"/>
      <c r="WJK24" s="710"/>
      <c r="WJL24" s="710"/>
      <c r="WJM24" s="710"/>
      <c r="WJN24" s="710"/>
      <c r="WJO24" s="710"/>
      <c r="WJP24" s="710"/>
      <c r="WJQ24" s="710"/>
      <c r="WJR24" s="710"/>
      <c r="WJS24" s="710"/>
      <c r="WJT24" s="710"/>
      <c r="WJU24" s="710"/>
      <c r="WJV24" s="710"/>
      <c r="WJW24" s="710"/>
      <c r="WJX24" s="710"/>
      <c r="WJY24" s="710"/>
      <c r="WJZ24" s="710"/>
      <c r="WKA24" s="710"/>
      <c r="WKB24" s="710"/>
      <c r="WKC24" s="710"/>
      <c r="WKD24" s="710"/>
      <c r="WKE24" s="710"/>
      <c r="WKF24" s="710"/>
      <c r="WKG24" s="710"/>
      <c r="WKH24" s="710"/>
      <c r="WKI24" s="710"/>
      <c r="WKJ24" s="710"/>
      <c r="WKK24" s="710"/>
      <c r="WKL24" s="710"/>
      <c r="WKM24" s="710"/>
      <c r="WKN24" s="710"/>
      <c r="WKO24" s="710"/>
      <c r="WKP24" s="710"/>
      <c r="WKQ24" s="710"/>
      <c r="WKR24" s="710"/>
      <c r="WKS24" s="710"/>
      <c r="WKT24" s="710"/>
      <c r="WKU24" s="710"/>
      <c r="WKV24" s="710"/>
      <c r="WKW24" s="710"/>
      <c r="WKX24" s="710"/>
      <c r="WKY24" s="710"/>
      <c r="WKZ24" s="710"/>
      <c r="WLA24" s="710"/>
      <c r="WLB24" s="710"/>
      <c r="WLC24" s="710"/>
      <c r="WLD24" s="710"/>
      <c r="WLE24" s="710"/>
      <c r="WLF24" s="710"/>
      <c r="WLG24" s="710"/>
      <c r="WLH24" s="710"/>
      <c r="WLI24" s="710"/>
      <c r="WLJ24" s="710"/>
      <c r="WLK24" s="710"/>
      <c r="WLL24" s="710"/>
      <c r="WLM24" s="710"/>
      <c r="WLN24" s="710"/>
      <c r="WLO24" s="710"/>
      <c r="WLP24" s="710"/>
      <c r="WLQ24" s="710"/>
      <c r="WLR24" s="710"/>
      <c r="WLS24" s="710"/>
      <c r="WLT24" s="710"/>
      <c r="WLU24" s="710"/>
      <c r="WLV24" s="710"/>
      <c r="WLW24" s="710"/>
      <c r="WLX24" s="710"/>
      <c r="WLY24" s="710"/>
      <c r="WLZ24" s="710"/>
      <c r="WMA24" s="710"/>
      <c r="WMB24" s="710"/>
      <c r="WMC24" s="710"/>
      <c r="WMD24" s="710"/>
      <c r="WME24" s="710"/>
      <c r="WMF24" s="710"/>
      <c r="WMG24" s="710"/>
      <c r="WMH24" s="710"/>
      <c r="WMI24" s="710"/>
      <c r="WMJ24" s="710"/>
      <c r="WMK24" s="710"/>
      <c r="WML24" s="710"/>
      <c r="WMM24" s="710"/>
      <c r="WMN24" s="710"/>
      <c r="WMO24" s="710"/>
      <c r="WMP24" s="710"/>
      <c r="WMQ24" s="710"/>
      <c r="WMR24" s="710"/>
      <c r="WMS24" s="710"/>
      <c r="WMT24" s="710"/>
      <c r="WMU24" s="710"/>
      <c r="WMV24" s="710"/>
      <c r="WMW24" s="710"/>
      <c r="WMX24" s="710"/>
      <c r="WMY24" s="710"/>
      <c r="WMZ24" s="710"/>
      <c r="WNA24" s="710"/>
      <c r="WNB24" s="710"/>
      <c r="WNC24" s="710"/>
      <c r="WND24" s="710"/>
      <c r="WNE24" s="710"/>
      <c r="WNF24" s="710"/>
      <c r="WNG24" s="710"/>
      <c r="WNH24" s="710"/>
      <c r="WNI24" s="710"/>
      <c r="WNJ24" s="710"/>
      <c r="WNK24" s="710"/>
      <c r="WNL24" s="710"/>
      <c r="WNM24" s="710"/>
      <c r="WNN24" s="710"/>
      <c r="WNO24" s="710"/>
      <c r="WNP24" s="710"/>
      <c r="WNQ24" s="710"/>
      <c r="WNR24" s="710"/>
      <c r="WNS24" s="710"/>
      <c r="WNT24" s="710"/>
      <c r="WNU24" s="710"/>
      <c r="WNV24" s="710"/>
      <c r="WNW24" s="710"/>
      <c r="WNX24" s="710"/>
      <c r="WNY24" s="710"/>
      <c r="WNZ24" s="710"/>
      <c r="WOA24" s="710"/>
      <c r="WOB24" s="710"/>
      <c r="WOC24" s="710"/>
      <c r="WOD24" s="710"/>
      <c r="WOE24" s="710"/>
      <c r="WOF24" s="710"/>
      <c r="WOG24" s="710"/>
      <c r="WOH24" s="710"/>
      <c r="WOI24" s="710"/>
      <c r="WOJ24" s="710"/>
      <c r="WOK24" s="710"/>
      <c r="WOL24" s="710"/>
      <c r="WOM24" s="710"/>
      <c r="WON24" s="710"/>
      <c r="WOO24" s="710"/>
      <c r="WOP24" s="710"/>
      <c r="WOQ24" s="710"/>
      <c r="WOR24" s="710"/>
      <c r="WOS24" s="710"/>
      <c r="WOT24" s="710"/>
      <c r="WOU24" s="710"/>
      <c r="WOV24" s="710"/>
      <c r="WOW24" s="710"/>
      <c r="WOX24" s="710"/>
      <c r="WOY24" s="710"/>
      <c r="WOZ24" s="710"/>
      <c r="WPA24" s="710"/>
      <c r="WPB24" s="710"/>
      <c r="WPC24" s="710"/>
      <c r="WPD24" s="710"/>
      <c r="WPE24" s="710"/>
      <c r="WPF24" s="710"/>
      <c r="WPG24" s="710"/>
      <c r="WPH24" s="710"/>
      <c r="WPI24" s="710"/>
      <c r="WPJ24" s="710"/>
      <c r="WPK24" s="710"/>
      <c r="WPL24" s="710"/>
      <c r="WPM24" s="710"/>
      <c r="WPN24" s="710"/>
      <c r="WPO24" s="710"/>
      <c r="WPP24" s="710"/>
      <c r="WPQ24" s="710"/>
      <c r="WPR24" s="710"/>
      <c r="WPS24" s="710"/>
      <c r="WPT24" s="710"/>
      <c r="WPU24" s="710"/>
      <c r="WPV24" s="710"/>
      <c r="WPW24" s="710"/>
      <c r="WPX24" s="710"/>
      <c r="WPY24" s="710"/>
      <c r="WPZ24" s="710"/>
      <c r="WQA24" s="710"/>
      <c r="WQB24" s="710"/>
      <c r="WQC24" s="710"/>
      <c r="WQD24" s="710"/>
      <c r="WQE24" s="710"/>
      <c r="WQF24" s="710"/>
      <c r="WQG24" s="710"/>
      <c r="WQH24" s="710"/>
      <c r="WQI24" s="710"/>
      <c r="WQJ24" s="710"/>
      <c r="WQK24" s="710"/>
      <c r="WQL24" s="710"/>
      <c r="WQM24" s="710"/>
      <c r="WQN24" s="710"/>
      <c r="WQO24" s="710"/>
      <c r="WQP24" s="710"/>
      <c r="WQQ24" s="710"/>
      <c r="WQR24" s="710"/>
      <c r="WQS24" s="710"/>
      <c r="WQT24" s="710"/>
      <c r="WQU24" s="710"/>
      <c r="WQV24" s="710"/>
      <c r="WQW24" s="710"/>
      <c r="WQX24" s="710"/>
      <c r="WQY24" s="710"/>
      <c r="WQZ24" s="710"/>
      <c r="WRA24" s="710"/>
      <c r="WRB24" s="710"/>
      <c r="WRC24" s="710"/>
      <c r="WRD24" s="710"/>
      <c r="WRE24" s="710"/>
      <c r="WRF24" s="710"/>
      <c r="WRG24" s="710"/>
      <c r="WRH24" s="710"/>
      <c r="WRI24" s="710"/>
      <c r="WRJ24" s="710"/>
      <c r="WRK24" s="710"/>
      <c r="WRL24" s="710"/>
      <c r="WRM24" s="710"/>
      <c r="WRN24" s="710"/>
      <c r="WRO24" s="710"/>
      <c r="WRP24" s="710"/>
      <c r="WRQ24" s="710"/>
      <c r="WRR24" s="710"/>
      <c r="WRS24" s="710"/>
      <c r="WRT24" s="710"/>
      <c r="WRU24" s="710"/>
      <c r="WRV24" s="710"/>
      <c r="WRW24" s="710"/>
      <c r="WRX24" s="710"/>
      <c r="WRY24" s="710"/>
      <c r="WRZ24" s="710"/>
      <c r="WSA24" s="710"/>
      <c r="WSB24" s="710"/>
      <c r="WSC24" s="710"/>
      <c r="WSD24" s="710"/>
      <c r="WSE24" s="710"/>
      <c r="WSF24" s="710"/>
      <c r="WSG24" s="710"/>
      <c r="WSH24" s="710"/>
      <c r="WSI24" s="710"/>
      <c r="WSJ24" s="710"/>
      <c r="WSK24" s="710"/>
      <c r="WSL24" s="710"/>
      <c r="WSM24" s="710"/>
      <c r="WSN24" s="710"/>
      <c r="WSO24" s="710"/>
      <c r="WSP24" s="710"/>
      <c r="WSQ24" s="710"/>
      <c r="WSR24" s="710"/>
      <c r="WSS24" s="710"/>
      <c r="WST24" s="710"/>
      <c r="WSU24" s="710"/>
      <c r="WSV24" s="710"/>
      <c r="WSW24" s="710"/>
      <c r="WSX24" s="710"/>
      <c r="WSY24" s="710"/>
      <c r="WSZ24" s="710"/>
      <c r="WTA24" s="710"/>
      <c r="WTB24" s="710"/>
      <c r="WTC24" s="710"/>
      <c r="WTD24" s="710"/>
      <c r="WTE24" s="710"/>
      <c r="WTF24" s="710"/>
      <c r="WTG24" s="710"/>
      <c r="WTH24" s="710"/>
      <c r="WTI24" s="710"/>
      <c r="WTJ24" s="710"/>
      <c r="WTK24" s="710"/>
      <c r="WTL24" s="710"/>
      <c r="WTM24" s="710"/>
      <c r="WTN24" s="710"/>
      <c r="WTO24" s="710"/>
      <c r="WTP24" s="710"/>
      <c r="WTQ24" s="710"/>
      <c r="WTR24" s="710"/>
      <c r="WTS24" s="710"/>
      <c r="WTT24" s="710"/>
      <c r="WTU24" s="710"/>
      <c r="WTV24" s="710"/>
      <c r="WTW24" s="710"/>
      <c r="WTX24" s="710"/>
      <c r="WTY24" s="710"/>
      <c r="WTZ24" s="710"/>
      <c r="WUA24" s="710"/>
      <c r="WUB24" s="710"/>
      <c r="WUC24" s="710"/>
      <c r="WUD24" s="710"/>
      <c r="WUE24" s="710"/>
      <c r="WUF24" s="710"/>
      <c r="WUG24" s="710"/>
      <c r="WUH24" s="710"/>
      <c r="WUI24" s="710"/>
      <c r="WUJ24" s="710"/>
      <c r="WUK24" s="710"/>
      <c r="WUL24" s="710"/>
      <c r="WUM24" s="710"/>
      <c r="WUN24" s="710"/>
      <c r="WUO24" s="710"/>
      <c r="WUP24" s="710"/>
      <c r="WUQ24" s="710"/>
      <c r="WUR24" s="710"/>
      <c r="WUS24" s="710"/>
      <c r="WUT24" s="710"/>
      <c r="WUU24" s="710"/>
      <c r="WUV24" s="710"/>
      <c r="WUW24" s="710"/>
      <c r="WUX24" s="710"/>
      <c r="WUY24" s="710"/>
      <c r="WUZ24" s="710"/>
      <c r="WVA24" s="710"/>
      <c r="WVB24" s="710"/>
      <c r="WVC24" s="710"/>
      <c r="WVD24" s="710"/>
      <c r="WVE24" s="710"/>
      <c r="WVF24" s="710"/>
      <c r="WVG24" s="710"/>
      <c r="WVH24" s="710"/>
      <c r="WVI24" s="710"/>
      <c r="WVJ24" s="710"/>
      <c r="WVK24" s="710"/>
      <c r="WVL24" s="710"/>
      <c r="WVM24" s="710"/>
      <c r="WVN24" s="710"/>
      <c r="WVO24" s="710"/>
      <c r="WVP24" s="710"/>
      <c r="WVQ24" s="710"/>
      <c r="WVR24" s="710"/>
      <c r="WVS24" s="710"/>
      <c r="WVT24" s="710"/>
      <c r="WVU24" s="710"/>
      <c r="WVV24" s="710"/>
      <c r="WVW24" s="710"/>
      <c r="WVX24" s="710"/>
      <c r="WVY24" s="710"/>
      <c r="WVZ24" s="710"/>
      <c r="WWA24" s="710"/>
      <c r="WWB24" s="710"/>
      <c r="WWC24" s="710"/>
      <c r="WWD24" s="710"/>
      <c r="WWE24" s="710"/>
      <c r="WWF24" s="710"/>
      <c r="WWG24" s="710"/>
      <c r="WWH24" s="710"/>
      <c r="WWI24" s="710"/>
      <c r="WWJ24" s="710"/>
      <c r="WWK24" s="710"/>
      <c r="WWL24" s="710"/>
      <c r="WWM24" s="710"/>
      <c r="WWN24" s="710"/>
      <c r="WWO24" s="710"/>
      <c r="WWP24" s="710"/>
      <c r="WWQ24" s="710"/>
      <c r="WWR24" s="710"/>
      <c r="WWS24" s="710"/>
      <c r="WWT24" s="710"/>
      <c r="WWU24" s="710"/>
      <c r="WWV24" s="710"/>
      <c r="WWW24" s="710"/>
      <c r="WWX24" s="710"/>
      <c r="WWY24" s="710"/>
      <c r="WWZ24" s="710"/>
      <c r="WXA24" s="710"/>
      <c r="WXB24" s="710"/>
      <c r="WXC24" s="710"/>
      <c r="WXD24" s="710"/>
      <c r="WXE24" s="710"/>
      <c r="WXF24" s="710"/>
      <c r="WXG24" s="710"/>
      <c r="WXH24" s="710"/>
    </row>
    <row r="25" spans="1:16180" ht="13.8" thickBot="1">
      <c r="A25" s="1263"/>
      <c r="B25" s="737" t="s">
        <v>564</v>
      </c>
      <c r="C25" s="738">
        <v>80</v>
      </c>
    </row>
    <row r="26" spans="1:16180" s="713" customFormat="1" ht="7.2" customHeight="1" thickBot="1">
      <c r="B26" s="740"/>
      <c r="D26" s="741"/>
      <c r="E26" s="741"/>
      <c r="F26" s="741"/>
      <c r="J26" s="741"/>
      <c r="K26" s="741"/>
      <c r="L26" s="742"/>
      <c r="M26" s="742"/>
      <c r="N26" s="742"/>
      <c r="O26" s="741"/>
      <c r="P26" s="741"/>
      <c r="Q26" s="741"/>
      <c r="R26" s="741"/>
      <c r="S26" s="741"/>
      <c r="T26" s="741"/>
      <c r="U26" s="741"/>
      <c r="V26" s="741"/>
      <c r="W26" s="741"/>
      <c r="X26" s="741"/>
      <c r="Y26" s="741"/>
      <c r="Z26" s="741"/>
      <c r="AA26" s="741"/>
      <c r="AB26" s="741"/>
      <c r="AC26" s="741"/>
      <c r="AD26" s="741"/>
      <c r="AE26" s="741"/>
      <c r="AF26" s="741"/>
      <c r="AG26" s="741"/>
      <c r="AH26" s="741"/>
      <c r="AI26" s="741"/>
      <c r="AJ26" s="741"/>
      <c r="AK26" s="741"/>
      <c r="AN26" s="741"/>
      <c r="AO26" s="741"/>
      <c r="AP26" s="741"/>
      <c r="AQ26" s="741"/>
      <c r="AR26" s="741"/>
    </row>
    <row r="27" spans="1:16180" ht="13.8" thickBot="1">
      <c r="A27" s="1264" t="s">
        <v>565</v>
      </c>
      <c r="B27" s="743" t="s">
        <v>566</v>
      </c>
      <c r="C27" s="744">
        <f>(SUM(C11:C17,C19,C21,C22,C23,C24,C25))</f>
        <v>2861.3856743589745</v>
      </c>
    </row>
    <row r="28" spans="1:16180" ht="13.8" thickBot="1">
      <c r="A28" s="1265"/>
      <c r="B28" s="743" t="s">
        <v>567</v>
      </c>
      <c r="C28" s="745">
        <v>4000</v>
      </c>
    </row>
    <row r="29" spans="1:16180" ht="13.8" thickBot="1">
      <c r="A29" s="1265"/>
      <c r="B29" s="743" t="s">
        <v>568</v>
      </c>
      <c r="C29" s="746">
        <f>((C28-C27)/(C28))*100</f>
        <v>28.465358141025636</v>
      </c>
    </row>
    <row r="30" spans="1:16180" ht="13.8" thickBot="1">
      <c r="A30" s="1265"/>
      <c r="B30" s="747" t="s">
        <v>569</v>
      </c>
      <c r="C30" s="745">
        <v>18</v>
      </c>
    </row>
    <row r="31" spans="1:16180" ht="13.8" thickBot="1">
      <c r="A31" s="1265"/>
      <c r="B31" s="747" t="s">
        <v>570</v>
      </c>
      <c r="C31" s="745">
        <f>C28*(C30/100)</f>
        <v>720</v>
      </c>
    </row>
    <row r="32" spans="1:16180" ht="13.8" thickBot="1">
      <c r="A32" s="1265"/>
      <c r="B32" s="747" t="s">
        <v>571</v>
      </c>
      <c r="C32" s="745">
        <f>C31*C8</f>
        <v>3600000</v>
      </c>
    </row>
    <row r="33" spans="1:16180" ht="19.8" customHeight="1" thickBot="1">
      <c r="A33" s="1266"/>
      <c r="B33" s="743" t="s">
        <v>572</v>
      </c>
      <c r="C33" s="738">
        <f>(C28*C8)+C32</f>
        <v>23600000</v>
      </c>
    </row>
    <row r="34" spans="1:16180" ht="7.8" customHeight="1" thickBot="1">
      <c r="B34" s="748"/>
    </row>
    <row r="35" spans="1:16180" s="765" customFormat="1" ht="12.6" customHeight="1">
      <c r="A35" s="1255" t="s">
        <v>594</v>
      </c>
      <c r="B35" s="775" t="s">
        <v>593</v>
      </c>
      <c r="C35" s="773">
        <f>FEASIBILITY!G53</f>
        <v>10000</v>
      </c>
      <c r="G35" s="763"/>
      <c r="H35" s="763"/>
      <c r="I35" s="763"/>
      <c r="L35" s="751"/>
      <c r="M35" s="751"/>
      <c r="N35" s="751"/>
      <c r="AL35" s="763"/>
      <c r="AM35" s="763"/>
    </row>
    <row r="36" spans="1:16180" ht="13.2" customHeight="1">
      <c r="A36" s="1256"/>
      <c r="B36" s="774" t="s">
        <v>595</v>
      </c>
      <c r="C36" s="776">
        <f>'AS COST COSTING'!H106</f>
        <v>55500</v>
      </c>
    </row>
    <row r="37" spans="1:16180">
      <c r="A37" s="1256"/>
      <c r="B37" s="774" t="s">
        <v>596</v>
      </c>
      <c r="C37" s="776">
        <f>C35+C36</f>
        <v>65500</v>
      </c>
    </row>
    <row r="38" spans="1:16180">
      <c r="A38" s="1256"/>
      <c r="B38" s="791" t="s">
        <v>597</v>
      </c>
      <c r="C38" s="792">
        <v>80000</v>
      </c>
    </row>
    <row r="39" spans="1:16180" ht="22.8" customHeight="1" thickBot="1">
      <c r="A39" s="1257"/>
      <c r="B39" s="777" t="s">
        <v>573</v>
      </c>
      <c r="C39" s="793">
        <f>((C38-C37)/C37)*100</f>
        <v>22.137404580152673</v>
      </c>
    </row>
    <row r="40" spans="1:16180" ht="7.2" customHeight="1" thickBot="1">
      <c r="B40" s="734"/>
    </row>
    <row r="41" spans="1:16180" ht="13.8" thickBot="1">
      <c r="A41" s="1261" t="s">
        <v>574</v>
      </c>
      <c r="B41" s="749" t="s">
        <v>574</v>
      </c>
      <c r="C41" s="738" t="s">
        <v>575</v>
      </c>
    </row>
    <row r="42" spans="1:16180" ht="13.8" thickBot="1">
      <c r="A42" s="1262"/>
      <c r="B42" s="749" t="s">
        <v>576</v>
      </c>
      <c r="C42" s="738">
        <v>80</v>
      </c>
    </row>
    <row r="43" spans="1:16180" s="711" customFormat="1" ht="13.8" thickBot="1">
      <c r="A43" s="1262"/>
      <c r="B43" s="749" t="s">
        <v>577</v>
      </c>
      <c r="C43" s="739">
        <f>(C36/((C8*(C42/100))))</f>
        <v>13.875</v>
      </c>
      <c r="G43" s="710"/>
      <c r="H43" s="710"/>
      <c r="I43" s="710"/>
      <c r="L43" s="712"/>
      <c r="M43" s="712"/>
      <c r="N43" s="712"/>
      <c r="AL43" s="710"/>
      <c r="AM43" s="710"/>
      <c r="AS43" s="710"/>
      <c r="AT43" s="710"/>
      <c r="AU43" s="710"/>
      <c r="AV43" s="710"/>
      <c r="AW43" s="710"/>
      <c r="AX43" s="710"/>
      <c r="AY43" s="710"/>
      <c r="AZ43" s="710"/>
      <c r="BA43" s="710"/>
      <c r="BB43" s="710"/>
      <c r="BC43" s="710"/>
      <c r="BD43" s="710"/>
      <c r="BE43" s="710"/>
      <c r="BF43" s="710"/>
      <c r="BG43" s="710"/>
      <c r="BH43" s="710"/>
      <c r="BI43" s="710"/>
      <c r="BJ43" s="710"/>
      <c r="BK43" s="710"/>
      <c r="BL43" s="710"/>
      <c r="BM43" s="710"/>
      <c r="BN43" s="710"/>
      <c r="BO43" s="710"/>
      <c r="BP43" s="710"/>
      <c r="BQ43" s="710"/>
      <c r="BR43" s="710"/>
      <c r="BS43" s="710"/>
      <c r="BT43" s="710"/>
      <c r="BU43" s="710"/>
      <c r="BV43" s="710"/>
      <c r="BW43" s="710"/>
      <c r="BX43" s="710"/>
      <c r="BY43" s="710"/>
      <c r="BZ43" s="710"/>
      <c r="CA43" s="710"/>
      <c r="CB43" s="710"/>
      <c r="CC43" s="710"/>
      <c r="CD43" s="710"/>
      <c r="CE43" s="710"/>
      <c r="CF43" s="710"/>
      <c r="CG43" s="710"/>
      <c r="CH43" s="710"/>
      <c r="CI43" s="710"/>
      <c r="CJ43" s="710"/>
      <c r="CK43" s="710"/>
      <c r="CL43" s="710"/>
      <c r="CM43" s="710"/>
      <c r="CN43" s="710"/>
      <c r="CO43" s="710"/>
      <c r="CP43" s="710"/>
      <c r="CQ43" s="710"/>
      <c r="CR43" s="710"/>
      <c r="CS43" s="710"/>
      <c r="CT43" s="710"/>
      <c r="CU43" s="710"/>
      <c r="CV43" s="710"/>
      <c r="CW43" s="710"/>
      <c r="CX43" s="710"/>
      <c r="CY43" s="710"/>
      <c r="CZ43" s="710"/>
      <c r="DA43" s="710"/>
      <c r="DB43" s="710"/>
      <c r="DC43" s="710"/>
      <c r="DD43" s="710"/>
      <c r="DE43" s="710"/>
      <c r="DF43" s="710"/>
      <c r="DG43" s="710"/>
      <c r="DH43" s="710"/>
      <c r="DI43" s="710"/>
      <c r="DJ43" s="710"/>
      <c r="DK43" s="710"/>
      <c r="DL43" s="710"/>
      <c r="DM43" s="710"/>
      <c r="DN43" s="710"/>
      <c r="DO43" s="710"/>
      <c r="DP43" s="710"/>
      <c r="DQ43" s="710"/>
      <c r="DR43" s="710"/>
      <c r="DS43" s="710"/>
      <c r="DT43" s="710"/>
      <c r="DU43" s="710"/>
      <c r="DV43" s="710"/>
      <c r="DW43" s="710"/>
      <c r="DX43" s="710"/>
      <c r="DY43" s="710"/>
      <c r="DZ43" s="710"/>
      <c r="EA43" s="710"/>
      <c r="EB43" s="710"/>
      <c r="EC43" s="710"/>
      <c r="ED43" s="710"/>
      <c r="EE43" s="710"/>
      <c r="EF43" s="710"/>
      <c r="EG43" s="710"/>
      <c r="EH43" s="710"/>
      <c r="EI43" s="710"/>
      <c r="EJ43" s="710"/>
      <c r="EK43" s="710"/>
      <c r="EL43" s="710"/>
      <c r="EM43" s="710"/>
      <c r="EN43" s="710"/>
      <c r="EO43" s="710"/>
      <c r="EP43" s="710"/>
      <c r="EQ43" s="710"/>
      <c r="ER43" s="710"/>
      <c r="ES43" s="710"/>
      <c r="ET43" s="710"/>
      <c r="EU43" s="710"/>
      <c r="EV43" s="710"/>
      <c r="EW43" s="710"/>
      <c r="EX43" s="710"/>
      <c r="EY43" s="710"/>
      <c r="EZ43" s="710"/>
      <c r="FA43" s="710"/>
      <c r="FB43" s="710"/>
      <c r="FC43" s="710"/>
      <c r="FD43" s="710"/>
      <c r="FE43" s="710"/>
      <c r="FF43" s="710"/>
      <c r="FG43" s="710"/>
      <c r="FH43" s="710"/>
      <c r="FI43" s="710"/>
      <c r="FJ43" s="710"/>
      <c r="FK43" s="710"/>
      <c r="FL43" s="710"/>
      <c r="FM43" s="710"/>
      <c r="FN43" s="710"/>
      <c r="FO43" s="710"/>
      <c r="FP43" s="710"/>
      <c r="FQ43" s="710"/>
      <c r="FR43" s="710"/>
      <c r="FS43" s="710"/>
      <c r="FT43" s="710"/>
      <c r="FU43" s="710"/>
      <c r="FV43" s="710"/>
      <c r="FW43" s="710"/>
      <c r="FX43" s="710"/>
      <c r="FY43" s="710"/>
      <c r="FZ43" s="710"/>
      <c r="GA43" s="710"/>
      <c r="GB43" s="710"/>
      <c r="GC43" s="710"/>
      <c r="GD43" s="710"/>
      <c r="GE43" s="710"/>
      <c r="GF43" s="710"/>
      <c r="GG43" s="710"/>
      <c r="GH43" s="710"/>
      <c r="GI43" s="710"/>
      <c r="GJ43" s="710"/>
      <c r="GK43" s="710"/>
      <c r="GL43" s="710"/>
      <c r="GM43" s="710"/>
      <c r="GN43" s="710"/>
      <c r="GO43" s="710"/>
      <c r="GP43" s="710"/>
      <c r="GQ43" s="710"/>
      <c r="GR43" s="710"/>
      <c r="GS43" s="710"/>
      <c r="GT43" s="710"/>
      <c r="GU43" s="710"/>
      <c r="GV43" s="710"/>
      <c r="GW43" s="710"/>
      <c r="GX43" s="710"/>
      <c r="GY43" s="710"/>
      <c r="GZ43" s="710"/>
      <c r="HA43" s="710"/>
      <c r="HB43" s="710"/>
      <c r="HC43" s="710"/>
      <c r="HD43" s="710"/>
      <c r="HE43" s="710"/>
      <c r="HF43" s="710"/>
      <c r="HG43" s="710"/>
      <c r="HH43" s="710"/>
      <c r="HI43" s="710"/>
      <c r="HJ43" s="710"/>
      <c r="HK43" s="710"/>
      <c r="HL43" s="710"/>
      <c r="HM43" s="710"/>
      <c r="HN43" s="710"/>
      <c r="HO43" s="710"/>
      <c r="HP43" s="710"/>
      <c r="HQ43" s="710"/>
      <c r="HR43" s="710"/>
      <c r="HS43" s="710"/>
      <c r="HT43" s="710"/>
      <c r="HU43" s="710"/>
      <c r="HV43" s="710"/>
      <c r="HW43" s="710"/>
      <c r="HX43" s="710"/>
      <c r="HY43" s="710"/>
      <c r="HZ43" s="710"/>
      <c r="IA43" s="710"/>
      <c r="IB43" s="710"/>
      <c r="IC43" s="710"/>
      <c r="ID43" s="710"/>
      <c r="IE43" s="710"/>
      <c r="IF43" s="710"/>
      <c r="IG43" s="710"/>
      <c r="IH43" s="710"/>
      <c r="II43" s="710"/>
      <c r="IJ43" s="710"/>
      <c r="IK43" s="710"/>
      <c r="IL43" s="710"/>
      <c r="IM43" s="710"/>
      <c r="IN43" s="710"/>
      <c r="IO43" s="710"/>
      <c r="IP43" s="710"/>
      <c r="IQ43" s="710"/>
      <c r="IR43" s="710"/>
      <c r="IS43" s="710"/>
      <c r="IT43" s="710"/>
      <c r="IU43" s="710"/>
      <c r="IV43" s="710"/>
      <c r="IW43" s="710"/>
      <c r="IX43" s="710"/>
      <c r="IY43" s="710"/>
      <c r="IZ43" s="710"/>
      <c r="JA43" s="710"/>
      <c r="JB43" s="710"/>
      <c r="JC43" s="710"/>
      <c r="JD43" s="710"/>
      <c r="JE43" s="710"/>
      <c r="JF43" s="710"/>
      <c r="JG43" s="710"/>
      <c r="JH43" s="710"/>
      <c r="JI43" s="710"/>
      <c r="JJ43" s="710"/>
      <c r="JK43" s="710"/>
      <c r="JL43" s="710"/>
      <c r="JM43" s="710"/>
      <c r="JN43" s="710"/>
      <c r="JO43" s="710"/>
      <c r="JP43" s="710"/>
      <c r="JQ43" s="710"/>
      <c r="JR43" s="710"/>
      <c r="JS43" s="710"/>
      <c r="JT43" s="710"/>
      <c r="JU43" s="710"/>
      <c r="JV43" s="710"/>
      <c r="JW43" s="710"/>
      <c r="JX43" s="710"/>
      <c r="JY43" s="710"/>
      <c r="JZ43" s="710"/>
      <c r="KA43" s="710"/>
      <c r="KB43" s="710"/>
      <c r="KC43" s="710"/>
      <c r="KD43" s="710"/>
      <c r="KE43" s="710"/>
      <c r="KF43" s="710"/>
      <c r="KG43" s="710"/>
      <c r="KH43" s="710"/>
      <c r="KI43" s="710"/>
      <c r="KJ43" s="710"/>
      <c r="KK43" s="710"/>
      <c r="KL43" s="710"/>
      <c r="KM43" s="710"/>
      <c r="KN43" s="710"/>
      <c r="KO43" s="710"/>
      <c r="KP43" s="710"/>
      <c r="KQ43" s="710"/>
      <c r="KR43" s="710"/>
      <c r="KS43" s="710"/>
      <c r="KT43" s="710"/>
      <c r="KU43" s="710"/>
      <c r="KV43" s="710"/>
      <c r="KW43" s="710"/>
      <c r="KX43" s="710"/>
      <c r="KY43" s="710"/>
      <c r="KZ43" s="710"/>
      <c r="LA43" s="710"/>
      <c r="LB43" s="710"/>
      <c r="LC43" s="710"/>
      <c r="LD43" s="710"/>
      <c r="LE43" s="710"/>
      <c r="LF43" s="710"/>
      <c r="LG43" s="710"/>
      <c r="LH43" s="710"/>
      <c r="LI43" s="710"/>
      <c r="LJ43" s="710"/>
      <c r="LK43" s="710"/>
      <c r="LL43" s="710"/>
      <c r="LM43" s="710"/>
      <c r="LN43" s="710"/>
      <c r="LO43" s="710"/>
      <c r="LP43" s="710"/>
      <c r="LQ43" s="710"/>
      <c r="LR43" s="710"/>
      <c r="LS43" s="710"/>
      <c r="LT43" s="710"/>
      <c r="LU43" s="710"/>
      <c r="LV43" s="710"/>
      <c r="LW43" s="710"/>
      <c r="LX43" s="710"/>
      <c r="LY43" s="710"/>
      <c r="LZ43" s="710"/>
      <c r="MA43" s="710"/>
      <c r="MB43" s="710"/>
      <c r="MC43" s="710"/>
      <c r="MD43" s="710"/>
      <c r="ME43" s="710"/>
      <c r="MF43" s="710"/>
      <c r="MG43" s="710"/>
      <c r="MH43" s="710"/>
      <c r="MI43" s="710"/>
      <c r="MJ43" s="710"/>
      <c r="MK43" s="710"/>
      <c r="ML43" s="710"/>
      <c r="MM43" s="710"/>
      <c r="MN43" s="710"/>
      <c r="MO43" s="710"/>
      <c r="MP43" s="710"/>
      <c r="MQ43" s="710"/>
      <c r="MR43" s="710"/>
      <c r="MS43" s="710"/>
      <c r="MT43" s="710"/>
      <c r="MU43" s="710"/>
      <c r="MV43" s="710"/>
      <c r="MW43" s="710"/>
      <c r="MX43" s="710"/>
      <c r="MY43" s="710"/>
      <c r="MZ43" s="710"/>
      <c r="NA43" s="710"/>
      <c r="NB43" s="710"/>
      <c r="NC43" s="710"/>
      <c r="ND43" s="710"/>
      <c r="NE43" s="710"/>
      <c r="NF43" s="710"/>
      <c r="NG43" s="710"/>
      <c r="NH43" s="710"/>
      <c r="NI43" s="710"/>
      <c r="NJ43" s="710"/>
      <c r="NK43" s="710"/>
      <c r="NL43" s="710"/>
      <c r="NM43" s="710"/>
      <c r="NN43" s="710"/>
      <c r="NO43" s="710"/>
      <c r="NP43" s="710"/>
      <c r="NQ43" s="710"/>
      <c r="NR43" s="710"/>
      <c r="NS43" s="710"/>
      <c r="NT43" s="710"/>
      <c r="NU43" s="710"/>
      <c r="NV43" s="710"/>
      <c r="NW43" s="710"/>
      <c r="NX43" s="710"/>
      <c r="NY43" s="710"/>
      <c r="NZ43" s="710"/>
      <c r="OA43" s="710"/>
      <c r="OB43" s="710"/>
      <c r="OC43" s="710"/>
      <c r="OD43" s="710"/>
      <c r="OE43" s="710"/>
      <c r="OF43" s="710"/>
      <c r="OG43" s="710"/>
      <c r="OH43" s="710"/>
      <c r="OI43" s="710"/>
      <c r="OJ43" s="710"/>
      <c r="OK43" s="710"/>
      <c r="OL43" s="710"/>
      <c r="OM43" s="710"/>
      <c r="ON43" s="710"/>
      <c r="OO43" s="710"/>
      <c r="OP43" s="710"/>
      <c r="OQ43" s="710"/>
      <c r="OR43" s="710"/>
      <c r="OS43" s="710"/>
      <c r="OT43" s="710"/>
      <c r="OU43" s="710"/>
      <c r="OV43" s="710"/>
      <c r="OW43" s="710"/>
      <c r="OX43" s="710"/>
      <c r="OY43" s="710"/>
      <c r="OZ43" s="710"/>
      <c r="PA43" s="710"/>
      <c r="PB43" s="710"/>
      <c r="PC43" s="710"/>
      <c r="PD43" s="710"/>
      <c r="PE43" s="710"/>
      <c r="PF43" s="710"/>
      <c r="PG43" s="710"/>
      <c r="PH43" s="710"/>
      <c r="PI43" s="710"/>
      <c r="PJ43" s="710"/>
      <c r="PK43" s="710"/>
      <c r="PL43" s="710"/>
      <c r="PM43" s="710"/>
      <c r="PN43" s="710"/>
      <c r="PO43" s="710"/>
      <c r="PP43" s="710"/>
      <c r="PQ43" s="710"/>
      <c r="PR43" s="710"/>
      <c r="PS43" s="710"/>
      <c r="PT43" s="710"/>
      <c r="PU43" s="710"/>
      <c r="PV43" s="710"/>
      <c r="PW43" s="710"/>
      <c r="PX43" s="710"/>
      <c r="PY43" s="710"/>
      <c r="PZ43" s="710"/>
      <c r="QA43" s="710"/>
      <c r="QB43" s="710"/>
      <c r="QC43" s="710"/>
      <c r="QD43" s="710"/>
      <c r="QE43" s="710"/>
      <c r="QF43" s="710"/>
      <c r="QG43" s="710"/>
      <c r="QH43" s="710"/>
      <c r="QI43" s="710"/>
      <c r="QJ43" s="710"/>
      <c r="QK43" s="710"/>
      <c r="QL43" s="710"/>
      <c r="QM43" s="710"/>
      <c r="QN43" s="710"/>
      <c r="QO43" s="710"/>
      <c r="QP43" s="710"/>
      <c r="QQ43" s="710"/>
      <c r="QR43" s="710"/>
      <c r="QS43" s="710"/>
      <c r="QT43" s="710"/>
      <c r="QU43" s="710"/>
      <c r="QV43" s="710"/>
      <c r="QW43" s="710"/>
      <c r="QX43" s="710"/>
      <c r="QY43" s="710"/>
      <c r="QZ43" s="710"/>
      <c r="RA43" s="710"/>
      <c r="RB43" s="710"/>
      <c r="RC43" s="710"/>
      <c r="RD43" s="710"/>
      <c r="RE43" s="710"/>
      <c r="RF43" s="710"/>
      <c r="RG43" s="710"/>
      <c r="RH43" s="710"/>
      <c r="RI43" s="710"/>
      <c r="RJ43" s="710"/>
      <c r="RK43" s="710"/>
      <c r="RL43" s="710"/>
      <c r="RM43" s="710"/>
      <c r="RN43" s="710"/>
      <c r="RO43" s="710"/>
      <c r="RP43" s="710"/>
      <c r="RQ43" s="710"/>
      <c r="RR43" s="710"/>
      <c r="RS43" s="710"/>
      <c r="RT43" s="710"/>
      <c r="RU43" s="710"/>
      <c r="RV43" s="710"/>
      <c r="RW43" s="710"/>
      <c r="RX43" s="710"/>
      <c r="RY43" s="710"/>
      <c r="RZ43" s="710"/>
      <c r="SA43" s="710"/>
      <c r="SB43" s="710"/>
      <c r="SC43" s="710"/>
      <c r="SD43" s="710"/>
      <c r="SE43" s="710"/>
      <c r="SF43" s="710"/>
      <c r="SG43" s="710"/>
      <c r="SH43" s="710"/>
      <c r="SI43" s="710"/>
      <c r="SJ43" s="710"/>
      <c r="SK43" s="710"/>
      <c r="SL43" s="710"/>
      <c r="SM43" s="710"/>
      <c r="SN43" s="710"/>
      <c r="SO43" s="710"/>
      <c r="SP43" s="710"/>
      <c r="SQ43" s="710"/>
      <c r="SR43" s="710"/>
      <c r="SS43" s="710"/>
      <c r="ST43" s="710"/>
      <c r="SU43" s="710"/>
      <c r="SV43" s="710"/>
      <c r="SW43" s="710"/>
      <c r="SX43" s="710"/>
      <c r="SY43" s="710"/>
      <c r="SZ43" s="710"/>
      <c r="TA43" s="710"/>
      <c r="TB43" s="710"/>
      <c r="TC43" s="710"/>
      <c r="TD43" s="710"/>
      <c r="TE43" s="710"/>
      <c r="TF43" s="710"/>
      <c r="TG43" s="710"/>
      <c r="TH43" s="710"/>
      <c r="TI43" s="710"/>
      <c r="TJ43" s="710"/>
      <c r="TK43" s="710"/>
      <c r="TL43" s="710"/>
      <c r="TM43" s="710"/>
      <c r="TN43" s="710"/>
      <c r="TO43" s="710"/>
      <c r="TP43" s="710"/>
      <c r="TQ43" s="710"/>
      <c r="TR43" s="710"/>
      <c r="TS43" s="710"/>
      <c r="TT43" s="710"/>
      <c r="TU43" s="710"/>
      <c r="TV43" s="710"/>
      <c r="TW43" s="710"/>
      <c r="TX43" s="710"/>
      <c r="TY43" s="710"/>
      <c r="TZ43" s="710"/>
      <c r="UA43" s="710"/>
      <c r="UB43" s="710"/>
      <c r="UC43" s="710"/>
      <c r="UD43" s="710"/>
      <c r="UE43" s="710"/>
      <c r="UF43" s="710"/>
      <c r="UG43" s="710"/>
      <c r="UH43" s="710"/>
      <c r="UI43" s="710"/>
      <c r="UJ43" s="710"/>
      <c r="UK43" s="710"/>
      <c r="UL43" s="710"/>
      <c r="UM43" s="710"/>
      <c r="UN43" s="710"/>
      <c r="UO43" s="710"/>
      <c r="UP43" s="710"/>
      <c r="UQ43" s="710"/>
      <c r="UR43" s="710"/>
      <c r="US43" s="710"/>
      <c r="UT43" s="710"/>
      <c r="UU43" s="710"/>
      <c r="UV43" s="710"/>
      <c r="UW43" s="710"/>
      <c r="UX43" s="710"/>
      <c r="UY43" s="710"/>
      <c r="UZ43" s="710"/>
      <c r="VA43" s="710"/>
      <c r="VB43" s="710"/>
      <c r="VC43" s="710"/>
      <c r="VD43" s="710"/>
      <c r="VE43" s="710"/>
      <c r="VF43" s="710"/>
      <c r="VG43" s="710"/>
      <c r="VH43" s="710"/>
      <c r="VI43" s="710"/>
      <c r="VJ43" s="710"/>
      <c r="VK43" s="710"/>
      <c r="VL43" s="710"/>
      <c r="VM43" s="710"/>
      <c r="VN43" s="710"/>
      <c r="VO43" s="710"/>
      <c r="VP43" s="710"/>
      <c r="VQ43" s="710"/>
      <c r="VR43" s="710"/>
      <c r="VS43" s="710"/>
      <c r="VT43" s="710"/>
      <c r="VU43" s="710"/>
      <c r="VV43" s="710"/>
      <c r="VW43" s="710"/>
      <c r="VX43" s="710"/>
      <c r="VY43" s="710"/>
      <c r="VZ43" s="710"/>
      <c r="WA43" s="710"/>
      <c r="WB43" s="710"/>
      <c r="WC43" s="710"/>
      <c r="WD43" s="710"/>
      <c r="WE43" s="710"/>
      <c r="WF43" s="710"/>
      <c r="WG43" s="710"/>
      <c r="WH43" s="710"/>
      <c r="WI43" s="710"/>
      <c r="WJ43" s="710"/>
      <c r="WK43" s="710"/>
      <c r="WL43" s="710"/>
      <c r="WM43" s="710"/>
      <c r="WN43" s="710"/>
      <c r="WO43" s="710"/>
      <c r="WP43" s="710"/>
      <c r="WQ43" s="710"/>
      <c r="WR43" s="710"/>
      <c r="WS43" s="710"/>
      <c r="WT43" s="710"/>
      <c r="WU43" s="710"/>
      <c r="WV43" s="710"/>
      <c r="WW43" s="710"/>
      <c r="WX43" s="710"/>
      <c r="WY43" s="710"/>
      <c r="WZ43" s="710"/>
      <c r="XA43" s="710"/>
      <c r="XB43" s="710"/>
      <c r="XC43" s="710"/>
      <c r="XD43" s="710"/>
      <c r="XE43" s="710"/>
      <c r="XF43" s="710"/>
      <c r="XG43" s="710"/>
      <c r="XH43" s="710"/>
      <c r="XI43" s="710"/>
      <c r="XJ43" s="710"/>
      <c r="XK43" s="710"/>
      <c r="XL43" s="710"/>
      <c r="XM43" s="710"/>
      <c r="XN43" s="710"/>
      <c r="XO43" s="710"/>
      <c r="XP43" s="710"/>
      <c r="XQ43" s="710"/>
      <c r="XR43" s="710"/>
      <c r="XS43" s="710"/>
      <c r="XT43" s="710"/>
      <c r="XU43" s="710"/>
      <c r="XV43" s="710"/>
      <c r="XW43" s="710"/>
      <c r="XX43" s="710"/>
      <c r="XY43" s="710"/>
      <c r="XZ43" s="710"/>
      <c r="YA43" s="710"/>
      <c r="YB43" s="710"/>
      <c r="YC43" s="710"/>
      <c r="YD43" s="710"/>
      <c r="YE43" s="710"/>
      <c r="YF43" s="710"/>
      <c r="YG43" s="710"/>
      <c r="YH43" s="710"/>
      <c r="YI43" s="710"/>
      <c r="YJ43" s="710"/>
      <c r="YK43" s="710"/>
      <c r="YL43" s="710"/>
      <c r="YM43" s="710"/>
      <c r="YN43" s="710"/>
      <c r="YO43" s="710"/>
      <c r="YP43" s="710"/>
      <c r="YQ43" s="710"/>
      <c r="YR43" s="710"/>
      <c r="YS43" s="710"/>
      <c r="YT43" s="710"/>
      <c r="YU43" s="710"/>
      <c r="YV43" s="710"/>
      <c r="YW43" s="710"/>
      <c r="YX43" s="710"/>
      <c r="YY43" s="710"/>
      <c r="YZ43" s="710"/>
      <c r="ZA43" s="710"/>
      <c r="ZB43" s="710"/>
      <c r="ZC43" s="710"/>
      <c r="ZD43" s="710"/>
      <c r="ZE43" s="710"/>
      <c r="ZF43" s="710"/>
      <c r="ZG43" s="710"/>
      <c r="ZH43" s="710"/>
      <c r="ZI43" s="710"/>
      <c r="ZJ43" s="710"/>
      <c r="ZK43" s="710"/>
      <c r="ZL43" s="710"/>
      <c r="ZM43" s="710"/>
      <c r="ZN43" s="710"/>
      <c r="ZO43" s="710"/>
      <c r="ZP43" s="710"/>
      <c r="ZQ43" s="710"/>
      <c r="ZR43" s="710"/>
      <c r="ZS43" s="710"/>
      <c r="ZT43" s="710"/>
      <c r="ZU43" s="710"/>
      <c r="ZV43" s="710"/>
      <c r="ZW43" s="710"/>
      <c r="ZX43" s="710"/>
      <c r="ZY43" s="710"/>
      <c r="ZZ43" s="710"/>
      <c r="AAA43" s="710"/>
      <c r="AAB43" s="710"/>
      <c r="AAC43" s="710"/>
      <c r="AAD43" s="710"/>
      <c r="AAE43" s="710"/>
      <c r="AAF43" s="710"/>
      <c r="AAG43" s="710"/>
      <c r="AAH43" s="710"/>
      <c r="AAI43" s="710"/>
      <c r="AAJ43" s="710"/>
      <c r="AAK43" s="710"/>
      <c r="AAL43" s="710"/>
      <c r="AAM43" s="710"/>
      <c r="AAN43" s="710"/>
      <c r="AAO43" s="710"/>
      <c r="AAP43" s="710"/>
      <c r="AAQ43" s="710"/>
      <c r="AAR43" s="710"/>
      <c r="AAS43" s="710"/>
      <c r="AAT43" s="710"/>
      <c r="AAU43" s="710"/>
      <c r="AAV43" s="710"/>
      <c r="AAW43" s="710"/>
      <c r="AAX43" s="710"/>
      <c r="AAY43" s="710"/>
      <c r="AAZ43" s="710"/>
      <c r="ABA43" s="710"/>
      <c r="ABB43" s="710"/>
      <c r="ABC43" s="710"/>
      <c r="ABD43" s="710"/>
      <c r="ABE43" s="710"/>
      <c r="ABF43" s="710"/>
      <c r="ABG43" s="710"/>
      <c r="ABH43" s="710"/>
      <c r="ABI43" s="710"/>
      <c r="ABJ43" s="710"/>
      <c r="ABK43" s="710"/>
      <c r="ABL43" s="710"/>
      <c r="ABM43" s="710"/>
      <c r="ABN43" s="710"/>
      <c r="ABO43" s="710"/>
      <c r="ABP43" s="710"/>
      <c r="ABQ43" s="710"/>
      <c r="ABR43" s="710"/>
      <c r="ABS43" s="710"/>
      <c r="ABT43" s="710"/>
      <c r="ABU43" s="710"/>
      <c r="ABV43" s="710"/>
      <c r="ABW43" s="710"/>
      <c r="ABX43" s="710"/>
      <c r="ABY43" s="710"/>
      <c r="ABZ43" s="710"/>
      <c r="ACA43" s="710"/>
      <c r="ACB43" s="710"/>
      <c r="ACC43" s="710"/>
      <c r="ACD43" s="710"/>
      <c r="ACE43" s="710"/>
      <c r="ACF43" s="710"/>
      <c r="ACG43" s="710"/>
      <c r="ACH43" s="710"/>
      <c r="ACI43" s="710"/>
      <c r="ACJ43" s="710"/>
      <c r="ACK43" s="710"/>
      <c r="ACL43" s="710"/>
      <c r="ACM43" s="710"/>
      <c r="ACN43" s="710"/>
      <c r="ACO43" s="710"/>
      <c r="ACP43" s="710"/>
      <c r="ACQ43" s="710"/>
      <c r="ACR43" s="710"/>
      <c r="ACS43" s="710"/>
      <c r="ACT43" s="710"/>
      <c r="ACU43" s="710"/>
      <c r="ACV43" s="710"/>
      <c r="ACW43" s="710"/>
      <c r="ACX43" s="710"/>
      <c r="ACY43" s="710"/>
      <c r="ACZ43" s="710"/>
      <c r="ADA43" s="710"/>
      <c r="ADB43" s="710"/>
      <c r="ADC43" s="710"/>
      <c r="ADD43" s="710"/>
      <c r="ADE43" s="710"/>
      <c r="ADF43" s="710"/>
      <c r="ADG43" s="710"/>
      <c r="ADH43" s="710"/>
      <c r="ADI43" s="710"/>
      <c r="ADJ43" s="710"/>
      <c r="ADK43" s="710"/>
      <c r="ADL43" s="710"/>
      <c r="ADM43" s="710"/>
      <c r="ADN43" s="710"/>
      <c r="ADO43" s="710"/>
      <c r="ADP43" s="710"/>
      <c r="ADQ43" s="710"/>
      <c r="ADR43" s="710"/>
      <c r="ADS43" s="710"/>
      <c r="ADT43" s="710"/>
      <c r="ADU43" s="710"/>
      <c r="ADV43" s="710"/>
      <c r="ADW43" s="710"/>
      <c r="ADX43" s="710"/>
      <c r="ADY43" s="710"/>
      <c r="ADZ43" s="710"/>
      <c r="AEA43" s="710"/>
      <c r="AEB43" s="710"/>
      <c r="AEC43" s="710"/>
      <c r="AED43" s="710"/>
      <c r="AEE43" s="710"/>
      <c r="AEF43" s="710"/>
      <c r="AEG43" s="710"/>
      <c r="AEH43" s="710"/>
      <c r="AEI43" s="710"/>
      <c r="AEJ43" s="710"/>
      <c r="AEK43" s="710"/>
      <c r="AEL43" s="710"/>
      <c r="AEM43" s="710"/>
      <c r="AEN43" s="710"/>
      <c r="AEO43" s="710"/>
      <c r="AEP43" s="710"/>
      <c r="AEQ43" s="710"/>
      <c r="AER43" s="710"/>
      <c r="AES43" s="710"/>
      <c r="AET43" s="710"/>
      <c r="AEU43" s="710"/>
      <c r="AEV43" s="710"/>
      <c r="AEW43" s="710"/>
      <c r="AEX43" s="710"/>
      <c r="AEY43" s="710"/>
      <c r="AEZ43" s="710"/>
      <c r="AFA43" s="710"/>
      <c r="AFB43" s="710"/>
      <c r="AFC43" s="710"/>
      <c r="AFD43" s="710"/>
      <c r="AFE43" s="710"/>
      <c r="AFF43" s="710"/>
      <c r="AFG43" s="710"/>
      <c r="AFH43" s="710"/>
      <c r="AFI43" s="710"/>
      <c r="AFJ43" s="710"/>
      <c r="AFK43" s="710"/>
      <c r="AFL43" s="710"/>
      <c r="AFM43" s="710"/>
      <c r="AFN43" s="710"/>
      <c r="AFO43" s="710"/>
      <c r="AFP43" s="710"/>
      <c r="AFQ43" s="710"/>
      <c r="AFR43" s="710"/>
      <c r="AFS43" s="710"/>
      <c r="AFT43" s="710"/>
      <c r="AFU43" s="710"/>
      <c r="AFV43" s="710"/>
      <c r="AFW43" s="710"/>
      <c r="AFX43" s="710"/>
      <c r="AFY43" s="710"/>
      <c r="AFZ43" s="710"/>
      <c r="AGA43" s="710"/>
      <c r="AGB43" s="710"/>
      <c r="AGC43" s="710"/>
      <c r="AGD43" s="710"/>
      <c r="AGE43" s="710"/>
      <c r="AGF43" s="710"/>
      <c r="AGG43" s="710"/>
      <c r="AGH43" s="710"/>
      <c r="AGI43" s="710"/>
      <c r="AGJ43" s="710"/>
      <c r="AGK43" s="710"/>
      <c r="AGL43" s="710"/>
      <c r="AGM43" s="710"/>
      <c r="AGN43" s="710"/>
      <c r="AGO43" s="710"/>
      <c r="AGP43" s="710"/>
      <c r="AGQ43" s="710"/>
      <c r="AGR43" s="710"/>
      <c r="AGS43" s="710"/>
      <c r="AGT43" s="710"/>
      <c r="AGU43" s="710"/>
      <c r="AGV43" s="710"/>
      <c r="AGW43" s="710"/>
      <c r="AGX43" s="710"/>
      <c r="AGY43" s="710"/>
      <c r="AGZ43" s="710"/>
      <c r="AHA43" s="710"/>
      <c r="AHB43" s="710"/>
      <c r="AHC43" s="710"/>
      <c r="AHD43" s="710"/>
      <c r="AHE43" s="710"/>
      <c r="AHF43" s="710"/>
      <c r="AHG43" s="710"/>
      <c r="AHH43" s="710"/>
      <c r="AHI43" s="710"/>
      <c r="AHJ43" s="710"/>
      <c r="AHK43" s="710"/>
      <c r="AHL43" s="710"/>
      <c r="AHM43" s="710"/>
      <c r="AHN43" s="710"/>
      <c r="AHO43" s="710"/>
      <c r="AHP43" s="710"/>
      <c r="AHQ43" s="710"/>
      <c r="AHR43" s="710"/>
      <c r="AHS43" s="710"/>
      <c r="AHT43" s="710"/>
      <c r="AHU43" s="710"/>
      <c r="AHV43" s="710"/>
      <c r="AHW43" s="710"/>
      <c r="AHX43" s="710"/>
      <c r="AHY43" s="710"/>
      <c r="AHZ43" s="710"/>
      <c r="AIA43" s="710"/>
      <c r="AIB43" s="710"/>
      <c r="AIC43" s="710"/>
      <c r="AID43" s="710"/>
      <c r="AIE43" s="710"/>
      <c r="AIF43" s="710"/>
      <c r="AIG43" s="710"/>
      <c r="AIH43" s="710"/>
      <c r="AII43" s="710"/>
      <c r="AIJ43" s="710"/>
      <c r="AIK43" s="710"/>
      <c r="AIL43" s="710"/>
      <c r="AIM43" s="710"/>
      <c r="AIN43" s="710"/>
      <c r="AIO43" s="710"/>
      <c r="AIP43" s="710"/>
      <c r="AIQ43" s="710"/>
      <c r="AIR43" s="710"/>
      <c r="AIS43" s="710"/>
      <c r="AIT43" s="710"/>
      <c r="AIU43" s="710"/>
      <c r="AIV43" s="710"/>
      <c r="AIW43" s="710"/>
      <c r="AIX43" s="710"/>
      <c r="AIY43" s="710"/>
      <c r="AIZ43" s="710"/>
      <c r="AJA43" s="710"/>
      <c r="AJB43" s="710"/>
      <c r="AJC43" s="710"/>
      <c r="AJD43" s="710"/>
      <c r="AJE43" s="710"/>
      <c r="AJF43" s="710"/>
      <c r="AJG43" s="710"/>
      <c r="AJH43" s="710"/>
      <c r="AJI43" s="710"/>
      <c r="AJJ43" s="710"/>
      <c r="AJK43" s="710"/>
      <c r="AJL43" s="710"/>
      <c r="AJM43" s="710"/>
      <c r="AJN43" s="710"/>
      <c r="AJO43" s="710"/>
      <c r="AJP43" s="710"/>
      <c r="AJQ43" s="710"/>
      <c r="AJR43" s="710"/>
      <c r="AJS43" s="710"/>
      <c r="AJT43" s="710"/>
      <c r="AJU43" s="710"/>
      <c r="AJV43" s="710"/>
      <c r="AJW43" s="710"/>
      <c r="AJX43" s="710"/>
      <c r="AJY43" s="710"/>
      <c r="AJZ43" s="710"/>
      <c r="AKA43" s="710"/>
      <c r="AKB43" s="710"/>
      <c r="AKC43" s="710"/>
      <c r="AKD43" s="710"/>
      <c r="AKE43" s="710"/>
      <c r="AKF43" s="710"/>
      <c r="AKG43" s="710"/>
      <c r="AKH43" s="710"/>
      <c r="AKI43" s="710"/>
      <c r="AKJ43" s="710"/>
      <c r="AKK43" s="710"/>
      <c r="AKL43" s="710"/>
      <c r="AKM43" s="710"/>
      <c r="AKN43" s="710"/>
      <c r="AKO43" s="710"/>
      <c r="AKP43" s="710"/>
      <c r="AKQ43" s="710"/>
      <c r="AKR43" s="710"/>
      <c r="AKS43" s="710"/>
      <c r="AKT43" s="710"/>
      <c r="AKU43" s="710"/>
      <c r="AKV43" s="710"/>
      <c r="AKW43" s="710"/>
      <c r="AKX43" s="710"/>
      <c r="AKY43" s="710"/>
      <c r="AKZ43" s="710"/>
      <c r="ALA43" s="710"/>
      <c r="ALB43" s="710"/>
      <c r="ALC43" s="710"/>
      <c r="ALD43" s="710"/>
      <c r="ALE43" s="710"/>
      <c r="ALF43" s="710"/>
      <c r="ALG43" s="710"/>
      <c r="ALH43" s="710"/>
      <c r="ALI43" s="710"/>
      <c r="ALJ43" s="710"/>
      <c r="ALK43" s="710"/>
      <c r="ALL43" s="710"/>
      <c r="ALM43" s="710"/>
      <c r="ALN43" s="710"/>
      <c r="ALO43" s="710"/>
      <c r="ALP43" s="710"/>
      <c r="ALQ43" s="710"/>
      <c r="ALR43" s="710"/>
      <c r="ALS43" s="710"/>
      <c r="ALT43" s="710"/>
      <c r="ALU43" s="710"/>
      <c r="ALV43" s="710"/>
      <c r="ALW43" s="710"/>
      <c r="ALX43" s="710"/>
      <c r="ALY43" s="710"/>
      <c r="ALZ43" s="710"/>
      <c r="AMA43" s="710"/>
      <c r="AMB43" s="710"/>
      <c r="AMC43" s="710"/>
      <c r="AMD43" s="710"/>
      <c r="AME43" s="710"/>
      <c r="AMF43" s="710"/>
      <c r="AMG43" s="710"/>
      <c r="AMH43" s="710"/>
      <c r="AMI43" s="710"/>
      <c r="AMJ43" s="710"/>
      <c r="AMK43" s="710"/>
      <c r="AML43" s="710"/>
      <c r="AMM43" s="710"/>
      <c r="AMN43" s="710"/>
      <c r="AMO43" s="710"/>
      <c r="AMP43" s="710"/>
      <c r="AMQ43" s="710"/>
      <c r="AMR43" s="710"/>
      <c r="AMS43" s="710"/>
      <c r="AMT43" s="710"/>
      <c r="AMU43" s="710"/>
      <c r="AMV43" s="710"/>
      <c r="AMW43" s="710"/>
      <c r="AMX43" s="710"/>
      <c r="AMY43" s="710"/>
      <c r="AMZ43" s="710"/>
      <c r="ANA43" s="710"/>
      <c r="ANB43" s="710"/>
      <c r="ANC43" s="710"/>
      <c r="AND43" s="710"/>
      <c r="ANE43" s="710"/>
      <c r="ANF43" s="710"/>
      <c r="ANG43" s="710"/>
      <c r="ANH43" s="710"/>
      <c r="ANI43" s="710"/>
      <c r="ANJ43" s="710"/>
      <c r="ANK43" s="710"/>
      <c r="ANL43" s="710"/>
      <c r="ANM43" s="710"/>
      <c r="ANN43" s="710"/>
      <c r="ANO43" s="710"/>
      <c r="ANP43" s="710"/>
      <c r="ANQ43" s="710"/>
      <c r="ANR43" s="710"/>
      <c r="ANS43" s="710"/>
      <c r="ANT43" s="710"/>
      <c r="ANU43" s="710"/>
      <c r="ANV43" s="710"/>
      <c r="ANW43" s="710"/>
      <c r="ANX43" s="710"/>
      <c r="ANY43" s="710"/>
      <c r="ANZ43" s="710"/>
      <c r="AOA43" s="710"/>
      <c r="AOB43" s="710"/>
      <c r="AOC43" s="710"/>
      <c r="AOD43" s="710"/>
      <c r="AOE43" s="710"/>
      <c r="AOF43" s="710"/>
      <c r="AOG43" s="710"/>
      <c r="AOH43" s="710"/>
      <c r="AOI43" s="710"/>
      <c r="AOJ43" s="710"/>
      <c r="AOK43" s="710"/>
      <c r="AOL43" s="710"/>
      <c r="AOM43" s="710"/>
      <c r="AON43" s="710"/>
      <c r="AOO43" s="710"/>
      <c r="AOP43" s="710"/>
      <c r="AOQ43" s="710"/>
      <c r="AOR43" s="710"/>
      <c r="AOS43" s="710"/>
      <c r="AOT43" s="710"/>
      <c r="AOU43" s="710"/>
      <c r="AOV43" s="710"/>
      <c r="AOW43" s="710"/>
      <c r="AOX43" s="710"/>
      <c r="AOY43" s="710"/>
      <c r="AOZ43" s="710"/>
      <c r="APA43" s="710"/>
      <c r="APB43" s="710"/>
      <c r="APC43" s="710"/>
      <c r="APD43" s="710"/>
      <c r="APE43" s="710"/>
      <c r="APF43" s="710"/>
      <c r="APG43" s="710"/>
      <c r="APH43" s="710"/>
      <c r="API43" s="710"/>
      <c r="APJ43" s="710"/>
      <c r="APK43" s="710"/>
      <c r="APL43" s="710"/>
      <c r="APM43" s="710"/>
      <c r="APN43" s="710"/>
      <c r="APO43" s="710"/>
      <c r="APP43" s="710"/>
      <c r="APQ43" s="710"/>
      <c r="APR43" s="710"/>
      <c r="APS43" s="710"/>
      <c r="APT43" s="710"/>
      <c r="APU43" s="710"/>
      <c r="APV43" s="710"/>
      <c r="APW43" s="710"/>
      <c r="APX43" s="710"/>
      <c r="APY43" s="710"/>
      <c r="APZ43" s="710"/>
      <c r="AQA43" s="710"/>
      <c r="AQB43" s="710"/>
      <c r="AQC43" s="710"/>
      <c r="AQD43" s="710"/>
      <c r="AQE43" s="710"/>
      <c r="AQF43" s="710"/>
      <c r="AQG43" s="710"/>
      <c r="AQH43" s="710"/>
      <c r="AQI43" s="710"/>
      <c r="AQJ43" s="710"/>
      <c r="AQK43" s="710"/>
      <c r="AQL43" s="710"/>
      <c r="AQM43" s="710"/>
      <c r="AQN43" s="710"/>
      <c r="AQO43" s="710"/>
      <c r="AQP43" s="710"/>
      <c r="AQQ43" s="710"/>
      <c r="AQR43" s="710"/>
      <c r="AQS43" s="710"/>
      <c r="AQT43" s="710"/>
      <c r="AQU43" s="710"/>
      <c r="AQV43" s="710"/>
      <c r="AQW43" s="710"/>
      <c r="AQX43" s="710"/>
      <c r="AQY43" s="710"/>
      <c r="AQZ43" s="710"/>
      <c r="ARA43" s="710"/>
      <c r="ARB43" s="710"/>
      <c r="ARC43" s="710"/>
      <c r="ARD43" s="710"/>
      <c r="ARE43" s="710"/>
      <c r="ARF43" s="710"/>
      <c r="ARG43" s="710"/>
      <c r="ARH43" s="710"/>
      <c r="ARI43" s="710"/>
      <c r="ARJ43" s="710"/>
      <c r="ARK43" s="710"/>
      <c r="ARL43" s="710"/>
      <c r="ARM43" s="710"/>
      <c r="ARN43" s="710"/>
      <c r="ARO43" s="710"/>
      <c r="ARP43" s="710"/>
      <c r="ARQ43" s="710"/>
      <c r="ARR43" s="710"/>
      <c r="ARS43" s="710"/>
      <c r="ART43" s="710"/>
      <c r="ARU43" s="710"/>
      <c r="ARV43" s="710"/>
      <c r="ARW43" s="710"/>
      <c r="ARX43" s="710"/>
      <c r="ARY43" s="710"/>
      <c r="ARZ43" s="710"/>
      <c r="ASA43" s="710"/>
      <c r="ASB43" s="710"/>
      <c r="ASC43" s="710"/>
      <c r="ASD43" s="710"/>
      <c r="ASE43" s="710"/>
      <c r="ASF43" s="710"/>
      <c r="ASG43" s="710"/>
      <c r="ASH43" s="710"/>
      <c r="ASI43" s="710"/>
      <c r="ASJ43" s="710"/>
      <c r="ASK43" s="710"/>
      <c r="ASL43" s="710"/>
      <c r="ASM43" s="710"/>
      <c r="ASN43" s="710"/>
      <c r="ASO43" s="710"/>
      <c r="ASP43" s="710"/>
      <c r="ASQ43" s="710"/>
      <c r="ASR43" s="710"/>
      <c r="ASS43" s="710"/>
      <c r="AST43" s="710"/>
      <c r="ASU43" s="710"/>
      <c r="ASV43" s="710"/>
      <c r="ASW43" s="710"/>
      <c r="ASX43" s="710"/>
      <c r="ASY43" s="710"/>
      <c r="ASZ43" s="710"/>
      <c r="ATA43" s="710"/>
      <c r="ATB43" s="710"/>
      <c r="ATC43" s="710"/>
      <c r="ATD43" s="710"/>
      <c r="ATE43" s="710"/>
      <c r="ATF43" s="710"/>
      <c r="ATG43" s="710"/>
      <c r="ATH43" s="710"/>
      <c r="ATI43" s="710"/>
      <c r="ATJ43" s="710"/>
      <c r="ATK43" s="710"/>
      <c r="ATL43" s="710"/>
      <c r="ATM43" s="710"/>
      <c r="ATN43" s="710"/>
      <c r="ATO43" s="710"/>
      <c r="ATP43" s="710"/>
      <c r="ATQ43" s="710"/>
      <c r="ATR43" s="710"/>
      <c r="ATS43" s="710"/>
      <c r="ATT43" s="710"/>
      <c r="ATU43" s="710"/>
      <c r="ATV43" s="710"/>
      <c r="ATW43" s="710"/>
      <c r="ATX43" s="710"/>
      <c r="ATY43" s="710"/>
      <c r="ATZ43" s="710"/>
      <c r="AUA43" s="710"/>
      <c r="AUB43" s="710"/>
      <c r="AUC43" s="710"/>
      <c r="AUD43" s="710"/>
      <c r="AUE43" s="710"/>
      <c r="AUF43" s="710"/>
      <c r="AUG43" s="710"/>
      <c r="AUH43" s="710"/>
      <c r="AUI43" s="710"/>
      <c r="AUJ43" s="710"/>
      <c r="AUK43" s="710"/>
      <c r="AUL43" s="710"/>
      <c r="AUM43" s="710"/>
      <c r="AUN43" s="710"/>
      <c r="AUO43" s="710"/>
      <c r="AUP43" s="710"/>
      <c r="AUQ43" s="710"/>
      <c r="AUR43" s="710"/>
      <c r="AUS43" s="710"/>
      <c r="AUT43" s="710"/>
      <c r="AUU43" s="710"/>
      <c r="AUV43" s="710"/>
      <c r="AUW43" s="710"/>
      <c r="AUX43" s="710"/>
      <c r="AUY43" s="710"/>
      <c r="AUZ43" s="710"/>
      <c r="AVA43" s="710"/>
      <c r="AVB43" s="710"/>
      <c r="AVC43" s="710"/>
      <c r="AVD43" s="710"/>
      <c r="AVE43" s="710"/>
      <c r="AVF43" s="710"/>
      <c r="AVG43" s="710"/>
      <c r="AVH43" s="710"/>
      <c r="AVI43" s="710"/>
      <c r="AVJ43" s="710"/>
      <c r="AVK43" s="710"/>
      <c r="AVL43" s="710"/>
      <c r="AVM43" s="710"/>
      <c r="AVN43" s="710"/>
      <c r="AVO43" s="710"/>
      <c r="AVP43" s="710"/>
      <c r="AVQ43" s="710"/>
      <c r="AVR43" s="710"/>
      <c r="AVS43" s="710"/>
      <c r="AVT43" s="710"/>
      <c r="AVU43" s="710"/>
      <c r="AVV43" s="710"/>
      <c r="AVW43" s="710"/>
      <c r="AVX43" s="710"/>
      <c r="AVY43" s="710"/>
      <c r="AVZ43" s="710"/>
      <c r="AWA43" s="710"/>
      <c r="AWB43" s="710"/>
      <c r="AWC43" s="710"/>
      <c r="AWD43" s="710"/>
      <c r="AWE43" s="710"/>
      <c r="AWF43" s="710"/>
      <c r="AWG43" s="710"/>
      <c r="AWH43" s="710"/>
      <c r="AWI43" s="710"/>
      <c r="AWJ43" s="710"/>
      <c r="AWK43" s="710"/>
      <c r="AWL43" s="710"/>
      <c r="AWM43" s="710"/>
      <c r="AWN43" s="710"/>
      <c r="AWO43" s="710"/>
      <c r="AWP43" s="710"/>
      <c r="AWQ43" s="710"/>
      <c r="AWR43" s="710"/>
      <c r="AWS43" s="710"/>
      <c r="AWT43" s="710"/>
      <c r="AWU43" s="710"/>
      <c r="AWV43" s="710"/>
      <c r="AWW43" s="710"/>
      <c r="AWX43" s="710"/>
      <c r="AWY43" s="710"/>
      <c r="AWZ43" s="710"/>
      <c r="AXA43" s="710"/>
      <c r="AXB43" s="710"/>
      <c r="AXC43" s="710"/>
      <c r="AXD43" s="710"/>
      <c r="AXE43" s="710"/>
      <c r="AXF43" s="710"/>
      <c r="AXG43" s="710"/>
      <c r="AXH43" s="710"/>
      <c r="AXI43" s="710"/>
      <c r="AXJ43" s="710"/>
      <c r="AXK43" s="710"/>
      <c r="AXL43" s="710"/>
      <c r="AXM43" s="710"/>
      <c r="AXN43" s="710"/>
      <c r="AXO43" s="710"/>
      <c r="AXP43" s="710"/>
      <c r="AXQ43" s="710"/>
      <c r="AXR43" s="710"/>
      <c r="AXS43" s="710"/>
      <c r="AXT43" s="710"/>
      <c r="AXU43" s="710"/>
      <c r="AXV43" s="710"/>
      <c r="AXW43" s="710"/>
      <c r="AXX43" s="710"/>
      <c r="AXY43" s="710"/>
      <c r="AXZ43" s="710"/>
      <c r="AYA43" s="710"/>
      <c r="AYB43" s="710"/>
      <c r="AYC43" s="710"/>
      <c r="AYD43" s="710"/>
      <c r="AYE43" s="710"/>
      <c r="AYF43" s="710"/>
      <c r="AYG43" s="710"/>
      <c r="AYH43" s="710"/>
      <c r="AYI43" s="710"/>
      <c r="AYJ43" s="710"/>
      <c r="AYK43" s="710"/>
      <c r="AYL43" s="710"/>
      <c r="AYM43" s="710"/>
      <c r="AYN43" s="710"/>
      <c r="AYO43" s="710"/>
      <c r="AYP43" s="710"/>
      <c r="AYQ43" s="710"/>
      <c r="AYR43" s="710"/>
      <c r="AYS43" s="710"/>
      <c r="AYT43" s="710"/>
      <c r="AYU43" s="710"/>
      <c r="AYV43" s="710"/>
      <c r="AYW43" s="710"/>
      <c r="AYX43" s="710"/>
      <c r="AYY43" s="710"/>
      <c r="AYZ43" s="710"/>
      <c r="AZA43" s="710"/>
      <c r="AZB43" s="710"/>
      <c r="AZC43" s="710"/>
      <c r="AZD43" s="710"/>
      <c r="AZE43" s="710"/>
      <c r="AZF43" s="710"/>
      <c r="AZG43" s="710"/>
      <c r="AZH43" s="710"/>
      <c r="AZI43" s="710"/>
      <c r="AZJ43" s="710"/>
      <c r="AZK43" s="710"/>
      <c r="AZL43" s="710"/>
      <c r="AZM43" s="710"/>
      <c r="AZN43" s="710"/>
      <c r="AZO43" s="710"/>
      <c r="AZP43" s="710"/>
      <c r="AZQ43" s="710"/>
      <c r="AZR43" s="710"/>
      <c r="AZS43" s="710"/>
      <c r="AZT43" s="710"/>
      <c r="AZU43" s="710"/>
      <c r="AZV43" s="710"/>
      <c r="AZW43" s="710"/>
      <c r="AZX43" s="710"/>
      <c r="AZY43" s="710"/>
      <c r="AZZ43" s="710"/>
      <c r="BAA43" s="710"/>
      <c r="BAB43" s="710"/>
      <c r="BAC43" s="710"/>
      <c r="BAD43" s="710"/>
      <c r="BAE43" s="710"/>
      <c r="BAF43" s="710"/>
      <c r="BAG43" s="710"/>
      <c r="BAH43" s="710"/>
      <c r="BAI43" s="710"/>
      <c r="BAJ43" s="710"/>
      <c r="BAK43" s="710"/>
      <c r="BAL43" s="710"/>
      <c r="BAM43" s="710"/>
      <c r="BAN43" s="710"/>
      <c r="BAO43" s="710"/>
      <c r="BAP43" s="710"/>
      <c r="BAQ43" s="710"/>
      <c r="BAR43" s="710"/>
      <c r="BAS43" s="710"/>
      <c r="BAT43" s="710"/>
      <c r="BAU43" s="710"/>
      <c r="BAV43" s="710"/>
      <c r="BAW43" s="710"/>
      <c r="BAX43" s="710"/>
      <c r="BAY43" s="710"/>
      <c r="BAZ43" s="710"/>
      <c r="BBA43" s="710"/>
      <c r="BBB43" s="710"/>
      <c r="BBC43" s="710"/>
      <c r="BBD43" s="710"/>
      <c r="BBE43" s="710"/>
      <c r="BBF43" s="710"/>
      <c r="BBG43" s="710"/>
      <c r="BBH43" s="710"/>
      <c r="BBI43" s="710"/>
      <c r="BBJ43" s="710"/>
      <c r="BBK43" s="710"/>
      <c r="BBL43" s="710"/>
      <c r="BBM43" s="710"/>
      <c r="BBN43" s="710"/>
      <c r="BBO43" s="710"/>
      <c r="BBP43" s="710"/>
      <c r="BBQ43" s="710"/>
      <c r="BBR43" s="710"/>
      <c r="BBS43" s="710"/>
      <c r="BBT43" s="710"/>
      <c r="BBU43" s="710"/>
      <c r="BBV43" s="710"/>
      <c r="BBW43" s="710"/>
      <c r="BBX43" s="710"/>
      <c r="BBY43" s="710"/>
      <c r="BBZ43" s="710"/>
      <c r="BCA43" s="710"/>
      <c r="BCB43" s="710"/>
      <c r="BCC43" s="710"/>
      <c r="BCD43" s="710"/>
      <c r="BCE43" s="710"/>
      <c r="BCF43" s="710"/>
      <c r="BCG43" s="710"/>
      <c r="BCH43" s="710"/>
      <c r="BCI43" s="710"/>
      <c r="BCJ43" s="710"/>
      <c r="BCK43" s="710"/>
      <c r="BCL43" s="710"/>
      <c r="BCM43" s="710"/>
      <c r="BCN43" s="710"/>
      <c r="BCO43" s="710"/>
      <c r="BCP43" s="710"/>
      <c r="BCQ43" s="710"/>
      <c r="BCR43" s="710"/>
      <c r="BCS43" s="710"/>
      <c r="BCT43" s="710"/>
      <c r="BCU43" s="710"/>
      <c r="BCV43" s="710"/>
      <c r="BCW43" s="710"/>
      <c r="BCX43" s="710"/>
      <c r="BCY43" s="710"/>
      <c r="BCZ43" s="710"/>
      <c r="BDA43" s="710"/>
      <c r="BDB43" s="710"/>
      <c r="BDC43" s="710"/>
      <c r="BDD43" s="710"/>
      <c r="BDE43" s="710"/>
      <c r="BDF43" s="710"/>
      <c r="BDG43" s="710"/>
      <c r="BDH43" s="710"/>
      <c r="BDI43" s="710"/>
      <c r="BDJ43" s="710"/>
      <c r="BDK43" s="710"/>
      <c r="BDL43" s="710"/>
      <c r="BDM43" s="710"/>
      <c r="BDN43" s="710"/>
      <c r="BDO43" s="710"/>
      <c r="BDP43" s="710"/>
      <c r="BDQ43" s="710"/>
      <c r="BDR43" s="710"/>
      <c r="BDS43" s="710"/>
      <c r="BDT43" s="710"/>
      <c r="BDU43" s="710"/>
      <c r="BDV43" s="710"/>
      <c r="BDW43" s="710"/>
      <c r="BDX43" s="710"/>
      <c r="BDY43" s="710"/>
      <c r="BDZ43" s="710"/>
      <c r="BEA43" s="710"/>
      <c r="BEB43" s="710"/>
      <c r="BEC43" s="710"/>
      <c r="BED43" s="710"/>
      <c r="BEE43" s="710"/>
      <c r="BEF43" s="710"/>
      <c r="BEG43" s="710"/>
      <c r="BEH43" s="710"/>
      <c r="BEI43" s="710"/>
      <c r="BEJ43" s="710"/>
      <c r="BEK43" s="710"/>
      <c r="BEL43" s="710"/>
      <c r="BEM43" s="710"/>
      <c r="BEN43" s="710"/>
      <c r="BEO43" s="710"/>
      <c r="BEP43" s="710"/>
      <c r="BEQ43" s="710"/>
      <c r="BER43" s="710"/>
      <c r="BES43" s="710"/>
      <c r="BET43" s="710"/>
      <c r="BEU43" s="710"/>
      <c r="BEV43" s="710"/>
      <c r="BEW43" s="710"/>
      <c r="BEX43" s="710"/>
      <c r="BEY43" s="710"/>
      <c r="BEZ43" s="710"/>
      <c r="BFA43" s="710"/>
      <c r="BFB43" s="710"/>
      <c r="BFC43" s="710"/>
      <c r="BFD43" s="710"/>
      <c r="BFE43" s="710"/>
      <c r="BFF43" s="710"/>
      <c r="BFG43" s="710"/>
      <c r="BFH43" s="710"/>
      <c r="BFI43" s="710"/>
      <c r="BFJ43" s="710"/>
      <c r="BFK43" s="710"/>
      <c r="BFL43" s="710"/>
      <c r="BFM43" s="710"/>
      <c r="BFN43" s="710"/>
      <c r="BFO43" s="710"/>
      <c r="BFP43" s="710"/>
      <c r="BFQ43" s="710"/>
      <c r="BFR43" s="710"/>
      <c r="BFS43" s="710"/>
      <c r="BFT43" s="710"/>
      <c r="BFU43" s="710"/>
      <c r="BFV43" s="710"/>
      <c r="BFW43" s="710"/>
      <c r="BFX43" s="710"/>
      <c r="BFY43" s="710"/>
      <c r="BFZ43" s="710"/>
      <c r="BGA43" s="710"/>
      <c r="BGB43" s="710"/>
      <c r="BGC43" s="710"/>
      <c r="BGD43" s="710"/>
      <c r="BGE43" s="710"/>
      <c r="BGF43" s="710"/>
      <c r="BGG43" s="710"/>
      <c r="BGH43" s="710"/>
      <c r="BGI43" s="710"/>
      <c r="BGJ43" s="710"/>
      <c r="BGK43" s="710"/>
      <c r="BGL43" s="710"/>
      <c r="BGM43" s="710"/>
      <c r="BGN43" s="710"/>
      <c r="BGO43" s="710"/>
      <c r="BGP43" s="710"/>
      <c r="BGQ43" s="710"/>
      <c r="BGR43" s="710"/>
      <c r="BGS43" s="710"/>
      <c r="BGT43" s="710"/>
      <c r="BGU43" s="710"/>
      <c r="BGV43" s="710"/>
      <c r="BGW43" s="710"/>
      <c r="BGX43" s="710"/>
      <c r="BGY43" s="710"/>
      <c r="BGZ43" s="710"/>
      <c r="BHA43" s="710"/>
      <c r="BHB43" s="710"/>
      <c r="BHC43" s="710"/>
      <c r="BHD43" s="710"/>
      <c r="BHE43" s="710"/>
      <c r="BHF43" s="710"/>
      <c r="BHG43" s="710"/>
      <c r="BHH43" s="710"/>
      <c r="BHI43" s="710"/>
      <c r="BHJ43" s="710"/>
      <c r="BHK43" s="710"/>
      <c r="BHL43" s="710"/>
      <c r="BHM43" s="710"/>
      <c r="BHN43" s="710"/>
      <c r="BHO43" s="710"/>
      <c r="BHP43" s="710"/>
      <c r="BHQ43" s="710"/>
      <c r="BHR43" s="710"/>
      <c r="BHS43" s="710"/>
      <c r="BHT43" s="710"/>
      <c r="BHU43" s="710"/>
      <c r="BHV43" s="710"/>
      <c r="BHW43" s="710"/>
      <c r="BHX43" s="710"/>
      <c r="BHY43" s="710"/>
      <c r="BHZ43" s="710"/>
      <c r="BIA43" s="710"/>
      <c r="BIB43" s="710"/>
      <c r="BIC43" s="710"/>
      <c r="BID43" s="710"/>
      <c r="BIE43" s="710"/>
      <c r="BIF43" s="710"/>
      <c r="BIG43" s="710"/>
      <c r="BIH43" s="710"/>
      <c r="BII43" s="710"/>
      <c r="BIJ43" s="710"/>
      <c r="BIK43" s="710"/>
      <c r="BIL43" s="710"/>
      <c r="BIM43" s="710"/>
      <c r="BIN43" s="710"/>
      <c r="BIO43" s="710"/>
      <c r="BIP43" s="710"/>
      <c r="BIQ43" s="710"/>
      <c r="BIR43" s="710"/>
      <c r="BIS43" s="710"/>
      <c r="BIT43" s="710"/>
      <c r="BIU43" s="710"/>
      <c r="BIV43" s="710"/>
      <c r="BIW43" s="710"/>
      <c r="BIX43" s="710"/>
      <c r="BIY43" s="710"/>
      <c r="BIZ43" s="710"/>
      <c r="BJA43" s="710"/>
      <c r="BJB43" s="710"/>
      <c r="BJC43" s="710"/>
      <c r="BJD43" s="710"/>
      <c r="BJE43" s="710"/>
      <c r="BJF43" s="710"/>
      <c r="BJG43" s="710"/>
      <c r="BJH43" s="710"/>
      <c r="BJI43" s="710"/>
      <c r="BJJ43" s="710"/>
      <c r="BJK43" s="710"/>
      <c r="BJL43" s="710"/>
      <c r="BJM43" s="710"/>
      <c r="BJN43" s="710"/>
      <c r="BJO43" s="710"/>
      <c r="BJP43" s="710"/>
      <c r="BJQ43" s="710"/>
      <c r="BJR43" s="710"/>
      <c r="BJS43" s="710"/>
      <c r="BJT43" s="710"/>
      <c r="BJU43" s="710"/>
      <c r="BJV43" s="710"/>
      <c r="BJW43" s="710"/>
      <c r="BJX43" s="710"/>
      <c r="BJY43" s="710"/>
      <c r="BJZ43" s="710"/>
      <c r="BKA43" s="710"/>
      <c r="BKB43" s="710"/>
      <c r="BKC43" s="710"/>
      <c r="BKD43" s="710"/>
      <c r="BKE43" s="710"/>
      <c r="BKF43" s="710"/>
      <c r="BKG43" s="710"/>
      <c r="BKH43" s="710"/>
      <c r="BKI43" s="710"/>
      <c r="BKJ43" s="710"/>
      <c r="BKK43" s="710"/>
      <c r="BKL43" s="710"/>
      <c r="BKM43" s="710"/>
      <c r="BKN43" s="710"/>
      <c r="BKO43" s="710"/>
      <c r="BKP43" s="710"/>
      <c r="BKQ43" s="710"/>
      <c r="BKR43" s="710"/>
      <c r="BKS43" s="710"/>
      <c r="BKT43" s="710"/>
      <c r="BKU43" s="710"/>
      <c r="BKV43" s="710"/>
      <c r="BKW43" s="710"/>
      <c r="BKX43" s="710"/>
      <c r="BKY43" s="710"/>
      <c r="BKZ43" s="710"/>
      <c r="BLA43" s="710"/>
      <c r="BLB43" s="710"/>
      <c r="BLC43" s="710"/>
      <c r="BLD43" s="710"/>
      <c r="BLE43" s="710"/>
      <c r="BLF43" s="710"/>
      <c r="BLG43" s="710"/>
      <c r="BLH43" s="710"/>
      <c r="BLI43" s="710"/>
      <c r="BLJ43" s="710"/>
      <c r="BLK43" s="710"/>
      <c r="BLL43" s="710"/>
      <c r="BLM43" s="710"/>
      <c r="BLN43" s="710"/>
      <c r="BLO43" s="710"/>
      <c r="BLP43" s="710"/>
      <c r="BLQ43" s="710"/>
      <c r="BLR43" s="710"/>
      <c r="BLS43" s="710"/>
      <c r="BLT43" s="710"/>
      <c r="BLU43" s="710"/>
      <c r="BLV43" s="710"/>
      <c r="BLW43" s="710"/>
      <c r="BLX43" s="710"/>
      <c r="BLY43" s="710"/>
      <c r="BLZ43" s="710"/>
      <c r="BMA43" s="710"/>
      <c r="BMB43" s="710"/>
      <c r="BMC43" s="710"/>
      <c r="BMD43" s="710"/>
      <c r="BME43" s="710"/>
      <c r="BMF43" s="710"/>
      <c r="BMG43" s="710"/>
      <c r="BMH43" s="710"/>
      <c r="BMI43" s="710"/>
      <c r="BMJ43" s="710"/>
      <c r="BMK43" s="710"/>
      <c r="BML43" s="710"/>
      <c r="BMM43" s="710"/>
      <c r="BMN43" s="710"/>
      <c r="BMO43" s="710"/>
      <c r="BMP43" s="710"/>
      <c r="BMQ43" s="710"/>
      <c r="BMR43" s="710"/>
      <c r="BMS43" s="710"/>
      <c r="BMT43" s="710"/>
      <c r="BMU43" s="710"/>
      <c r="BMV43" s="710"/>
      <c r="BMW43" s="710"/>
      <c r="BMX43" s="710"/>
      <c r="BMY43" s="710"/>
      <c r="BMZ43" s="710"/>
      <c r="BNA43" s="710"/>
      <c r="BNB43" s="710"/>
      <c r="BNC43" s="710"/>
      <c r="BND43" s="710"/>
      <c r="BNE43" s="710"/>
      <c r="BNF43" s="710"/>
      <c r="BNG43" s="710"/>
      <c r="BNH43" s="710"/>
      <c r="BNI43" s="710"/>
      <c r="BNJ43" s="710"/>
      <c r="BNK43" s="710"/>
      <c r="BNL43" s="710"/>
      <c r="BNM43" s="710"/>
      <c r="BNN43" s="710"/>
      <c r="BNO43" s="710"/>
      <c r="BNP43" s="710"/>
      <c r="BNQ43" s="710"/>
      <c r="BNR43" s="710"/>
      <c r="BNS43" s="710"/>
      <c r="BNT43" s="710"/>
      <c r="BNU43" s="710"/>
      <c r="BNV43" s="710"/>
      <c r="BNW43" s="710"/>
      <c r="BNX43" s="710"/>
      <c r="BNY43" s="710"/>
      <c r="BNZ43" s="710"/>
      <c r="BOA43" s="710"/>
      <c r="BOB43" s="710"/>
      <c r="BOC43" s="710"/>
      <c r="BOD43" s="710"/>
      <c r="BOE43" s="710"/>
      <c r="BOF43" s="710"/>
      <c r="BOG43" s="710"/>
      <c r="BOH43" s="710"/>
      <c r="BOI43" s="710"/>
      <c r="BOJ43" s="710"/>
      <c r="BOK43" s="710"/>
      <c r="BOL43" s="710"/>
      <c r="BOM43" s="710"/>
      <c r="BON43" s="710"/>
      <c r="BOO43" s="710"/>
      <c r="BOP43" s="710"/>
      <c r="BOQ43" s="710"/>
      <c r="BOR43" s="710"/>
      <c r="BOS43" s="710"/>
      <c r="BOT43" s="710"/>
      <c r="BOU43" s="710"/>
      <c r="BOV43" s="710"/>
      <c r="BOW43" s="710"/>
      <c r="BOX43" s="710"/>
      <c r="BOY43" s="710"/>
      <c r="BOZ43" s="710"/>
      <c r="BPA43" s="710"/>
      <c r="BPB43" s="710"/>
      <c r="BPC43" s="710"/>
      <c r="BPD43" s="710"/>
      <c r="BPE43" s="710"/>
      <c r="BPF43" s="710"/>
      <c r="BPG43" s="710"/>
      <c r="BPH43" s="710"/>
      <c r="BPI43" s="710"/>
      <c r="BPJ43" s="710"/>
      <c r="BPK43" s="710"/>
      <c r="BPL43" s="710"/>
      <c r="BPM43" s="710"/>
      <c r="BPN43" s="710"/>
      <c r="BPO43" s="710"/>
      <c r="BPP43" s="710"/>
      <c r="BPQ43" s="710"/>
      <c r="BPR43" s="710"/>
      <c r="BPS43" s="710"/>
      <c r="BPT43" s="710"/>
      <c r="BPU43" s="710"/>
      <c r="BPV43" s="710"/>
      <c r="BPW43" s="710"/>
      <c r="BPX43" s="710"/>
      <c r="BPY43" s="710"/>
      <c r="BPZ43" s="710"/>
      <c r="BQA43" s="710"/>
      <c r="BQB43" s="710"/>
      <c r="BQC43" s="710"/>
      <c r="BQD43" s="710"/>
      <c r="BQE43" s="710"/>
      <c r="BQF43" s="710"/>
      <c r="BQG43" s="710"/>
      <c r="BQH43" s="710"/>
      <c r="BQI43" s="710"/>
      <c r="BQJ43" s="710"/>
      <c r="BQK43" s="710"/>
      <c r="BQL43" s="710"/>
      <c r="BQM43" s="710"/>
      <c r="BQN43" s="710"/>
      <c r="BQO43" s="710"/>
      <c r="BQP43" s="710"/>
      <c r="BQQ43" s="710"/>
      <c r="BQR43" s="710"/>
      <c r="BQS43" s="710"/>
      <c r="BQT43" s="710"/>
      <c r="BQU43" s="710"/>
      <c r="BQV43" s="710"/>
      <c r="BQW43" s="710"/>
      <c r="BQX43" s="710"/>
      <c r="BQY43" s="710"/>
      <c r="BQZ43" s="710"/>
      <c r="BRA43" s="710"/>
      <c r="BRB43" s="710"/>
      <c r="BRC43" s="710"/>
      <c r="BRD43" s="710"/>
      <c r="BRE43" s="710"/>
      <c r="BRF43" s="710"/>
      <c r="BRG43" s="710"/>
      <c r="BRH43" s="710"/>
      <c r="BRI43" s="710"/>
      <c r="BRJ43" s="710"/>
      <c r="BRK43" s="710"/>
      <c r="BRL43" s="710"/>
      <c r="BRM43" s="710"/>
      <c r="BRN43" s="710"/>
      <c r="BRO43" s="710"/>
      <c r="BRP43" s="710"/>
      <c r="BRQ43" s="710"/>
      <c r="BRR43" s="710"/>
      <c r="BRS43" s="710"/>
      <c r="BRT43" s="710"/>
      <c r="BRU43" s="710"/>
      <c r="BRV43" s="710"/>
      <c r="BRW43" s="710"/>
      <c r="BRX43" s="710"/>
      <c r="BRY43" s="710"/>
      <c r="BRZ43" s="710"/>
      <c r="BSA43" s="710"/>
      <c r="BSB43" s="710"/>
      <c r="BSC43" s="710"/>
      <c r="BSD43" s="710"/>
      <c r="BSE43" s="710"/>
      <c r="BSF43" s="710"/>
      <c r="BSG43" s="710"/>
      <c r="BSH43" s="710"/>
      <c r="BSI43" s="710"/>
      <c r="BSJ43" s="710"/>
      <c r="BSK43" s="710"/>
      <c r="BSL43" s="710"/>
      <c r="BSM43" s="710"/>
      <c r="BSN43" s="710"/>
      <c r="BSO43" s="710"/>
      <c r="BSP43" s="710"/>
      <c r="BSQ43" s="710"/>
      <c r="BSR43" s="710"/>
      <c r="BSS43" s="710"/>
      <c r="BST43" s="710"/>
      <c r="BSU43" s="710"/>
      <c r="BSV43" s="710"/>
      <c r="BSW43" s="710"/>
      <c r="BSX43" s="710"/>
      <c r="BSY43" s="710"/>
      <c r="BSZ43" s="710"/>
      <c r="BTA43" s="710"/>
      <c r="BTB43" s="710"/>
      <c r="BTC43" s="710"/>
      <c r="BTD43" s="710"/>
      <c r="BTE43" s="710"/>
      <c r="BTF43" s="710"/>
      <c r="BTG43" s="710"/>
      <c r="BTH43" s="710"/>
      <c r="BTI43" s="710"/>
      <c r="BTJ43" s="710"/>
      <c r="BTK43" s="710"/>
      <c r="BTL43" s="710"/>
      <c r="BTM43" s="710"/>
      <c r="BTN43" s="710"/>
      <c r="BTO43" s="710"/>
      <c r="BTP43" s="710"/>
      <c r="BTQ43" s="710"/>
      <c r="BTR43" s="710"/>
      <c r="BTS43" s="710"/>
      <c r="BTT43" s="710"/>
      <c r="BTU43" s="710"/>
      <c r="BTV43" s="710"/>
      <c r="BTW43" s="710"/>
      <c r="BTX43" s="710"/>
      <c r="BTY43" s="710"/>
      <c r="BTZ43" s="710"/>
      <c r="BUA43" s="710"/>
      <c r="BUB43" s="710"/>
      <c r="BUC43" s="710"/>
      <c r="BUD43" s="710"/>
      <c r="BUE43" s="710"/>
      <c r="BUF43" s="710"/>
      <c r="BUG43" s="710"/>
      <c r="BUH43" s="710"/>
      <c r="BUI43" s="710"/>
      <c r="BUJ43" s="710"/>
      <c r="BUK43" s="710"/>
      <c r="BUL43" s="710"/>
      <c r="BUM43" s="710"/>
      <c r="BUN43" s="710"/>
      <c r="BUO43" s="710"/>
      <c r="BUP43" s="710"/>
      <c r="BUQ43" s="710"/>
      <c r="BUR43" s="710"/>
      <c r="BUS43" s="710"/>
      <c r="BUT43" s="710"/>
      <c r="BUU43" s="710"/>
      <c r="BUV43" s="710"/>
      <c r="BUW43" s="710"/>
      <c r="BUX43" s="710"/>
      <c r="BUY43" s="710"/>
      <c r="BUZ43" s="710"/>
      <c r="BVA43" s="710"/>
      <c r="BVB43" s="710"/>
      <c r="BVC43" s="710"/>
      <c r="BVD43" s="710"/>
      <c r="BVE43" s="710"/>
      <c r="BVF43" s="710"/>
      <c r="BVG43" s="710"/>
      <c r="BVH43" s="710"/>
      <c r="BVI43" s="710"/>
      <c r="BVJ43" s="710"/>
      <c r="BVK43" s="710"/>
      <c r="BVL43" s="710"/>
      <c r="BVM43" s="710"/>
      <c r="BVN43" s="710"/>
      <c r="BVO43" s="710"/>
      <c r="BVP43" s="710"/>
      <c r="BVQ43" s="710"/>
      <c r="BVR43" s="710"/>
      <c r="BVS43" s="710"/>
      <c r="BVT43" s="710"/>
      <c r="BVU43" s="710"/>
      <c r="BVV43" s="710"/>
      <c r="BVW43" s="710"/>
      <c r="BVX43" s="710"/>
      <c r="BVY43" s="710"/>
      <c r="BVZ43" s="710"/>
      <c r="BWA43" s="710"/>
      <c r="BWB43" s="710"/>
      <c r="BWC43" s="710"/>
      <c r="BWD43" s="710"/>
      <c r="BWE43" s="710"/>
      <c r="BWF43" s="710"/>
      <c r="BWG43" s="710"/>
      <c r="BWH43" s="710"/>
      <c r="BWI43" s="710"/>
      <c r="BWJ43" s="710"/>
      <c r="BWK43" s="710"/>
      <c r="BWL43" s="710"/>
      <c r="BWM43" s="710"/>
      <c r="BWN43" s="710"/>
      <c r="BWO43" s="710"/>
      <c r="BWP43" s="710"/>
      <c r="BWQ43" s="710"/>
      <c r="BWR43" s="710"/>
      <c r="BWS43" s="710"/>
      <c r="BWT43" s="710"/>
      <c r="BWU43" s="710"/>
      <c r="BWV43" s="710"/>
      <c r="BWW43" s="710"/>
      <c r="BWX43" s="710"/>
      <c r="BWY43" s="710"/>
      <c r="BWZ43" s="710"/>
      <c r="BXA43" s="710"/>
      <c r="BXB43" s="710"/>
      <c r="BXC43" s="710"/>
      <c r="BXD43" s="710"/>
      <c r="BXE43" s="710"/>
      <c r="BXF43" s="710"/>
      <c r="BXG43" s="710"/>
      <c r="BXH43" s="710"/>
      <c r="BXI43" s="710"/>
      <c r="BXJ43" s="710"/>
      <c r="BXK43" s="710"/>
      <c r="BXL43" s="710"/>
      <c r="BXM43" s="710"/>
      <c r="BXN43" s="710"/>
      <c r="BXO43" s="710"/>
      <c r="BXP43" s="710"/>
      <c r="BXQ43" s="710"/>
      <c r="BXR43" s="710"/>
      <c r="BXS43" s="710"/>
      <c r="BXT43" s="710"/>
      <c r="BXU43" s="710"/>
      <c r="BXV43" s="710"/>
      <c r="BXW43" s="710"/>
      <c r="BXX43" s="710"/>
      <c r="BXY43" s="710"/>
      <c r="BXZ43" s="710"/>
      <c r="BYA43" s="710"/>
      <c r="BYB43" s="710"/>
      <c r="BYC43" s="710"/>
      <c r="BYD43" s="710"/>
      <c r="BYE43" s="710"/>
      <c r="BYF43" s="710"/>
      <c r="BYG43" s="710"/>
      <c r="BYH43" s="710"/>
      <c r="BYI43" s="710"/>
      <c r="BYJ43" s="710"/>
      <c r="BYK43" s="710"/>
      <c r="BYL43" s="710"/>
      <c r="BYM43" s="710"/>
      <c r="BYN43" s="710"/>
      <c r="BYO43" s="710"/>
      <c r="BYP43" s="710"/>
      <c r="BYQ43" s="710"/>
      <c r="BYR43" s="710"/>
      <c r="BYS43" s="710"/>
      <c r="BYT43" s="710"/>
      <c r="BYU43" s="710"/>
      <c r="BYV43" s="710"/>
      <c r="BYW43" s="710"/>
      <c r="BYX43" s="710"/>
      <c r="BYY43" s="710"/>
      <c r="BYZ43" s="710"/>
      <c r="BZA43" s="710"/>
      <c r="BZB43" s="710"/>
      <c r="BZC43" s="710"/>
      <c r="BZD43" s="710"/>
      <c r="BZE43" s="710"/>
      <c r="BZF43" s="710"/>
      <c r="BZG43" s="710"/>
      <c r="BZH43" s="710"/>
      <c r="BZI43" s="710"/>
      <c r="BZJ43" s="710"/>
      <c r="BZK43" s="710"/>
      <c r="BZL43" s="710"/>
      <c r="BZM43" s="710"/>
      <c r="BZN43" s="710"/>
      <c r="BZO43" s="710"/>
      <c r="BZP43" s="710"/>
      <c r="BZQ43" s="710"/>
      <c r="BZR43" s="710"/>
      <c r="BZS43" s="710"/>
      <c r="BZT43" s="710"/>
      <c r="BZU43" s="710"/>
      <c r="BZV43" s="710"/>
      <c r="BZW43" s="710"/>
      <c r="BZX43" s="710"/>
      <c r="BZY43" s="710"/>
      <c r="BZZ43" s="710"/>
      <c r="CAA43" s="710"/>
      <c r="CAB43" s="710"/>
      <c r="CAC43" s="710"/>
      <c r="CAD43" s="710"/>
      <c r="CAE43" s="710"/>
      <c r="CAF43" s="710"/>
      <c r="CAG43" s="710"/>
      <c r="CAH43" s="710"/>
      <c r="CAI43" s="710"/>
      <c r="CAJ43" s="710"/>
      <c r="CAK43" s="710"/>
      <c r="CAL43" s="710"/>
      <c r="CAM43" s="710"/>
      <c r="CAN43" s="710"/>
      <c r="CAO43" s="710"/>
      <c r="CAP43" s="710"/>
      <c r="CAQ43" s="710"/>
      <c r="CAR43" s="710"/>
      <c r="CAS43" s="710"/>
      <c r="CAT43" s="710"/>
      <c r="CAU43" s="710"/>
      <c r="CAV43" s="710"/>
      <c r="CAW43" s="710"/>
      <c r="CAX43" s="710"/>
      <c r="CAY43" s="710"/>
      <c r="CAZ43" s="710"/>
      <c r="CBA43" s="710"/>
      <c r="CBB43" s="710"/>
      <c r="CBC43" s="710"/>
      <c r="CBD43" s="710"/>
      <c r="CBE43" s="710"/>
      <c r="CBF43" s="710"/>
      <c r="CBG43" s="710"/>
      <c r="CBH43" s="710"/>
      <c r="CBI43" s="710"/>
      <c r="CBJ43" s="710"/>
      <c r="CBK43" s="710"/>
      <c r="CBL43" s="710"/>
      <c r="CBM43" s="710"/>
      <c r="CBN43" s="710"/>
      <c r="CBO43" s="710"/>
      <c r="CBP43" s="710"/>
      <c r="CBQ43" s="710"/>
      <c r="CBR43" s="710"/>
      <c r="CBS43" s="710"/>
      <c r="CBT43" s="710"/>
      <c r="CBU43" s="710"/>
      <c r="CBV43" s="710"/>
      <c r="CBW43" s="710"/>
      <c r="CBX43" s="710"/>
      <c r="CBY43" s="710"/>
      <c r="CBZ43" s="710"/>
      <c r="CCA43" s="710"/>
      <c r="CCB43" s="710"/>
      <c r="CCC43" s="710"/>
      <c r="CCD43" s="710"/>
      <c r="CCE43" s="710"/>
      <c r="CCF43" s="710"/>
      <c r="CCG43" s="710"/>
      <c r="CCH43" s="710"/>
      <c r="CCI43" s="710"/>
      <c r="CCJ43" s="710"/>
      <c r="CCK43" s="710"/>
      <c r="CCL43" s="710"/>
      <c r="CCM43" s="710"/>
      <c r="CCN43" s="710"/>
      <c r="CCO43" s="710"/>
      <c r="CCP43" s="710"/>
      <c r="CCQ43" s="710"/>
      <c r="CCR43" s="710"/>
      <c r="CCS43" s="710"/>
      <c r="CCT43" s="710"/>
      <c r="CCU43" s="710"/>
      <c r="CCV43" s="710"/>
      <c r="CCW43" s="710"/>
      <c r="CCX43" s="710"/>
      <c r="CCY43" s="710"/>
      <c r="CCZ43" s="710"/>
      <c r="CDA43" s="710"/>
      <c r="CDB43" s="710"/>
      <c r="CDC43" s="710"/>
      <c r="CDD43" s="710"/>
      <c r="CDE43" s="710"/>
      <c r="CDF43" s="710"/>
      <c r="CDG43" s="710"/>
      <c r="CDH43" s="710"/>
      <c r="CDI43" s="710"/>
      <c r="CDJ43" s="710"/>
      <c r="CDK43" s="710"/>
      <c r="CDL43" s="710"/>
      <c r="CDM43" s="710"/>
      <c r="CDN43" s="710"/>
      <c r="CDO43" s="710"/>
      <c r="CDP43" s="710"/>
      <c r="CDQ43" s="710"/>
      <c r="CDR43" s="710"/>
      <c r="CDS43" s="710"/>
      <c r="CDT43" s="710"/>
      <c r="CDU43" s="710"/>
      <c r="CDV43" s="710"/>
      <c r="CDW43" s="710"/>
      <c r="CDX43" s="710"/>
      <c r="CDY43" s="710"/>
      <c r="CDZ43" s="710"/>
      <c r="CEA43" s="710"/>
      <c r="CEB43" s="710"/>
      <c r="CEC43" s="710"/>
      <c r="CED43" s="710"/>
      <c r="CEE43" s="710"/>
      <c r="CEF43" s="710"/>
      <c r="CEG43" s="710"/>
      <c r="CEH43" s="710"/>
      <c r="CEI43" s="710"/>
      <c r="CEJ43" s="710"/>
      <c r="CEK43" s="710"/>
      <c r="CEL43" s="710"/>
      <c r="CEM43" s="710"/>
      <c r="CEN43" s="710"/>
      <c r="CEO43" s="710"/>
      <c r="CEP43" s="710"/>
      <c r="CEQ43" s="710"/>
      <c r="CER43" s="710"/>
      <c r="CES43" s="710"/>
      <c r="CET43" s="710"/>
      <c r="CEU43" s="710"/>
      <c r="CEV43" s="710"/>
      <c r="CEW43" s="710"/>
      <c r="CEX43" s="710"/>
      <c r="CEY43" s="710"/>
      <c r="CEZ43" s="710"/>
      <c r="CFA43" s="710"/>
      <c r="CFB43" s="710"/>
      <c r="CFC43" s="710"/>
      <c r="CFD43" s="710"/>
      <c r="CFE43" s="710"/>
      <c r="CFF43" s="710"/>
      <c r="CFG43" s="710"/>
      <c r="CFH43" s="710"/>
      <c r="CFI43" s="710"/>
      <c r="CFJ43" s="710"/>
      <c r="CFK43" s="710"/>
      <c r="CFL43" s="710"/>
      <c r="CFM43" s="710"/>
      <c r="CFN43" s="710"/>
      <c r="CFO43" s="710"/>
      <c r="CFP43" s="710"/>
      <c r="CFQ43" s="710"/>
      <c r="CFR43" s="710"/>
      <c r="CFS43" s="710"/>
      <c r="CFT43" s="710"/>
      <c r="CFU43" s="710"/>
      <c r="CFV43" s="710"/>
      <c r="CFW43" s="710"/>
      <c r="CFX43" s="710"/>
      <c r="CFY43" s="710"/>
      <c r="CFZ43" s="710"/>
      <c r="CGA43" s="710"/>
      <c r="CGB43" s="710"/>
      <c r="CGC43" s="710"/>
      <c r="CGD43" s="710"/>
      <c r="CGE43" s="710"/>
      <c r="CGF43" s="710"/>
      <c r="CGG43" s="710"/>
      <c r="CGH43" s="710"/>
      <c r="CGI43" s="710"/>
      <c r="CGJ43" s="710"/>
      <c r="CGK43" s="710"/>
      <c r="CGL43" s="710"/>
      <c r="CGM43" s="710"/>
      <c r="CGN43" s="710"/>
      <c r="CGO43" s="710"/>
      <c r="CGP43" s="710"/>
      <c r="CGQ43" s="710"/>
      <c r="CGR43" s="710"/>
      <c r="CGS43" s="710"/>
      <c r="CGT43" s="710"/>
      <c r="CGU43" s="710"/>
      <c r="CGV43" s="710"/>
      <c r="CGW43" s="710"/>
      <c r="CGX43" s="710"/>
      <c r="CGY43" s="710"/>
      <c r="CGZ43" s="710"/>
      <c r="CHA43" s="710"/>
      <c r="CHB43" s="710"/>
      <c r="CHC43" s="710"/>
      <c r="CHD43" s="710"/>
      <c r="CHE43" s="710"/>
      <c r="CHF43" s="710"/>
      <c r="CHG43" s="710"/>
      <c r="CHH43" s="710"/>
      <c r="CHI43" s="710"/>
      <c r="CHJ43" s="710"/>
      <c r="CHK43" s="710"/>
      <c r="CHL43" s="710"/>
      <c r="CHM43" s="710"/>
      <c r="CHN43" s="710"/>
      <c r="CHO43" s="710"/>
      <c r="CHP43" s="710"/>
      <c r="CHQ43" s="710"/>
      <c r="CHR43" s="710"/>
      <c r="CHS43" s="710"/>
      <c r="CHT43" s="710"/>
      <c r="CHU43" s="710"/>
      <c r="CHV43" s="710"/>
      <c r="CHW43" s="710"/>
      <c r="CHX43" s="710"/>
      <c r="CHY43" s="710"/>
      <c r="CHZ43" s="710"/>
      <c r="CIA43" s="710"/>
      <c r="CIB43" s="710"/>
      <c r="CIC43" s="710"/>
      <c r="CID43" s="710"/>
      <c r="CIE43" s="710"/>
      <c r="CIF43" s="710"/>
      <c r="CIG43" s="710"/>
      <c r="CIH43" s="710"/>
      <c r="CII43" s="710"/>
      <c r="CIJ43" s="710"/>
      <c r="CIK43" s="710"/>
      <c r="CIL43" s="710"/>
      <c r="CIM43" s="710"/>
      <c r="CIN43" s="710"/>
      <c r="CIO43" s="710"/>
      <c r="CIP43" s="710"/>
      <c r="CIQ43" s="710"/>
      <c r="CIR43" s="710"/>
      <c r="CIS43" s="710"/>
      <c r="CIT43" s="710"/>
      <c r="CIU43" s="710"/>
      <c r="CIV43" s="710"/>
      <c r="CIW43" s="710"/>
      <c r="CIX43" s="710"/>
      <c r="CIY43" s="710"/>
      <c r="CIZ43" s="710"/>
      <c r="CJA43" s="710"/>
      <c r="CJB43" s="710"/>
      <c r="CJC43" s="710"/>
      <c r="CJD43" s="710"/>
      <c r="CJE43" s="710"/>
      <c r="CJF43" s="710"/>
      <c r="CJG43" s="710"/>
      <c r="CJH43" s="710"/>
      <c r="CJI43" s="710"/>
      <c r="CJJ43" s="710"/>
      <c r="CJK43" s="710"/>
      <c r="CJL43" s="710"/>
      <c r="CJM43" s="710"/>
      <c r="CJN43" s="710"/>
      <c r="CJO43" s="710"/>
      <c r="CJP43" s="710"/>
      <c r="CJQ43" s="710"/>
      <c r="CJR43" s="710"/>
      <c r="CJS43" s="710"/>
      <c r="CJT43" s="710"/>
      <c r="CJU43" s="710"/>
      <c r="CJV43" s="710"/>
      <c r="CJW43" s="710"/>
      <c r="CJX43" s="710"/>
      <c r="CJY43" s="710"/>
      <c r="CJZ43" s="710"/>
      <c r="CKA43" s="710"/>
      <c r="CKB43" s="710"/>
      <c r="CKC43" s="710"/>
      <c r="CKD43" s="710"/>
      <c r="CKE43" s="710"/>
      <c r="CKF43" s="710"/>
      <c r="CKG43" s="710"/>
      <c r="CKH43" s="710"/>
      <c r="CKI43" s="710"/>
      <c r="CKJ43" s="710"/>
      <c r="CKK43" s="710"/>
      <c r="CKL43" s="710"/>
      <c r="CKM43" s="710"/>
      <c r="CKN43" s="710"/>
      <c r="CKO43" s="710"/>
      <c r="CKP43" s="710"/>
      <c r="CKQ43" s="710"/>
      <c r="CKR43" s="710"/>
      <c r="CKS43" s="710"/>
      <c r="CKT43" s="710"/>
      <c r="CKU43" s="710"/>
      <c r="CKV43" s="710"/>
      <c r="CKW43" s="710"/>
      <c r="CKX43" s="710"/>
      <c r="CKY43" s="710"/>
      <c r="CKZ43" s="710"/>
      <c r="CLA43" s="710"/>
      <c r="CLB43" s="710"/>
      <c r="CLC43" s="710"/>
      <c r="CLD43" s="710"/>
      <c r="CLE43" s="710"/>
      <c r="CLF43" s="710"/>
      <c r="CLG43" s="710"/>
      <c r="CLH43" s="710"/>
      <c r="CLI43" s="710"/>
      <c r="CLJ43" s="710"/>
      <c r="CLK43" s="710"/>
      <c r="CLL43" s="710"/>
      <c r="CLM43" s="710"/>
      <c r="CLN43" s="710"/>
      <c r="CLO43" s="710"/>
      <c r="CLP43" s="710"/>
      <c r="CLQ43" s="710"/>
      <c r="CLR43" s="710"/>
      <c r="CLS43" s="710"/>
      <c r="CLT43" s="710"/>
      <c r="CLU43" s="710"/>
      <c r="CLV43" s="710"/>
      <c r="CLW43" s="710"/>
      <c r="CLX43" s="710"/>
      <c r="CLY43" s="710"/>
      <c r="CLZ43" s="710"/>
      <c r="CMA43" s="710"/>
      <c r="CMB43" s="710"/>
      <c r="CMC43" s="710"/>
      <c r="CMD43" s="710"/>
      <c r="CME43" s="710"/>
      <c r="CMF43" s="710"/>
      <c r="CMG43" s="710"/>
      <c r="CMH43" s="710"/>
      <c r="CMI43" s="710"/>
      <c r="CMJ43" s="710"/>
      <c r="CMK43" s="710"/>
      <c r="CML43" s="710"/>
      <c r="CMM43" s="710"/>
      <c r="CMN43" s="710"/>
      <c r="CMO43" s="710"/>
      <c r="CMP43" s="710"/>
      <c r="CMQ43" s="710"/>
      <c r="CMR43" s="710"/>
      <c r="CMS43" s="710"/>
      <c r="CMT43" s="710"/>
      <c r="CMU43" s="710"/>
      <c r="CMV43" s="710"/>
      <c r="CMW43" s="710"/>
      <c r="CMX43" s="710"/>
      <c r="CMY43" s="710"/>
      <c r="CMZ43" s="710"/>
      <c r="CNA43" s="710"/>
      <c r="CNB43" s="710"/>
      <c r="CNC43" s="710"/>
      <c r="CND43" s="710"/>
      <c r="CNE43" s="710"/>
      <c r="CNF43" s="710"/>
      <c r="CNG43" s="710"/>
      <c r="CNH43" s="710"/>
      <c r="CNI43" s="710"/>
      <c r="CNJ43" s="710"/>
      <c r="CNK43" s="710"/>
      <c r="CNL43" s="710"/>
      <c r="CNM43" s="710"/>
      <c r="CNN43" s="710"/>
      <c r="CNO43" s="710"/>
      <c r="CNP43" s="710"/>
      <c r="CNQ43" s="710"/>
      <c r="CNR43" s="710"/>
      <c r="CNS43" s="710"/>
      <c r="CNT43" s="710"/>
      <c r="CNU43" s="710"/>
      <c r="CNV43" s="710"/>
      <c r="CNW43" s="710"/>
      <c r="CNX43" s="710"/>
      <c r="CNY43" s="710"/>
      <c r="CNZ43" s="710"/>
      <c r="COA43" s="710"/>
      <c r="COB43" s="710"/>
      <c r="COC43" s="710"/>
      <c r="COD43" s="710"/>
      <c r="COE43" s="710"/>
      <c r="COF43" s="710"/>
      <c r="COG43" s="710"/>
      <c r="COH43" s="710"/>
      <c r="COI43" s="710"/>
      <c r="COJ43" s="710"/>
      <c r="COK43" s="710"/>
      <c r="COL43" s="710"/>
      <c r="COM43" s="710"/>
      <c r="CON43" s="710"/>
      <c r="COO43" s="710"/>
      <c r="COP43" s="710"/>
      <c r="COQ43" s="710"/>
      <c r="COR43" s="710"/>
      <c r="COS43" s="710"/>
      <c r="COT43" s="710"/>
      <c r="COU43" s="710"/>
      <c r="COV43" s="710"/>
      <c r="COW43" s="710"/>
      <c r="COX43" s="710"/>
      <c r="COY43" s="710"/>
      <c r="COZ43" s="710"/>
      <c r="CPA43" s="710"/>
      <c r="CPB43" s="710"/>
      <c r="CPC43" s="710"/>
      <c r="CPD43" s="710"/>
      <c r="CPE43" s="710"/>
      <c r="CPF43" s="710"/>
      <c r="CPG43" s="710"/>
      <c r="CPH43" s="710"/>
      <c r="CPI43" s="710"/>
      <c r="CPJ43" s="710"/>
      <c r="CPK43" s="710"/>
      <c r="CPL43" s="710"/>
      <c r="CPM43" s="710"/>
      <c r="CPN43" s="710"/>
      <c r="CPO43" s="710"/>
      <c r="CPP43" s="710"/>
      <c r="CPQ43" s="710"/>
      <c r="CPR43" s="710"/>
      <c r="CPS43" s="710"/>
      <c r="CPT43" s="710"/>
      <c r="CPU43" s="710"/>
      <c r="CPV43" s="710"/>
      <c r="CPW43" s="710"/>
      <c r="CPX43" s="710"/>
      <c r="CPY43" s="710"/>
      <c r="CPZ43" s="710"/>
      <c r="CQA43" s="710"/>
      <c r="CQB43" s="710"/>
      <c r="CQC43" s="710"/>
      <c r="CQD43" s="710"/>
      <c r="CQE43" s="710"/>
      <c r="CQF43" s="710"/>
      <c r="CQG43" s="710"/>
      <c r="CQH43" s="710"/>
      <c r="CQI43" s="710"/>
      <c r="CQJ43" s="710"/>
      <c r="CQK43" s="710"/>
      <c r="CQL43" s="710"/>
      <c r="CQM43" s="710"/>
      <c r="CQN43" s="710"/>
      <c r="CQO43" s="710"/>
      <c r="CQP43" s="710"/>
      <c r="CQQ43" s="710"/>
      <c r="CQR43" s="710"/>
      <c r="CQS43" s="710"/>
      <c r="CQT43" s="710"/>
      <c r="CQU43" s="710"/>
      <c r="CQV43" s="710"/>
      <c r="CQW43" s="710"/>
      <c r="CQX43" s="710"/>
      <c r="CQY43" s="710"/>
      <c r="CQZ43" s="710"/>
      <c r="CRA43" s="710"/>
      <c r="CRB43" s="710"/>
      <c r="CRC43" s="710"/>
      <c r="CRD43" s="710"/>
      <c r="CRE43" s="710"/>
      <c r="CRF43" s="710"/>
      <c r="CRG43" s="710"/>
      <c r="CRH43" s="710"/>
      <c r="CRI43" s="710"/>
      <c r="CRJ43" s="710"/>
      <c r="CRK43" s="710"/>
      <c r="CRL43" s="710"/>
      <c r="CRM43" s="710"/>
      <c r="CRN43" s="710"/>
      <c r="CRO43" s="710"/>
      <c r="CRP43" s="710"/>
      <c r="CRQ43" s="710"/>
      <c r="CRR43" s="710"/>
      <c r="CRS43" s="710"/>
      <c r="CRT43" s="710"/>
      <c r="CRU43" s="710"/>
      <c r="CRV43" s="710"/>
      <c r="CRW43" s="710"/>
      <c r="CRX43" s="710"/>
      <c r="CRY43" s="710"/>
      <c r="CRZ43" s="710"/>
      <c r="CSA43" s="710"/>
      <c r="CSB43" s="710"/>
      <c r="CSC43" s="710"/>
      <c r="CSD43" s="710"/>
      <c r="CSE43" s="710"/>
      <c r="CSF43" s="710"/>
      <c r="CSG43" s="710"/>
      <c r="CSH43" s="710"/>
      <c r="CSI43" s="710"/>
      <c r="CSJ43" s="710"/>
      <c r="CSK43" s="710"/>
      <c r="CSL43" s="710"/>
      <c r="CSM43" s="710"/>
      <c r="CSN43" s="710"/>
      <c r="CSO43" s="710"/>
      <c r="CSP43" s="710"/>
      <c r="CSQ43" s="710"/>
      <c r="CSR43" s="710"/>
      <c r="CSS43" s="710"/>
      <c r="CST43" s="710"/>
      <c r="CSU43" s="710"/>
      <c r="CSV43" s="710"/>
      <c r="CSW43" s="710"/>
      <c r="CSX43" s="710"/>
      <c r="CSY43" s="710"/>
      <c r="CSZ43" s="710"/>
      <c r="CTA43" s="710"/>
      <c r="CTB43" s="710"/>
      <c r="CTC43" s="710"/>
      <c r="CTD43" s="710"/>
      <c r="CTE43" s="710"/>
      <c r="CTF43" s="710"/>
      <c r="CTG43" s="710"/>
      <c r="CTH43" s="710"/>
      <c r="CTI43" s="710"/>
      <c r="CTJ43" s="710"/>
      <c r="CTK43" s="710"/>
      <c r="CTL43" s="710"/>
      <c r="CTM43" s="710"/>
      <c r="CTN43" s="710"/>
      <c r="CTO43" s="710"/>
      <c r="CTP43" s="710"/>
      <c r="CTQ43" s="710"/>
      <c r="CTR43" s="710"/>
      <c r="CTS43" s="710"/>
      <c r="CTT43" s="710"/>
      <c r="CTU43" s="710"/>
      <c r="CTV43" s="710"/>
      <c r="CTW43" s="710"/>
      <c r="CTX43" s="710"/>
      <c r="CTY43" s="710"/>
      <c r="CTZ43" s="710"/>
      <c r="CUA43" s="710"/>
      <c r="CUB43" s="710"/>
      <c r="CUC43" s="710"/>
      <c r="CUD43" s="710"/>
      <c r="CUE43" s="710"/>
      <c r="CUF43" s="710"/>
      <c r="CUG43" s="710"/>
      <c r="CUH43" s="710"/>
      <c r="CUI43" s="710"/>
      <c r="CUJ43" s="710"/>
      <c r="CUK43" s="710"/>
      <c r="CUL43" s="710"/>
      <c r="CUM43" s="710"/>
      <c r="CUN43" s="710"/>
      <c r="CUO43" s="710"/>
      <c r="CUP43" s="710"/>
      <c r="CUQ43" s="710"/>
      <c r="CUR43" s="710"/>
      <c r="CUS43" s="710"/>
      <c r="CUT43" s="710"/>
      <c r="CUU43" s="710"/>
      <c r="CUV43" s="710"/>
      <c r="CUW43" s="710"/>
      <c r="CUX43" s="710"/>
      <c r="CUY43" s="710"/>
      <c r="CUZ43" s="710"/>
      <c r="CVA43" s="710"/>
      <c r="CVB43" s="710"/>
      <c r="CVC43" s="710"/>
      <c r="CVD43" s="710"/>
      <c r="CVE43" s="710"/>
      <c r="CVF43" s="710"/>
      <c r="CVG43" s="710"/>
      <c r="CVH43" s="710"/>
      <c r="CVI43" s="710"/>
      <c r="CVJ43" s="710"/>
      <c r="CVK43" s="710"/>
      <c r="CVL43" s="710"/>
      <c r="CVM43" s="710"/>
      <c r="CVN43" s="710"/>
      <c r="CVO43" s="710"/>
      <c r="CVP43" s="710"/>
      <c r="CVQ43" s="710"/>
      <c r="CVR43" s="710"/>
      <c r="CVS43" s="710"/>
      <c r="CVT43" s="710"/>
      <c r="CVU43" s="710"/>
      <c r="CVV43" s="710"/>
      <c r="CVW43" s="710"/>
      <c r="CVX43" s="710"/>
      <c r="CVY43" s="710"/>
      <c r="CVZ43" s="710"/>
      <c r="CWA43" s="710"/>
      <c r="CWB43" s="710"/>
      <c r="CWC43" s="710"/>
      <c r="CWD43" s="710"/>
      <c r="CWE43" s="710"/>
      <c r="CWF43" s="710"/>
      <c r="CWG43" s="710"/>
      <c r="CWH43" s="710"/>
      <c r="CWI43" s="710"/>
      <c r="CWJ43" s="710"/>
      <c r="CWK43" s="710"/>
      <c r="CWL43" s="710"/>
      <c r="CWM43" s="710"/>
      <c r="CWN43" s="710"/>
      <c r="CWO43" s="710"/>
      <c r="CWP43" s="710"/>
      <c r="CWQ43" s="710"/>
      <c r="CWR43" s="710"/>
      <c r="CWS43" s="710"/>
      <c r="CWT43" s="710"/>
      <c r="CWU43" s="710"/>
      <c r="CWV43" s="710"/>
      <c r="CWW43" s="710"/>
      <c r="CWX43" s="710"/>
      <c r="CWY43" s="710"/>
      <c r="CWZ43" s="710"/>
      <c r="CXA43" s="710"/>
      <c r="CXB43" s="710"/>
      <c r="CXC43" s="710"/>
      <c r="CXD43" s="710"/>
      <c r="CXE43" s="710"/>
      <c r="CXF43" s="710"/>
      <c r="CXG43" s="710"/>
      <c r="CXH43" s="710"/>
      <c r="CXI43" s="710"/>
      <c r="CXJ43" s="710"/>
      <c r="CXK43" s="710"/>
      <c r="CXL43" s="710"/>
      <c r="CXM43" s="710"/>
      <c r="CXN43" s="710"/>
      <c r="CXO43" s="710"/>
      <c r="CXP43" s="710"/>
      <c r="CXQ43" s="710"/>
      <c r="CXR43" s="710"/>
      <c r="CXS43" s="710"/>
      <c r="CXT43" s="710"/>
      <c r="CXU43" s="710"/>
      <c r="CXV43" s="710"/>
      <c r="CXW43" s="710"/>
      <c r="CXX43" s="710"/>
      <c r="CXY43" s="710"/>
      <c r="CXZ43" s="710"/>
      <c r="CYA43" s="710"/>
      <c r="CYB43" s="710"/>
      <c r="CYC43" s="710"/>
      <c r="CYD43" s="710"/>
      <c r="CYE43" s="710"/>
      <c r="CYF43" s="710"/>
      <c r="CYG43" s="710"/>
      <c r="CYH43" s="710"/>
      <c r="CYI43" s="710"/>
      <c r="CYJ43" s="710"/>
      <c r="CYK43" s="710"/>
      <c r="CYL43" s="710"/>
      <c r="CYM43" s="710"/>
      <c r="CYN43" s="710"/>
      <c r="CYO43" s="710"/>
      <c r="CYP43" s="710"/>
      <c r="CYQ43" s="710"/>
      <c r="CYR43" s="710"/>
      <c r="CYS43" s="710"/>
      <c r="CYT43" s="710"/>
      <c r="CYU43" s="710"/>
      <c r="CYV43" s="710"/>
      <c r="CYW43" s="710"/>
      <c r="CYX43" s="710"/>
      <c r="CYY43" s="710"/>
      <c r="CYZ43" s="710"/>
      <c r="CZA43" s="710"/>
      <c r="CZB43" s="710"/>
      <c r="CZC43" s="710"/>
      <c r="CZD43" s="710"/>
      <c r="CZE43" s="710"/>
      <c r="CZF43" s="710"/>
      <c r="CZG43" s="710"/>
      <c r="CZH43" s="710"/>
      <c r="CZI43" s="710"/>
      <c r="CZJ43" s="710"/>
      <c r="CZK43" s="710"/>
      <c r="CZL43" s="710"/>
      <c r="CZM43" s="710"/>
      <c r="CZN43" s="710"/>
      <c r="CZO43" s="710"/>
      <c r="CZP43" s="710"/>
      <c r="CZQ43" s="710"/>
      <c r="CZR43" s="710"/>
      <c r="CZS43" s="710"/>
      <c r="CZT43" s="710"/>
      <c r="CZU43" s="710"/>
      <c r="CZV43" s="710"/>
      <c r="CZW43" s="710"/>
      <c r="CZX43" s="710"/>
      <c r="CZY43" s="710"/>
      <c r="CZZ43" s="710"/>
      <c r="DAA43" s="710"/>
      <c r="DAB43" s="710"/>
      <c r="DAC43" s="710"/>
      <c r="DAD43" s="710"/>
      <c r="DAE43" s="710"/>
      <c r="DAF43" s="710"/>
      <c r="DAG43" s="710"/>
      <c r="DAH43" s="710"/>
      <c r="DAI43" s="710"/>
      <c r="DAJ43" s="710"/>
      <c r="DAK43" s="710"/>
      <c r="DAL43" s="710"/>
      <c r="DAM43" s="710"/>
      <c r="DAN43" s="710"/>
      <c r="DAO43" s="710"/>
      <c r="DAP43" s="710"/>
      <c r="DAQ43" s="710"/>
      <c r="DAR43" s="710"/>
      <c r="DAS43" s="710"/>
      <c r="DAT43" s="710"/>
      <c r="DAU43" s="710"/>
      <c r="DAV43" s="710"/>
      <c r="DAW43" s="710"/>
      <c r="DAX43" s="710"/>
      <c r="DAY43" s="710"/>
      <c r="DAZ43" s="710"/>
      <c r="DBA43" s="710"/>
      <c r="DBB43" s="710"/>
      <c r="DBC43" s="710"/>
      <c r="DBD43" s="710"/>
      <c r="DBE43" s="710"/>
      <c r="DBF43" s="710"/>
      <c r="DBG43" s="710"/>
      <c r="DBH43" s="710"/>
      <c r="DBI43" s="710"/>
      <c r="DBJ43" s="710"/>
      <c r="DBK43" s="710"/>
      <c r="DBL43" s="710"/>
      <c r="DBM43" s="710"/>
      <c r="DBN43" s="710"/>
      <c r="DBO43" s="710"/>
      <c r="DBP43" s="710"/>
      <c r="DBQ43" s="710"/>
      <c r="DBR43" s="710"/>
      <c r="DBS43" s="710"/>
      <c r="DBT43" s="710"/>
      <c r="DBU43" s="710"/>
      <c r="DBV43" s="710"/>
      <c r="DBW43" s="710"/>
      <c r="DBX43" s="710"/>
      <c r="DBY43" s="710"/>
      <c r="DBZ43" s="710"/>
      <c r="DCA43" s="710"/>
      <c r="DCB43" s="710"/>
      <c r="DCC43" s="710"/>
      <c r="DCD43" s="710"/>
      <c r="DCE43" s="710"/>
      <c r="DCF43" s="710"/>
      <c r="DCG43" s="710"/>
      <c r="DCH43" s="710"/>
      <c r="DCI43" s="710"/>
      <c r="DCJ43" s="710"/>
      <c r="DCK43" s="710"/>
      <c r="DCL43" s="710"/>
      <c r="DCM43" s="710"/>
      <c r="DCN43" s="710"/>
      <c r="DCO43" s="710"/>
      <c r="DCP43" s="710"/>
      <c r="DCQ43" s="710"/>
      <c r="DCR43" s="710"/>
      <c r="DCS43" s="710"/>
      <c r="DCT43" s="710"/>
      <c r="DCU43" s="710"/>
      <c r="DCV43" s="710"/>
      <c r="DCW43" s="710"/>
      <c r="DCX43" s="710"/>
      <c r="DCY43" s="710"/>
      <c r="DCZ43" s="710"/>
      <c r="DDA43" s="710"/>
      <c r="DDB43" s="710"/>
      <c r="DDC43" s="710"/>
      <c r="DDD43" s="710"/>
      <c r="DDE43" s="710"/>
      <c r="DDF43" s="710"/>
      <c r="DDG43" s="710"/>
      <c r="DDH43" s="710"/>
      <c r="DDI43" s="710"/>
      <c r="DDJ43" s="710"/>
      <c r="DDK43" s="710"/>
      <c r="DDL43" s="710"/>
      <c r="DDM43" s="710"/>
      <c r="DDN43" s="710"/>
      <c r="DDO43" s="710"/>
      <c r="DDP43" s="710"/>
      <c r="DDQ43" s="710"/>
      <c r="DDR43" s="710"/>
      <c r="DDS43" s="710"/>
      <c r="DDT43" s="710"/>
      <c r="DDU43" s="710"/>
      <c r="DDV43" s="710"/>
      <c r="DDW43" s="710"/>
      <c r="DDX43" s="710"/>
      <c r="DDY43" s="710"/>
      <c r="DDZ43" s="710"/>
      <c r="DEA43" s="710"/>
      <c r="DEB43" s="710"/>
      <c r="DEC43" s="710"/>
      <c r="DED43" s="710"/>
      <c r="DEE43" s="710"/>
      <c r="DEF43" s="710"/>
      <c r="DEG43" s="710"/>
      <c r="DEH43" s="710"/>
      <c r="DEI43" s="710"/>
      <c r="DEJ43" s="710"/>
      <c r="DEK43" s="710"/>
      <c r="DEL43" s="710"/>
      <c r="DEM43" s="710"/>
      <c r="DEN43" s="710"/>
      <c r="DEO43" s="710"/>
      <c r="DEP43" s="710"/>
      <c r="DEQ43" s="710"/>
      <c r="DER43" s="710"/>
      <c r="DES43" s="710"/>
      <c r="DET43" s="710"/>
      <c r="DEU43" s="710"/>
      <c r="DEV43" s="710"/>
      <c r="DEW43" s="710"/>
      <c r="DEX43" s="710"/>
      <c r="DEY43" s="710"/>
      <c r="DEZ43" s="710"/>
      <c r="DFA43" s="710"/>
      <c r="DFB43" s="710"/>
      <c r="DFC43" s="710"/>
      <c r="DFD43" s="710"/>
      <c r="DFE43" s="710"/>
      <c r="DFF43" s="710"/>
      <c r="DFG43" s="710"/>
      <c r="DFH43" s="710"/>
      <c r="DFI43" s="710"/>
      <c r="DFJ43" s="710"/>
      <c r="DFK43" s="710"/>
      <c r="DFL43" s="710"/>
      <c r="DFM43" s="710"/>
      <c r="DFN43" s="710"/>
      <c r="DFO43" s="710"/>
      <c r="DFP43" s="710"/>
      <c r="DFQ43" s="710"/>
      <c r="DFR43" s="710"/>
      <c r="DFS43" s="710"/>
      <c r="DFT43" s="710"/>
      <c r="DFU43" s="710"/>
      <c r="DFV43" s="710"/>
      <c r="DFW43" s="710"/>
      <c r="DFX43" s="710"/>
      <c r="DFY43" s="710"/>
      <c r="DFZ43" s="710"/>
      <c r="DGA43" s="710"/>
      <c r="DGB43" s="710"/>
      <c r="DGC43" s="710"/>
      <c r="DGD43" s="710"/>
      <c r="DGE43" s="710"/>
      <c r="DGF43" s="710"/>
      <c r="DGG43" s="710"/>
      <c r="DGH43" s="710"/>
      <c r="DGI43" s="710"/>
      <c r="DGJ43" s="710"/>
      <c r="DGK43" s="710"/>
      <c r="DGL43" s="710"/>
      <c r="DGM43" s="710"/>
      <c r="DGN43" s="710"/>
      <c r="DGO43" s="710"/>
      <c r="DGP43" s="710"/>
      <c r="DGQ43" s="710"/>
      <c r="DGR43" s="710"/>
      <c r="DGS43" s="710"/>
      <c r="DGT43" s="710"/>
      <c r="DGU43" s="710"/>
      <c r="DGV43" s="710"/>
      <c r="DGW43" s="710"/>
      <c r="DGX43" s="710"/>
      <c r="DGY43" s="710"/>
      <c r="DGZ43" s="710"/>
      <c r="DHA43" s="710"/>
      <c r="DHB43" s="710"/>
      <c r="DHC43" s="710"/>
      <c r="DHD43" s="710"/>
      <c r="DHE43" s="710"/>
      <c r="DHF43" s="710"/>
      <c r="DHG43" s="710"/>
      <c r="DHH43" s="710"/>
      <c r="DHI43" s="710"/>
      <c r="DHJ43" s="710"/>
      <c r="DHK43" s="710"/>
      <c r="DHL43" s="710"/>
      <c r="DHM43" s="710"/>
      <c r="DHN43" s="710"/>
      <c r="DHO43" s="710"/>
      <c r="DHP43" s="710"/>
      <c r="DHQ43" s="710"/>
      <c r="DHR43" s="710"/>
      <c r="DHS43" s="710"/>
      <c r="DHT43" s="710"/>
      <c r="DHU43" s="710"/>
      <c r="DHV43" s="710"/>
      <c r="DHW43" s="710"/>
      <c r="DHX43" s="710"/>
      <c r="DHY43" s="710"/>
      <c r="DHZ43" s="710"/>
      <c r="DIA43" s="710"/>
      <c r="DIB43" s="710"/>
      <c r="DIC43" s="710"/>
      <c r="DID43" s="710"/>
      <c r="DIE43" s="710"/>
      <c r="DIF43" s="710"/>
      <c r="DIG43" s="710"/>
      <c r="DIH43" s="710"/>
      <c r="DII43" s="710"/>
      <c r="DIJ43" s="710"/>
      <c r="DIK43" s="710"/>
      <c r="DIL43" s="710"/>
      <c r="DIM43" s="710"/>
      <c r="DIN43" s="710"/>
      <c r="DIO43" s="710"/>
      <c r="DIP43" s="710"/>
      <c r="DIQ43" s="710"/>
      <c r="DIR43" s="710"/>
      <c r="DIS43" s="710"/>
      <c r="DIT43" s="710"/>
      <c r="DIU43" s="710"/>
      <c r="DIV43" s="710"/>
      <c r="DIW43" s="710"/>
      <c r="DIX43" s="710"/>
      <c r="DIY43" s="710"/>
      <c r="DIZ43" s="710"/>
      <c r="DJA43" s="710"/>
      <c r="DJB43" s="710"/>
      <c r="DJC43" s="710"/>
      <c r="DJD43" s="710"/>
      <c r="DJE43" s="710"/>
      <c r="DJF43" s="710"/>
      <c r="DJG43" s="710"/>
      <c r="DJH43" s="710"/>
      <c r="DJI43" s="710"/>
      <c r="DJJ43" s="710"/>
      <c r="DJK43" s="710"/>
      <c r="DJL43" s="710"/>
      <c r="DJM43" s="710"/>
      <c r="DJN43" s="710"/>
      <c r="DJO43" s="710"/>
      <c r="DJP43" s="710"/>
      <c r="DJQ43" s="710"/>
      <c r="DJR43" s="710"/>
      <c r="DJS43" s="710"/>
      <c r="DJT43" s="710"/>
      <c r="DJU43" s="710"/>
      <c r="DJV43" s="710"/>
      <c r="DJW43" s="710"/>
      <c r="DJX43" s="710"/>
      <c r="DJY43" s="710"/>
      <c r="DJZ43" s="710"/>
      <c r="DKA43" s="710"/>
      <c r="DKB43" s="710"/>
      <c r="DKC43" s="710"/>
      <c r="DKD43" s="710"/>
      <c r="DKE43" s="710"/>
      <c r="DKF43" s="710"/>
      <c r="DKG43" s="710"/>
      <c r="DKH43" s="710"/>
      <c r="DKI43" s="710"/>
      <c r="DKJ43" s="710"/>
      <c r="DKK43" s="710"/>
      <c r="DKL43" s="710"/>
      <c r="DKM43" s="710"/>
      <c r="DKN43" s="710"/>
      <c r="DKO43" s="710"/>
      <c r="DKP43" s="710"/>
      <c r="DKQ43" s="710"/>
      <c r="DKR43" s="710"/>
      <c r="DKS43" s="710"/>
      <c r="DKT43" s="710"/>
      <c r="DKU43" s="710"/>
      <c r="DKV43" s="710"/>
      <c r="DKW43" s="710"/>
      <c r="DKX43" s="710"/>
      <c r="DKY43" s="710"/>
      <c r="DKZ43" s="710"/>
      <c r="DLA43" s="710"/>
      <c r="DLB43" s="710"/>
      <c r="DLC43" s="710"/>
      <c r="DLD43" s="710"/>
      <c r="DLE43" s="710"/>
      <c r="DLF43" s="710"/>
      <c r="DLG43" s="710"/>
      <c r="DLH43" s="710"/>
      <c r="DLI43" s="710"/>
      <c r="DLJ43" s="710"/>
      <c r="DLK43" s="710"/>
      <c r="DLL43" s="710"/>
      <c r="DLM43" s="710"/>
      <c r="DLN43" s="710"/>
      <c r="DLO43" s="710"/>
      <c r="DLP43" s="710"/>
      <c r="DLQ43" s="710"/>
      <c r="DLR43" s="710"/>
      <c r="DLS43" s="710"/>
      <c r="DLT43" s="710"/>
      <c r="DLU43" s="710"/>
      <c r="DLV43" s="710"/>
      <c r="DLW43" s="710"/>
      <c r="DLX43" s="710"/>
      <c r="DLY43" s="710"/>
      <c r="DLZ43" s="710"/>
      <c r="DMA43" s="710"/>
      <c r="DMB43" s="710"/>
      <c r="DMC43" s="710"/>
      <c r="DMD43" s="710"/>
      <c r="DME43" s="710"/>
      <c r="DMF43" s="710"/>
      <c r="DMG43" s="710"/>
      <c r="DMH43" s="710"/>
      <c r="DMI43" s="710"/>
      <c r="DMJ43" s="710"/>
      <c r="DMK43" s="710"/>
      <c r="DML43" s="710"/>
      <c r="DMM43" s="710"/>
      <c r="DMN43" s="710"/>
      <c r="DMO43" s="710"/>
      <c r="DMP43" s="710"/>
      <c r="DMQ43" s="710"/>
      <c r="DMR43" s="710"/>
      <c r="DMS43" s="710"/>
      <c r="DMT43" s="710"/>
      <c r="DMU43" s="710"/>
      <c r="DMV43" s="710"/>
      <c r="DMW43" s="710"/>
      <c r="DMX43" s="710"/>
      <c r="DMY43" s="710"/>
      <c r="DMZ43" s="710"/>
      <c r="DNA43" s="710"/>
      <c r="DNB43" s="710"/>
      <c r="DNC43" s="710"/>
      <c r="DND43" s="710"/>
      <c r="DNE43" s="710"/>
      <c r="DNF43" s="710"/>
      <c r="DNG43" s="710"/>
      <c r="DNH43" s="710"/>
      <c r="DNI43" s="710"/>
      <c r="DNJ43" s="710"/>
      <c r="DNK43" s="710"/>
      <c r="DNL43" s="710"/>
      <c r="DNM43" s="710"/>
      <c r="DNN43" s="710"/>
      <c r="DNO43" s="710"/>
      <c r="DNP43" s="710"/>
      <c r="DNQ43" s="710"/>
      <c r="DNR43" s="710"/>
      <c r="DNS43" s="710"/>
      <c r="DNT43" s="710"/>
      <c r="DNU43" s="710"/>
      <c r="DNV43" s="710"/>
      <c r="DNW43" s="710"/>
      <c r="DNX43" s="710"/>
      <c r="DNY43" s="710"/>
      <c r="DNZ43" s="710"/>
      <c r="DOA43" s="710"/>
      <c r="DOB43" s="710"/>
      <c r="DOC43" s="710"/>
      <c r="DOD43" s="710"/>
      <c r="DOE43" s="710"/>
      <c r="DOF43" s="710"/>
      <c r="DOG43" s="710"/>
      <c r="DOH43" s="710"/>
      <c r="DOI43" s="710"/>
      <c r="DOJ43" s="710"/>
      <c r="DOK43" s="710"/>
      <c r="DOL43" s="710"/>
      <c r="DOM43" s="710"/>
      <c r="DON43" s="710"/>
      <c r="DOO43" s="710"/>
      <c r="DOP43" s="710"/>
      <c r="DOQ43" s="710"/>
      <c r="DOR43" s="710"/>
      <c r="DOS43" s="710"/>
      <c r="DOT43" s="710"/>
      <c r="DOU43" s="710"/>
      <c r="DOV43" s="710"/>
      <c r="DOW43" s="710"/>
      <c r="DOX43" s="710"/>
      <c r="DOY43" s="710"/>
      <c r="DOZ43" s="710"/>
      <c r="DPA43" s="710"/>
      <c r="DPB43" s="710"/>
      <c r="DPC43" s="710"/>
      <c r="DPD43" s="710"/>
      <c r="DPE43" s="710"/>
      <c r="DPF43" s="710"/>
      <c r="DPG43" s="710"/>
      <c r="DPH43" s="710"/>
      <c r="DPI43" s="710"/>
      <c r="DPJ43" s="710"/>
      <c r="DPK43" s="710"/>
      <c r="DPL43" s="710"/>
      <c r="DPM43" s="710"/>
      <c r="DPN43" s="710"/>
      <c r="DPO43" s="710"/>
      <c r="DPP43" s="710"/>
      <c r="DPQ43" s="710"/>
      <c r="DPR43" s="710"/>
      <c r="DPS43" s="710"/>
      <c r="DPT43" s="710"/>
      <c r="DPU43" s="710"/>
      <c r="DPV43" s="710"/>
      <c r="DPW43" s="710"/>
      <c r="DPX43" s="710"/>
      <c r="DPY43" s="710"/>
      <c r="DPZ43" s="710"/>
      <c r="DQA43" s="710"/>
      <c r="DQB43" s="710"/>
      <c r="DQC43" s="710"/>
      <c r="DQD43" s="710"/>
      <c r="DQE43" s="710"/>
      <c r="DQF43" s="710"/>
      <c r="DQG43" s="710"/>
      <c r="DQH43" s="710"/>
      <c r="DQI43" s="710"/>
      <c r="DQJ43" s="710"/>
      <c r="DQK43" s="710"/>
      <c r="DQL43" s="710"/>
      <c r="DQM43" s="710"/>
      <c r="DQN43" s="710"/>
      <c r="DQO43" s="710"/>
      <c r="DQP43" s="710"/>
      <c r="DQQ43" s="710"/>
      <c r="DQR43" s="710"/>
      <c r="DQS43" s="710"/>
      <c r="DQT43" s="710"/>
      <c r="DQU43" s="710"/>
      <c r="DQV43" s="710"/>
      <c r="DQW43" s="710"/>
      <c r="DQX43" s="710"/>
      <c r="DQY43" s="710"/>
      <c r="DQZ43" s="710"/>
      <c r="DRA43" s="710"/>
      <c r="DRB43" s="710"/>
      <c r="DRC43" s="710"/>
      <c r="DRD43" s="710"/>
      <c r="DRE43" s="710"/>
      <c r="DRF43" s="710"/>
      <c r="DRG43" s="710"/>
      <c r="DRH43" s="710"/>
      <c r="DRI43" s="710"/>
      <c r="DRJ43" s="710"/>
      <c r="DRK43" s="710"/>
      <c r="DRL43" s="710"/>
      <c r="DRM43" s="710"/>
      <c r="DRN43" s="710"/>
      <c r="DRO43" s="710"/>
      <c r="DRP43" s="710"/>
      <c r="DRQ43" s="710"/>
      <c r="DRR43" s="710"/>
      <c r="DRS43" s="710"/>
      <c r="DRT43" s="710"/>
      <c r="DRU43" s="710"/>
      <c r="DRV43" s="710"/>
      <c r="DRW43" s="710"/>
      <c r="DRX43" s="710"/>
      <c r="DRY43" s="710"/>
      <c r="DRZ43" s="710"/>
      <c r="DSA43" s="710"/>
      <c r="DSB43" s="710"/>
      <c r="DSC43" s="710"/>
      <c r="DSD43" s="710"/>
      <c r="DSE43" s="710"/>
      <c r="DSF43" s="710"/>
      <c r="DSG43" s="710"/>
      <c r="DSH43" s="710"/>
      <c r="DSI43" s="710"/>
      <c r="DSJ43" s="710"/>
      <c r="DSK43" s="710"/>
      <c r="DSL43" s="710"/>
      <c r="DSM43" s="710"/>
      <c r="DSN43" s="710"/>
      <c r="DSO43" s="710"/>
      <c r="DSP43" s="710"/>
      <c r="DSQ43" s="710"/>
      <c r="DSR43" s="710"/>
      <c r="DSS43" s="710"/>
      <c r="DST43" s="710"/>
      <c r="DSU43" s="710"/>
      <c r="DSV43" s="710"/>
      <c r="DSW43" s="710"/>
      <c r="DSX43" s="710"/>
      <c r="DSY43" s="710"/>
      <c r="DSZ43" s="710"/>
      <c r="DTA43" s="710"/>
      <c r="DTB43" s="710"/>
      <c r="DTC43" s="710"/>
      <c r="DTD43" s="710"/>
      <c r="DTE43" s="710"/>
      <c r="DTF43" s="710"/>
      <c r="DTG43" s="710"/>
      <c r="DTH43" s="710"/>
      <c r="DTI43" s="710"/>
      <c r="DTJ43" s="710"/>
      <c r="DTK43" s="710"/>
      <c r="DTL43" s="710"/>
      <c r="DTM43" s="710"/>
      <c r="DTN43" s="710"/>
      <c r="DTO43" s="710"/>
      <c r="DTP43" s="710"/>
      <c r="DTQ43" s="710"/>
      <c r="DTR43" s="710"/>
      <c r="DTS43" s="710"/>
      <c r="DTT43" s="710"/>
      <c r="DTU43" s="710"/>
      <c r="DTV43" s="710"/>
      <c r="DTW43" s="710"/>
      <c r="DTX43" s="710"/>
      <c r="DTY43" s="710"/>
      <c r="DTZ43" s="710"/>
      <c r="DUA43" s="710"/>
      <c r="DUB43" s="710"/>
      <c r="DUC43" s="710"/>
      <c r="DUD43" s="710"/>
      <c r="DUE43" s="710"/>
      <c r="DUF43" s="710"/>
      <c r="DUG43" s="710"/>
      <c r="DUH43" s="710"/>
      <c r="DUI43" s="710"/>
      <c r="DUJ43" s="710"/>
      <c r="DUK43" s="710"/>
      <c r="DUL43" s="710"/>
      <c r="DUM43" s="710"/>
      <c r="DUN43" s="710"/>
      <c r="DUO43" s="710"/>
      <c r="DUP43" s="710"/>
      <c r="DUQ43" s="710"/>
      <c r="DUR43" s="710"/>
      <c r="DUS43" s="710"/>
      <c r="DUT43" s="710"/>
      <c r="DUU43" s="710"/>
      <c r="DUV43" s="710"/>
      <c r="DUW43" s="710"/>
      <c r="DUX43" s="710"/>
      <c r="DUY43" s="710"/>
      <c r="DUZ43" s="710"/>
      <c r="DVA43" s="710"/>
      <c r="DVB43" s="710"/>
      <c r="DVC43" s="710"/>
      <c r="DVD43" s="710"/>
      <c r="DVE43" s="710"/>
      <c r="DVF43" s="710"/>
      <c r="DVG43" s="710"/>
      <c r="DVH43" s="710"/>
      <c r="DVI43" s="710"/>
      <c r="DVJ43" s="710"/>
      <c r="DVK43" s="710"/>
      <c r="DVL43" s="710"/>
      <c r="DVM43" s="710"/>
      <c r="DVN43" s="710"/>
      <c r="DVO43" s="710"/>
      <c r="DVP43" s="710"/>
      <c r="DVQ43" s="710"/>
      <c r="DVR43" s="710"/>
      <c r="DVS43" s="710"/>
      <c r="DVT43" s="710"/>
      <c r="DVU43" s="710"/>
      <c r="DVV43" s="710"/>
      <c r="DVW43" s="710"/>
      <c r="DVX43" s="710"/>
      <c r="DVY43" s="710"/>
      <c r="DVZ43" s="710"/>
      <c r="DWA43" s="710"/>
      <c r="DWB43" s="710"/>
      <c r="DWC43" s="710"/>
      <c r="DWD43" s="710"/>
      <c r="DWE43" s="710"/>
      <c r="DWF43" s="710"/>
      <c r="DWG43" s="710"/>
      <c r="DWH43" s="710"/>
      <c r="DWI43" s="710"/>
      <c r="DWJ43" s="710"/>
      <c r="DWK43" s="710"/>
      <c r="DWL43" s="710"/>
      <c r="DWM43" s="710"/>
      <c r="DWN43" s="710"/>
      <c r="DWO43" s="710"/>
      <c r="DWP43" s="710"/>
      <c r="DWQ43" s="710"/>
      <c r="DWR43" s="710"/>
      <c r="DWS43" s="710"/>
      <c r="DWT43" s="710"/>
      <c r="DWU43" s="710"/>
      <c r="DWV43" s="710"/>
      <c r="DWW43" s="710"/>
      <c r="DWX43" s="710"/>
      <c r="DWY43" s="710"/>
      <c r="DWZ43" s="710"/>
      <c r="DXA43" s="710"/>
      <c r="DXB43" s="710"/>
      <c r="DXC43" s="710"/>
      <c r="DXD43" s="710"/>
      <c r="DXE43" s="710"/>
      <c r="DXF43" s="710"/>
      <c r="DXG43" s="710"/>
      <c r="DXH43" s="710"/>
      <c r="DXI43" s="710"/>
      <c r="DXJ43" s="710"/>
      <c r="DXK43" s="710"/>
      <c r="DXL43" s="710"/>
      <c r="DXM43" s="710"/>
      <c r="DXN43" s="710"/>
      <c r="DXO43" s="710"/>
      <c r="DXP43" s="710"/>
      <c r="DXQ43" s="710"/>
      <c r="DXR43" s="710"/>
      <c r="DXS43" s="710"/>
      <c r="DXT43" s="710"/>
      <c r="DXU43" s="710"/>
      <c r="DXV43" s="710"/>
      <c r="DXW43" s="710"/>
      <c r="DXX43" s="710"/>
      <c r="DXY43" s="710"/>
      <c r="DXZ43" s="710"/>
      <c r="DYA43" s="710"/>
      <c r="DYB43" s="710"/>
      <c r="DYC43" s="710"/>
      <c r="DYD43" s="710"/>
      <c r="DYE43" s="710"/>
      <c r="DYF43" s="710"/>
      <c r="DYG43" s="710"/>
      <c r="DYH43" s="710"/>
      <c r="DYI43" s="710"/>
      <c r="DYJ43" s="710"/>
      <c r="DYK43" s="710"/>
      <c r="DYL43" s="710"/>
      <c r="DYM43" s="710"/>
      <c r="DYN43" s="710"/>
      <c r="DYO43" s="710"/>
      <c r="DYP43" s="710"/>
      <c r="DYQ43" s="710"/>
      <c r="DYR43" s="710"/>
      <c r="DYS43" s="710"/>
      <c r="DYT43" s="710"/>
      <c r="DYU43" s="710"/>
      <c r="DYV43" s="710"/>
      <c r="DYW43" s="710"/>
      <c r="DYX43" s="710"/>
      <c r="DYY43" s="710"/>
      <c r="DYZ43" s="710"/>
      <c r="DZA43" s="710"/>
      <c r="DZB43" s="710"/>
      <c r="DZC43" s="710"/>
      <c r="DZD43" s="710"/>
      <c r="DZE43" s="710"/>
      <c r="DZF43" s="710"/>
      <c r="DZG43" s="710"/>
      <c r="DZH43" s="710"/>
      <c r="DZI43" s="710"/>
      <c r="DZJ43" s="710"/>
      <c r="DZK43" s="710"/>
      <c r="DZL43" s="710"/>
      <c r="DZM43" s="710"/>
      <c r="DZN43" s="710"/>
      <c r="DZO43" s="710"/>
      <c r="DZP43" s="710"/>
      <c r="DZQ43" s="710"/>
      <c r="DZR43" s="710"/>
      <c r="DZS43" s="710"/>
      <c r="DZT43" s="710"/>
      <c r="DZU43" s="710"/>
      <c r="DZV43" s="710"/>
      <c r="DZW43" s="710"/>
      <c r="DZX43" s="710"/>
      <c r="DZY43" s="710"/>
      <c r="DZZ43" s="710"/>
      <c r="EAA43" s="710"/>
      <c r="EAB43" s="710"/>
      <c r="EAC43" s="710"/>
      <c r="EAD43" s="710"/>
      <c r="EAE43" s="710"/>
      <c r="EAF43" s="710"/>
      <c r="EAG43" s="710"/>
      <c r="EAH43" s="710"/>
      <c r="EAI43" s="710"/>
      <c r="EAJ43" s="710"/>
      <c r="EAK43" s="710"/>
      <c r="EAL43" s="710"/>
      <c r="EAM43" s="710"/>
      <c r="EAN43" s="710"/>
      <c r="EAO43" s="710"/>
      <c r="EAP43" s="710"/>
      <c r="EAQ43" s="710"/>
      <c r="EAR43" s="710"/>
      <c r="EAS43" s="710"/>
      <c r="EAT43" s="710"/>
      <c r="EAU43" s="710"/>
      <c r="EAV43" s="710"/>
      <c r="EAW43" s="710"/>
      <c r="EAX43" s="710"/>
      <c r="EAY43" s="710"/>
      <c r="EAZ43" s="710"/>
      <c r="EBA43" s="710"/>
      <c r="EBB43" s="710"/>
      <c r="EBC43" s="710"/>
      <c r="EBD43" s="710"/>
      <c r="EBE43" s="710"/>
      <c r="EBF43" s="710"/>
      <c r="EBG43" s="710"/>
      <c r="EBH43" s="710"/>
      <c r="EBI43" s="710"/>
      <c r="EBJ43" s="710"/>
      <c r="EBK43" s="710"/>
      <c r="EBL43" s="710"/>
      <c r="EBM43" s="710"/>
      <c r="EBN43" s="710"/>
      <c r="EBO43" s="710"/>
      <c r="EBP43" s="710"/>
      <c r="EBQ43" s="710"/>
      <c r="EBR43" s="710"/>
      <c r="EBS43" s="710"/>
      <c r="EBT43" s="710"/>
      <c r="EBU43" s="710"/>
      <c r="EBV43" s="710"/>
      <c r="EBW43" s="710"/>
      <c r="EBX43" s="710"/>
      <c r="EBY43" s="710"/>
      <c r="EBZ43" s="710"/>
      <c r="ECA43" s="710"/>
      <c r="ECB43" s="710"/>
      <c r="ECC43" s="710"/>
      <c r="ECD43" s="710"/>
      <c r="ECE43" s="710"/>
      <c r="ECF43" s="710"/>
      <c r="ECG43" s="710"/>
      <c r="ECH43" s="710"/>
      <c r="ECI43" s="710"/>
      <c r="ECJ43" s="710"/>
      <c r="ECK43" s="710"/>
      <c r="ECL43" s="710"/>
      <c r="ECM43" s="710"/>
      <c r="ECN43" s="710"/>
      <c r="ECO43" s="710"/>
      <c r="ECP43" s="710"/>
      <c r="ECQ43" s="710"/>
      <c r="ECR43" s="710"/>
      <c r="ECS43" s="710"/>
      <c r="ECT43" s="710"/>
      <c r="ECU43" s="710"/>
      <c r="ECV43" s="710"/>
      <c r="ECW43" s="710"/>
      <c r="ECX43" s="710"/>
      <c r="ECY43" s="710"/>
      <c r="ECZ43" s="710"/>
      <c r="EDA43" s="710"/>
      <c r="EDB43" s="710"/>
      <c r="EDC43" s="710"/>
      <c r="EDD43" s="710"/>
      <c r="EDE43" s="710"/>
      <c r="EDF43" s="710"/>
      <c r="EDG43" s="710"/>
      <c r="EDH43" s="710"/>
      <c r="EDI43" s="710"/>
      <c r="EDJ43" s="710"/>
      <c r="EDK43" s="710"/>
      <c r="EDL43" s="710"/>
      <c r="EDM43" s="710"/>
      <c r="EDN43" s="710"/>
      <c r="EDO43" s="710"/>
      <c r="EDP43" s="710"/>
      <c r="EDQ43" s="710"/>
      <c r="EDR43" s="710"/>
      <c r="EDS43" s="710"/>
      <c r="EDT43" s="710"/>
      <c r="EDU43" s="710"/>
      <c r="EDV43" s="710"/>
      <c r="EDW43" s="710"/>
      <c r="EDX43" s="710"/>
      <c r="EDY43" s="710"/>
      <c r="EDZ43" s="710"/>
      <c r="EEA43" s="710"/>
      <c r="EEB43" s="710"/>
      <c r="EEC43" s="710"/>
      <c r="EED43" s="710"/>
      <c r="EEE43" s="710"/>
      <c r="EEF43" s="710"/>
      <c r="EEG43" s="710"/>
      <c r="EEH43" s="710"/>
      <c r="EEI43" s="710"/>
      <c r="EEJ43" s="710"/>
      <c r="EEK43" s="710"/>
      <c r="EEL43" s="710"/>
      <c r="EEM43" s="710"/>
      <c r="EEN43" s="710"/>
      <c r="EEO43" s="710"/>
      <c r="EEP43" s="710"/>
      <c r="EEQ43" s="710"/>
      <c r="EER43" s="710"/>
      <c r="EES43" s="710"/>
      <c r="EET43" s="710"/>
      <c r="EEU43" s="710"/>
      <c r="EEV43" s="710"/>
      <c r="EEW43" s="710"/>
      <c r="EEX43" s="710"/>
      <c r="EEY43" s="710"/>
      <c r="EEZ43" s="710"/>
      <c r="EFA43" s="710"/>
      <c r="EFB43" s="710"/>
      <c r="EFC43" s="710"/>
      <c r="EFD43" s="710"/>
      <c r="EFE43" s="710"/>
      <c r="EFF43" s="710"/>
      <c r="EFG43" s="710"/>
      <c r="EFH43" s="710"/>
      <c r="EFI43" s="710"/>
      <c r="EFJ43" s="710"/>
      <c r="EFK43" s="710"/>
      <c r="EFL43" s="710"/>
      <c r="EFM43" s="710"/>
      <c r="EFN43" s="710"/>
      <c r="EFO43" s="710"/>
      <c r="EFP43" s="710"/>
      <c r="EFQ43" s="710"/>
      <c r="EFR43" s="710"/>
      <c r="EFS43" s="710"/>
      <c r="EFT43" s="710"/>
      <c r="EFU43" s="710"/>
      <c r="EFV43" s="710"/>
      <c r="EFW43" s="710"/>
      <c r="EFX43" s="710"/>
      <c r="EFY43" s="710"/>
      <c r="EFZ43" s="710"/>
      <c r="EGA43" s="710"/>
      <c r="EGB43" s="710"/>
      <c r="EGC43" s="710"/>
      <c r="EGD43" s="710"/>
      <c r="EGE43" s="710"/>
      <c r="EGF43" s="710"/>
      <c r="EGG43" s="710"/>
      <c r="EGH43" s="710"/>
      <c r="EGI43" s="710"/>
      <c r="EGJ43" s="710"/>
      <c r="EGK43" s="710"/>
      <c r="EGL43" s="710"/>
      <c r="EGM43" s="710"/>
      <c r="EGN43" s="710"/>
      <c r="EGO43" s="710"/>
      <c r="EGP43" s="710"/>
      <c r="EGQ43" s="710"/>
      <c r="EGR43" s="710"/>
      <c r="EGS43" s="710"/>
      <c r="EGT43" s="710"/>
      <c r="EGU43" s="710"/>
      <c r="EGV43" s="710"/>
      <c r="EGW43" s="710"/>
      <c r="EGX43" s="710"/>
      <c r="EGY43" s="710"/>
      <c r="EGZ43" s="710"/>
      <c r="EHA43" s="710"/>
      <c r="EHB43" s="710"/>
      <c r="EHC43" s="710"/>
      <c r="EHD43" s="710"/>
      <c r="EHE43" s="710"/>
      <c r="EHF43" s="710"/>
      <c r="EHG43" s="710"/>
      <c r="EHH43" s="710"/>
      <c r="EHI43" s="710"/>
      <c r="EHJ43" s="710"/>
      <c r="EHK43" s="710"/>
      <c r="EHL43" s="710"/>
      <c r="EHM43" s="710"/>
      <c r="EHN43" s="710"/>
      <c r="EHO43" s="710"/>
      <c r="EHP43" s="710"/>
      <c r="EHQ43" s="710"/>
      <c r="EHR43" s="710"/>
      <c r="EHS43" s="710"/>
      <c r="EHT43" s="710"/>
      <c r="EHU43" s="710"/>
      <c r="EHV43" s="710"/>
      <c r="EHW43" s="710"/>
      <c r="EHX43" s="710"/>
      <c r="EHY43" s="710"/>
      <c r="EHZ43" s="710"/>
      <c r="EIA43" s="710"/>
      <c r="EIB43" s="710"/>
      <c r="EIC43" s="710"/>
      <c r="EID43" s="710"/>
      <c r="EIE43" s="710"/>
      <c r="EIF43" s="710"/>
      <c r="EIG43" s="710"/>
      <c r="EIH43" s="710"/>
      <c r="EII43" s="710"/>
      <c r="EIJ43" s="710"/>
      <c r="EIK43" s="710"/>
      <c r="EIL43" s="710"/>
      <c r="EIM43" s="710"/>
      <c r="EIN43" s="710"/>
      <c r="EIO43" s="710"/>
      <c r="EIP43" s="710"/>
      <c r="EIQ43" s="710"/>
      <c r="EIR43" s="710"/>
      <c r="EIS43" s="710"/>
      <c r="EIT43" s="710"/>
      <c r="EIU43" s="710"/>
      <c r="EIV43" s="710"/>
      <c r="EIW43" s="710"/>
      <c r="EIX43" s="710"/>
      <c r="EIY43" s="710"/>
      <c r="EIZ43" s="710"/>
      <c r="EJA43" s="710"/>
      <c r="EJB43" s="710"/>
      <c r="EJC43" s="710"/>
      <c r="EJD43" s="710"/>
      <c r="EJE43" s="710"/>
      <c r="EJF43" s="710"/>
      <c r="EJG43" s="710"/>
      <c r="EJH43" s="710"/>
      <c r="EJI43" s="710"/>
      <c r="EJJ43" s="710"/>
      <c r="EJK43" s="710"/>
      <c r="EJL43" s="710"/>
      <c r="EJM43" s="710"/>
      <c r="EJN43" s="710"/>
      <c r="EJO43" s="710"/>
      <c r="EJP43" s="710"/>
      <c r="EJQ43" s="710"/>
      <c r="EJR43" s="710"/>
      <c r="EJS43" s="710"/>
      <c r="EJT43" s="710"/>
      <c r="EJU43" s="710"/>
      <c r="EJV43" s="710"/>
      <c r="EJW43" s="710"/>
      <c r="EJX43" s="710"/>
      <c r="EJY43" s="710"/>
      <c r="EJZ43" s="710"/>
      <c r="EKA43" s="710"/>
      <c r="EKB43" s="710"/>
      <c r="EKC43" s="710"/>
      <c r="EKD43" s="710"/>
      <c r="EKE43" s="710"/>
      <c r="EKF43" s="710"/>
      <c r="EKG43" s="710"/>
      <c r="EKH43" s="710"/>
      <c r="EKI43" s="710"/>
      <c r="EKJ43" s="710"/>
      <c r="EKK43" s="710"/>
      <c r="EKL43" s="710"/>
      <c r="EKM43" s="710"/>
      <c r="EKN43" s="710"/>
      <c r="EKO43" s="710"/>
      <c r="EKP43" s="710"/>
      <c r="EKQ43" s="710"/>
      <c r="EKR43" s="710"/>
      <c r="EKS43" s="710"/>
      <c r="EKT43" s="710"/>
      <c r="EKU43" s="710"/>
      <c r="EKV43" s="710"/>
      <c r="EKW43" s="710"/>
      <c r="EKX43" s="710"/>
      <c r="EKY43" s="710"/>
      <c r="EKZ43" s="710"/>
      <c r="ELA43" s="710"/>
      <c r="ELB43" s="710"/>
      <c r="ELC43" s="710"/>
      <c r="ELD43" s="710"/>
      <c r="ELE43" s="710"/>
      <c r="ELF43" s="710"/>
      <c r="ELG43" s="710"/>
      <c r="ELH43" s="710"/>
      <c r="ELI43" s="710"/>
      <c r="ELJ43" s="710"/>
      <c r="ELK43" s="710"/>
      <c r="ELL43" s="710"/>
      <c r="ELM43" s="710"/>
      <c r="ELN43" s="710"/>
      <c r="ELO43" s="710"/>
      <c r="ELP43" s="710"/>
      <c r="ELQ43" s="710"/>
      <c r="ELR43" s="710"/>
      <c r="ELS43" s="710"/>
      <c r="ELT43" s="710"/>
      <c r="ELU43" s="710"/>
      <c r="ELV43" s="710"/>
      <c r="ELW43" s="710"/>
      <c r="ELX43" s="710"/>
      <c r="ELY43" s="710"/>
      <c r="ELZ43" s="710"/>
      <c r="EMA43" s="710"/>
      <c r="EMB43" s="710"/>
      <c r="EMC43" s="710"/>
      <c r="EMD43" s="710"/>
      <c r="EME43" s="710"/>
      <c r="EMF43" s="710"/>
      <c r="EMG43" s="710"/>
      <c r="EMH43" s="710"/>
      <c r="EMI43" s="710"/>
      <c r="EMJ43" s="710"/>
      <c r="EMK43" s="710"/>
      <c r="EML43" s="710"/>
      <c r="EMM43" s="710"/>
      <c r="EMN43" s="710"/>
      <c r="EMO43" s="710"/>
      <c r="EMP43" s="710"/>
      <c r="EMQ43" s="710"/>
      <c r="EMR43" s="710"/>
      <c r="EMS43" s="710"/>
      <c r="EMT43" s="710"/>
      <c r="EMU43" s="710"/>
      <c r="EMV43" s="710"/>
      <c r="EMW43" s="710"/>
      <c r="EMX43" s="710"/>
      <c r="EMY43" s="710"/>
      <c r="EMZ43" s="710"/>
      <c r="ENA43" s="710"/>
      <c r="ENB43" s="710"/>
      <c r="ENC43" s="710"/>
      <c r="END43" s="710"/>
      <c r="ENE43" s="710"/>
      <c r="ENF43" s="710"/>
      <c r="ENG43" s="710"/>
      <c r="ENH43" s="710"/>
      <c r="ENI43" s="710"/>
      <c r="ENJ43" s="710"/>
      <c r="ENK43" s="710"/>
      <c r="ENL43" s="710"/>
      <c r="ENM43" s="710"/>
      <c r="ENN43" s="710"/>
      <c r="ENO43" s="710"/>
      <c r="ENP43" s="710"/>
      <c r="ENQ43" s="710"/>
      <c r="ENR43" s="710"/>
      <c r="ENS43" s="710"/>
      <c r="ENT43" s="710"/>
      <c r="ENU43" s="710"/>
      <c r="ENV43" s="710"/>
      <c r="ENW43" s="710"/>
      <c r="ENX43" s="710"/>
      <c r="ENY43" s="710"/>
      <c r="ENZ43" s="710"/>
      <c r="EOA43" s="710"/>
      <c r="EOB43" s="710"/>
      <c r="EOC43" s="710"/>
      <c r="EOD43" s="710"/>
      <c r="EOE43" s="710"/>
      <c r="EOF43" s="710"/>
      <c r="EOG43" s="710"/>
      <c r="EOH43" s="710"/>
      <c r="EOI43" s="710"/>
      <c r="EOJ43" s="710"/>
      <c r="EOK43" s="710"/>
      <c r="EOL43" s="710"/>
      <c r="EOM43" s="710"/>
      <c r="EON43" s="710"/>
      <c r="EOO43" s="710"/>
      <c r="EOP43" s="710"/>
      <c r="EOQ43" s="710"/>
      <c r="EOR43" s="710"/>
      <c r="EOS43" s="710"/>
      <c r="EOT43" s="710"/>
      <c r="EOU43" s="710"/>
      <c r="EOV43" s="710"/>
      <c r="EOW43" s="710"/>
      <c r="EOX43" s="710"/>
      <c r="EOY43" s="710"/>
      <c r="EOZ43" s="710"/>
      <c r="EPA43" s="710"/>
      <c r="EPB43" s="710"/>
      <c r="EPC43" s="710"/>
      <c r="EPD43" s="710"/>
      <c r="EPE43" s="710"/>
      <c r="EPF43" s="710"/>
      <c r="EPG43" s="710"/>
      <c r="EPH43" s="710"/>
      <c r="EPI43" s="710"/>
      <c r="EPJ43" s="710"/>
      <c r="EPK43" s="710"/>
      <c r="EPL43" s="710"/>
      <c r="EPM43" s="710"/>
      <c r="EPN43" s="710"/>
      <c r="EPO43" s="710"/>
      <c r="EPP43" s="710"/>
      <c r="EPQ43" s="710"/>
      <c r="EPR43" s="710"/>
      <c r="EPS43" s="710"/>
      <c r="EPT43" s="710"/>
      <c r="EPU43" s="710"/>
      <c r="EPV43" s="710"/>
      <c r="EPW43" s="710"/>
      <c r="EPX43" s="710"/>
      <c r="EPY43" s="710"/>
      <c r="EPZ43" s="710"/>
      <c r="EQA43" s="710"/>
      <c r="EQB43" s="710"/>
      <c r="EQC43" s="710"/>
      <c r="EQD43" s="710"/>
      <c r="EQE43" s="710"/>
      <c r="EQF43" s="710"/>
      <c r="EQG43" s="710"/>
      <c r="EQH43" s="710"/>
      <c r="EQI43" s="710"/>
      <c r="EQJ43" s="710"/>
      <c r="EQK43" s="710"/>
      <c r="EQL43" s="710"/>
      <c r="EQM43" s="710"/>
      <c r="EQN43" s="710"/>
      <c r="EQO43" s="710"/>
      <c r="EQP43" s="710"/>
      <c r="EQQ43" s="710"/>
      <c r="EQR43" s="710"/>
      <c r="EQS43" s="710"/>
      <c r="EQT43" s="710"/>
      <c r="EQU43" s="710"/>
      <c r="EQV43" s="710"/>
      <c r="EQW43" s="710"/>
      <c r="EQX43" s="710"/>
      <c r="EQY43" s="710"/>
      <c r="EQZ43" s="710"/>
      <c r="ERA43" s="710"/>
      <c r="ERB43" s="710"/>
      <c r="ERC43" s="710"/>
      <c r="ERD43" s="710"/>
      <c r="ERE43" s="710"/>
      <c r="ERF43" s="710"/>
      <c r="ERG43" s="710"/>
      <c r="ERH43" s="710"/>
      <c r="ERI43" s="710"/>
      <c r="ERJ43" s="710"/>
      <c r="ERK43" s="710"/>
      <c r="ERL43" s="710"/>
      <c r="ERM43" s="710"/>
      <c r="ERN43" s="710"/>
      <c r="ERO43" s="710"/>
      <c r="ERP43" s="710"/>
      <c r="ERQ43" s="710"/>
      <c r="ERR43" s="710"/>
      <c r="ERS43" s="710"/>
      <c r="ERT43" s="710"/>
      <c r="ERU43" s="710"/>
      <c r="ERV43" s="710"/>
      <c r="ERW43" s="710"/>
      <c r="ERX43" s="710"/>
      <c r="ERY43" s="710"/>
      <c r="ERZ43" s="710"/>
      <c r="ESA43" s="710"/>
      <c r="ESB43" s="710"/>
      <c r="ESC43" s="710"/>
      <c r="ESD43" s="710"/>
      <c r="ESE43" s="710"/>
      <c r="ESF43" s="710"/>
      <c r="ESG43" s="710"/>
      <c r="ESH43" s="710"/>
      <c r="ESI43" s="710"/>
      <c r="ESJ43" s="710"/>
      <c r="ESK43" s="710"/>
      <c r="ESL43" s="710"/>
      <c r="ESM43" s="710"/>
      <c r="ESN43" s="710"/>
      <c r="ESO43" s="710"/>
      <c r="ESP43" s="710"/>
      <c r="ESQ43" s="710"/>
      <c r="ESR43" s="710"/>
      <c r="ESS43" s="710"/>
      <c r="EST43" s="710"/>
      <c r="ESU43" s="710"/>
      <c r="ESV43" s="710"/>
      <c r="ESW43" s="710"/>
      <c r="ESX43" s="710"/>
      <c r="ESY43" s="710"/>
      <c r="ESZ43" s="710"/>
      <c r="ETA43" s="710"/>
      <c r="ETB43" s="710"/>
      <c r="ETC43" s="710"/>
      <c r="ETD43" s="710"/>
      <c r="ETE43" s="710"/>
      <c r="ETF43" s="710"/>
      <c r="ETG43" s="710"/>
      <c r="ETH43" s="710"/>
      <c r="ETI43" s="710"/>
      <c r="ETJ43" s="710"/>
      <c r="ETK43" s="710"/>
      <c r="ETL43" s="710"/>
      <c r="ETM43" s="710"/>
      <c r="ETN43" s="710"/>
      <c r="ETO43" s="710"/>
      <c r="ETP43" s="710"/>
      <c r="ETQ43" s="710"/>
      <c r="ETR43" s="710"/>
      <c r="ETS43" s="710"/>
      <c r="ETT43" s="710"/>
      <c r="ETU43" s="710"/>
      <c r="ETV43" s="710"/>
      <c r="ETW43" s="710"/>
      <c r="ETX43" s="710"/>
      <c r="ETY43" s="710"/>
      <c r="ETZ43" s="710"/>
      <c r="EUA43" s="710"/>
      <c r="EUB43" s="710"/>
      <c r="EUC43" s="710"/>
      <c r="EUD43" s="710"/>
      <c r="EUE43" s="710"/>
      <c r="EUF43" s="710"/>
      <c r="EUG43" s="710"/>
      <c r="EUH43" s="710"/>
      <c r="EUI43" s="710"/>
      <c r="EUJ43" s="710"/>
      <c r="EUK43" s="710"/>
      <c r="EUL43" s="710"/>
      <c r="EUM43" s="710"/>
      <c r="EUN43" s="710"/>
      <c r="EUO43" s="710"/>
      <c r="EUP43" s="710"/>
      <c r="EUQ43" s="710"/>
      <c r="EUR43" s="710"/>
      <c r="EUS43" s="710"/>
      <c r="EUT43" s="710"/>
      <c r="EUU43" s="710"/>
      <c r="EUV43" s="710"/>
      <c r="EUW43" s="710"/>
      <c r="EUX43" s="710"/>
      <c r="EUY43" s="710"/>
      <c r="EUZ43" s="710"/>
      <c r="EVA43" s="710"/>
      <c r="EVB43" s="710"/>
      <c r="EVC43" s="710"/>
      <c r="EVD43" s="710"/>
      <c r="EVE43" s="710"/>
      <c r="EVF43" s="710"/>
      <c r="EVG43" s="710"/>
      <c r="EVH43" s="710"/>
      <c r="EVI43" s="710"/>
      <c r="EVJ43" s="710"/>
      <c r="EVK43" s="710"/>
      <c r="EVL43" s="710"/>
      <c r="EVM43" s="710"/>
      <c r="EVN43" s="710"/>
      <c r="EVO43" s="710"/>
      <c r="EVP43" s="710"/>
      <c r="EVQ43" s="710"/>
      <c r="EVR43" s="710"/>
      <c r="EVS43" s="710"/>
      <c r="EVT43" s="710"/>
      <c r="EVU43" s="710"/>
      <c r="EVV43" s="710"/>
      <c r="EVW43" s="710"/>
      <c r="EVX43" s="710"/>
      <c r="EVY43" s="710"/>
      <c r="EVZ43" s="710"/>
      <c r="EWA43" s="710"/>
      <c r="EWB43" s="710"/>
      <c r="EWC43" s="710"/>
      <c r="EWD43" s="710"/>
      <c r="EWE43" s="710"/>
      <c r="EWF43" s="710"/>
      <c r="EWG43" s="710"/>
      <c r="EWH43" s="710"/>
      <c r="EWI43" s="710"/>
      <c r="EWJ43" s="710"/>
      <c r="EWK43" s="710"/>
      <c r="EWL43" s="710"/>
      <c r="EWM43" s="710"/>
      <c r="EWN43" s="710"/>
      <c r="EWO43" s="710"/>
      <c r="EWP43" s="710"/>
      <c r="EWQ43" s="710"/>
      <c r="EWR43" s="710"/>
      <c r="EWS43" s="710"/>
      <c r="EWT43" s="710"/>
      <c r="EWU43" s="710"/>
      <c r="EWV43" s="710"/>
      <c r="EWW43" s="710"/>
      <c r="EWX43" s="710"/>
      <c r="EWY43" s="710"/>
      <c r="EWZ43" s="710"/>
      <c r="EXA43" s="710"/>
      <c r="EXB43" s="710"/>
      <c r="EXC43" s="710"/>
      <c r="EXD43" s="710"/>
      <c r="EXE43" s="710"/>
      <c r="EXF43" s="710"/>
      <c r="EXG43" s="710"/>
      <c r="EXH43" s="710"/>
      <c r="EXI43" s="710"/>
      <c r="EXJ43" s="710"/>
      <c r="EXK43" s="710"/>
      <c r="EXL43" s="710"/>
      <c r="EXM43" s="710"/>
      <c r="EXN43" s="710"/>
      <c r="EXO43" s="710"/>
      <c r="EXP43" s="710"/>
      <c r="EXQ43" s="710"/>
      <c r="EXR43" s="710"/>
      <c r="EXS43" s="710"/>
      <c r="EXT43" s="710"/>
      <c r="EXU43" s="710"/>
      <c r="EXV43" s="710"/>
      <c r="EXW43" s="710"/>
      <c r="EXX43" s="710"/>
      <c r="EXY43" s="710"/>
      <c r="EXZ43" s="710"/>
      <c r="EYA43" s="710"/>
      <c r="EYB43" s="710"/>
      <c r="EYC43" s="710"/>
      <c r="EYD43" s="710"/>
      <c r="EYE43" s="710"/>
      <c r="EYF43" s="710"/>
      <c r="EYG43" s="710"/>
      <c r="EYH43" s="710"/>
      <c r="EYI43" s="710"/>
      <c r="EYJ43" s="710"/>
      <c r="EYK43" s="710"/>
      <c r="EYL43" s="710"/>
      <c r="EYM43" s="710"/>
      <c r="EYN43" s="710"/>
      <c r="EYO43" s="710"/>
      <c r="EYP43" s="710"/>
      <c r="EYQ43" s="710"/>
      <c r="EYR43" s="710"/>
      <c r="EYS43" s="710"/>
      <c r="EYT43" s="710"/>
      <c r="EYU43" s="710"/>
      <c r="EYV43" s="710"/>
      <c r="EYW43" s="710"/>
      <c r="EYX43" s="710"/>
      <c r="EYY43" s="710"/>
      <c r="EYZ43" s="710"/>
      <c r="EZA43" s="710"/>
      <c r="EZB43" s="710"/>
      <c r="EZC43" s="710"/>
      <c r="EZD43" s="710"/>
      <c r="EZE43" s="710"/>
      <c r="EZF43" s="710"/>
      <c r="EZG43" s="710"/>
      <c r="EZH43" s="710"/>
      <c r="EZI43" s="710"/>
      <c r="EZJ43" s="710"/>
      <c r="EZK43" s="710"/>
      <c r="EZL43" s="710"/>
      <c r="EZM43" s="710"/>
      <c r="EZN43" s="710"/>
      <c r="EZO43" s="710"/>
      <c r="EZP43" s="710"/>
      <c r="EZQ43" s="710"/>
      <c r="EZR43" s="710"/>
      <c r="EZS43" s="710"/>
      <c r="EZT43" s="710"/>
      <c r="EZU43" s="710"/>
      <c r="EZV43" s="710"/>
      <c r="EZW43" s="710"/>
      <c r="EZX43" s="710"/>
      <c r="EZY43" s="710"/>
      <c r="EZZ43" s="710"/>
      <c r="FAA43" s="710"/>
      <c r="FAB43" s="710"/>
      <c r="FAC43" s="710"/>
      <c r="FAD43" s="710"/>
      <c r="FAE43" s="710"/>
      <c r="FAF43" s="710"/>
      <c r="FAG43" s="710"/>
      <c r="FAH43" s="710"/>
      <c r="FAI43" s="710"/>
      <c r="FAJ43" s="710"/>
      <c r="FAK43" s="710"/>
      <c r="FAL43" s="710"/>
      <c r="FAM43" s="710"/>
      <c r="FAN43" s="710"/>
      <c r="FAO43" s="710"/>
      <c r="FAP43" s="710"/>
      <c r="FAQ43" s="710"/>
      <c r="FAR43" s="710"/>
      <c r="FAS43" s="710"/>
      <c r="FAT43" s="710"/>
      <c r="FAU43" s="710"/>
      <c r="FAV43" s="710"/>
      <c r="FAW43" s="710"/>
      <c r="FAX43" s="710"/>
      <c r="FAY43" s="710"/>
      <c r="FAZ43" s="710"/>
      <c r="FBA43" s="710"/>
      <c r="FBB43" s="710"/>
      <c r="FBC43" s="710"/>
      <c r="FBD43" s="710"/>
      <c r="FBE43" s="710"/>
      <c r="FBF43" s="710"/>
      <c r="FBG43" s="710"/>
      <c r="FBH43" s="710"/>
      <c r="FBI43" s="710"/>
      <c r="FBJ43" s="710"/>
      <c r="FBK43" s="710"/>
      <c r="FBL43" s="710"/>
      <c r="FBM43" s="710"/>
      <c r="FBN43" s="710"/>
      <c r="FBO43" s="710"/>
      <c r="FBP43" s="710"/>
      <c r="FBQ43" s="710"/>
      <c r="FBR43" s="710"/>
      <c r="FBS43" s="710"/>
      <c r="FBT43" s="710"/>
      <c r="FBU43" s="710"/>
      <c r="FBV43" s="710"/>
      <c r="FBW43" s="710"/>
      <c r="FBX43" s="710"/>
      <c r="FBY43" s="710"/>
      <c r="FBZ43" s="710"/>
      <c r="FCA43" s="710"/>
      <c r="FCB43" s="710"/>
      <c r="FCC43" s="710"/>
      <c r="FCD43" s="710"/>
      <c r="FCE43" s="710"/>
      <c r="FCF43" s="710"/>
      <c r="FCG43" s="710"/>
      <c r="FCH43" s="710"/>
      <c r="FCI43" s="710"/>
      <c r="FCJ43" s="710"/>
      <c r="FCK43" s="710"/>
      <c r="FCL43" s="710"/>
      <c r="FCM43" s="710"/>
      <c r="FCN43" s="710"/>
      <c r="FCO43" s="710"/>
      <c r="FCP43" s="710"/>
      <c r="FCQ43" s="710"/>
      <c r="FCR43" s="710"/>
      <c r="FCS43" s="710"/>
      <c r="FCT43" s="710"/>
      <c r="FCU43" s="710"/>
      <c r="FCV43" s="710"/>
      <c r="FCW43" s="710"/>
      <c r="FCX43" s="710"/>
      <c r="FCY43" s="710"/>
      <c r="FCZ43" s="710"/>
      <c r="FDA43" s="710"/>
      <c r="FDB43" s="710"/>
      <c r="FDC43" s="710"/>
      <c r="FDD43" s="710"/>
      <c r="FDE43" s="710"/>
      <c r="FDF43" s="710"/>
      <c r="FDG43" s="710"/>
      <c r="FDH43" s="710"/>
      <c r="FDI43" s="710"/>
      <c r="FDJ43" s="710"/>
      <c r="FDK43" s="710"/>
      <c r="FDL43" s="710"/>
      <c r="FDM43" s="710"/>
      <c r="FDN43" s="710"/>
      <c r="FDO43" s="710"/>
      <c r="FDP43" s="710"/>
      <c r="FDQ43" s="710"/>
      <c r="FDR43" s="710"/>
      <c r="FDS43" s="710"/>
      <c r="FDT43" s="710"/>
      <c r="FDU43" s="710"/>
      <c r="FDV43" s="710"/>
      <c r="FDW43" s="710"/>
      <c r="FDX43" s="710"/>
      <c r="FDY43" s="710"/>
      <c r="FDZ43" s="710"/>
      <c r="FEA43" s="710"/>
      <c r="FEB43" s="710"/>
      <c r="FEC43" s="710"/>
      <c r="FED43" s="710"/>
      <c r="FEE43" s="710"/>
      <c r="FEF43" s="710"/>
      <c r="FEG43" s="710"/>
      <c r="FEH43" s="710"/>
      <c r="FEI43" s="710"/>
      <c r="FEJ43" s="710"/>
      <c r="FEK43" s="710"/>
      <c r="FEL43" s="710"/>
      <c r="FEM43" s="710"/>
      <c r="FEN43" s="710"/>
      <c r="FEO43" s="710"/>
      <c r="FEP43" s="710"/>
      <c r="FEQ43" s="710"/>
      <c r="FER43" s="710"/>
      <c r="FES43" s="710"/>
      <c r="FET43" s="710"/>
      <c r="FEU43" s="710"/>
      <c r="FEV43" s="710"/>
      <c r="FEW43" s="710"/>
      <c r="FEX43" s="710"/>
      <c r="FEY43" s="710"/>
      <c r="FEZ43" s="710"/>
      <c r="FFA43" s="710"/>
      <c r="FFB43" s="710"/>
      <c r="FFC43" s="710"/>
      <c r="FFD43" s="710"/>
      <c r="FFE43" s="710"/>
      <c r="FFF43" s="710"/>
      <c r="FFG43" s="710"/>
      <c r="FFH43" s="710"/>
      <c r="FFI43" s="710"/>
      <c r="FFJ43" s="710"/>
      <c r="FFK43" s="710"/>
      <c r="FFL43" s="710"/>
      <c r="FFM43" s="710"/>
      <c r="FFN43" s="710"/>
      <c r="FFO43" s="710"/>
      <c r="FFP43" s="710"/>
      <c r="FFQ43" s="710"/>
      <c r="FFR43" s="710"/>
      <c r="FFS43" s="710"/>
      <c r="FFT43" s="710"/>
      <c r="FFU43" s="710"/>
      <c r="FFV43" s="710"/>
      <c r="FFW43" s="710"/>
      <c r="FFX43" s="710"/>
      <c r="FFY43" s="710"/>
      <c r="FFZ43" s="710"/>
      <c r="FGA43" s="710"/>
      <c r="FGB43" s="710"/>
      <c r="FGC43" s="710"/>
      <c r="FGD43" s="710"/>
      <c r="FGE43" s="710"/>
      <c r="FGF43" s="710"/>
      <c r="FGG43" s="710"/>
      <c r="FGH43" s="710"/>
      <c r="FGI43" s="710"/>
      <c r="FGJ43" s="710"/>
      <c r="FGK43" s="710"/>
      <c r="FGL43" s="710"/>
      <c r="FGM43" s="710"/>
      <c r="FGN43" s="710"/>
      <c r="FGO43" s="710"/>
      <c r="FGP43" s="710"/>
      <c r="FGQ43" s="710"/>
      <c r="FGR43" s="710"/>
      <c r="FGS43" s="710"/>
      <c r="FGT43" s="710"/>
      <c r="FGU43" s="710"/>
      <c r="FGV43" s="710"/>
      <c r="FGW43" s="710"/>
      <c r="FGX43" s="710"/>
      <c r="FGY43" s="710"/>
      <c r="FGZ43" s="710"/>
      <c r="FHA43" s="710"/>
      <c r="FHB43" s="710"/>
      <c r="FHC43" s="710"/>
      <c r="FHD43" s="710"/>
      <c r="FHE43" s="710"/>
      <c r="FHF43" s="710"/>
      <c r="FHG43" s="710"/>
      <c r="FHH43" s="710"/>
      <c r="FHI43" s="710"/>
      <c r="FHJ43" s="710"/>
      <c r="FHK43" s="710"/>
      <c r="FHL43" s="710"/>
      <c r="FHM43" s="710"/>
      <c r="FHN43" s="710"/>
      <c r="FHO43" s="710"/>
      <c r="FHP43" s="710"/>
      <c r="FHQ43" s="710"/>
      <c r="FHR43" s="710"/>
      <c r="FHS43" s="710"/>
      <c r="FHT43" s="710"/>
      <c r="FHU43" s="710"/>
      <c r="FHV43" s="710"/>
      <c r="FHW43" s="710"/>
      <c r="FHX43" s="710"/>
      <c r="FHY43" s="710"/>
      <c r="FHZ43" s="710"/>
      <c r="FIA43" s="710"/>
      <c r="FIB43" s="710"/>
      <c r="FIC43" s="710"/>
      <c r="FID43" s="710"/>
      <c r="FIE43" s="710"/>
      <c r="FIF43" s="710"/>
      <c r="FIG43" s="710"/>
      <c r="FIH43" s="710"/>
      <c r="FII43" s="710"/>
      <c r="FIJ43" s="710"/>
      <c r="FIK43" s="710"/>
      <c r="FIL43" s="710"/>
      <c r="FIM43" s="710"/>
      <c r="FIN43" s="710"/>
      <c r="FIO43" s="710"/>
      <c r="FIP43" s="710"/>
      <c r="FIQ43" s="710"/>
      <c r="FIR43" s="710"/>
      <c r="FIS43" s="710"/>
      <c r="FIT43" s="710"/>
      <c r="FIU43" s="710"/>
      <c r="FIV43" s="710"/>
      <c r="FIW43" s="710"/>
      <c r="FIX43" s="710"/>
      <c r="FIY43" s="710"/>
      <c r="FIZ43" s="710"/>
      <c r="FJA43" s="710"/>
      <c r="FJB43" s="710"/>
      <c r="FJC43" s="710"/>
      <c r="FJD43" s="710"/>
      <c r="FJE43" s="710"/>
      <c r="FJF43" s="710"/>
      <c r="FJG43" s="710"/>
      <c r="FJH43" s="710"/>
      <c r="FJI43" s="710"/>
      <c r="FJJ43" s="710"/>
      <c r="FJK43" s="710"/>
      <c r="FJL43" s="710"/>
      <c r="FJM43" s="710"/>
      <c r="FJN43" s="710"/>
      <c r="FJO43" s="710"/>
      <c r="FJP43" s="710"/>
      <c r="FJQ43" s="710"/>
      <c r="FJR43" s="710"/>
      <c r="FJS43" s="710"/>
      <c r="FJT43" s="710"/>
      <c r="FJU43" s="710"/>
      <c r="FJV43" s="710"/>
      <c r="FJW43" s="710"/>
      <c r="FJX43" s="710"/>
      <c r="FJY43" s="710"/>
      <c r="FJZ43" s="710"/>
      <c r="FKA43" s="710"/>
      <c r="FKB43" s="710"/>
      <c r="FKC43" s="710"/>
      <c r="FKD43" s="710"/>
      <c r="FKE43" s="710"/>
      <c r="FKF43" s="710"/>
      <c r="FKG43" s="710"/>
      <c r="FKH43" s="710"/>
      <c r="FKI43" s="710"/>
      <c r="FKJ43" s="710"/>
      <c r="FKK43" s="710"/>
      <c r="FKL43" s="710"/>
      <c r="FKM43" s="710"/>
      <c r="FKN43" s="710"/>
      <c r="FKO43" s="710"/>
      <c r="FKP43" s="710"/>
      <c r="FKQ43" s="710"/>
      <c r="FKR43" s="710"/>
      <c r="FKS43" s="710"/>
      <c r="FKT43" s="710"/>
      <c r="FKU43" s="710"/>
      <c r="FKV43" s="710"/>
      <c r="FKW43" s="710"/>
      <c r="FKX43" s="710"/>
      <c r="FKY43" s="710"/>
      <c r="FKZ43" s="710"/>
      <c r="FLA43" s="710"/>
      <c r="FLB43" s="710"/>
      <c r="FLC43" s="710"/>
      <c r="FLD43" s="710"/>
      <c r="FLE43" s="710"/>
      <c r="FLF43" s="710"/>
      <c r="FLG43" s="710"/>
      <c r="FLH43" s="710"/>
      <c r="FLI43" s="710"/>
      <c r="FLJ43" s="710"/>
      <c r="FLK43" s="710"/>
      <c r="FLL43" s="710"/>
      <c r="FLM43" s="710"/>
      <c r="FLN43" s="710"/>
      <c r="FLO43" s="710"/>
      <c r="FLP43" s="710"/>
      <c r="FLQ43" s="710"/>
      <c r="FLR43" s="710"/>
      <c r="FLS43" s="710"/>
      <c r="FLT43" s="710"/>
      <c r="FLU43" s="710"/>
      <c r="FLV43" s="710"/>
      <c r="FLW43" s="710"/>
      <c r="FLX43" s="710"/>
      <c r="FLY43" s="710"/>
      <c r="FLZ43" s="710"/>
      <c r="FMA43" s="710"/>
      <c r="FMB43" s="710"/>
      <c r="FMC43" s="710"/>
      <c r="FMD43" s="710"/>
      <c r="FME43" s="710"/>
      <c r="FMF43" s="710"/>
      <c r="FMG43" s="710"/>
      <c r="FMH43" s="710"/>
      <c r="FMI43" s="710"/>
      <c r="FMJ43" s="710"/>
      <c r="FMK43" s="710"/>
      <c r="FML43" s="710"/>
      <c r="FMM43" s="710"/>
      <c r="FMN43" s="710"/>
      <c r="FMO43" s="710"/>
      <c r="FMP43" s="710"/>
      <c r="FMQ43" s="710"/>
      <c r="FMR43" s="710"/>
      <c r="FMS43" s="710"/>
      <c r="FMT43" s="710"/>
      <c r="FMU43" s="710"/>
      <c r="FMV43" s="710"/>
      <c r="FMW43" s="710"/>
      <c r="FMX43" s="710"/>
      <c r="FMY43" s="710"/>
      <c r="FMZ43" s="710"/>
      <c r="FNA43" s="710"/>
      <c r="FNB43" s="710"/>
      <c r="FNC43" s="710"/>
      <c r="FND43" s="710"/>
      <c r="FNE43" s="710"/>
      <c r="FNF43" s="710"/>
      <c r="FNG43" s="710"/>
      <c r="FNH43" s="710"/>
      <c r="FNI43" s="710"/>
      <c r="FNJ43" s="710"/>
      <c r="FNK43" s="710"/>
      <c r="FNL43" s="710"/>
      <c r="FNM43" s="710"/>
      <c r="FNN43" s="710"/>
      <c r="FNO43" s="710"/>
      <c r="FNP43" s="710"/>
      <c r="FNQ43" s="710"/>
      <c r="FNR43" s="710"/>
      <c r="FNS43" s="710"/>
      <c r="FNT43" s="710"/>
      <c r="FNU43" s="710"/>
      <c r="FNV43" s="710"/>
      <c r="FNW43" s="710"/>
      <c r="FNX43" s="710"/>
      <c r="FNY43" s="710"/>
      <c r="FNZ43" s="710"/>
      <c r="FOA43" s="710"/>
      <c r="FOB43" s="710"/>
      <c r="FOC43" s="710"/>
      <c r="FOD43" s="710"/>
      <c r="FOE43" s="710"/>
      <c r="FOF43" s="710"/>
      <c r="FOG43" s="710"/>
      <c r="FOH43" s="710"/>
      <c r="FOI43" s="710"/>
      <c r="FOJ43" s="710"/>
      <c r="FOK43" s="710"/>
      <c r="FOL43" s="710"/>
      <c r="FOM43" s="710"/>
      <c r="FON43" s="710"/>
      <c r="FOO43" s="710"/>
      <c r="FOP43" s="710"/>
      <c r="FOQ43" s="710"/>
      <c r="FOR43" s="710"/>
      <c r="FOS43" s="710"/>
      <c r="FOT43" s="710"/>
      <c r="FOU43" s="710"/>
      <c r="FOV43" s="710"/>
      <c r="FOW43" s="710"/>
      <c r="FOX43" s="710"/>
      <c r="FOY43" s="710"/>
      <c r="FOZ43" s="710"/>
      <c r="FPA43" s="710"/>
      <c r="FPB43" s="710"/>
      <c r="FPC43" s="710"/>
      <c r="FPD43" s="710"/>
      <c r="FPE43" s="710"/>
      <c r="FPF43" s="710"/>
      <c r="FPG43" s="710"/>
      <c r="FPH43" s="710"/>
      <c r="FPI43" s="710"/>
      <c r="FPJ43" s="710"/>
      <c r="FPK43" s="710"/>
      <c r="FPL43" s="710"/>
      <c r="FPM43" s="710"/>
      <c r="FPN43" s="710"/>
      <c r="FPO43" s="710"/>
      <c r="FPP43" s="710"/>
      <c r="FPQ43" s="710"/>
      <c r="FPR43" s="710"/>
      <c r="FPS43" s="710"/>
      <c r="FPT43" s="710"/>
      <c r="FPU43" s="710"/>
      <c r="FPV43" s="710"/>
      <c r="FPW43" s="710"/>
      <c r="FPX43" s="710"/>
      <c r="FPY43" s="710"/>
      <c r="FPZ43" s="710"/>
      <c r="FQA43" s="710"/>
      <c r="FQB43" s="710"/>
      <c r="FQC43" s="710"/>
      <c r="FQD43" s="710"/>
      <c r="FQE43" s="710"/>
      <c r="FQF43" s="710"/>
      <c r="FQG43" s="710"/>
      <c r="FQH43" s="710"/>
      <c r="FQI43" s="710"/>
      <c r="FQJ43" s="710"/>
      <c r="FQK43" s="710"/>
      <c r="FQL43" s="710"/>
      <c r="FQM43" s="710"/>
      <c r="FQN43" s="710"/>
      <c r="FQO43" s="710"/>
      <c r="FQP43" s="710"/>
      <c r="FQQ43" s="710"/>
      <c r="FQR43" s="710"/>
      <c r="FQS43" s="710"/>
      <c r="FQT43" s="710"/>
      <c r="FQU43" s="710"/>
      <c r="FQV43" s="710"/>
      <c r="FQW43" s="710"/>
      <c r="FQX43" s="710"/>
      <c r="FQY43" s="710"/>
      <c r="FQZ43" s="710"/>
      <c r="FRA43" s="710"/>
      <c r="FRB43" s="710"/>
      <c r="FRC43" s="710"/>
      <c r="FRD43" s="710"/>
      <c r="FRE43" s="710"/>
      <c r="FRF43" s="710"/>
      <c r="FRG43" s="710"/>
      <c r="FRH43" s="710"/>
      <c r="FRI43" s="710"/>
      <c r="FRJ43" s="710"/>
      <c r="FRK43" s="710"/>
      <c r="FRL43" s="710"/>
      <c r="FRM43" s="710"/>
      <c r="FRN43" s="710"/>
      <c r="FRO43" s="710"/>
      <c r="FRP43" s="710"/>
      <c r="FRQ43" s="710"/>
      <c r="FRR43" s="710"/>
      <c r="FRS43" s="710"/>
      <c r="FRT43" s="710"/>
      <c r="FRU43" s="710"/>
      <c r="FRV43" s="710"/>
      <c r="FRW43" s="710"/>
      <c r="FRX43" s="710"/>
      <c r="FRY43" s="710"/>
      <c r="FRZ43" s="710"/>
      <c r="FSA43" s="710"/>
      <c r="FSB43" s="710"/>
      <c r="FSC43" s="710"/>
      <c r="FSD43" s="710"/>
      <c r="FSE43" s="710"/>
      <c r="FSF43" s="710"/>
      <c r="FSG43" s="710"/>
      <c r="FSH43" s="710"/>
      <c r="FSI43" s="710"/>
      <c r="FSJ43" s="710"/>
      <c r="FSK43" s="710"/>
      <c r="FSL43" s="710"/>
      <c r="FSM43" s="710"/>
      <c r="FSN43" s="710"/>
      <c r="FSO43" s="710"/>
      <c r="FSP43" s="710"/>
      <c r="FSQ43" s="710"/>
      <c r="FSR43" s="710"/>
      <c r="FSS43" s="710"/>
      <c r="FST43" s="710"/>
      <c r="FSU43" s="710"/>
      <c r="FSV43" s="710"/>
      <c r="FSW43" s="710"/>
      <c r="FSX43" s="710"/>
      <c r="FSY43" s="710"/>
      <c r="FSZ43" s="710"/>
      <c r="FTA43" s="710"/>
      <c r="FTB43" s="710"/>
      <c r="FTC43" s="710"/>
      <c r="FTD43" s="710"/>
      <c r="FTE43" s="710"/>
      <c r="FTF43" s="710"/>
      <c r="FTG43" s="710"/>
      <c r="FTH43" s="710"/>
      <c r="FTI43" s="710"/>
      <c r="FTJ43" s="710"/>
      <c r="FTK43" s="710"/>
      <c r="FTL43" s="710"/>
      <c r="FTM43" s="710"/>
      <c r="FTN43" s="710"/>
      <c r="FTO43" s="710"/>
      <c r="FTP43" s="710"/>
      <c r="FTQ43" s="710"/>
      <c r="FTR43" s="710"/>
      <c r="FTS43" s="710"/>
      <c r="FTT43" s="710"/>
      <c r="FTU43" s="710"/>
      <c r="FTV43" s="710"/>
      <c r="FTW43" s="710"/>
      <c r="FTX43" s="710"/>
      <c r="FTY43" s="710"/>
      <c r="FTZ43" s="710"/>
      <c r="FUA43" s="710"/>
      <c r="FUB43" s="710"/>
      <c r="FUC43" s="710"/>
      <c r="FUD43" s="710"/>
      <c r="FUE43" s="710"/>
      <c r="FUF43" s="710"/>
      <c r="FUG43" s="710"/>
      <c r="FUH43" s="710"/>
      <c r="FUI43" s="710"/>
      <c r="FUJ43" s="710"/>
      <c r="FUK43" s="710"/>
      <c r="FUL43" s="710"/>
      <c r="FUM43" s="710"/>
      <c r="FUN43" s="710"/>
      <c r="FUO43" s="710"/>
      <c r="FUP43" s="710"/>
      <c r="FUQ43" s="710"/>
      <c r="FUR43" s="710"/>
      <c r="FUS43" s="710"/>
      <c r="FUT43" s="710"/>
      <c r="FUU43" s="710"/>
      <c r="FUV43" s="710"/>
      <c r="FUW43" s="710"/>
      <c r="FUX43" s="710"/>
      <c r="FUY43" s="710"/>
      <c r="FUZ43" s="710"/>
      <c r="FVA43" s="710"/>
      <c r="FVB43" s="710"/>
      <c r="FVC43" s="710"/>
      <c r="FVD43" s="710"/>
      <c r="FVE43" s="710"/>
      <c r="FVF43" s="710"/>
      <c r="FVG43" s="710"/>
      <c r="FVH43" s="710"/>
      <c r="FVI43" s="710"/>
      <c r="FVJ43" s="710"/>
      <c r="FVK43" s="710"/>
      <c r="FVL43" s="710"/>
      <c r="FVM43" s="710"/>
      <c r="FVN43" s="710"/>
      <c r="FVO43" s="710"/>
      <c r="FVP43" s="710"/>
      <c r="FVQ43" s="710"/>
      <c r="FVR43" s="710"/>
      <c r="FVS43" s="710"/>
      <c r="FVT43" s="710"/>
      <c r="FVU43" s="710"/>
      <c r="FVV43" s="710"/>
      <c r="FVW43" s="710"/>
      <c r="FVX43" s="710"/>
      <c r="FVY43" s="710"/>
      <c r="FVZ43" s="710"/>
      <c r="FWA43" s="710"/>
      <c r="FWB43" s="710"/>
      <c r="FWC43" s="710"/>
      <c r="FWD43" s="710"/>
      <c r="FWE43" s="710"/>
      <c r="FWF43" s="710"/>
      <c r="FWG43" s="710"/>
      <c r="FWH43" s="710"/>
      <c r="FWI43" s="710"/>
      <c r="FWJ43" s="710"/>
      <c r="FWK43" s="710"/>
      <c r="FWL43" s="710"/>
      <c r="FWM43" s="710"/>
      <c r="FWN43" s="710"/>
      <c r="FWO43" s="710"/>
      <c r="FWP43" s="710"/>
      <c r="FWQ43" s="710"/>
      <c r="FWR43" s="710"/>
      <c r="FWS43" s="710"/>
      <c r="FWT43" s="710"/>
      <c r="FWU43" s="710"/>
      <c r="FWV43" s="710"/>
      <c r="FWW43" s="710"/>
      <c r="FWX43" s="710"/>
      <c r="FWY43" s="710"/>
      <c r="FWZ43" s="710"/>
      <c r="FXA43" s="710"/>
      <c r="FXB43" s="710"/>
      <c r="FXC43" s="710"/>
      <c r="FXD43" s="710"/>
      <c r="FXE43" s="710"/>
      <c r="FXF43" s="710"/>
      <c r="FXG43" s="710"/>
      <c r="FXH43" s="710"/>
      <c r="FXI43" s="710"/>
      <c r="FXJ43" s="710"/>
      <c r="FXK43" s="710"/>
      <c r="FXL43" s="710"/>
      <c r="FXM43" s="710"/>
      <c r="FXN43" s="710"/>
      <c r="FXO43" s="710"/>
      <c r="FXP43" s="710"/>
      <c r="FXQ43" s="710"/>
      <c r="FXR43" s="710"/>
      <c r="FXS43" s="710"/>
      <c r="FXT43" s="710"/>
      <c r="FXU43" s="710"/>
      <c r="FXV43" s="710"/>
      <c r="FXW43" s="710"/>
      <c r="FXX43" s="710"/>
      <c r="FXY43" s="710"/>
      <c r="FXZ43" s="710"/>
      <c r="FYA43" s="710"/>
      <c r="FYB43" s="710"/>
      <c r="FYC43" s="710"/>
      <c r="FYD43" s="710"/>
      <c r="FYE43" s="710"/>
      <c r="FYF43" s="710"/>
      <c r="FYG43" s="710"/>
      <c r="FYH43" s="710"/>
      <c r="FYI43" s="710"/>
      <c r="FYJ43" s="710"/>
      <c r="FYK43" s="710"/>
      <c r="FYL43" s="710"/>
      <c r="FYM43" s="710"/>
      <c r="FYN43" s="710"/>
      <c r="FYO43" s="710"/>
      <c r="FYP43" s="710"/>
      <c r="FYQ43" s="710"/>
      <c r="FYR43" s="710"/>
      <c r="FYS43" s="710"/>
      <c r="FYT43" s="710"/>
      <c r="FYU43" s="710"/>
      <c r="FYV43" s="710"/>
      <c r="FYW43" s="710"/>
      <c r="FYX43" s="710"/>
      <c r="FYY43" s="710"/>
      <c r="FYZ43" s="710"/>
      <c r="FZA43" s="710"/>
      <c r="FZB43" s="710"/>
      <c r="FZC43" s="710"/>
      <c r="FZD43" s="710"/>
      <c r="FZE43" s="710"/>
      <c r="FZF43" s="710"/>
      <c r="FZG43" s="710"/>
      <c r="FZH43" s="710"/>
      <c r="FZI43" s="710"/>
      <c r="FZJ43" s="710"/>
      <c r="FZK43" s="710"/>
      <c r="FZL43" s="710"/>
      <c r="FZM43" s="710"/>
      <c r="FZN43" s="710"/>
      <c r="FZO43" s="710"/>
      <c r="FZP43" s="710"/>
      <c r="FZQ43" s="710"/>
      <c r="FZR43" s="710"/>
      <c r="FZS43" s="710"/>
      <c r="FZT43" s="710"/>
      <c r="FZU43" s="710"/>
      <c r="FZV43" s="710"/>
      <c r="FZW43" s="710"/>
      <c r="FZX43" s="710"/>
      <c r="FZY43" s="710"/>
      <c r="FZZ43" s="710"/>
      <c r="GAA43" s="710"/>
      <c r="GAB43" s="710"/>
      <c r="GAC43" s="710"/>
      <c r="GAD43" s="710"/>
      <c r="GAE43" s="710"/>
      <c r="GAF43" s="710"/>
      <c r="GAG43" s="710"/>
      <c r="GAH43" s="710"/>
      <c r="GAI43" s="710"/>
      <c r="GAJ43" s="710"/>
      <c r="GAK43" s="710"/>
      <c r="GAL43" s="710"/>
      <c r="GAM43" s="710"/>
      <c r="GAN43" s="710"/>
      <c r="GAO43" s="710"/>
      <c r="GAP43" s="710"/>
      <c r="GAQ43" s="710"/>
      <c r="GAR43" s="710"/>
      <c r="GAS43" s="710"/>
      <c r="GAT43" s="710"/>
      <c r="GAU43" s="710"/>
      <c r="GAV43" s="710"/>
      <c r="GAW43" s="710"/>
      <c r="GAX43" s="710"/>
      <c r="GAY43" s="710"/>
      <c r="GAZ43" s="710"/>
      <c r="GBA43" s="710"/>
      <c r="GBB43" s="710"/>
      <c r="GBC43" s="710"/>
      <c r="GBD43" s="710"/>
      <c r="GBE43" s="710"/>
      <c r="GBF43" s="710"/>
      <c r="GBG43" s="710"/>
      <c r="GBH43" s="710"/>
      <c r="GBI43" s="710"/>
      <c r="GBJ43" s="710"/>
      <c r="GBK43" s="710"/>
      <c r="GBL43" s="710"/>
      <c r="GBM43" s="710"/>
      <c r="GBN43" s="710"/>
      <c r="GBO43" s="710"/>
      <c r="GBP43" s="710"/>
      <c r="GBQ43" s="710"/>
      <c r="GBR43" s="710"/>
      <c r="GBS43" s="710"/>
      <c r="GBT43" s="710"/>
      <c r="GBU43" s="710"/>
      <c r="GBV43" s="710"/>
      <c r="GBW43" s="710"/>
      <c r="GBX43" s="710"/>
      <c r="GBY43" s="710"/>
      <c r="GBZ43" s="710"/>
      <c r="GCA43" s="710"/>
      <c r="GCB43" s="710"/>
      <c r="GCC43" s="710"/>
      <c r="GCD43" s="710"/>
      <c r="GCE43" s="710"/>
      <c r="GCF43" s="710"/>
      <c r="GCG43" s="710"/>
      <c r="GCH43" s="710"/>
      <c r="GCI43" s="710"/>
      <c r="GCJ43" s="710"/>
      <c r="GCK43" s="710"/>
      <c r="GCL43" s="710"/>
      <c r="GCM43" s="710"/>
      <c r="GCN43" s="710"/>
      <c r="GCO43" s="710"/>
      <c r="GCP43" s="710"/>
      <c r="GCQ43" s="710"/>
      <c r="GCR43" s="710"/>
      <c r="GCS43" s="710"/>
      <c r="GCT43" s="710"/>
      <c r="GCU43" s="710"/>
      <c r="GCV43" s="710"/>
      <c r="GCW43" s="710"/>
      <c r="GCX43" s="710"/>
      <c r="GCY43" s="710"/>
      <c r="GCZ43" s="710"/>
      <c r="GDA43" s="710"/>
      <c r="GDB43" s="710"/>
      <c r="GDC43" s="710"/>
      <c r="GDD43" s="710"/>
      <c r="GDE43" s="710"/>
      <c r="GDF43" s="710"/>
      <c r="GDG43" s="710"/>
      <c r="GDH43" s="710"/>
      <c r="GDI43" s="710"/>
      <c r="GDJ43" s="710"/>
      <c r="GDK43" s="710"/>
      <c r="GDL43" s="710"/>
      <c r="GDM43" s="710"/>
      <c r="GDN43" s="710"/>
      <c r="GDO43" s="710"/>
      <c r="GDP43" s="710"/>
      <c r="GDQ43" s="710"/>
      <c r="GDR43" s="710"/>
      <c r="GDS43" s="710"/>
      <c r="GDT43" s="710"/>
      <c r="GDU43" s="710"/>
      <c r="GDV43" s="710"/>
      <c r="GDW43" s="710"/>
      <c r="GDX43" s="710"/>
      <c r="GDY43" s="710"/>
      <c r="GDZ43" s="710"/>
      <c r="GEA43" s="710"/>
      <c r="GEB43" s="710"/>
      <c r="GEC43" s="710"/>
      <c r="GED43" s="710"/>
      <c r="GEE43" s="710"/>
      <c r="GEF43" s="710"/>
      <c r="GEG43" s="710"/>
      <c r="GEH43" s="710"/>
      <c r="GEI43" s="710"/>
      <c r="GEJ43" s="710"/>
      <c r="GEK43" s="710"/>
      <c r="GEL43" s="710"/>
      <c r="GEM43" s="710"/>
      <c r="GEN43" s="710"/>
      <c r="GEO43" s="710"/>
      <c r="GEP43" s="710"/>
      <c r="GEQ43" s="710"/>
      <c r="GER43" s="710"/>
      <c r="GES43" s="710"/>
      <c r="GET43" s="710"/>
      <c r="GEU43" s="710"/>
      <c r="GEV43" s="710"/>
      <c r="GEW43" s="710"/>
      <c r="GEX43" s="710"/>
      <c r="GEY43" s="710"/>
      <c r="GEZ43" s="710"/>
      <c r="GFA43" s="710"/>
      <c r="GFB43" s="710"/>
      <c r="GFC43" s="710"/>
      <c r="GFD43" s="710"/>
      <c r="GFE43" s="710"/>
      <c r="GFF43" s="710"/>
      <c r="GFG43" s="710"/>
      <c r="GFH43" s="710"/>
      <c r="GFI43" s="710"/>
      <c r="GFJ43" s="710"/>
      <c r="GFK43" s="710"/>
      <c r="GFL43" s="710"/>
      <c r="GFM43" s="710"/>
      <c r="GFN43" s="710"/>
      <c r="GFO43" s="710"/>
      <c r="GFP43" s="710"/>
      <c r="GFQ43" s="710"/>
      <c r="GFR43" s="710"/>
      <c r="GFS43" s="710"/>
      <c r="GFT43" s="710"/>
      <c r="GFU43" s="710"/>
      <c r="GFV43" s="710"/>
      <c r="GFW43" s="710"/>
      <c r="GFX43" s="710"/>
      <c r="GFY43" s="710"/>
      <c r="GFZ43" s="710"/>
      <c r="GGA43" s="710"/>
      <c r="GGB43" s="710"/>
      <c r="GGC43" s="710"/>
      <c r="GGD43" s="710"/>
      <c r="GGE43" s="710"/>
      <c r="GGF43" s="710"/>
      <c r="GGG43" s="710"/>
      <c r="GGH43" s="710"/>
      <c r="GGI43" s="710"/>
      <c r="GGJ43" s="710"/>
      <c r="GGK43" s="710"/>
      <c r="GGL43" s="710"/>
      <c r="GGM43" s="710"/>
      <c r="GGN43" s="710"/>
      <c r="GGO43" s="710"/>
      <c r="GGP43" s="710"/>
      <c r="GGQ43" s="710"/>
      <c r="GGR43" s="710"/>
      <c r="GGS43" s="710"/>
      <c r="GGT43" s="710"/>
      <c r="GGU43" s="710"/>
      <c r="GGV43" s="710"/>
      <c r="GGW43" s="710"/>
      <c r="GGX43" s="710"/>
      <c r="GGY43" s="710"/>
      <c r="GGZ43" s="710"/>
      <c r="GHA43" s="710"/>
      <c r="GHB43" s="710"/>
      <c r="GHC43" s="710"/>
      <c r="GHD43" s="710"/>
      <c r="GHE43" s="710"/>
      <c r="GHF43" s="710"/>
      <c r="GHG43" s="710"/>
      <c r="GHH43" s="710"/>
      <c r="GHI43" s="710"/>
      <c r="GHJ43" s="710"/>
      <c r="GHK43" s="710"/>
      <c r="GHL43" s="710"/>
      <c r="GHM43" s="710"/>
      <c r="GHN43" s="710"/>
      <c r="GHO43" s="710"/>
      <c r="GHP43" s="710"/>
      <c r="GHQ43" s="710"/>
      <c r="GHR43" s="710"/>
      <c r="GHS43" s="710"/>
      <c r="GHT43" s="710"/>
      <c r="GHU43" s="710"/>
      <c r="GHV43" s="710"/>
      <c r="GHW43" s="710"/>
      <c r="GHX43" s="710"/>
      <c r="GHY43" s="710"/>
      <c r="GHZ43" s="710"/>
      <c r="GIA43" s="710"/>
      <c r="GIB43" s="710"/>
      <c r="GIC43" s="710"/>
      <c r="GID43" s="710"/>
      <c r="GIE43" s="710"/>
      <c r="GIF43" s="710"/>
      <c r="GIG43" s="710"/>
      <c r="GIH43" s="710"/>
      <c r="GII43" s="710"/>
      <c r="GIJ43" s="710"/>
      <c r="GIK43" s="710"/>
      <c r="GIL43" s="710"/>
      <c r="GIM43" s="710"/>
      <c r="GIN43" s="710"/>
      <c r="GIO43" s="710"/>
      <c r="GIP43" s="710"/>
      <c r="GIQ43" s="710"/>
      <c r="GIR43" s="710"/>
      <c r="GIS43" s="710"/>
      <c r="GIT43" s="710"/>
      <c r="GIU43" s="710"/>
      <c r="GIV43" s="710"/>
      <c r="GIW43" s="710"/>
      <c r="GIX43" s="710"/>
      <c r="GIY43" s="710"/>
      <c r="GIZ43" s="710"/>
      <c r="GJA43" s="710"/>
      <c r="GJB43" s="710"/>
      <c r="GJC43" s="710"/>
      <c r="GJD43" s="710"/>
      <c r="GJE43" s="710"/>
      <c r="GJF43" s="710"/>
      <c r="GJG43" s="710"/>
      <c r="GJH43" s="710"/>
      <c r="GJI43" s="710"/>
      <c r="GJJ43" s="710"/>
      <c r="GJK43" s="710"/>
      <c r="GJL43" s="710"/>
      <c r="GJM43" s="710"/>
      <c r="GJN43" s="710"/>
      <c r="GJO43" s="710"/>
      <c r="GJP43" s="710"/>
      <c r="GJQ43" s="710"/>
      <c r="GJR43" s="710"/>
      <c r="GJS43" s="710"/>
      <c r="GJT43" s="710"/>
      <c r="GJU43" s="710"/>
      <c r="GJV43" s="710"/>
      <c r="GJW43" s="710"/>
      <c r="GJX43" s="710"/>
      <c r="GJY43" s="710"/>
      <c r="GJZ43" s="710"/>
      <c r="GKA43" s="710"/>
      <c r="GKB43" s="710"/>
      <c r="GKC43" s="710"/>
      <c r="GKD43" s="710"/>
      <c r="GKE43" s="710"/>
      <c r="GKF43" s="710"/>
      <c r="GKG43" s="710"/>
      <c r="GKH43" s="710"/>
      <c r="GKI43" s="710"/>
      <c r="GKJ43" s="710"/>
      <c r="GKK43" s="710"/>
      <c r="GKL43" s="710"/>
      <c r="GKM43" s="710"/>
      <c r="GKN43" s="710"/>
      <c r="GKO43" s="710"/>
      <c r="GKP43" s="710"/>
      <c r="GKQ43" s="710"/>
      <c r="GKR43" s="710"/>
      <c r="GKS43" s="710"/>
      <c r="GKT43" s="710"/>
      <c r="GKU43" s="710"/>
      <c r="GKV43" s="710"/>
      <c r="GKW43" s="710"/>
      <c r="GKX43" s="710"/>
      <c r="GKY43" s="710"/>
      <c r="GKZ43" s="710"/>
      <c r="GLA43" s="710"/>
      <c r="GLB43" s="710"/>
      <c r="GLC43" s="710"/>
      <c r="GLD43" s="710"/>
      <c r="GLE43" s="710"/>
      <c r="GLF43" s="710"/>
      <c r="GLG43" s="710"/>
      <c r="GLH43" s="710"/>
      <c r="GLI43" s="710"/>
      <c r="GLJ43" s="710"/>
      <c r="GLK43" s="710"/>
      <c r="GLL43" s="710"/>
      <c r="GLM43" s="710"/>
      <c r="GLN43" s="710"/>
      <c r="GLO43" s="710"/>
      <c r="GLP43" s="710"/>
      <c r="GLQ43" s="710"/>
      <c r="GLR43" s="710"/>
      <c r="GLS43" s="710"/>
      <c r="GLT43" s="710"/>
      <c r="GLU43" s="710"/>
      <c r="GLV43" s="710"/>
      <c r="GLW43" s="710"/>
      <c r="GLX43" s="710"/>
      <c r="GLY43" s="710"/>
      <c r="GLZ43" s="710"/>
      <c r="GMA43" s="710"/>
      <c r="GMB43" s="710"/>
      <c r="GMC43" s="710"/>
      <c r="GMD43" s="710"/>
      <c r="GME43" s="710"/>
      <c r="GMF43" s="710"/>
      <c r="GMG43" s="710"/>
      <c r="GMH43" s="710"/>
      <c r="GMI43" s="710"/>
      <c r="GMJ43" s="710"/>
      <c r="GMK43" s="710"/>
      <c r="GML43" s="710"/>
      <c r="GMM43" s="710"/>
      <c r="GMN43" s="710"/>
      <c r="GMO43" s="710"/>
      <c r="GMP43" s="710"/>
      <c r="GMQ43" s="710"/>
      <c r="GMR43" s="710"/>
      <c r="GMS43" s="710"/>
      <c r="GMT43" s="710"/>
      <c r="GMU43" s="710"/>
      <c r="GMV43" s="710"/>
      <c r="GMW43" s="710"/>
      <c r="GMX43" s="710"/>
      <c r="GMY43" s="710"/>
      <c r="GMZ43" s="710"/>
      <c r="GNA43" s="710"/>
      <c r="GNB43" s="710"/>
      <c r="GNC43" s="710"/>
      <c r="GND43" s="710"/>
      <c r="GNE43" s="710"/>
      <c r="GNF43" s="710"/>
      <c r="GNG43" s="710"/>
      <c r="GNH43" s="710"/>
      <c r="GNI43" s="710"/>
      <c r="GNJ43" s="710"/>
      <c r="GNK43" s="710"/>
      <c r="GNL43" s="710"/>
      <c r="GNM43" s="710"/>
      <c r="GNN43" s="710"/>
      <c r="GNO43" s="710"/>
      <c r="GNP43" s="710"/>
      <c r="GNQ43" s="710"/>
      <c r="GNR43" s="710"/>
      <c r="GNS43" s="710"/>
      <c r="GNT43" s="710"/>
      <c r="GNU43" s="710"/>
      <c r="GNV43" s="710"/>
      <c r="GNW43" s="710"/>
      <c r="GNX43" s="710"/>
      <c r="GNY43" s="710"/>
      <c r="GNZ43" s="710"/>
      <c r="GOA43" s="710"/>
      <c r="GOB43" s="710"/>
      <c r="GOC43" s="710"/>
      <c r="GOD43" s="710"/>
      <c r="GOE43" s="710"/>
      <c r="GOF43" s="710"/>
      <c r="GOG43" s="710"/>
      <c r="GOH43" s="710"/>
      <c r="GOI43" s="710"/>
      <c r="GOJ43" s="710"/>
      <c r="GOK43" s="710"/>
      <c r="GOL43" s="710"/>
      <c r="GOM43" s="710"/>
      <c r="GON43" s="710"/>
      <c r="GOO43" s="710"/>
      <c r="GOP43" s="710"/>
      <c r="GOQ43" s="710"/>
      <c r="GOR43" s="710"/>
      <c r="GOS43" s="710"/>
      <c r="GOT43" s="710"/>
      <c r="GOU43" s="710"/>
      <c r="GOV43" s="710"/>
      <c r="GOW43" s="710"/>
      <c r="GOX43" s="710"/>
      <c r="GOY43" s="710"/>
      <c r="GOZ43" s="710"/>
      <c r="GPA43" s="710"/>
      <c r="GPB43" s="710"/>
      <c r="GPC43" s="710"/>
      <c r="GPD43" s="710"/>
      <c r="GPE43" s="710"/>
      <c r="GPF43" s="710"/>
      <c r="GPG43" s="710"/>
      <c r="GPH43" s="710"/>
      <c r="GPI43" s="710"/>
      <c r="GPJ43" s="710"/>
      <c r="GPK43" s="710"/>
      <c r="GPL43" s="710"/>
      <c r="GPM43" s="710"/>
      <c r="GPN43" s="710"/>
      <c r="GPO43" s="710"/>
      <c r="GPP43" s="710"/>
      <c r="GPQ43" s="710"/>
      <c r="GPR43" s="710"/>
      <c r="GPS43" s="710"/>
      <c r="GPT43" s="710"/>
      <c r="GPU43" s="710"/>
      <c r="GPV43" s="710"/>
      <c r="GPW43" s="710"/>
      <c r="GPX43" s="710"/>
      <c r="GPY43" s="710"/>
      <c r="GPZ43" s="710"/>
      <c r="GQA43" s="710"/>
      <c r="GQB43" s="710"/>
      <c r="GQC43" s="710"/>
      <c r="GQD43" s="710"/>
      <c r="GQE43" s="710"/>
      <c r="GQF43" s="710"/>
      <c r="GQG43" s="710"/>
      <c r="GQH43" s="710"/>
      <c r="GQI43" s="710"/>
      <c r="GQJ43" s="710"/>
      <c r="GQK43" s="710"/>
      <c r="GQL43" s="710"/>
      <c r="GQM43" s="710"/>
      <c r="GQN43" s="710"/>
      <c r="GQO43" s="710"/>
      <c r="GQP43" s="710"/>
      <c r="GQQ43" s="710"/>
      <c r="GQR43" s="710"/>
      <c r="GQS43" s="710"/>
      <c r="GQT43" s="710"/>
      <c r="GQU43" s="710"/>
      <c r="GQV43" s="710"/>
      <c r="GQW43" s="710"/>
      <c r="GQX43" s="710"/>
      <c r="GQY43" s="710"/>
      <c r="GQZ43" s="710"/>
      <c r="GRA43" s="710"/>
      <c r="GRB43" s="710"/>
      <c r="GRC43" s="710"/>
      <c r="GRD43" s="710"/>
      <c r="GRE43" s="710"/>
      <c r="GRF43" s="710"/>
      <c r="GRG43" s="710"/>
      <c r="GRH43" s="710"/>
      <c r="GRI43" s="710"/>
      <c r="GRJ43" s="710"/>
      <c r="GRK43" s="710"/>
      <c r="GRL43" s="710"/>
      <c r="GRM43" s="710"/>
      <c r="GRN43" s="710"/>
      <c r="GRO43" s="710"/>
      <c r="GRP43" s="710"/>
      <c r="GRQ43" s="710"/>
      <c r="GRR43" s="710"/>
      <c r="GRS43" s="710"/>
      <c r="GRT43" s="710"/>
      <c r="GRU43" s="710"/>
      <c r="GRV43" s="710"/>
      <c r="GRW43" s="710"/>
      <c r="GRX43" s="710"/>
      <c r="GRY43" s="710"/>
      <c r="GRZ43" s="710"/>
      <c r="GSA43" s="710"/>
      <c r="GSB43" s="710"/>
      <c r="GSC43" s="710"/>
      <c r="GSD43" s="710"/>
      <c r="GSE43" s="710"/>
      <c r="GSF43" s="710"/>
      <c r="GSG43" s="710"/>
      <c r="GSH43" s="710"/>
      <c r="GSI43" s="710"/>
      <c r="GSJ43" s="710"/>
      <c r="GSK43" s="710"/>
      <c r="GSL43" s="710"/>
      <c r="GSM43" s="710"/>
      <c r="GSN43" s="710"/>
      <c r="GSO43" s="710"/>
      <c r="GSP43" s="710"/>
      <c r="GSQ43" s="710"/>
      <c r="GSR43" s="710"/>
      <c r="GSS43" s="710"/>
      <c r="GST43" s="710"/>
      <c r="GSU43" s="710"/>
      <c r="GSV43" s="710"/>
      <c r="GSW43" s="710"/>
      <c r="GSX43" s="710"/>
      <c r="GSY43" s="710"/>
      <c r="GSZ43" s="710"/>
      <c r="GTA43" s="710"/>
      <c r="GTB43" s="710"/>
      <c r="GTC43" s="710"/>
      <c r="GTD43" s="710"/>
      <c r="GTE43" s="710"/>
      <c r="GTF43" s="710"/>
      <c r="GTG43" s="710"/>
      <c r="GTH43" s="710"/>
      <c r="GTI43" s="710"/>
      <c r="GTJ43" s="710"/>
      <c r="GTK43" s="710"/>
      <c r="GTL43" s="710"/>
      <c r="GTM43" s="710"/>
      <c r="GTN43" s="710"/>
      <c r="GTO43" s="710"/>
      <c r="GTP43" s="710"/>
      <c r="GTQ43" s="710"/>
      <c r="GTR43" s="710"/>
      <c r="GTS43" s="710"/>
      <c r="GTT43" s="710"/>
      <c r="GTU43" s="710"/>
      <c r="GTV43" s="710"/>
      <c r="GTW43" s="710"/>
      <c r="GTX43" s="710"/>
      <c r="GTY43" s="710"/>
      <c r="GTZ43" s="710"/>
      <c r="GUA43" s="710"/>
      <c r="GUB43" s="710"/>
      <c r="GUC43" s="710"/>
      <c r="GUD43" s="710"/>
      <c r="GUE43" s="710"/>
      <c r="GUF43" s="710"/>
      <c r="GUG43" s="710"/>
      <c r="GUH43" s="710"/>
      <c r="GUI43" s="710"/>
      <c r="GUJ43" s="710"/>
      <c r="GUK43" s="710"/>
      <c r="GUL43" s="710"/>
      <c r="GUM43" s="710"/>
      <c r="GUN43" s="710"/>
      <c r="GUO43" s="710"/>
      <c r="GUP43" s="710"/>
      <c r="GUQ43" s="710"/>
      <c r="GUR43" s="710"/>
      <c r="GUS43" s="710"/>
      <c r="GUT43" s="710"/>
      <c r="GUU43" s="710"/>
      <c r="GUV43" s="710"/>
      <c r="GUW43" s="710"/>
      <c r="GUX43" s="710"/>
      <c r="GUY43" s="710"/>
      <c r="GUZ43" s="710"/>
      <c r="GVA43" s="710"/>
      <c r="GVB43" s="710"/>
      <c r="GVC43" s="710"/>
      <c r="GVD43" s="710"/>
      <c r="GVE43" s="710"/>
      <c r="GVF43" s="710"/>
      <c r="GVG43" s="710"/>
      <c r="GVH43" s="710"/>
      <c r="GVI43" s="710"/>
      <c r="GVJ43" s="710"/>
      <c r="GVK43" s="710"/>
      <c r="GVL43" s="710"/>
      <c r="GVM43" s="710"/>
      <c r="GVN43" s="710"/>
      <c r="GVO43" s="710"/>
      <c r="GVP43" s="710"/>
      <c r="GVQ43" s="710"/>
      <c r="GVR43" s="710"/>
      <c r="GVS43" s="710"/>
      <c r="GVT43" s="710"/>
      <c r="GVU43" s="710"/>
      <c r="GVV43" s="710"/>
      <c r="GVW43" s="710"/>
      <c r="GVX43" s="710"/>
      <c r="GVY43" s="710"/>
      <c r="GVZ43" s="710"/>
      <c r="GWA43" s="710"/>
      <c r="GWB43" s="710"/>
      <c r="GWC43" s="710"/>
      <c r="GWD43" s="710"/>
      <c r="GWE43" s="710"/>
      <c r="GWF43" s="710"/>
      <c r="GWG43" s="710"/>
      <c r="GWH43" s="710"/>
      <c r="GWI43" s="710"/>
      <c r="GWJ43" s="710"/>
      <c r="GWK43" s="710"/>
      <c r="GWL43" s="710"/>
      <c r="GWM43" s="710"/>
      <c r="GWN43" s="710"/>
      <c r="GWO43" s="710"/>
      <c r="GWP43" s="710"/>
      <c r="GWQ43" s="710"/>
      <c r="GWR43" s="710"/>
      <c r="GWS43" s="710"/>
      <c r="GWT43" s="710"/>
      <c r="GWU43" s="710"/>
      <c r="GWV43" s="710"/>
      <c r="GWW43" s="710"/>
      <c r="GWX43" s="710"/>
      <c r="GWY43" s="710"/>
      <c r="GWZ43" s="710"/>
      <c r="GXA43" s="710"/>
      <c r="GXB43" s="710"/>
      <c r="GXC43" s="710"/>
      <c r="GXD43" s="710"/>
      <c r="GXE43" s="710"/>
      <c r="GXF43" s="710"/>
      <c r="GXG43" s="710"/>
      <c r="GXH43" s="710"/>
      <c r="GXI43" s="710"/>
      <c r="GXJ43" s="710"/>
      <c r="GXK43" s="710"/>
      <c r="GXL43" s="710"/>
      <c r="GXM43" s="710"/>
      <c r="GXN43" s="710"/>
      <c r="GXO43" s="710"/>
      <c r="GXP43" s="710"/>
      <c r="GXQ43" s="710"/>
      <c r="GXR43" s="710"/>
      <c r="GXS43" s="710"/>
      <c r="GXT43" s="710"/>
      <c r="GXU43" s="710"/>
      <c r="GXV43" s="710"/>
      <c r="GXW43" s="710"/>
      <c r="GXX43" s="710"/>
      <c r="GXY43" s="710"/>
      <c r="GXZ43" s="710"/>
      <c r="GYA43" s="710"/>
      <c r="GYB43" s="710"/>
      <c r="GYC43" s="710"/>
      <c r="GYD43" s="710"/>
      <c r="GYE43" s="710"/>
      <c r="GYF43" s="710"/>
      <c r="GYG43" s="710"/>
      <c r="GYH43" s="710"/>
      <c r="GYI43" s="710"/>
      <c r="GYJ43" s="710"/>
      <c r="GYK43" s="710"/>
      <c r="GYL43" s="710"/>
      <c r="GYM43" s="710"/>
      <c r="GYN43" s="710"/>
      <c r="GYO43" s="710"/>
      <c r="GYP43" s="710"/>
      <c r="GYQ43" s="710"/>
      <c r="GYR43" s="710"/>
      <c r="GYS43" s="710"/>
      <c r="GYT43" s="710"/>
      <c r="GYU43" s="710"/>
      <c r="GYV43" s="710"/>
      <c r="GYW43" s="710"/>
      <c r="GYX43" s="710"/>
      <c r="GYY43" s="710"/>
      <c r="GYZ43" s="710"/>
      <c r="GZA43" s="710"/>
      <c r="GZB43" s="710"/>
      <c r="GZC43" s="710"/>
      <c r="GZD43" s="710"/>
      <c r="GZE43" s="710"/>
      <c r="GZF43" s="710"/>
      <c r="GZG43" s="710"/>
      <c r="GZH43" s="710"/>
      <c r="GZI43" s="710"/>
      <c r="GZJ43" s="710"/>
      <c r="GZK43" s="710"/>
      <c r="GZL43" s="710"/>
      <c r="GZM43" s="710"/>
      <c r="GZN43" s="710"/>
      <c r="GZO43" s="710"/>
      <c r="GZP43" s="710"/>
      <c r="GZQ43" s="710"/>
      <c r="GZR43" s="710"/>
      <c r="GZS43" s="710"/>
      <c r="GZT43" s="710"/>
      <c r="GZU43" s="710"/>
      <c r="GZV43" s="710"/>
      <c r="GZW43" s="710"/>
      <c r="GZX43" s="710"/>
      <c r="GZY43" s="710"/>
      <c r="GZZ43" s="710"/>
      <c r="HAA43" s="710"/>
      <c r="HAB43" s="710"/>
      <c r="HAC43" s="710"/>
      <c r="HAD43" s="710"/>
      <c r="HAE43" s="710"/>
      <c r="HAF43" s="710"/>
      <c r="HAG43" s="710"/>
      <c r="HAH43" s="710"/>
      <c r="HAI43" s="710"/>
      <c r="HAJ43" s="710"/>
      <c r="HAK43" s="710"/>
      <c r="HAL43" s="710"/>
      <c r="HAM43" s="710"/>
      <c r="HAN43" s="710"/>
      <c r="HAO43" s="710"/>
      <c r="HAP43" s="710"/>
      <c r="HAQ43" s="710"/>
      <c r="HAR43" s="710"/>
      <c r="HAS43" s="710"/>
      <c r="HAT43" s="710"/>
      <c r="HAU43" s="710"/>
      <c r="HAV43" s="710"/>
      <c r="HAW43" s="710"/>
      <c r="HAX43" s="710"/>
      <c r="HAY43" s="710"/>
      <c r="HAZ43" s="710"/>
      <c r="HBA43" s="710"/>
      <c r="HBB43" s="710"/>
      <c r="HBC43" s="710"/>
      <c r="HBD43" s="710"/>
      <c r="HBE43" s="710"/>
      <c r="HBF43" s="710"/>
      <c r="HBG43" s="710"/>
      <c r="HBH43" s="710"/>
      <c r="HBI43" s="710"/>
      <c r="HBJ43" s="710"/>
      <c r="HBK43" s="710"/>
      <c r="HBL43" s="710"/>
      <c r="HBM43" s="710"/>
      <c r="HBN43" s="710"/>
      <c r="HBO43" s="710"/>
      <c r="HBP43" s="710"/>
      <c r="HBQ43" s="710"/>
      <c r="HBR43" s="710"/>
      <c r="HBS43" s="710"/>
      <c r="HBT43" s="710"/>
      <c r="HBU43" s="710"/>
      <c r="HBV43" s="710"/>
      <c r="HBW43" s="710"/>
      <c r="HBX43" s="710"/>
      <c r="HBY43" s="710"/>
      <c r="HBZ43" s="710"/>
      <c r="HCA43" s="710"/>
      <c r="HCB43" s="710"/>
      <c r="HCC43" s="710"/>
      <c r="HCD43" s="710"/>
      <c r="HCE43" s="710"/>
      <c r="HCF43" s="710"/>
      <c r="HCG43" s="710"/>
      <c r="HCH43" s="710"/>
      <c r="HCI43" s="710"/>
      <c r="HCJ43" s="710"/>
      <c r="HCK43" s="710"/>
      <c r="HCL43" s="710"/>
      <c r="HCM43" s="710"/>
      <c r="HCN43" s="710"/>
      <c r="HCO43" s="710"/>
      <c r="HCP43" s="710"/>
      <c r="HCQ43" s="710"/>
      <c r="HCR43" s="710"/>
      <c r="HCS43" s="710"/>
      <c r="HCT43" s="710"/>
      <c r="HCU43" s="710"/>
      <c r="HCV43" s="710"/>
      <c r="HCW43" s="710"/>
      <c r="HCX43" s="710"/>
      <c r="HCY43" s="710"/>
      <c r="HCZ43" s="710"/>
      <c r="HDA43" s="710"/>
      <c r="HDB43" s="710"/>
      <c r="HDC43" s="710"/>
      <c r="HDD43" s="710"/>
      <c r="HDE43" s="710"/>
      <c r="HDF43" s="710"/>
      <c r="HDG43" s="710"/>
      <c r="HDH43" s="710"/>
      <c r="HDI43" s="710"/>
      <c r="HDJ43" s="710"/>
      <c r="HDK43" s="710"/>
      <c r="HDL43" s="710"/>
      <c r="HDM43" s="710"/>
      <c r="HDN43" s="710"/>
      <c r="HDO43" s="710"/>
      <c r="HDP43" s="710"/>
      <c r="HDQ43" s="710"/>
      <c r="HDR43" s="710"/>
      <c r="HDS43" s="710"/>
      <c r="HDT43" s="710"/>
      <c r="HDU43" s="710"/>
      <c r="HDV43" s="710"/>
      <c r="HDW43" s="710"/>
      <c r="HDX43" s="710"/>
      <c r="HDY43" s="710"/>
      <c r="HDZ43" s="710"/>
      <c r="HEA43" s="710"/>
      <c r="HEB43" s="710"/>
      <c r="HEC43" s="710"/>
      <c r="HED43" s="710"/>
      <c r="HEE43" s="710"/>
      <c r="HEF43" s="710"/>
      <c r="HEG43" s="710"/>
      <c r="HEH43" s="710"/>
      <c r="HEI43" s="710"/>
      <c r="HEJ43" s="710"/>
      <c r="HEK43" s="710"/>
      <c r="HEL43" s="710"/>
      <c r="HEM43" s="710"/>
      <c r="HEN43" s="710"/>
      <c r="HEO43" s="710"/>
      <c r="HEP43" s="710"/>
      <c r="HEQ43" s="710"/>
      <c r="HER43" s="710"/>
      <c r="HES43" s="710"/>
      <c r="HET43" s="710"/>
      <c r="HEU43" s="710"/>
      <c r="HEV43" s="710"/>
      <c r="HEW43" s="710"/>
      <c r="HEX43" s="710"/>
      <c r="HEY43" s="710"/>
      <c r="HEZ43" s="710"/>
      <c r="HFA43" s="710"/>
      <c r="HFB43" s="710"/>
      <c r="HFC43" s="710"/>
      <c r="HFD43" s="710"/>
      <c r="HFE43" s="710"/>
      <c r="HFF43" s="710"/>
      <c r="HFG43" s="710"/>
      <c r="HFH43" s="710"/>
      <c r="HFI43" s="710"/>
      <c r="HFJ43" s="710"/>
      <c r="HFK43" s="710"/>
      <c r="HFL43" s="710"/>
      <c r="HFM43" s="710"/>
      <c r="HFN43" s="710"/>
      <c r="HFO43" s="710"/>
      <c r="HFP43" s="710"/>
      <c r="HFQ43" s="710"/>
      <c r="HFR43" s="710"/>
      <c r="HFS43" s="710"/>
      <c r="HFT43" s="710"/>
      <c r="HFU43" s="710"/>
      <c r="HFV43" s="710"/>
      <c r="HFW43" s="710"/>
      <c r="HFX43" s="710"/>
      <c r="HFY43" s="710"/>
      <c r="HFZ43" s="710"/>
      <c r="HGA43" s="710"/>
      <c r="HGB43" s="710"/>
      <c r="HGC43" s="710"/>
      <c r="HGD43" s="710"/>
      <c r="HGE43" s="710"/>
      <c r="HGF43" s="710"/>
      <c r="HGG43" s="710"/>
      <c r="HGH43" s="710"/>
      <c r="HGI43" s="710"/>
      <c r="HGJ43" s="710"/>
      <c r="HGK43" s="710"/>
      <c r="HGL43" s="710"/>
      <c r="HGM43" s="710"/>
      <c r="HGN43" s="710"/>
      <c r="HGO43" s="710"/>
      <c r="HGP43" s="710"/>
      <c r="HGQ43" s="710"/>
      <c r="HGR43" s="710"/>
      <c r="HGS43" s="710"/>
      <c r="HGT43" s="710"/>
      <c r="HGU43" s="710"/>
      <c r="HGV43" s="710"/>
      <c r="HGW43" s="710"/>
      <c r="HGX43" s="710"/>
      <c r="HGY43" s="710"/>
      <c r="HGZ43" s="710"/>
      <c r="HHA43" s="710"/>
      <c r="HHB43" s="710"/>
      <c r="HHC43" s="710"/>
      <c r="HHD43" s="710"/>
      <c r="HHE43" s="710"/>
      <c r="HHF43" s="710"/>
      <c r="HHG43" s="710"/>
      <c r="HHH43" s="710"/>
      <c r="HHI43" s="710"/>
      <c r="HHJ43" s="710"/>
      <c r="HHK43" s="710"/>
      <c r="HHL43" s="710"/>
      <c r="HHM43" s="710"/>
      <c r="HHN43" s="710"/>
      <c r="HHO43" s="710"/>
      <c r="HHP43" s="710"/>
      <c r="HHQ43" s="710"/>
      <c r="HHR43" s="710"/>
      <c r="HHS43" s="710"/>
      <c r="HHT43" s="710"/>
      <c r="HHU43" s="710"/>
      <c r="HHV43" s="710"/>
      <c r="HHW43" s="710"/>
      <c r="HHX43" s="710"/>
      <c r="HHY43" s="710"/>
      <c r="HHZ43" s="710"/>
      <c r="HIA43" s="710"/>
      <c r="HIB43" s="710"/>
      <c r="HIC43" s="710"/>
      <c r="HID43" s="710"/>
      <c r="HIE43" s="710"/>
      <c r="HIF43" s="710"/>
      <c r="HIG43" s="710"/>
      <c r="HIH43" s="710"/>
      <c r="HII43" s="710"/>
      <c r="HIJ43" s="710"/>
      <c r="HIK43" s="710"/>
      <c r="HIL43" s="710"/>
      <c r="HIM43" s="710"/>
      <c r="HIN43" s="710"/>
      <c r="HIO43" s="710"/>
      <c r="HIP43" s="710"/>
      <c r="HIQ43" s="710"/>
      <c r="HIR43" s="710"/>
      <c r="HIS43" s="710"/>
      <c r="HIT43" s="710"/>
      <c r="HIU43" s="710"/>
      <c r="HIV43" s="710"/>
      <c r="HIW43" s="710"/>
      <c r="HIX43" s="710"/>
      <c r="HIY43" s="710"/>
      <c r="HIZ43" s="710"/>
      <c r="HJA43" s="710"/>
      <c r="HJB43" s="710"/>
      <c r="HJC43" s="710"/>
      <c r="HJD43" s="710"/>
      <c r="HJE43" s="710"/>
      <c r="HJF43" s="710"/>
      <c r="HJG43" s="710"/>
      <c r="HJH43" s="710"/>
      <c r="HJI43" s="710"/>
      <c r="HJJ43" s="710"/>
      <c r="HJK43" s="710"/>
      <c r="HJL43" s="710"/>
      <c r="HJM43" s="710"/>
      <c r="HJN43" s="710"/>
      <c r="HJO43" s="710"/>
      <c r="HJP43" s="710"/>
      <c r="HJQ43" s="710"/>
      <c r="HJR43" s="710"/>
      <c r="HJS43" s="710"/>
      <c r="HJT43" s="710"/>
      <c r="HJU43" s="710"/>
      <c r="HJV43" s="710"/>
      <c r="HJW43" s="710"/>
      <c r="HJX43" s="710"/>
      <c r="HJY43" s="710"/>
      <c r="HJZ43" s="710"/>
      <c r="HKA43" s="710"/>
      <c r="HKB43" s="710"/>
      <c r="HKC43" s="710"/>
      <c r="HKD43" s="710"/>
      <c r="HKE43" s="710"/>
      <c r="HKF43" s="710"/>
      <c r="HKG43" s="710"/>
      <c r="HKH43" s="710"/>
      <c r="HKI43" s="710"/>
      <c r="HKJ43" s="710"/>
      <c r="HKK43" s="710"/>
      <c r="HKL43" s="710"/>
      <c r="HKM43" s="710"/>
      <c r="HKN43" s="710"/>
      <c r="HKO43" s="710"/>
      <c r="HKP43" s="710"/>
      <c r="HKQ43" s="710"/>
      <c r="HKR43" s="710"/>
      <c r="HKS43" s="710"/>
      <c r="HKT43" s="710"/>
      <c r="HKU43" s="710"/>
      <c r="HKV43" s="710"/>
      <c r="HKW43" s="710"/>
      <c r="HKX43" s="710"/>
      <c r="HKY43" s="710"/>
      <c r="HKZ43" s="710"/>
      <c r="HLA43" s="710"/>
      <c r="HLB43" s="710"/>
      <c r="HLC43" s="710"/>
      <c r="HLD43" s="710"/>
      <c r="HLE43" s="710"/>
      <c r="HLF43" s="710"/>
      <c r="HLG43" s="710"/>
      <c r="HLH43" s="710"/>
      <c r="HLI43" s="710"/>
      <c r="HLJ43" s="710"/>
      <c r="HLK43" s="710"/>
      <c r="HLL43" s="710"/>
      <c r="HLM43" s="710"/>
      <c r="HLN43" s="710"/>
      <c r="HLO43" s="710"/>
      <c r="HLP43" s="710"/>
      <c r="HLQ43" s="710"/>
      <c r="HLR43" s="710"/>
      <c r="HLS43" s="710"/>
      <c r="HLT43" s="710"/>
      <c r="HLU43" s="710"/>
      <c r="HLV43" s="710"/>
      <c r="HLW43" s="710"/>
      <c r="HLX43" s="710"/>
      <c r="HLY43" s="710"/>
      <c r="HLZ43" s="710"/>
      <c r="HMA43" s="710"/>
      <c r="HMB43" s="710"/>
      <c r="HMC43" s="710"/>
      <c r="HMD43" s="710"/>
      <c r="HME43" s="710"/>
      <c r="HMF43" s="710"/>
      <c r="HMG43" s="710"/>
      <c r="HMH43" s="710"/>
      <c r="HMI43" s="710"/>
      <c r="HMJ43" s="710"/>
      <c r="HMK43" s="710"/>
      <c r="HML43" s="710"/>
      <c r="HMM43" s="710"/>
      <c r="HMN43" s="710"/>
      <c r="HMO43" s="710"/>
      <c r="HMP43" s="710"/>
      <c r="HMQ43" s="710"/>
      <c r="HMR43" s="710"/>
      <c r="HMS43" s="710"/>
      <c r="HMT43" s="710"/>
      <c r="HMU43" s="710"/>
      <c r="HMV43" s="710"/>
      <c r="HMW43" s="710"/>
      <c r="HMX43" s="710"/>
      <c r="HMY43" s="710"/>
      <c r="HMZ43" s="710"/>
      <c r="HNA43" s="710"/>
      <c r="HNB43" s="710"/>
      <c r="HNC43" s="710"/>
      <c r="HND43" s="710"/>
      <c r="HNE43" s="710"/>
      <c r="HNF43" s="710"/>
      <c r="HNG43" s="710"/>
      <c r="HNH43" s="710"/>
      <c r="HNI43" s="710"/>
      <c r="HNJ43" s="710"/>
      <c r="HNK43" s="710"/>
      <c r="HNL43" s="710"/>
      <c r="HNM43" s="710"/>
      <c r="HNN43" s="710"/>
      <c r="HNO43" s="710"/>
      <c r="HNP43" s="710"/>
      <c r="HNQ43" s="710"/>
      <c r="HNR43" s="710"/>
      <c r="HNS43" s="710"/>
      <c r="HNT43" s="710"/>
      <c r="HNU43" s="710"/>
      <c r="HNV43" s="710"/>
      <c r="HNW43" s="710"/>
      <c r="HNX43" s="710"/>
      <c r="HNY43" s="710"/>
      <c r="HNZ43" s="710"/>
      <c r="HOA43" s="710"/>
      <c r="HOB43" s="710"/>
      <c r="HOC43" s="710"/>
      <c r="HOD43" s="710"/>
      <c r="HOE43" s="710"/>
      <c r="HOF43" s="710"/>
      <c r="HOG43" s="710"/>
      <c r="HOH43" s="710"/>
      <c r="HOI43" s="710"/>
      <c r="HOJ43" s="710"/>
      <c r="HOK43" s="710"/>
      <c r="HOL43" s="710"/>
      <c r="HOM43" s="710"/>
      <c r="HON43" s="710"/>
      <c r="HOO43" s="710"/>
      <c r="HOP43" s="710"/>
      <c r="HOQ43" s="710"/>
      <c r="HOR43" s="710"/>
      <c r="HOS43" s="710"/>
      <c r="HOT43" s="710"/>
      <c r="HOU43" s="710"/>
      <c r="HOV43" s="710"/>
      <c r="HOW43" s="710"/>
      <c r="HOX43" s="710"/>
      <c r="HOY43" s="710"/>
      <c r="HOZ43" s="710"/>
      <c r="HPA43" s="710"/>
      <c r="HPB43" s="710"/>
      <c r="HPC43" s="710"/>
      <c r="HPD43" s="710"/>
      <c r="HPE43" s="710"/>
      <c r="HPF43" s="710"/>
      <c r="HPG43" s="710"/>
      <c r="HPH43" s="710"/>
      <c r="HPI43" s="710"/>
      <c r="HPJ43" s="710"/>
      <c r="HPK43" s="710"/>
      <c r="HPL43" s="710"/>
      <c r="HPM43" s="710"/>
      <c r="HPN43" s="710"/>
      <c r="HPO43" s="710"/>
      <c r="HPP43" s="710"/>
      <c r="HPQ43" s="710"/>
      <c r="HPR43" s="710"/>
      <c r="HPS43" s="710"/>
      <c r="HPT43" s="710"/>
      <c r="HPU43" s="710"/>
      <c r="HPV43" s="710"/>
      <c r="HPW43" s="710"/>
      <c r="HPX43" s="710"/>
      <c r="HPY43" s="710"/>
      <c r="HPZ43" s="710"/>
      <c r="HQA43" s="710"/>
      <c r="HQB43" s="710"/>
      <c r="HQC43" s="710"/>
      <c r="HQD43" s="710"/>
      <c r="HQE43" s="710"/>
      <c r="HQF43" s="710"/>
      <c r="HQG43" s="710"/>
      <c r="HQH43" s="710"/>
      <c r="HQI43" s="710"/>
      <c r="HQJ43" s="710"/>
      <c r="HQK43" s="710"/>
      <c r="HQL43" s="710"/>
      <c r="HQM43" s="710"/>
      <c r="HQN43" s="710"/>
      <c r="HQO43" s="710"/>
      <c r="HQP43" s="710"/>
      <c r="HQQ43" s="710"/>
      <c r="HQR43" s="710"/>
      <c r="HQS43" s="710"/>
      <c r="HQT43" s="710"/>
      <c r="HQU43" s="710"/>
      <c r="HQV43" s="710"/>
      <c r="HQW43" s="710"/>
      <c r="HQX43" s="710"/>
      <c r="HQY43" s="710"/>
      <c r="HQZ43" s="710"/>
      <c r="HRA43" s="710"/>
      <c r="HRB43" s="710"/>
      <c r="HRC43" s="710"/>
      <c r="HRD43" s="710"/>
      <c r="HRE43" s="710"/>
      <c r="HRF43" s="710"/>
      <c r="HRG43" s="710"/>
      <c r="HRH43" s="710"/>
      <c r="HRI43" s="710"/>
      <c r="HRJ43" s="710"/>
      <c r="HRK43" s="710"/>
      <c r="HRL43" s="710"/>
      <c r="HRM43" s="710"/>
      <c r="HRN43" s="710"/>
      <c r="HRO43" s="710"/>
      <c r="HRP43" s="710"/>
      <c r="HRQ43" s="710"/>
      <c r="HRR43" s="710"/>
      <c r="HRS43" s="710"/>
      <c r="HRT43" s="710"/>
      <c r="HRU43" s="710"/>
      <c r="HRV43" s="710"/>
      <c r="HRW43" s="710"/>
      <c r="HRX43" s="710"/>
      <c r="HRY43" s="710"/>
      <c r="HRZ43" s="710"/>
      <c r="HSA43" s="710"/>
      <c r="HSB43" s="710"/>
      <c r="HSC43" s="710"/>
      <c r="HSD43" s="710"/>
      <c r="HSE43" s="710"/>
      <c r="HSF43" s="710"/>
      <c r="HSG43" s="710"/>
      <c r="HSH43" s="710"/>
      <c r="HSI43" s="710"/>
      <c r="HSJ43" s="710"/>
      <c r="HSK43" s="710"/>
      <c r="HSL43" s="710"/>
      <c r="HSM43" s="710"/>
      <c r="HSN43" s="710"/>
      <c r="HSO43" s="710"/>
      <c r="HSP43" s="710"/>
      <c r="HSQ43" s="710"/>
      <c r="HSR43" s="710"/>
      <c r="HSS43" s="710"/>
      <c r="HST43" s="710"/>
      <c r="HSU43" s="710"/>
      <c r="HSV43" s="710"/>
      <c r="HSW43" s="710"/>
      <c r="HSX43" s="710"/>
      <c r="HSY43" s="710"/>
      <c r="HSZ43" s="710"/>
      <c r="HTA43" s="710"/>
      <c r="HTB43" s="710"/>
      <c r="HTC43" s="710"/>
      <c r="HTD43" s="710"/>
      <c r="HTE43" s="710"/>
      <c r="HTF43" s="710"/>
      <c r="HTG43" s="710"/>
      <c r="HTH43" s="710"/>
      <c r="HTI43" s="710"/>
      <c r="HTJ43" s="710"/>
      <c r="HTK43" s="710"/>
      <c r="HTL43" s="710"/>
      <c r="HTM43" s="710"/>
      <c r="HTN43" s="710"/>
      <c r="HTO43" s="710"/>
      <c r="HTP43" s="710"/>
      <c r="HTQ43" s="710"/>
      <c r="HTR43" s="710"/>
      <c r="HTS43" s="710"/>
      <c r="HTT43" s="710"/>
      <c r="HTU43" s="710"/>
      <c r="HTV43" s="710"/>
      <c r="HTW43" s="710"/>
      <c r="HTX43" s="710"/>
      <c r="HTY43" s="710"/>
      <c r="HTZ43" s="710"/>
      <c r="HUA43" s="710"/>
      <c r="HUB43" s="710"/>
      <c r="HUC43" s="710"/>
      <c r="HUD43" s="710"/>
      <c r="HUE43" s="710"/>
      <c r="HUF43" s="710"/>
      <c r="HUG43" s="710"/>
      <c r="HUH43" s="710"/>
      <c r="HUI43" s="710"/>
      <c r="HUJ43" s="710"/>
      <c r="HUK43" s="710"/>
      <c r="HUL43" s="710"/>
      <c r="HUM43" s="710"/>
      <c r="HUN43" s="710"/>
      <c r="HUO43" s="710"/>
      <c r="HUP43" s="710"/>
      <c r="HUQ43" s="710"/>
      <c r="HUR43" s="710"/>
      <c r="HUS43" s="710"/>
      <c r="HUT43" s="710"/>
      <c r="HUU43" s="710"/>
      <c r="HUV43" s="710"/>
      <c r="HUW43" s="710"/>
      <c r="HUX43" s="710"/>
      <c r="HUY43" s="710"/>
      <c r="HUZ43" s="710"/>
      <c r="HVA43" s="710"/>
      <c r="HVB43" s="710"/>
      <c r="HVC43" s="710"/>
      <c r="HVD43" s="710"/>
      <c r="HVE43" s="710"/>
      <c r="HVF43" s="710"/>
      <c r="HVG43" s="710"/>
      <c r="HVH43" s="710"/>
      <c r="HVI43" s="710"/>
      <c r="HVJ43" s="710"/>
      <c r="HVK43" s="710"/>
      <c r="HVL43" s="710"/>
      <c r="HVM43" s="710"/>
      <c r="HVN43" s="710"/>
      <c r="HVO43" s="710"/>
      <c r="HVP43" s="710"/>
      <c r="HVQ43" s="710"/>
      <c r="HVR43" s="710"/>
      <c r="HVS43" s="710"/>
      <c r="HVT43" s="710"/>
      <c r="HVU43" s="710"/>
      <c r="HVV43" s="710"/>
      <c r="HVW43" s="710"/>
      <c r="HVX43" s="710"/>
      <c r="HVY43" s="710"/>
      <c r="HVZ43" s="710"/>
      <c r="HWA43" s="710"/>
      <c r="HWB43" s="710"/>
      <c r="HWC43" s="710"/>
      <c r="HWD43" s="710"/>
      <c r="HWE43" s="710"/>
      <c r="HWF43" s="710"/>
      <c r="HWG43" s="710"/>
      <c r="HWH43" s="710"/>
      <c r="HWI43" s="710"/>
      <c r="HWJ43" s="710"/>
      <c r="HWK43" s="710"/>
      <c r="HWL43" s="710"/>
      <c r="HWM43" s="710"/>
      <c r="HWN43" s="710"/>
      <c r="HWO43" s="710"/>
      <c r="HWP43" s="710"/>
      <c r="HWQ43" s="710"/>
      <c r="HWR43" s="710"/>
      <c r="HWS43" s="710"/>
      <c r="HWT43" s="710"/>
      <c r="HWU43" s="710"/>
      <c r="HWV43" s="710"/>
      <c r="HWW43" s="710"/>
      <c r="HWX43" s="710"/>
      <c r="HWY43" s="710"/>
      <c r="HWZ43" s="710"/>
      <c r="HXA43" s="710"/>
      <c r="HXB43" s="710"/>
      <c r="HXC43" s="710"/>
      <c r="HXD43" s="710"/>
      <c r="HXE43" s="710"/>
      <c r="HXF43" s="710"/>
      <c r="HXG43" s="710"/>
      <c r="HXH43" s="710"/>
      <c r="HXI43" s="710"/>
      <c r="HXJ43" s="710"/>
      <c r="HXK43" s="710"/>
      <c r="HXL43" s="710"/>
      <c r="HXM43" s="710"/>
      <c r="HXN43" s="710"/>
      <c r="HXO43" s="710"/>
      <c r="HXP43" s="710"/>
      <c r="HXQ43" s="710"/>
      <c r="HXR43" s="710"/>
      <c r="HXS43" s="710"/>
      <c r="HXT43" s="710"/>
      <c r="HXU43" s="710"/>
      <c r="HXV43" s="710"/>
      <c r="HXW43" s="710"/>
      <c r="HXX43" s="710"/>
      <c r="HXY43" s="710"/>
      <c r="HXZ43" s="710"/>
      <c r="HYA43" s="710"/>
      <c r="HYB43" s="710"/>
      <c r="HYC43" s="710"/>
      <c r="HYD43" s="710"/>
      <c r="HYE43" s="710"/>
      <c r="HYF43" s="710"/>
      <c r="HYG43" s="710"/>
      <c r="HYH43" s="710"/>
      <c r="HYI43" s="710"/>
      <c r="HYJ43" s="710"/>
      <c r="HYK43" s="710"/>
      <c r="HYL43" s="710"/>
      <c r="HYM43" s="710"/>
      <c r="HYN43" s="710"/>
      <c r="HYO43" s="710"/>
      <c r="HYP43" s="710"/>
      <c r="HYQ43" s="710"/>
      <c r="HYR43" s="710"/>
      <c r="HYS43" s="710"/>
      <c r="HYT43" s="710"/>
      <c r="HYU43" s="710"/>
      <c r="HYV43" s="710"/>
      <c r="HYW43" s="710"/>
      <c r="HYX43" s="710"/>
      <c r="HYY43" s="710"/>
      <c r="HYZ43" s="710"/>
      <c r="HZA43" s="710"/>
      <c r="HZB43" s="710"/>
      <c r="HZC43" s="710"/>
      <c r="HZD43" s="710"/>
      <c r="HZE43" s="710"/>
      <c r="HZF43" s="710"/>
      <c r="HZG43" s="710"/>
      <c r="HZH43" s="710"/>
      <c r="HZI43" s="710"/>
      <c r="HZJ43" s="710"/>
      <c r="HZK43" s="710"/>
      <c r="HZL43" s="710"/>
      <c r="HZM43" s="710"/>
      <c r="HZN43" s="710"/>
      <c r="HZO43" s="710"/>
      <c r="HZP43" s="710"/>
      <c r="HZQ43" s="710"/>
      <c r="HZR43" s="710"/>
      <c r="HZS43" s="710"/>
      <c r="HZT43" s="710"/>
      <c r="HZU43" s="710"/>
      <c r="HZV43" s="710"/>
      <c r="HZW43" s="710"/>
      <c r="HZX43" s="710"/>
      <c r="HZY43" s="710"/>
      <c r="HZZ43" s="710"/>
      <c r="IAA43" s="710"/>
      <c r="IAB43" s="710"/>
      <c r="IAC43" s="710"/>
      <c r="IAD43" s="710"/>
      <c r="IAE43" s="710"/>
      <c r="IAF43" s="710"/>
      <c r="IAG43" s="710"/>
      <c r="IAH43" s="710"/>
      <c r="IAI43" s="710"/>
      <c r="IAJ43" s="710"/>
      <c r="IAK43" s="710"/>
      <c r="IAL43" s="710"/>
      <c r="IAM43" s="710"/>
      <c r="IAN43" s="710"/>
      <c r="IAO43" s="710"/>
      <c r="IAP43" s="710"/>
      <c r="IAQ43" s="710"/>
      <c r="IAR43" s="710"/>
      <c r="IAS43" s="710"/>
      <c r="IAT43" s="710"/>
      <c r="IAU43" s="710"/>
      <c r="IAV43" s="710"/>
      <c r="IAW43" s="710"/>
      <c r="IAX43" s="710"/>
      <c r="IAY43" s="710"/>
      <c r="IAZ43" s="710"/>
      <c r="IBA43" s="710"/>
      <c r="IBB43" s="710"/>
      <c r="IBC43" s="710"/>
      <c r="IBD43" s="710"/>
      <c r="IBE43" s="710"/>
      <c r="IBF43" s="710"/>
      <c r="IBG43" s="710"/>
      <c r="IBH43" s="710"/>
      <c r="IBI43" s="710"/>
      <c r="IBJ43" s="710"/>
      <c r="IBK43" s="710"/>
      <c r="IBL43" s="710"/>
      <c r="IBM43" s="710"/>
      <c r="IBN43" s="710"/>
      <c r="IBO43" s="710"/>
      <c r="IBP43" s="710"/>
      <c r="IBQ43" s="710"/>
      <c r="IBR43" s="710"/>
      <c r="IBS43" s="710"/>
      <c r="IBT43" s="710"/>
      <c r="IBU43" s="710"/>
      <c r="IBV43" s="710"/>
      <c r="IBW43" s="710"/>
      <c r="IBX43" s="710"/>
      <c r="IBY43" s="710"/>
      <c r="IBZ43" s="710"/>
      <c r="ICA43" s="710"/>
      <c r="ICB43" s="710"/>
      <c r="ICC43" s="710"/>
      <c r="ICD43" s="710"/>
      <c r="ICE43" s="710"/>
      <c r="ICF43" s="710"/>
      <c r="ICG43" s="710"/>
      <c r="ICH43" s="710"/>
      <c r="ICI43" s="710"/>
      <c r="ICJ43" s="710"/>
      <c r="ICK43" s="710"/>
      <c r="ICL43" s="710"/>
      <c r="ICM43" s="710"/>
      <c r="ICN43" s="710"/>
      <c r="ICO43" s="710"/>
      <c r="ICP43" s="710"/>
      <c r="ICQ43" s="710"/>
      <c r="ICR43" s="710"/>
      <c r="ICS43" s="710"/>
      <c r="ICT43" s="710"/>
      <c r="ICU43" s="710"/>
      <c r="ICV43" s="710"/>
      <c r="ICW43" s="710"/>
      <c r="ICX43" s="710"/>
      <c r="ICY43" s="710"/>
      <c r="ICZ43" s="710"/>
      <c r="IDA43" s="710"/>
      <c r="IDB43" s="710"/>
      <c r="IDC43" s="710"/>
      <c r="IDD43" s="710"/>
      <c r="IDE43" s="710"/>
      <c r="IDF43" s="710"/>
      <c r="IDG43" s="710"/>
      <c r="IDH43" s="710"/>
      <c r="IDI43" s="710"/>
      <c r="IDJ43" s="710"/>
      <c r="IDK43" s="710"/>
      <c r="IDL43" s="710"/>
      <c r="IDM43" s="710"/>
      <c r="IDN43" s="710"/>
      <c r="IDO43" s="710"/>
      <c r="IDP43" s="710"/>
      <c r="IDQ43" s="710"/>
      <c r="IDR43" s="710"/>
      <c r="IDS43" s="710"/>
      <c r="IDT43" s="710"/>
      <c r="IDU43" s="710"/>
      <c r="IDV43" s="710"/>
      <c r="IDW43" s="710"/>
      <c r="IDX43" s="710"/>
      <c r="IDY43" s="710"/>
      <c r="IDZ43" s="710"/>
      <c r="IEA43" s="710"/>
      <c r="IEB43" s="710"/>
      <c r="IEC43" s="710"/>
      <c r="IED43" s="710"/>
      <c r="IEE43" s="710"/>
      <c r="IEF43" s="710"/>
      <c r="IEG43" s="710"/>
      <c r="IEH43" s="710"/>
      <c r="IEI43" s="710"/>
      <c r="IEJ43" s="710"/>
      <c r="IEK43" s="710"/>
      <c r="IEL43" s="710"/>
      <c r="IEM43" s="710"/>
      <c r="IEN43" s="710"/>
      <c r="IEO43" s="710"/>
      <c r="IEP43" s="710"/>
      <c r="IEQ43" s="710"/>
      <c r="IER43" s="710"/>
      <c r="IES43" s="710"/>
      <c r="IET43" s="710"/>
      <c r="IEU43" s="710"/>
      <c r="IEV43" s="710"/>
      <c r="IEW43" s="710"/>
      <c r="IEX43" s="710"/>
      <c r="IEY43" s="710"/>
      <c r="IEZ43" s="710"/>
      <c r="IFA43" s="710"/>
      <c r="IFB43" s="710"/>
      <c r="IFC43" s="710"/>
      <c r="IFD43" s="710"/>
      <c r="IFE43" s="710"/>
      <c r="IFF43" s="710"/>
      <c r="IFG43" s="710"/>
      <c r="IFH43" s="710"/>
      <c r="IFI43" s="710"/>
      <c r="IFJ43" s="710"/>
      <c r="IFK43" s="710"/>
      <c r="IFL43" s="710"/>
      <c r="IFM43" s="710"/>
      <c r="IFN43" s="710"/>
      <c r="IFO43" s="710"/>
      <c r="IFP43" s="710"/>
      <c r="IFQ43" s="710"/>
      <c r="IFR43" s="710"/>
      <c r="IFS43" s="710"/>
      <c r="IFT43" s="710"/>
      <c r="IFU43" s="710"/>
      <c r="IFV43" s="710"/>
      <c r="IFW43" s="710"/>
      <c r="IFX43" s="710"/>
      <c r="IFY43" s="710"/>
      <c r="IFZ43" s="710"/>
      <c r="IGA43" s="710"/>
      <c r="IGB43" s="710"/>
      <c r="IGC43" s="710"/>
      <c r="IGD43" s="710"/>
      <c r="IGE43" s="710"/>
      <c r="IGF43" s="710"/>
      <c r="IGG43" s="710"/>
      <c r="IGH43" s="710"/>
      <c r="IGI43" s="710"/>
      <c r="IGJ43" s="710"/>
      <c r="IGK43" s="710"/>
      <c r="IGL43" s="710"/>
      <c r="IGM43" s="710"/>
      <c r="IGN43" s="710"/>
      <c r="IGO43" s="710"/>
      <c r="IGP43" s="710"/>
      <c r="IGQ43" s="710"/>
      <c r="IGR43" s="710"/>
      <c r="IGS43" s="710"/>
      <c r="IGT43" s="710"/>
      <c r="IGU43" s="710"/>
      <c r="IGV43" s="710"/>
      <c r="IGW43" s="710"/>
      <c r="IGX43" s="710"/>
      <c r="IGY43" s="710"/>
      <c r="IGZ43" s="710"/>
      <c r="IHA43" s="710"/>
      <c r="IHB43" s="710"/>
      <c r="IHC43" s="710"/>
      <c r="IHD43" s="710"/>
      <c r="IHE43" s="710"/>
      <c r="IHF43" s="710"/>
      <c r="IHG43" s="710"/>
      <c r="IHH43" s="710"/>
      <c r="IHI43" s="710"/>
      <c r="IHJ43" s="710"/>
      <c r="IHK43" s="710"/>
      <c r="IHL43" s="710"/>
      <c r="IHM43" s="710"/>
      <c r="IHN43" s="710"/>
      <c r="IHO43" s="710"/>
      <c r="IHP43" s="710"/>
      <c r="IHQ43" s="710"/>
      <c r="IHR43" s="710"/>
      <c r="IHS43" s="710"/>
      <c r="IHT43" s="710"/>
      <c r="IHU43" s="710"/>
      <c r="IHV43" s="710"/>
      <c r="IHW43" s="710"/>
      <c r="IHX43" s="710"/>
      <c r="IHY43" s="710"/>
      <c r="IHZ43" s="710"/>
      <c r="IIA43" s="710"/>
      <c r="IIB43" s="710"/>
      <c r="IIC43" s="710"/>
      <c r="IID43" s="710"/>
      <c r="IIE43" s="710"/>
      <c r="IIF43" s="710"/>
      <c r="IIG43" s="710"/>
      <c r="IIH43" s="710"/>
      <c r="III43" s="710"/>
      <c r="IIJ43" s="710"/>
      <c r="IIK43" s="710"/>
      <c r="IIL43" s="710"/>
      <c r="IIM43" s="710"/>
      <c r="IIN43" s="710"/>
      <c r="IIO43" s="710"/>
      <c r="IIP43" s="710"/>
      <c r="IIQ43" s="710"/>
      <c r="IIR43" s="710"/>
      <c r="IIS43" s="710"/>
      <c r="IIT43" s="710"/>
      <c r="IIU43" s="710"/>
      <c r="IIV43" s="710"/>
      <c r="IIW43" s="710"/>
      <c r="IIX43" s="710"/>
      <c r="IIY43" s="710"/>
      <c r="IIZ43" s="710"/>
      <c r="IJA43" s="710"/>
      <c r="IJB43" s="710"/>
      <c r="IJC43" s="710"/>
      <c r="IJD43" s="710"/>
      <c r="IJE43" s="710"/>
      <c r="IJF43" s="710"/>
      <c r="IJG43" s="710"/>
      <c r="IJH43" s="710"/>
      <c r="IJI43" s="710"/>
      <c r="IJJ43" s="710"/>
      <c r="IJK43" s="710"/>
      <c r="IJL43" s="710"/>
      <c r="IJM43" s="710"/>
      <c r="IJN43" s="710"/>
      <c r="IJO43" s="710"/>
      <c r="IJP43" s="710"/>
      <c r="IJQ43" s="710"/>
      <c r="IJR43" s="710"/>
      <c r="IJS43" s="710"/>
      <c r="IJT43" s="710"/>
      <c r="IJU43" s="710"/>
      <c r="IJV43" s="710"/>
      <c r="IJW43" s="710"/>
      <c r="IJX43" s="710"/>
      <c r="IJY43" s="710"/>
      <c r="IJZ43" s="710"/>
      <c r="IKA43" s="710"/>
      <c r="IKB43" s="710"/>
      <c r="IKC43" s="710"/>
      <c r="IKD43" s="710"/>
      <c r="IKE43" s="710"/>
      <c r="IKF43" s="710"/>
      <c r="IKG43" s="710"/>
      <c r="IKH43" s="710"/>
      <c r="IKI43" s="710"/>
      <c r="IKJ43" s="710"/>
      <c r="IKK43" s="710"/>
      <c r="IKL43" s="710"/>
      <c r="IKM43" s="710"/>
      <c r="IKN43" s="710"/>
      <c r="IKO43" s="710"/>
      <c r="IKP43" s="710"/>
      <c r="IKQ43" s="710"/>
      <c r="IKR43" s="710"/>
      <c r="IKS43" s="710"/>
      <c r="IKT43" s="710"/>
      <c r="IKU43" s="710"/>
      <c r="IKV43" s="710"/>
      <c r="IKW43" s="710"/>
      <c r="IKX43" s="710"/>
      <c r="IKY43" s="710"/>
      <c r="IKZ43" s="710"/>
      <c r="ILA43" s="710"/>
      <c r="ILB43" s="710"/>
      <c r="ILC43" s="710"/>
      <c r="ILD43" s="710"/>
      <c r="ILE43" s="710"/>
      <c r="ILF43" s="710"/>
      <c r="ILG43" s="710"/>
      <c r="ILH43" s="710"/>
      <c r="ILI43" s="710"/>
      <c r="ILJ43" s="710"/>
      <c r="ILK43" s="710"/>
      <c r="ILL43" s="710"/>
      <c r="ILM43" s="710"/>
      <c r="ILN43" s="710"/>
      <c r="ILO43" s="710"/>
      <c r="ILP43" s="710"/>
      <c r="ILQ43" s="710"/>
      <c r="ILR43" s="710"/>
      <c r="ILS43" s="710"/>
      <c r="ILT43" s="710"/>
      <c r="ILU43" s="710"/>
      <c r="ILV43" s="710"/>
      <c r="ILW43" s="710"/>
      <c r="ILX43" s="710"/>
      <c r="ILY43" s="710"/>
      <c r="ILZ43" s="710"/>
      <c r="IMA43" s="710"/>
      <c r="IMB43" s="710"/>
      <c r="IMC43" s="710"/>
      <c r="IMD43" s="710"/>
      <c r="IME43" s="710"/>
      <c r="IMF43" s="710"/>
      <c r="IMG43" s="710"/>
      <c r="IMH43" s="710"/>
      <c r="IMI43" s="710"/>
      <c r="IMJ43" s="710"/>
      <c r="IMK43" s="710"/>
      <c r="IML43" s="710"/>
      <c r="IMM43" s="710"/>
      <c r="IMN43" s="710"/>
      <c r="IMO43" s="710"/>
      <c r="IMP43" s="710"/>
      <c r="IMQ43" s="710"/>
      <c r="IMR43" s="710"/>
      <c r="IMS43" s="710"/>
      <c r="IMT43" s="710"/>
      <c r="IMU43" s="710"/>
      <c r="IMV43" s="710"/>
      <c r="IMW43" s="710"/>
      <c r="IMX43" s="710"/>
      <c r="IMY43" s="710"/>
      <c r="IMZ43" s="710"/>
      <c r="INA43" s="710"/>
      <c r="INB43" s="710"/>
      <c r="INC43" s="710"/>
      <c r="IND43" s="710"/>
      <c r="INE43" s="710"/>
      <c r="INF43" s="710"/>
      <c r="ING43" s="710"/>
      <c r="INH43" s="710"/>
      <c r="INI43" s="710"/>
      <c r="INJ43" s="710"/>
      <c r="INK43" s="710"/>
      <c r="INL43" s="710"/>
      <c r="INM43" s="710"/>
      <c r="INN43" s="710"/>
      <c r="INO43" s="710"/>
      <c r="INP43" s="710"/>
      <c r="INQ43" s="710"/>
      <c r="INR43" s="710"/>
      <c r="INS43" s="710"/>
      <c r="INT43" s="710"/>
      <c r="INU43" s="710"/>
      <c r="INV43" s="710"/>
      <c r="INW43" s="710"/>
      <c r="INX43" s="710"/>
      <c r="INY43" s="710"/>
      <c r="INZ43" s="710"/>
      <c r="IOA43" s="710"/>
      <c r="IOB43" s="710"/>
      <c r="IOC43" s="710"/>
      <c r="IOD43" s="710"/>
      <c r="IOE43" s="710"/>
      <c r="IOF43" s="710"/>
      <c r="IOG43" s="710"/>
      <c r="IOH43" s="710"/>
      <c r="IOI43" s="710"/>
      <c r="IOJ43" s="710"/>
      <c r="IOK43" s="710"/>
      <c r="IOL43" s="710"/>
      <c r="IOM43" s="710"/>
      <c r="ION43" s="710"/>
      <c r="IOO43" s="710"/>
      <c r="IOP43" s="710"/>
      <c r="IOQ43" s="710"/>
      <c r="IOR43" s="710"/>
      <c r="IOS43" s="710"/>
      <c r="IOT43" s="710"/>
      <c r="IOU43" s="710"/>
      <c r="IOV43" s="710"/>
      <c r="IOW43" s="710"/>
      <c r="IOX43" s="710"/>
      <c r="IOY43" s="710"/>
      <c r="IOZ43" s="710"/>
      <c r="IPA43" s="710"/>
      <c r="IPB43" s="710"/>
      <c r="IPC43" s="710"/>
      <c r="IPD43" s="710"/>
      <c r="IPE43" s="710"/>
      <c r="IPF43" s="710"/>
      <c r="IPG43" s="710"/>
      <c r="IPH43" s="710"/>
      <c r="IPI43" s="710"/>
      <c r="IPJ43" s="710"/>
      <c r="IPK43" s="710"/>
      <c r="IPL43" s="710"/>
      <c r="IPM43" s="710"/>
      <c r="IPN43" s="710"/>
      <c r="IPO43" s="710"/>
      <c r="IPP43" s="710"/>
      <c r="IPQ43" s="710"/>
      <c r="IPR43" s="710"/>
      <c r="IPS43" s="710"/>
      <c r="IPT43" s="710"/>
      <c r="IPU43" s="710"/>
      <c r="IPV43" s="710"/>
      <c r="IPW43" s="710"/>
      <c r="IPX43" s="710"/>
      <c r="IPY43" s="710"/>
      <c r="IPZ43" s="710"/>
      <c r="IQA43" s="710"/>
      <c r="IQB43" s="710"/>
      <c r="IQC43" s="710"/>
      <c r="IQD43" s="710"/>
      <c r="IQE43" s="710"/>
      <c r="IQF43" s="710"/>
      <c r="IQG43" s="710"/>
      <c r="IQH43" s="710"/>
      <c r="IQI43" s="710"/>
      <c r="IQJ43" s="710"/>
      <c r="IQK43" s="710"/>
      <c r="IQL43" s="710"/>
      <c r="IQM43" s="710"/>
      <c r="IQN43" s="710"/>
      <c r="IQO43" s="710"/>
      <c r="IQP43" s="710"/>
      <c r="IQQ43" s="710"/>
      <c r="IQR43" s="710"/>
      <c r="IQS43" s="710"/>
      <c r="IQT43" s="710"/>
      <c r="IQU43" s="710"/>
      <c r="IQV43" s="710"/>
      <c r="IQW43" s="710"/>
      <c r="IQX43" s="710"/>
      <c r="IQY43" s="710"/>
      <c r="IQZ43" s="710"/>
      <c r="IRA43" s="710"/>
      <c r="IRB43" s="710"/>
      <c r="IRC43" s="710"/>
      <c r="IRD43" s="710"/>
      <c r="IRE43" s="710"/>
      <c r="IRF43" s="710"/>
      <c r="IRG43" s="710"/>
      <c r="IRH43" s="710"/>
      <c r="IRI43" s="710"/>
      <c r="IRJ43" s="710"/>
      <c r="IRK43" s="710"/>
      <c r="IRL43" s="710"/>
      <c r="IRM43" s="710"/>
      <c r="IRN43" s="710"/>
      <c r="IRO43" s="710"/>
      <c r="IRP43" s="710"/>
      <c r="IRQ43" s="710"/>
      <c r="IRR43" s="710"/>
      <c r="IRS43" s="710"/>
      <c r="IRT43" s="710"/>
      <c r="IRU43" s="710"/>
      <c r="IRV43" s="710"/>
      <c r="IRW43" s="710"/>
      <c r="IRX43" s="710"/>
      <c r="IRY43" s="710"/>
      <c r="IRZ43" s="710"/>
      <c r="ISA43" s="710"/>
      <c r="ISB43" s="710"/>
      <c r="ISC43" s="710"/>
      <c r="ISD43" s="710"/>
      <c r="ISE43" s="710"/>
      <c r="ISF43" s="710"/>
      <c r="ISG43" s="710"/>
      <c r="ISH43" s="710"/>
      <c r="ISI43" s="710"/>
      <c r="ISJ43" s="710"/>
      <c r="ISK43" s="710"/>
      <c r="ISL43" s="710"/>
      <c r="ISM43" s="710"/>
      <c r="ISN43" s="710"/>
      <c r="ISO43" s="710"/>
      <c r="ISP43" s="710"/>
      <c r="ISQ43" s="710"/>
      <c r="ISR43" s="710"/>
      <c r="ISS43" s="710"/>
      <c r="IST43" s="710"/>
      <c r="ISU43" s="710"/>
      <c r="ISV43" s="710"/>
      <c r="ISW43" s="710"/>
      <c r="ISX43" s="710"/>
      <c r="ISY43" s="710"/>
      <c r="ISZ43" s="710"/>
      <c r="ITA43" s="710"/>
      <c r="ITB43" s="710"/>
      <c r="ITC43" s="710"/>
      <c r="ITD43" s="710"/>
      <c r="ITE43" s="710"/>
      <c r="ITF43" s="710"/>
      <c r="ITG43" s="710"/>
      <c r="ITH43" s="710"/>
      <c r="ITI43" s="710"/>
      <c r="ITJ43" s="710"/>
      <c r="ITK43" s="710"/>
      <c r="ITL43" s="710"/>
      <c r="ITM43" s="710"/>
      <c r="ITN43" s="710"/>
      <c r="ITO43" s="710"/>
      <c r="ITP43" s="710"/>
      <c r="ITQ43" s="710"/>
      <c r="ITR43" s="710"/>
      <c r="ITS43" s="710"/>
      <c r="ITT43" s="710"/>
      <c r="ITU43" s="710"/>
      <c r="ITV43" s="710"/>
      <c r="ITW43" s="710"/>
      <c r="ITX43" s="710"/>
      <c r="ITY43" s="710"/>
      <c r="ITZ43" s="710"/>
      <c r="IUA43" s="710"/>
      <c r="IUB43" s="710"/>
      <c r="IUC43" s="710"/>
      <c r="IUD43" s="710"/>
      <c r="IUE43" s="710"/>
      <c r="IUF43" s="710"/>
      <c r="IUG43" s="710"/>
      <c r="IUH43" s="710"/>
      <c r="IUI43" s="710"/>
      <c r="IUJ43" s="710"/>
      <c r="IUK43" s="710"/>
      <c r="IUL43" s="710"/>
      <c r="IUM43" s="710"/>
      <c r="IUN43" s="710"/>
      <c r="IUO43" s="710"/>
      <c r="IUP43" s="710"/>
      <c r="IUQ43" s="710"/>
      <c r="IUR43" s="710"/>
      <c r="IUS43" s="710"/>
      <c r="IUT43" s="710"/>
      <c r="IUU43" s="710"/>
      <c r="IUV43" s="710"/>
      <c r="IUW43" s="710"/>
      <c r="IUX43" s="710"/>
      <c r="IUY43" s="710"/>
      <c r="IUZ43" s="710"/>
      <c r="IVA43" s="710"/>
      <c r="IVB43" s="710"/>
      <c r="IVC43" s="710"/>
      <c r="IVD43" s="710"/>
      <c r="IVE43" s="710"/>
      <c r="IVF43" s="710"/>
      <c r="IVG43" s="710"/>
      <c r="IVH43" s="710"/>
      <c r="IVI43" s="710"/>
      <c r="IVJ43" s="710"/>
      <c r="IVK43" s="710"/>
      <c r="IVL43" s="710"/>
      <c r="IVM43" s="710"/>
      <c r="IVN43" s="710"/>
      <c r="IVO43" s="710"/>
      <c r="IVP43" s="710"/>
      <c r="IVQ43" s="710"/>
      <c r="IVR43" s="710"/>
      <c r="IVS43" s="710"/>
      <c r="IVT43" s="710"/>
      <c r="IVU43" s="710"/>
      <c r="IVV43" s="710"/>
      <c r="IVW43" s="710"/>
      <c r="IVX43" s="710"/>
      <c r="IVY43" s="710"/>
      <c r="IVZ43" s="710"/>
      <c r="IWA43" s="710"/>
      <c r="IWB43" s="710"/>
      <c r="IWC43" s="710"/>
      <c r="IWD43" s="710"/>
      <c r="IWE43" s="710"/>
      <c r="IWF43" s="710"/>
      <c r="IWG43" s="710"/>
      <c r="IWH43" s="710"/>
      <c r="IWI43" s="710"/>
      <c r="IWJ43" s="710"/>
      <c r="IWK43" s="710"/>
      <c r="IWL43" s="710"/>
      <c r="IWM43" s="710"/>
      <c r="IWN43" s="710"/>
      <c r="IWO43" s="710"/>
      <c r="IWP43" s="710"/>
      <c r="IWQ43" s="710"/>
      <c r="IWR43" s="710"/>
      <c r="IWS43" s="710"/>
      <c r="IWT43" s="710"/>
      <c r="IWU43" s="710"/>
      <c r="IWV43" s="710"/>
      <c r="IWW43" s="710"/>
      <c r="IWX43" s="710"/>
      <c r="IWY43" s="710"/>
      <c r="IWZ43" s="710"/>
      <c r="IXA43" s="710"/>
      <c r="IXB43" s="710"/>
      <c r="IXC43" s="710"/>
      <c r="IXD43" s="710"/>
      <c r="IXE43" s="710"/>
      <c r="IXF43" s="710"/>
      <c r="IXG43" s="710"/>
      <c r="IXH43" s="710"/>
      <c r="IXI43" s="710"/>
      <c r="IXJ43" s="710"/>
      <c r="IXK43" s="710"/>
      <c r="IXL43" s="710"/>
      <c r="IXM43" s="710"/>
      <c r="IXN43" s="710"/>
      <c r="IXO43" s="710"/>
      <c r="IXP43" s="710"/>
      <c r="IXQ43" s="710"/>
      <c r="IXR43" s="710"/>
      <c r="IXS43" s="710"/>
      <c r="IXT43" s="710"/>
      <c r="IXU43" s="710"/>
      <c r="IXV43" s="710"/>
      <c r="IXW43" s="710"/>
      <c r="IXX43" s="710"/>
      <c r="IXY43" s="710"/>
      <c r="IXZ43" s="710"/>
      <c r="IYA43" s="710"/>
      <c r="IYB43" s="710"/>
      <c r="IYC43" s="710"/>
      <c r="IYD43" s="710"/>
      <c r="IYE43" s="710"/>
      <c r="IYF43" s="710"/>
      <c r="IYG43" s="710"/>
      <c r="IYH43" s="710"/>
      <c r="IYI43" s="710"/>
      <c r="IYJ43" s="710"/>
      <c r="IYK43" s="710"/>
      <c r="IYL43" s="710"/>
      <c r="IYM43" s="710"/>
      <c r="IYN43" s="710"/>
      <c r="IYO43" s="710"/>
      <c r="IYP43" s="710"/>
      <c r="IYQ43" s="710"/>
      <c r="IYR43" s="710"/>
      <c r="IYS43" s="710"/>
      <c r="IYT43" s="710"/>
      <c r="IYU43" s="710"/>
      <c r="IYV43" s="710"/>
      <c r="IYW43" s="710"/>
      <c r="IYX43" s="710"/>
      <c r="IYY43" s="710"/>
      <c r="IYZ43" s="710"/>
      <c r="IZA43" s="710"/>
      <c r="IZB43" s="710"/>
      <c r="IZC43" s="710"/>
      <c r="IZD43" s="710"/>
      <c r="IZE43" s="710"/>
      <c r="IZF43" s="710"/>
      <c r="IZG43" s="710"/>
      <c r="IZH43" s="710"/>
      <c r="IZI43" s="710"/>
      <c r="IZJ43" s="710"/>
      <c r="IZK43" s="710"/>
      <c r="IZL43" s="710"/>
      <c r="IZM43" s="710"/>
      <c r="IZN43" s="710"/>
      <c r="IZO43" s="710"/>
      <c r="IZP43" s="710"/>
      <c r="IZQ43" s="710"/>
      <c r="IZR43" s="710"/>
      <c r="IZS43" s="710"/>
      <c r="IZT43" s="710"/>
      <c r="IZU43" s="710"/>
      <c r="IZV43" s="710"/>
      <c r="IZW43" s="710"/>
      <c r="IZX43" s="710"/>
      <c r="IZY43" s="710"/>
      <c r="IZZ43" s="710"/>
      <c r="JAA43" s="710"/>
      <c r="JAB43" s="710"/>
      <c r="JAC43" s="710"/>
      <c r="JAD43" s="710"/>
      <c r="JAE43" s="710"/>
      <c r="JAF43" s="710"/>
      <c r="JAG43" s="710"/>
      <c r="JAH43" s="710"/>
      <c r="JAI43" s="710"/>
      <c r="JAJ43" s="710"/>
      <c r="JAK43" s="710"/>
      <c r="JAL43" s="710"/>
      <c r="JAM43" s="710"/>
      <c r="JAN43" s="710"/>
      <c r="JAO43" s="710"/>
      <c r="JAP43" s="710"/>
      <c r="JAQ43" s="710"/>
      <c r="JAR43" s="710"/>
      <c r="JAS43" s="710"/>
      <c r="JAT43" s="710"/>
      <c r="JAU43" s="710"/>
      <c r="JAV43" s="710"/>
      <c r="JAW43" s="710"/>
      <c r="JAX43" s="710"/>
      <c r="JAY43" s="710"/>
      <c r="JAZ43" s="710"/>
      <c r="JBA43" s="710"/>
      <c r="JBB43" s="710"/>
      <c r="JBC43" s="710"/>
      <c r="JBD43" s="710"/>
      <c r="JBE43" s="710"/>
      <c r="JBF43" s="710"/>
      <c r="JBG43" s="710"/>
      <c r="JBH43" s="710"/>
      <c r="JBI43" s="710"/>
      <c r="JBJ43" s="710"/>
      <c r="JBK43" s="710"/>
      <c r="JBL43" s="710"/>
      <c r="JBM43" s="710"/>
      <c r="JBN43" s="710"/>
      <c r="JBO43" s="710"/>
      <c r="JBP43" s="710"/>
      <c r="JBQ43" s="710"/>
      <c r="JBR43" s="710"/>
      <c r="JBS43" s="710"/>
      <c r="JBT43" s="710"/>
      <c r="JBU43" s="710"/>
      <c r="JBV43" s="710"/>
      <c r="JBW43" s="710"/>
      <c r="JBX43" s="710"/>
      <c r="JBY43" s="710"/>
      <c r="JBZ43" s="710"/>
      <c r="JCA43" s="710"/>
      <c r="JCB43" s="710"/>
      <c r="JCC43" s="710"/>
      <c r="JCD43" s="710"/>
      <c r="JCE43" s="710"/>
      <c r="JCF43" s="710"/>
      <c r="JCG43" s="710"/>
      <c r="JCH43" s="710"/>
      <c r="JCI43" s="710"/>
      <c r="JCJ43" s="710"/>
      <c r="JCK43" s="710"/>
      <c r="JCL43" s="710"/>
      <c r="JCM43" s="710"/>
      <c r="JCN43" s="710"/>
      <c r="JCO43" s="710"/>
      <c r="JCP43" s="710"/>
      <c r="JCQ43" s="710"/>
      <c r="JCR43" s="710"/>
      <c r="JCS43" s="710"/>
      <c r="JCT43" s="710"/>
      <c r="JCU43" s="710"/>
      <c r="JCV43" s="710"/>
      <c r="JCW43" s="710"/>
      <c r="JCX43" s="710"/>
      <c r="JCY43" s="710"/>
      <c r="JCZ43" s="710"/>
      <c r="JDA43" s="710"/>
      <c r="JDB43" s="710"/>
      <c r="JDC43" s="710"/>
      <c r="JDD43" s="710"/>
      <c r="JDE43" s="710"/>
      <c r="JDF43" s="710"/>
      <c r="JDG43" s="710"/>
      <c r="JDH43" s="710"/>
      <c r="JDI43" s="710"/>
      <c r="JDJ43" s="710"/>
      <c r="JDK43" s="710"/>
      <c r="JDL43" s="710"/>
      <c r="JDM43" s="710"/>
      <c r="JDN43" s="710"/>
      <c r="JDO43" s="710"/>
      <c r="JDP43" s="710"/>
      <c r="JDQ43" s="710"/>
      <c r="JDR43" s="710"/>
      <c r="JDS43" s="710"/>
      <c r="JDT43" s="710"/>
      <c r="JDU43" s="710"/>
      <c r="JDV43" s="710"/>
      <c r="JDW43" s="710"/>
      <c r="JDX43" s="710"/>
      <c r="JDY43" s="710"/>
      <c r="JDZ43" s="710"/>
      <c r="JEA43" s="710"/>
      <c r="JEB43" s="710"/>
      <c r="JEC43" s="710"/>
      <c r="JED43" s="710"/>
      <c r="JEE43" s="710"/>
      <c r="JEF43" s="710"/>
      <c r="JEG43" s="710"/>
      <c r="JEH43" s="710"/>
      <c r="JEI43" s="710"/>
      <c r="JEJ43" s="710"/>
      <c r="JEK43" s="710"/>
      <c r="JEL43" s="710"/>
      <c r="JEM43" s="710"/>
      <c r="JEN43" s="710"/>
      <c r="JEO43" s="710"/>
      <c r="JEP43" s="710"/>
      <c r="JEQ43" s="710"/>
      <c r="JER43" s="710"/>
      <c r="JES43" s="710"/>
      <c r="JET43" s="710"/>
      <c r="JEU43" s="710"/>
      <c r="JEV43" s="710"/>
      <c r="JEW43" s="710"/>
      <c r="JEX43" s="710"/>
      <c r="JEY43" s="710"/>
      <c r="JEZ43" s="710"/>
      <c r="JFA43" s="710"/>
      <c r="JFB43" s="710"/>
      <c r="JFC43" s="710"/>
      <c r="JFD43" s="710"/>
      <c r="JFE43" s="710"/>
      <c r="JFF43" s="710"/>
      <c r="JFG43" s="710"/>
      <c r="JFH43" s="710"/>
      <c r="JFI43" s="710"/>
      <c r="JFJ43" s="710"/>
      <c r="JFK43" s="710"/>
      <c r="JFL43" s="710"/>
      <c r="JFM43" s="710"/>
      <c r="JFN43" s="710"/>
      <c r="JFO43" s="710"/>
      <c r="JFP43" s="710"/>
      <c r="JFQ43" s="710"/>
      <c r="JFR43" s="710"/>
      <c r="JFS43" s="710"/>
      <c r="JFT43" s="710"/>
      <c r="JFU43" s="710"/>
      <c r="JFV43" s="710"/>
      <c r="JFW43" s="710"/>
      <c r="JFX43" s="710"/>
      <c r="JFY43" s="710"/>
      <c r="JFZ43" s="710"/>
      <c r="JGA43" s="710"/>
      <c r="JGB43" s="710"/>
      <c r="JGC43" s="710"/>
      <c r="JGD43" s="710"/>
      <c r="JGE43" s="710"/>
      <c r="JGF43" s="710"/>
      <c r="JGG43" s="710"/>
      <c r="JGH43" s="710"/>
      <c r="JGI43" s="710"/>
      <c r="JGJ43" s="710"/>
      <c r="JGK43" s="710"/>
      <c r="JGL43" s="710"/>
      <c r="JGM43" s="710"/>
      <c r="JGN43" s="710"/>
      <c r="JGO43" s="710"/>
      <c r="JGP43" s="710"/>
      <c r="JGQ43" s="710"/>
      <c r="JGR43" s="710"/>
      <c r="JGS43" s="710"/>
      <c r="JGT43" s="710"/>
      <c r="JGU43" s="710"/>
      <c r="JGV43" s="710"/>
      <c r="JGW43" s="710"/>
      <c r="JGX43" s="710"/>
      <c r="JGY43" s="710"/>
      <c r="JGZ43" s="710"/>
      <c r="JHA43" s="710"/>
      <c r="JHB43" s="710"/>
      <c r="JHC43" s="710"/>
      <c r="JHD43" s="710"/>
      <c r="JHE43" s="710"/>
      <c r="JHF43" s="710"/>
      <c r="JHG43" s="710"/>
      <c r="JHH43" s="710"/>
      <c r="JHI43" s="710"/>
      <c r="JHJ43" s="710"/>
      <c r="JHK43" s="710"/>
      <c r="JHL43" s="710"/>
      <c r="JHM43" s="710"/>
      <c r="JHN43" s="710"/>
      <c r="JHO43" s="710"/>
      <c r="JHP43" s="710"/>
      <c r="JHQ43" s="710"/>
      <c r="JHR43" s="710"/>
      <c r="JHS43" s="710"/>
      <c r="JHT43" s="710"/>
      <c r="JHU43" s="710"/>
      <c r="JHV43" s="710"/>
      <c r="JHW43" s="710"/>
      <c r="JHX43" s="710"/>
      <c r="JHY43" s="710"/>
      <c r="JHZ43" s="710"/>
      <c r="JIA43" s="710"/>
      <c r="JIB43" s="710"/>
      <c r="JIC43" s="710"/>
      <c r="JID43" s="710"/>
      <c r="JIE43" s="710"/>
      <c r="JIF43" s="710"/>
      <c r="JIG43" s="710"/>
      <c r="JIH43" s="710"/>
      <c r="JII43" s="710"/>
      <c r="JIJ43" s="710"/>
      <c r="JIK43" s="710"/>
      <c r="JIL43" s="710"/>
      <c r="JIM43" s="710"/>
      <c r="JIN43" s="710"/>
      <c r="JIO43" s="710"/>
      <c r="JIP43" s="710"/>
      <c r="JIQ43" s="710"/>
      <c r="JIR43" s="710"/>
      <c r="JIS43" s="710"/>
      <c r="JIT43" s="710"/>
      <c r="JIU43" s="710"/>
      <c r="JIV43" s="710"/>
      <c r="JIW43" s="710"/>
      <c r="JIX43" s="710"/>
      <c r="JIY43" s="710"/>
      <c r="JIZ43" s="710"/>
      <c r="JJA43" s="710"/>
      <c r="JJB43" s="710"/>
      <c r="JJC43" s="710"/>
      <c r="JJD43" s="710"/>
      <c r="JJE43" s="710"/>
      <c r="JJF43" s="710"/>
      <c r="JJG43" s="710"/>
      <c r="JJH43" s="710"/>
      <c r="JJI43" s="710"/>
      <c r="JJJ43" s="710"/>
      <c r="JJK43" s="710"/>
      <c r="JJL43" s="710"/>
      <c r="JJM43" s="710"/>
      <c r="JJN43" s="710"/>
      <c r="JJO43" s="710"/>
      <c r="JJP43" s="710"/>
      <c r="JJQ43" s="710"/>
      <c r="JJR43" s="710"/>
      <c r="JJS43" s="710"/>
      <c r="JJT43" s="710"/>
      <c r="JJU43" s="710"/>
      <c r="JJV43" s="710"/>
      <c r="JJW43" s="710"/>
      <c r="JJX43" s="710"/>
      <c r="JJY43" s="710"/>
      <c r="JJZ43" s="710"/>
      <c r="JKA43" s="710"/>
      <c r="JKB43" s="710"/>
      <c r="JKC43" s="710"/>
      <c r="JKD43" s="710"/>
      <c r="JKE43" s="710"/>
      <c r="JKF43" s="710"/>
      <c r="JKG43" s="710"/>
      <c r="JKH43" s="710"/>
      <c r="JKI43" s="710"/>
      <c r="JKJ43" s="710"/>
      <c r="JKK43" s="710"/>
      <c r="JKL43" s="710"/>
      <c r="JKM43" s="710"/>
      <c r="JKN43" s="710"/>
      <c r="JKO43" s="710"/>
      <c r="JKP43" s="710"/>
      <c r="JKQ43" s="710"/>
      <c r="JKR43" s="710"/>
      <c r="JKS43" s="710"/>
      <c r="JKT43" s="710"/>
      <c r="JKU43" s="710"/>
      <c r="JKV43" s="710"/>
      <c r="JKW43" s="710"/>
      <c r="JKX43" s="710"/>
      <c r="JKY43" s="710"/>
      <c r="JKZ43" s="710"/>
      <c r="JLA43" s="710"/>
      <c r="JLB43" s="710"/>
      <c r="JLC43" s="710"/>
      <c r="JLD43" s="710"/>
      <c r="JLE43" s="710"/>
      <c r="JLF43" s="710"/>
      <c r="JLG43" s="710"/>
      <c r="JLH43" s="710"/>
      <c r="JLI43" s="710"/>
      <c r="JLJ43" s="710"/>
      <c r="JLK43" s="710"/>
      <c r="JLL43" s="710"/>
      <c r="JLM43" s="710"/>
      <c r="JLN43" s="710"/>
      <c r="JLO43" s="710"/>
      <c r="JLP43" s="710"/>
      <c r="JLQ43" s="710"/>
      <c r="JLR43" s="710"/>
      <c r="JLS43" s="710"/>
      <c r="JLT43" s="710"/>
      <c r="JLU43" s="710"/>
      <c r="JLV43" s="710"/>
      <c r="JLW43" s="710"/>
      <c r="JLX43" s="710"/>
      <c r="JLY43" s="710"/>
      <c r="JLZ43" s="710"/>
      <c r="JMA43" s="710"/>
      <c r="JMB43" s="710"/>
      <c r="JMC43" s="710"/>
      <c r="JMD43" s="710"/>
      <c r="JME43" s="710"/>
      <c r="JMF43" s="710"/>
      <c r="JMG43" s="710"/>
      <c r="JMH43" s="710"/>
      <c r="JMI43" s="710"/>
      <c r="JMJ43" s="710"/>
      <c r="JMK43" s="710"/>
      <c r="JML43" s="710"/>
      <c r="JMM43" s="710"/>
      <c r="JMN43" s="710"/>
      <c r="JMO43" s="710"/>
      <c r="JMP43" s="710"/>
      <c r="JMQ43" s="710"/>
      <c r="JMR43" s="710"/>
      <c r="JMS43" s="710"/>
      <c r="JMT43" s="710"/>
      <c r="JMU43" s="710"/>
      <c r="JMV43" s="710"/>
      <c r="JMW43" s="710"/>
      <c r="JMX43" s="710"/>
      <c r="JMY43" s="710"/>
      <c r="JMZ43" s="710"/>
      <c r="JNA43" s="710"/>
      <c r="JNB43" s="710"/>
      <c r="JNC43" s="710"/>
      <c r="JND43" s="710"/>
      <c r="JNE43" s="710"/>
      <c r="JNF43" s="710"/>
      <c r="JNG43" s="710"/>
      <c r="JNH43" s="710"/>
      <c r="JNI43" s="710"/>
      <c r="JNJ43" s="710"/>
      <c r="JNK43" s="710"/>
      <c r="JNL43" s="710"/>
      <c r="JNM43" s="710"/>
      <c r="JNN43" s="710"/>
      <c r="JNO43" s="710"/>
      <c r="JNP43" s="710"/>
      <c r="JNQ43" s="710"/>
      <c r="JNR43" s="710"/>
      <c r="JNS43" s="710"/>
      <c r="JNT43" s="710"/>
      <c r="JNU43" s="710"/>
      <c r="JNV43" s="710"/>
      <c r="JNW43" s="710"/>
      <c r="JNX43" s="710"/>
      <c r="JNY43" s="710"/>
      <c r="JNZ43" s="710"/>
      <c r="JOA43" s="710"/>
      <c r="JOB43" s="710"/>
      <c r="JOC43" s="710"/>
      <c r="JOD43" s="710"/>
      <c r="JOE43" s="710"/>
      <c r="JOF43" s="710"/>
      <c r="JOG43" s="710"/>
      <c r="JOH43" s="710"/>
      <c r="JOI43" s="710"/>
      <c r="JOJ43" s="710"/>
      <c r="JOK43" s="710"/>
      <c r="JOL43" s="710"/>
      <c r="JOM43" s="710"/>
      <c r="JON43" s="710"/>
      <c r="JOO43" s="710"/>
      <c r="JOP43" s="710"/>
      <c r="JOQ43" s="710"/>
      <c r="JOR43" s="710"/>
      <c r="JOS43" s="710"/>
      <c r="JOT43" s="710"/>
      <c r="JOU43" s="710"/>
      <c r="JOV43" s="710"/>
      <c r="JOW43" s="710"/>
      <c r="JOX43" s="710"/>
      <c r="JOY43" s="710"/>
      <c r="JOZ43" s="710"/>
      <c r="JPA43" s="710"/>
      <c r="JPB43" s="710"/>
      <c r="JPC43" s="710"/>
      <c r="JPD43" s="710"/>
      <c r="JPE43" s="710"/>
      <c r="JPF43" s="710"/>
      <c r="JPG43" s="710"/>
      <c r="JPH43" s="710"/>
      <c r="JPI43" s="710"/>
      <c r="JPJ43" s="710"/>
      <c r="JPK43" s="710"/>
      <c r="JPL43" s="710"/>
      <c r="JPM43" s="710"/>
      <c r="JPN43" s="710"/>
      <c r="JPO43" s="710"/>
      <c r="JPP43" s="710"/>
      <c r="JPQ43" s="710"/>
      <c r="JPR43" s="710"/>
      <c r="JPS43" s="710"/>
      <c r="JPT43" s="710"/>
      <c r="JPU43" s="710"/>
      <c r="JPV43" s="710"/>
      <c r="JPW43" s="710"/>
      <c r="JPX43" s="710"/>
      <c r="JPY43" s="710"/>
      <c r="JPZ43" s="710"/>
      <c r="JQA43" s="710"/>
      <c r="JQB43" s="710"/>
      <c r="JQC43" s="710"/>
      <c r="JQD43" s="710"/>
      <c r="JQE43" s="710"/>
      <c r="JQF43" s="710"/>
      <c r="JQG43" s="710"/>
      <c r="JQH43" s="710"/>
      <c r="JQI43" s="710"/>
      <c r="JQJ43" s="710"/>
      <c r="JQK43" s="710"/>
      <c r="JQL43" s="710"/>
      <c r="JQM43" s="710"/>
      <c r="JQN43" s="710"/>
      <c r="JQO43" s="710"/>
      <c r="JQP43" s="710"/>
      <c r="JQQ43" s="710"/>
      <c r="JQR43" s="710"/>
      <c r="JQS43" s="710"/>
      <c r="JQT43" s="710"/>
      <c r="JQU43" s="710"/>
      <c r="JQV43" s="710"/>
      <c r="JQW43" s="710"/>
      <c r="JQX43" s="710"/>
      <c r="JQY43" s="710"/>
      <c r="JQZ43" s="710"/>
      <c r="JRA43" s="710"/>
      <c r="JRB43" s="710"/>
      <c r="JRC43" s="710"/>
      <c r="JRD43" s="710"/>
      <c r="JRE43" s="710"/>
      <c r="JRF43" s="710"/>
      <c r="JRG43" s="710"/>
      <c r="JRH43" s="710"/>
      <c r="JRI43" s="710"/>
      <c r="JRJ43" s="710"/>
      <c r="JRK43" s="710"/>
      <c r="JRL43" s="710"/>
      <c r="JRM43" s="710"/>
      <c r="JRN43" s="710"/>
      <c r="JRO43" s="710"/>
      <c r="JRP43" s="710"/>
      <c r="JRQ43" s="710"/>
      <c r="JRR43" s="710"/>
      <c r="JRS43" s="710"/>
      <c r="JRT43" s="710"/>
      <c r="JRU43" s="710"/>
      <c r="JRV43" s="710"/>
      <c r="JRW43" s="710"/>
      <c r="JRX43" s="710"/>
      <c r="JRY43" s="710"/>
      <c r="JRZ43" s="710"/>
      <c r="JSA43" s="710"/>
      <c r="JSB43" s="710"/>
      <c r="JSC43" s="710"/>
      <c r="JSD43" s="710"/>
      <c r="JSE43" s="710"/>
      <c r="JSF43" s="710"/>
      <c r="JSG43" s="710"/>
      <c r="JSH43" s="710"/>
      <c r="JSI43" s="710"/>
      <c r="JSJ43" s="710"/>
      <c r="JSK43" s="710"/>
      <c r="JSL43" s="710"/>
      <c r="JSM43" s="710"/>
      <c r="JSN43" s="710"/>
      <c r="JSO43" s="710"/>
      <c r="JSP43" s="710"/>
      <c r="JSQ43" s="710"/>
      <c r="JSR43" s="710"/>
      <c r="JSS43" s="710"/>
      <c r="JST43" s="710"/>
      <c r="JSU43" s="710"/>
      <c r="JSV43" s="710"/>
      <c r="JSW43" s="710"/>
      <c r="JSX43" s="710"/>
      <c r="JSY43" s="710"/>
      <c r="JSZ43" s="710"/>
      <c r="JTA43" s="710"/>
      <c r="JTB43" s="710"/>
      <c r="JTC43" s="710"/>
      <c r="JTD43" s="710"/>
      <c r="JTE43" s="710"/>
      <c r="JTF43" s="710"/>
      <c r="JTG43" s="710"/>
      <c r="JTH43" s="710"/>
      <c r="JTI43" s="710"/>
      <c r="JTJ43" s="710"/>
      <c r="JTK43" s="710"/>
      <c r="JTL43" s="710"/>
      <c r="JTM43" s="710"/>
      <c r="JTN43" s="710"/>
      <c r="JTO43" s="710"/>
      <c r="JTP43" s="710"/>
      <c r="JTQ43" s="710"/>
      <c r="JTR43" s="710"/>
      <c r="JTS43" s="710"/>
      <c r="JTT43" s="710"/>
      <c r="JTU43" s="710"/>
      <c r="JTV43" s="710"/>
      <c r="JTW43" s="710"/>
      <c r="JTX43" s="710"/>
      <c r="JTY43" s="710"/>
      <c r="JTZ43" s="710"/>
      <c r="JUA43" s="710"/>
      <c r="JUB43" s="710"/>
      <c r="JUC43" s="710"/>
      <c r="JUD43" s="710"/>
      <c r="JUE43" s="710"/>
      <c r="JUF43" s="710"/>
      <c r="JUG43" s="710"/>
      <c r="JUH43" s="710"/>
      <c r="JUI43" s="710"/>
      <c r="JUJ43" s="710"/>
      <c r="JUK43" s="710"/>
      <c r="JUL43" s="710"/>
      <c r="JUM43" s="710"/>
      <c r="JUN43" s="710"/>
      <c r="JUO43" s="710"/>
      <c r="JUP43" s="710"/>
      <c r="JUQ43" s="710"/>
      <c r="JUR43" s="710"/>
      <c r="JUS43" s="710"/>
      <c r="JUT43" s="710"/>
      <c r="JUU43" s="710"/>
      <c r="JUV43" s="710"/>
      <c r="JUW43" s="710"/>
      <c r="JUX43" s="710"/>
      <c r="JUY43" s="710"/>
      <c r="JUZ43" s="710"/>
      <c r="JVA43" s="710"/>
      <c r="JVB43" s="710"/>
      <c r="JVC43" s="710"/>
      <c r="JVD43" s="710"/>
      <c r="JVE43" s="710"/>
      <c r="JVF43" s="710"/>
      <c r="JVG43" s="710"/>
      <c r="JVH43" s="710"/>
      <c r="JVI43" s="710"/>
      <c r="JVJ43" s="710"/>
      <c r="JVK43" s="710"/>
      <c r="JVL43" s="710"/>
      <c r="JVM43" s="710"/>
      <c r="JVN43" s="710"/>
      <c r="JVO43" s="710"/>
      <c r="JVP43" s="710"/>
      <c r="JVQ43" s="710"/>
      <c r="JVR43" s="710"/>
      <c r="JVS43" s="710"/>
      <c r="JVT43" s="710"/>
      <c r="JVU43" s="710"/>
      <c r="JVV43" s="710"/>
      <c r="JVW43" s="710"/>
      <c r="JVX43" s="710"/>
      <c r="JVY43" s="710"/>
      <c r="JVZ43" s="710"/>
      <c r="JWA43" s="710"/>
      <c r="JWB43" s="710"/>
      <c r="JWC43" s="710"/>
      <c r="JWD43" s="710"/>
      <c r="JWE43" s="710"/>
      <c r="JWF43" s="710"/>
      <c r="JWG43" s="710"/>
      <c r="JWH43" s="710"/>
      <c r="JWI43" s="710"/>
      <c r="JWJ43" s="710"/>
      <c r="JWK43" s="710"/>
      <c r="JWL43" s="710"/>
      <c r="JWM43" s="710"/>
      <c r="JWN43" s="710"/>
      <c r="JWO43" s="710"/>
      <c r="JWP43" s="710"/>
      <c r="JWQ43" s="710"/>
      <c r="JWR43" s="710"/>
      <c r="JWS43" s="710"/>
      <c r="JWT43" s="710"/>
      <c r="JWU43" s="710"/>
      <c r="JWV43" s="710"/>
      <c r="JWW43" s="710"/>
      <c r="JWX43" s="710"/>
      <c r="JWY43" s="710"/>
      <c r="JWZ43" s="710"/>
      <c r="JXA43" s="710"/>
      <c r="JXB43" s="710"/>
      <c r="JXC43" s="710"/>
      <c r="JXD43" s="710"/>
      <c r="JXE43" s="710"/>
      <c r="JXF43" s="710"/>
      <c r="JXG43" s="710"/>
      <c r="JXH43" s="710"/>
      <c r="JXI43" s="710"/>
      <c r="JXJ43" s="710"/>
      <c r="JXK43" s="710"/>
      <c r="JXL43" s="710"/>
      <c r="JXM43" s="710"/>
      <c r="JXN43" s="710"/>
      <c r="JXO43" s="710"/>
      <c r="JXP43" s="710"/>
      <c r="JXQ43" s="710"/>
      <c r="JXR43" s="710"/>
      <c r="JXS43" s="710"/>
      <c r="JXT43" s="710"/>
      <c r="JXU43" s="710"/>
      <c r="JXV43" s="710"/>
      <c r="JXW43" s="710"/>
      <c r="JXX43" s="710"/>
      <c r="JXY43" s="710"/>
      <c r="JXZ43" s="710"/>
      <c r="JYA43" s="710"/>
      <c r="JYB43" s="710"/>
      <c r="JYC43" s="710"/>
      <c r="JYD43" s="710"/>
      <c r="JYE43" s="710"/>
      <c r="JYF43" s="710"/>
      <c r="JYG43" s="710"/>
      <c r="JYH43" s="710"/>
      <c r="JYI43" s="710"/>
      <c r="JYJ43" s="710"/>
      <c r="JYK43" s="710"/>
      <c r="JYL43" s="710"/>
      <c r="JYM43" s="710"/>
      <c r="JYN43" s="710"/>
      <c r="JYO43" s="710"/>
      <c r="JYP43" s="710"/>
      <c r="JYQ43" s="710"/>
      <c r="JYR43" s="710"/>
      <c r="JYS43" s="710"/>
      <c r="JYT43" s="710"/>
      <c r="JYU43" s="710"/>
      <c r="JYV43" s="710"/>
      <c r="JYW43" s="710"/>
      <c r="JYX43" s="710"/>
      <c r="JYY43" s="710"/>
      <c r="JYZ43" s="710"/>
      <c r="JZA43" s="710"/>
      <c r="JZB43" s="710"/>
      <c r="JZC43" s="710"/>
      <c r="JZD43" s="710"/>
      <c r="JZE43" s="710"/>
      <c r="JZF43" s="710"/>
      <c r="JZG43" s="710"/>
      <c r="JZH43" s="710"/>
      <c r="JZI43" s="710"/>
      <c r="JZJ43" s="710"/>
      <c r="JZK43" s="710"/>
      <c r="JZL43" s="710"/>
      <c r="JZM43" s="710"/>
      <c r="JZN43" s="710"/>
      <c r="JZO43" s="710"/>
      <c r="JZP43" s="710"/>
      <c r="JZQ43" s="710"/>
      <c r="JZR43" s="710"/>
      <c r="JZS43" s="710"/>
      <c r="JZT43" s="710"/>
      <c r="JZU43" s="710"/>
      <c r="JZV43" s="710"/>
      <c r="JZW43" s="710"/>
      <c r="JZX43" s="710"/>
      <c r="JZY43" s="710"/>
      <c r="JZZ43" s="710"/>
      <c r="KAA43" s="710"/>
      <c r="KAB43" s="710"/>
      <c r="KAC43" s="710"/>
      <c r="KAD43" s="710"/>
      <c r="KAE43" s="710"/>
      <c r="KAF43" s="710"/>
      <c r="KAG43" s="710"/>
      <c r="KAH43" s="710"/>
      <c r="KAI43" s="710"/>
      <c r="KAJ43" s="710"/>
      <c r="KAK43" s="710"/>
      <c r="KAL43" s="710"/>
      <c r="KAM43" s="710"/>
      <c r="KAN43" s="710"/>
      <c r="KAO43" s="710"/>
      <c r="KAP43" s="710"/>
      <c r="KAQ43" s="710"/>
      <c r="KAR43" s="710"/>
      <c r="KAS43" s="710"/>
      <c r="KAT43" s="710"/>
      <c r="KAU43" s="710"/>
      <c r="KAV43" s="710"/>
      <c r="KAW43" s="710"/>
      <c r="KAX43" s="710"/>
      <c r="KAY43" s="710"/>
      <c r="KAZ43" s="710"/>
      <c r="KBA43" s="710"/>
      <c r="KBB43" s="710"/>
      <c r="KBC43" s="710"/>
      <c r="KBD43" s="710"/>
      <c r="KBE43" s="710"/>
      <c r="KBF43" s="710"/>
      <c r="KBG43" s="710"/>
      <c r="KBH43" s="710"/>
      <c r="KBI43" s="710"/>
      <c r="KBJ43" s="710"/>
      <c r="KBK43" s="710"/>
      <c r="KBL43" s="710"/>
      <c r="KBM43" s="710"/>
      <c r="KBN43" s="710"/>
      <c r="KBO43" s="710"/>
      <c r="KBP43" s="710"/>
      <c r="KBQ43" s="710"/>
      <c r="KBR43" s="710"/>
      <c r="KBS43" s="710"/>
      <c r="KBT43" s="710"/>
      <c r="KBU43" s="710"/>
      <c r="KBV43" s="710"/>
      <c r="KBW43" s="710"/>
      <c r="KBX43" s="710"/>
      <c r="KBY43" s="710"/>
      <c r="KBZ43" s="710"/>
      <c r="KCA43" s="710"/>
      <c r="KCB43" s="710"/>
      <c r="KCC43" s="710"/>
      <c r="KCD43" s="710"/>
      <c r="KCE43" s="710"/>
      <c r="KCF43" s="710"/>
      <c r="KCG43" s="710"/>
      <c r="KCH43" s="710"/>
      <c r="KCI43" s="710"/>
      <c r="KCJ43" s="710"/>
      <c r="KCK43" s="710"/>
      <c r="KCL43" s="710"/>
      <c r="KCM43" s="710"/>
      <c r="KCN43" s="710"/>
      <c r="KCO43" s="710"/>
      <c r="KCP43" s="710"/>
      <c r="KCQ43" s="710"/>
      <c r="KCR43" s="710"/>
      <c r="KCS43" s="710"/>
      <c r="KCT43" s="710"/>
      <c r="KCU43" s="710"/>
      <c r="KCV43" s="710"/>
      <c r="KCW43" s="710"/>
      <c r="KCX43" s="710"/>
      <c r="KCY43" s="710"/>
      <c r="KCZ43" s="710"/>
      <c r="KDA43" s="710"/>
      <c r="KDB43" s="710"/>
      <c r="KDC43" s="710"/>
      <c r="KDD43" s="710"/>
      <c r="KDE43" s="710"/>
      <c r="KDF43" s="710"/>
      <c r="KDG43" s="710"/>
      <c r="KDH43" s="710"/>
      <c r="KDI43" s="710"/>
      <c r="KDJ43" s="710"/>
      <c r="KDK43" s="710"/>
      <c r="KDL43" s="710"/>
      <c r="KDM43" s="710"/>
      <c r="KDN43" s="710"/>
      <c r="KDO43" s="710"/>
      <c r="KDP43" s="710"/>
      <c r="KDQ43" s="710"/>
      <c r="KDR43" s="710"/>
      <c r="KDS43" s="710"/>
      <c r="KDT43" s="710"/>
      <c r="KDU43" s="710"/>
      <c r="KDV43" s="710"/>
      <c r="KDW43" s="710"/>
      <c r="KDX43" s="710"/>
      <c r="KDY43" s="710"/>
      <c r="KDZ43" s="710"/>
      <c r="KEA43" s="710"/>
      <c r="KEB43" s="710"/>
      <c r="KEC43" s="710"/>
      <c r="KED43" s="710"/>
      <c r="KEE43" s="710"/>
      <c r="KEF43" s="710"/>
      <c r="KEG43" s="710"/>
      <c r="KEH43" s="710"/>
      <c r="KEI43" s="710"/>
      <c r="KEJ43" s="710"/>
      <c r="KEK43" s="710"/>
      <c r="KEL43" s="710"/>
      <c r="KEM43" s="710"/>
      <c r="KEN43" s="710"/>
      <c r="KEO43" s="710"/>
      <c r="KEP43" s="710"/>
      <c r="KEQ43" s="710"/>
      <c r="KER43" s="710"/>
      <c r="KES43" s="710"/>
      <c r="KET43" s="710"/>
      <c r="KEU43" s="710"/>
      <c r="KEV43" s="710"/>
      <c r="KEW43" s="710"/>
      <c r="KEX43" s="710"/>
      <c r="KEY43" s="710"/>
      <c r="KEZ43" s="710"/>
      <c r="KFA43" s="710"/>
      <c r="KFB43" s="710"/>
      <c r="KFC43" s="710"/>
      <c r="KFD43" s="710"/>
      <c r="KFE43" s="710"/>
      <c r="KFF43" s="710"/>
      <c r="KFG43" s="710"/>
      <c r="KFH43" s="710"/>
      <c r="KFI43" s="710"/>
      <c r="KFJ43" s="710"/>
      <c r="KFK43" s="710"/>
      <c r="KFL43" s="710"/>
      <c r="KFM43" s="710"/>
      <c r="KFN43" s="710"/>
      <c r="KFO43" s="710"/>
      <c r="KFP43" s="710"/>
      <c r="KFQ43" s="710"/>
      <c r="KFR43" s="710"/>
      <c r="KFS43" s="710"/>
      <c r="KFT43" s="710"/>
      <c r="KFU43" s="710"/>
      <c r="KFV43" s="710"/>
      <c r="KFW43" s="710"/>
      <c r="KFX43" s="710"/>
      <c r="KFY43" s="710"/>
      <c r="KFZ43" s="710"/>
      <c r="KGA43" s="710"/>
      <c r="KGB43" s="710"/>
      <c r="KGC43" s="710"/>
      <c r="KGD43" s="710"/>
      <c r="KGE43" s="710"/>
      <c r="KGF43" s="710"/>
      <c r="KGG43" s="710"/>
      <c r="KGH43" s="710"/>
      <c r="KGI43" s="710"/>
      <c r="KGJ43" s="710"/>
      <c r="KGK43" s="710"/>
      <c r="KGL43" s="710"/>
      <c r="KGM43" s="710"/>
      <c r="KGN43" s="710"/>
      <c r="KGO43" s="710"/>
      <c r="KGP43" s="710"/>
      <c r="KGQ43" s="710"/>
      <c r="KGR43" s="710"/>
      <c r="KGS43" s="710"/>
      <c r="KGT43" s="710"/>
      <c r="KGU43" s="710"/>
      <c r="KGV43" s="710"/>
      <c r="KGW43" s="710"/>
      <c r="KGX43" s="710"/>
      <c r="KGY43" s="710"/>
      <c r="KGZ43" s="710"/>
      <c r="KHA43" s="710"/>
      <c r="KHB43" s="710"/>
      <c r="KHC43" s="710"/>
      <c r="KHD43" s="710"/>
      <c r="KHE43" s="710"/>
      <c r="KHF43" s="710"/>
      <c r="KHG43" s="710"/>
      <c r="KHH43" s="710"/>
      <c r="KHI43" s="710"/>
      <c r="KHJ43" s="710"/>
      <c r="KHK43" s="710"/>
      <c r="KHL43" s="710"/>
      <c r="KHM43" s="710"/>
      <c r="KHN43" s="710"/>
      <c r="KHO43" s="710"/>
      <c r="KHP43" s="710"/>
      <c r="KHQ43" s="710"/>
      <c r="KHR43" s="710"/>
      <c r="KHS43" s="710"/>
      <c r="KHT43" s="710"/>
      <c r="KHU43" s="710"/>
      <c r="KHV43" s="710"/>
      <c r="KHW43" s="710"/>
      <c r="KHX43" s="710"/>
      <c r="KHY43" s="710"/>
      <c r="KHZ43" s="710"/>
      <c r="KIA43" s="710"/>
      <c r="KIB43" s="710"/>
      <c r="KIC43" s="710"/>
      <c r="KID43" s="710"/>
      <c r="KIE43" s="710"/>
      <c r="KIF43" s="710"/>
      <c r="KIG43" s="710"/>
      <c r="KIH43" s="710"/>
      <c r="KII43" s="710"/>
      <c r="KIJ43" s="710"/>
      <c r="KIK43" s="710"/>
      <c r="KIL43" s="710"/>
      <c r="KIM43" s="710"/>
      <c r="KIN43" s="710"/>
      <c r="KIO43" s="710"/>
      <c r="KIP43" s="710"/>
      <c r="KIQ43" s="710"/>
      <c r="KIR43" s="710"/>
      <c r="KIS43" s="710"/>
      <c r="KIT43" s="710"/>
      <c r="KIU43" s="710"/>
      <c r="KIV43" s="710"/>
      <c r="KIW43" s="710"/>
      <c r="KIX43" s="710"/>
      <c r="KIY43" s="710"/>
      <c r="KIZ43" s="710"/>
      <c r="KJA43" s="710"/>
      <c r="KJB43" s="710"/>
      <c r="KJC43" s="710"/>
      <c r="KJD43" s="710"/>
      <c r="KJE43" s="710"/>
      <c r="KJF43" s="710"/>
      <c r="KJG43" s="710"/>
      <c r="KJH43" s="710"/>
      <c r="KJI43" s="710"/>
      <c r="KJJ43" s="710"/>
      <c r="KJK43" s="710"/>
      <c r="KJL43" s="710"/>
      <c r="KJM43" s="710"/>
      <c r="KJN43" s="710"/>
      <c r="KJO43" s="710"/>
      <c r="KJP43" s="710"/>
      <c r="KJQ43" s="710"/>
      <c r="KJR43" s="710"/>
      <c r="KJS43" s="710"/>
      <c r="KJT43" s="710"/>
      <c r="KJU43" s="710"/>
      <c r="KJV43" s="710"/>
      <c r="KJW43" s="710"/>
      <c r="KJX43" s="710"/>
      <c r="KJY43" s="710"/>
      <c r="KJZ43" s="710"/>
      <c r="KKA43" s="710"/>
      <c r="KKB43" s="710"/>
      <c r="KKC43" s="710"/>
      <c r="KKD43" s="710"/>
      <c r="KKE43" s="710"/>
      <c r="KKF43" s="710"/>
      <c r="KKG43" s="710"/>
      <c r="KKH43" s="710"/>
      <c r="KKI43" s="710"/>
      <c r="KKJ43" s="710"/>
      <c r="KKK43" s="710"/>
      <c r="KKL43" s="710"/>
      <c r="KKM43" s="710"/>
      <c r="KKN43" s="710"/>
      <c r="KKO43" s="710"/>
      <c r="KKP43" s="710"/>
      <c r="KKQ43" s="710"/>
      <c r="KKR43" s="710"/>
      <c r="KKS43" s="710"/>
      <c r="KKT43" s="710"/>
      <c r="KKU43" s="710"/>
      <c r="KKV43" s="710"/>
      <c r="KKW43" s="710"/>
      <c r="KKX43" s="710"/>
      <c r="KKY43" s="710"/>
      <c r="KKZ43" s="710"/>
      <c r="KLA43" s="710"/>
      <c r="KLB43" s="710"/>
      <c r="KLC43" s="710"/>
      <c r="KLD43" s="710"/>
      <c r="KLE43" s="710"/>
      <c r="KLF43" s="710"/>
      <c r="KLG43" s="710"/>
      <c r="KLH43" s="710"/>
      <c r="KLI43" s="710"/>
      <c r="KLJ43" s="710"/>
      <c r="KLK43" s="710"/>
      <c r="KLL43" s="710"/>
      <c r="KLM43" s="710"/>
      <c r="KLN43" s="710"/>
      <c r="KLO43" s="710"/>
      <c r="KLP43" s="710"/>
      <c r="KLQ43" s="710"/>
      <c r="KLR43" s="710"/>
      <c r="KLS43" s="710"/>
      <c r="KLT43" s="710"/>
      <c r="KLU43" s="710"/>
      <c r="KLV43" s="710"/>
      <c r="KLW43" s="710"/>
      <c r="KLX43" s="710"/>
      <c r="KLY43" s="710"/>
      <c r="KLZ43" s="710"/>
      <c r="KMA43" s="710"/>
      <c r="KMB43" s="710"/>
      <c r="KMC43" s="710"/>
      <c r="KMD43" s="710"/>
      <c r="KME43" s="710"/>
      <c r="KMF43" s="710"/>
      <c r="KMG43" s="710"/>
      <c r="KMH43" s="710"/>
      <c r="KMI43" s="710"/>
      <c r="KMJ43" s="710"/>
      <c r="KMK43" s="710"/>
      <c r="KML43" s="710"/>
      <c r="KMM43" s="710"/>
      <c r="KMN43" s="710"/>
      <c r="KMO43" s="710"/>
      <c r="KMP43" s="710"/>
      <c r="KMQ43" s="710"/>
      <c r="KMR43" s="710"/>
      <c r="KMS43" s="710"/>
      <c r="KMT43" s="710"/>
      <c r="KMU43" s="710"/>
      <c r="KMV43" s="710"/>
      <c r="KMW43" s="710"/>
      <c r="KMX43" s="710"/>
      <c r="KMY43" s="710"/>
      <c r="KMZ43" s="710"/>
      <c r="KNA43" s="710"/>
      <c r="KNB43" s="710"/>
      <c r="KNC43" s="710"/>
      <c r="KND43" s="710"/>
      <c r="KNE43" s="710"/>
      <c r="KNF43" s="710"/>
      <c r="KNG43" s="710"/>
      <c r="KNH43" s="710"/>
      <c r="KNI43" s="710"/>
      <c r="KNJ43" s="710"/>
      <c r="KNK43" s="710"/>
      <c r="KNL43" s="710"/>
      <c r="KNM43" s="710"/>
      <c r="KNN43" s="710"/>
      <c r="KNO43" s="710"/>
      <c r="KNP43" s="710"/>
      <c r="KNQ43" s="710"/>
      <c r="KNR43" s="710"/>
      <c r="KNS43" s="710"/>
      <c r="KNT43" s="710"/>
      <c r="KNU43" s="710"/>
      <c r="KNV43" s="710"/>
      <c r="KNW43" s="710"/>
      <c r="KNX43" s="710"/>
      <c r="KNY43" s="710"/>
      <c r="KNZ43" s="710"/>
      <c r="KOA43" s="710"/>
      <c r="KOB43" s="710"/>
      <c r="KOC43" s="710"/>
      <c r="KOD43" s="710"/>
      <c r="KOE43" s="710"/>
      <c r="KOF43" s="710"/>
      <c r="KOG43" s="710"/>
      <c r="KOH43" s="710"/>
      <c r="KOI43" s="710"/>
      <c r="KOJ43" s="710"/>
      <c r="KOK43" s="710"/>
      <c r="KOL43" s="710"/>
      <c r="KOM43" s="710"/>
      <c r="KON43" s="710"/>
      <c r="KOO43" s="710"/>
      <c r="KOP43" s="710"/>
      <c r="KOQ43" s="710"/>
      <c r="KOR43" s="710"/>
      <c r="KOS43" s="710"/>
      <c r="KOT43" s="710"/>
      <c r="KOU43" s="710"/>
      <c r="KOV43" s="710"/>
      <c r="KOW43" s="710"/>
      <c r="KOX43" s="710"/>
      <c r="KOY43" s="710"/>
      <c r="KOZ43" s="710"/>
      <c r="KPA43" s="710"/>
      <c r="KPB43" s="710"/>
      <c r="KPC43" s="710"/>
      <c r="KPD43" s="710"/>
      <c r="KPE43" s="710"/>
      <c r="KPF43" s="710"/>
      <c r="KPG43" s="710"/>
      <c r="KPH43" s="710"/>
      <c r="KPI43" s="710"/>
      <c r="KPJ43" s="710"/>
      <c r="KPK43" s="710"/>
      <c r="KPL43" s="710"/>
      <c r="KPM43" s="710"/>
      <c r="KPN43" s="710"/>
      <c r="KPO43" s="710"/>
      <c r="KPP43" s="710"/>
      <c r="KPQ43" s="710"/>
      <c r="KPR43" s="710"/>
      <c r="KPS43" s="710"/>
      <c r="KPT43" s="710"/>
      <c r="KPU43" s="710"/>
      <c r="KPV43" s="710"/>
      <c r="KPW43" s="710"/>
      <c r="KPX43" s="710"/>
      <c r="KPY43" s="710"/>
      <c r="KPZ43" s="710"/>
      <c r="KQA43" s="710"/>
      <c r="KQB43" s="710"/>
      <c r="KQC43" s="710"/>
      <c r="KQD43" s="710"/>
      <c r="KQE43" s="710"/>
      <c r="KQF43" s="710"/>
      <c r="KQG43" s="710"/>
      <c r="KQH43" s="710"/>
      <c r="KQI43" s="710"/>
      <c r="KQJ43" s="710"/>
      <c r="KQK43" s="710"/>
      <c r="KQL43" s="710"/>
      <c r="KQM43" s="710"/>
      <c r="KQN43" s="710"/>
      <c r="KQO43" s="710"/>
      <c r="KQP43" s="710"/>
      <c r="KQQ43" s="710"/>
      <c r="KQR43" s="710"/>
      <c r="KQS43" s="710"/>
      <c r="KQT43" s="710"/>
      <c r="KQU43" s="710"/>
      <c r="KQV43" s="710"/>
      <c r="KQW43" s="710"/>
      <c r="KQX43" s="710"/>
      <c r="KQY43" s="710"/>
      <c r="KQZ43" s="710"/>
      <c r="KRA43" s="710"/>
      <c r="KRB43" s="710"/>
      <c r="KRC43" s="710"/>
      <c r="KRD43" s="710"/>
      <c r="KRE43" s="710"/>
      <c r="KRF43" s="710"/>
      <c r="KRG43" s="710"/>
      <c r="KRH43" s="710"/>
      <c r="KRI43" s="710"/>
      <c r="KRJ43" s="710"/>
      <c r="KRK43" s="710"/>
      <c r="KRL43" s="710"/>
      <c r="KRM43" s="710"/>
      <c r="KRN43" s="710"/>
      <c r="KRO43" s="710"/>
      <c r="KRP43" s="710"/>
      <c r="KRQ43" s="710"/>
      <c r="KRR43" s="710"/>
      <c r="KRS43" s="710"/>
      <c r="KRT43" s="710"/>
      <c r="KRU43" s="710"/>
      <c r="KRV43" s="710"/>
      <c r="KRW43" s="710"/>
      <c r="KRX43" s="710"/>
      <c r="KRY43" s="710"/>
      <c r="KRZ43" s="710"/>
      <c r="KSA43" s="710"/>
      <c r="KSB43" s="710"/>
      <c r="KSC43" s="710"/>
      <c r="KSD43" s="710"/>
      <c r="KSE43" s="710"/>
      <c r="KSF43" s="710"/>
      <c r="KSG43" s="710"/>
      <c r="KSH43" s="710"/>
      <c r="KSI43" s="710"/>
      <c r="KSJ43" s="710"/>
      <c r="KSK43" s="710"/>
      <c r="KSL43" s="710"/>
      <c r="KSM43" s="710"/>
      <c r="KSN43" s="710"/>
      <c r="KSO43" s="710"/>
      <c r="KSP43" s="710"/>
      <c r="KSQ43" s="710"/>
      <c r="KSR43" s="710"/>
      <c r="KSS43" s="710"/>
      <c r="KST43" s="710"/>
      <c r="KSU43" s="710"/>
      <c r="KSV43" s="710"/>
      <c r="KSW43" s="710"/>
      <c r="KSX43" s="710"/>
      <c r="KSY43" s="710"/>
      <c r="KSZ43" s="710"/>
      <c r="KTA43" s="710"/>
      <c r="KTB43" s="710"/>
      <c r="KTC43" s="710"/>
      <c r="KTD43" s="710"/>
      <c r="KTE43" s="710"/>
      <c r="KTF43" s="710"/>
      <c r="KTG43" s="710"/>
      <c r="KTH43" s="710"/>
      <c r="KTI43" s="710"/>
      <c r="KTJ43" s="710"/>
      <c r="KTK43" s="710"/>
      <c r="KTL43" s="710"/>
      <c r="KTM43" s="710"/>
      <c r="KTN43" s="710"/>
      <c r="KTO43" s="710"/>
      <c r="KTP43" s="710"/>
      <c r="KTQ43" s="710"/>
      <c r="KTR43" s="710"/>
      <c r="KTS43" s="710"/>
      <c r="KTT43" s="710"/>
      <c r="KTU43" s="710"/>
      <c r="KTV43" s="710"/>
      <c r="KTW43" s="710"/>
      <c r="KTX43" s="710"/>
      <c r="KTY43" s="710"/>
      <c r="KTZ43" s="710"/>
      <c r="KUA43" s="710"/>
      <c r="KUB43" s="710"/>
      <c r="KUC43" s="710"/>
      <c r="KUD43" s="710"/>
      <c r="KUE43" s="710"/>
      <c r="KUF43" s="710"/>
      <c r="KUG43" s="710"/>
      <c r="KUH43" s="710"/>
      <c r="KUI43" s="710"/>
      <c r="KUJ43" s="710"/>
      <c r="KUK43" s="710"/>
      <c r="KUL43" s="710"/>
      <c r="KUM43" s="710"/>
      <c r="KUN43" s="710"/>
      <c r="KUO43" s="710"/>
      <c r="KUP43" s="710"/>
      <c r="KUQ43" s="710"/>
      <c r="KUR43" s="710"/>
      <c r="KUS43" s="710"/>
      <c r="KUT43" s="710"/>
      <c r="KUU43" s="710"/>
      <c r="KUV43" s="710"/>
      <c r="KUW43" s="710"/>
      <c r="KUX43" s="710"/>
      <c r="KUY43" s="710"/>
      <c r="KUZ43" s="710"/>
      <c r="KVA43" s="710"/>
      <c r="KVB43" s="710"/>
      <c r="KVC43" s="710"/>
      <c r="KVD43" s="710"/>
      <c r="KVE43" s="710"/>
      <c r="KVF43" s="710"/>
      <c r="KVG43" s="710"/>
      <c r="KVH43" s="710"/>
      <c r="KVI43" s="710"/>
      <c r="KVJ43" s="710"/>
      <c r="KVK43" s="710"/>
      <c r="KVL43" s="710"/>
      <c r="KVM43" s="710"/>
      <c r="KVN43" s="710"/>
      <c r="KVO43" s="710"/>
      <c r="KVP43" s="710"/>
      <c r="KVQ43" s="710"/>
      <c r="KVR43" s="710"/>
      <c r="KVS43" s="710"/>
      <c r="KVT43" s="710"/>
      <c r="KVU43" s="710"/>
      <c r="KVV43" s="710"/>
      <c r="KVW43" s="710"/>
      <c r="KVX43" s="710"/>
      <c r="KVY43" s="710"/>
      <c r="KVZ43" s="710"/>
      <c r="KWA43" s="710"/>
      <c r="KWB43" s="710"/>
      <c r="KWC43" s="710"/>
      <c r="KWD43" s="710"/>
      <c r="KWE43" s="710"/>
      <c r="KWF43" s="710"/>
      <c r="KWG43" s="710"/>
      <c r="KWH43" s="710"/>
      <c r="KWI43" s="710"/>
      <c r="KWJ43" s="710"/>
      <c r="KWK43" s="710"/>
      <c r="KWL43" s="710"/>
      <c r="KWM43" s="710"/>
      <c r="KWN43" s="710"/>
      <c r="KWO43" s="710"/>
      <c r="KWP43" s="710"/>
      <c r="KWQ43" s="710"/>
      <c r="KWR43" s="710"/>
      <c r="KWS43" s="710"/>
      <c r="KWT43" s="710"/>
      <c r="KWU43" s="710"/>
      <c r="KWV43" s="710"/>
      <c r="KWW43" s="710"/>
      <c r="KWX43" s="710"/>
      <c r="KWY43" s="710"/>
      <c r="KWZ43" s="710"/>
      <c r="KXA43" s="710"/>
      <c r="KXB43" s="710"/>
      <c r="KXC43" s="710"/>
      <c r="KXD43" s="710"/>
      <c r="KXE43" s="710"/>
      <c r="KXF43" s="710"/>
      <c r="KXG43" s="710"/>
      <c r="KXH43" s="710"/>
      <c r="KXI43" s="710"/>
      <c r="KXJ43" s="710"/>
      <c r="KXK43" s="710"/>
      <c r="KXL43" s="710"/>
      <c r="KXM43" s="710"/>
      <c r="KXN43" s="710"/>
      <c r="KXO43" s="710"/>
      <c r="KXP43" s="710"/>
      <c r="KXQ43" s="710"/>
      <c r="KXR43" s="710"/>
      <c r="KXS43" s="710"/>
      <c r="KXT43" s="710"/>
      <c r="KXU43" s="710"/>
      <c r="KXV43" s="710"/>
      <c r="KXW43" s="710"/>
      <c r="KXX43" s="710"/>
      <c r="KXY43" s="710"/>
      <c r="KXZ43" s="710"/>
      <c r="KYA43" s="710"/>
      <c r="KYB43" s="710"/>
      <c r="KYC43" s="710"/>
      <c r="KYD43" s="710"/>
      <c r="KYE43" s="710"/>
      <c r="KYF43" s="710"/>
      <c r="KYG43" s="710"/>
      <c r="KYH43" s="710"/>
      <c r="KYI43" s="710"/>
      <c r="KYJ43" s="710"/>
      <c r="KYK43" s="710"/>
      <c r="KYL43" s="710"/>
      <c r="KYM43" s="710"/>
      <c r="KYN43" s="710"/>
      <c r="KYO43" s="710"/>
      <c r="KYP43" s="710"/>
      <c r="KYQ43" s="710"/>
      <c r="KYR43" s="710"/>
      <c r="KYS43" s="710"/>
      <c r="KYT43" s="710"/>
      <c r="KYU43" s="710"/>
      <c r="KYV43" s="710"/>
      <c r="KYW43" s="710"/>
      <c r="KYX43" s="710"/>
      <c r="KYY43" s="710"/>
      <c r="KYZ43" s="710"/>
      <c r="KZA43" s="710"/>
      <c r="KZB43" s="710"/>
      <c r="KZC43" s="710"/>
      <c r="KZD43" s="710"/>
      <c r="KZE43" s="710"/>
      <c r="KZF43" s="710"/>
      <c r="KZG43" s="710"/>
      <c r="KZH43" s="710"/>
      <c r="KZI43" s="710"/>
      <c r="KZJ43" s="710"/>
      <c r="KZK43" s="710"/>
      <c r="KZL43" s="710"/>
      <c r="KZM43" s="710"/>
      <c r="KZN43" s="710"/>
      <c r="KZO43" s="710"/>
      <c r="KZP43" s="710"/>
      <c r="KZQ43" s="710"/>
      <c r="KZR43" s="710"/>
      <c r="KZS43" s="710"/>
      <c r="KZT43" s="710"/>
      <c r="KZU43" s="710"/>
      <c r="KZV43" s="710"/>
      <c r="KZW43" s="710"/>
      <c r="KZX43" s="710"/>
      <c r="KZY43" s="710"/>
      <c r="KZZ43" s="710"/>
      <c r="LAA43" s="710"/>
      <c r="LAB43" s="710"/>
      <c r="LAC43" s="710"/>
      <c r="LAD43" s="710"/>
      <c r="LAE43" s="710"/>
      <c r="LAF43" s="710"/>
      <c r="LAG43" s="710"/>
      <c r="LAH43" s="710"/>
      <c r="LAI43" s="710"/>
      <c r="LAJ43" s="710"/>
      <c r="LAK43" s="710"/>
      <c r="LAL43" s="710"/>
      <c r="LAM43" s="710"/>
      <c r="LAN43" s="710"/>
      <c r="LAO43" s="710"/>
      <c r="LAP43" s="710"/>
      <c r="LAQ43" s="710"/>
      <c r="LAR43" s="710"/>
      <c r="LAS43" s="710"/>
      <c r="LAT43" s="710"/>
      <c r="LAU43" s="710"/>
      <c r="LAV43" s="710"/>
      <c r="LAW43" s="710"/>
      <c r="LAX43" s="710"/>
      <c r="LAY43" s="710"/>
      <c r="LAZ43" s="710"/>
      <c r="LBA43" s="710"/>
      <c r="LBB43" s="710"/>
      <c r="LBC43" s="710"/>
      <c r="LBD43" s="710"/>
      <c r="LBE43" s="710"/>
      <c r="LBF43" s="710"/>
      <c r="LBG43" s="710"/>
      <c r="LBH43" s="710"/>
      <c r="LBI43" s="710"/>
      <c r="LBJ43" s="710"/>
      <c r="LBK43" s="710"/>
      <c r="LBL43" s="710"/>
      <c r="LBM43" s="710"/>
      <c r="LBN43" s="710"/>
      <c r="LBO43" s="710"/>
      <c r="LBP43" s="710"/>
      <c r="LBQ43" s="710"/>
      <c r="LBR43" s="710"/>
      <c r="LBS43" s="710"/>
      <c r="LBT43" s="710"/>
      <c r="LBU43" s="710"/>
      <c r="LBV43" s="710"/>
      <c r="LBW43" s="710"/>
      <c r="LBX43" s="710"/>
      <c r="LBY43" s="710"/>
      <c r="LBZ43" s="710"/>
      <c r="LCA43" s="710"/>
      <c r="LCB43" s="710"/>
      <c r="LCC43" s="710"/>
      <c r="LCD43" s="710"/>
      <c r="LCE43" s="710"/>
      <c r="LCF43" s="710"/>
      <c r="LCG43" s="710"/>
      <c r="LCH43" s="710"/>
      <c r="LCI43" s="710"/>
      <c r="LCJ43" s="710"/>
      <c r="LCK43" s="710"/>
      <c r="LCL43" s="710"/>
      <c r="LCM43" s="710"/>
      <c r="LCN43" s="710"/>
      <c r="LCO43" s="710"/>
      <c r="LCP43" s="710"/>
      <c r="LCQ43" s="710"/>
      <c r="LCR43" s="710"/>
      <c r="LCS43" s="710"/>
      <c r="LCT43" s="710"/>
      <c r="LCU43" s="710"/>
      <c r="LCV43" s="710"/>
      <c r="LCW43" s="710"/>
      <c r="LCX43" s="710"/>
      <c r="LCY43" s="710"/>
      <c r="LCZ43" s="710"/>
      <c r="LDA43" s="710"/>
      <c r="LDB43" s="710"/>
      <c r="LDC43" s="710"/>
      <c r="LDD43" s="710"/>
      <c r="LDE43" s="710"/>
      <c r="LDF43" s="710"/>
      <c r="LDG43" s="710"/>
      <c r="LDH43" s="710"/>
      <c r="LDI43" s="710"/>
      <c r="LDJ43" s="710"/>
      <c r="LDK43" s="710"/>
      <c r="LDL43" s="710"/>
      <c r="LDM43" s="710"/>
      <c r="LDN43" s="710"/>
      <c r="LDO43" s="710"/>
      <c r="LDP43" s="710"/>
      <c r="LDQ43" s="710"/>
      <c r="LDR43" s="710"/>
      <c r="LDS43" s="710"/>
      <c r="LDT43" s="710"/>
      <c r="LDU43" s="710"/>
      <c r="LDV43" s="710"/>
      <c r="LDW43" s="710"/>
      <c r="LDX43" s="710"/>
      <c r="LDY43" s="710"/>
      <c r="LDZ43" s="710"/>
      <c r="LEA43" s="710"/>
      <c r="LEB43" s="710"/>
      <c r="LEC43" s="710"/>
      <c r="LED43" s="710"/>
      <c r="LEE43" s="710"/>
      <c r="LEF43" s="710"/>
      <c r="LEG43" s="710"/>
      <c r="LEH43" s="710"/>
      <c r="LEI43" s="710"/>
      <c r="LEJ43" s="710"/>
      <c r="LEK43" s="710"/>
      <c r="LEL43" s="710"/>
      <c r="LEM43" s="710"/>
      <c r="LEN43" s="710"/>
      <c r="LEO43" s="710"/>
      <c r="LEP43" s="710"/>
      <c r="LEQ43" s="710"/>
      <c r="LER43" s="710"/>
      <c r="LES43" s="710"/>
      <c r="LET43" s="710"/>
      <c r="LEU43" s="710"/>
      <c r="LEV43" s="710"/>
      <c r="LEW43" s="710"/>
      <c r="LEX43" s="710"/>
      <c r="LEY43" s="710"/>
      <c r="LEZ43" s="710"/>
      <c r="LFA43" s="710"/>
      <c r="LFB43" s="710"/>
      <c r="LFC43" s="710"/>
      <c r="LFD43" s="710"/>
      <c r="LFE43" s="710"/>
      <c r="LFF43" s="710"/>
      <c r="LFG43" s="710"/>
      <c r="LFH43" s="710"/>
      <c r="LFI43" s="710"/>
      <c r="LFJ43" s="710"/>
      <c r="LFK43" s="710"/>
      <c r="LFL43" s="710"/>
      <c r="LFM43" s="710"/>
      <c r="LFN43" s="710"/>
      <c r="LFO43" s="710"/>
      <c r="LFP43" s="710"/>
      <c r="LFQ43" s="710"/>
      <c r="LFR43" s="710"/>
      <c r="LFS43" s="710"/>
      <c r="LFT43" s="710"/>
      <c r="LFU43" s="710"/>
      <c r="LFV43" s="710"/>
      <c r="LFW43" s="710"/>
      <c r="LFX43" s="710"/>
      <c r="LFY43" s="710"/>
      <c r="LFZ43" s="710"/>
      <c r="LGA43" s="710"/>
      <c r="LGB43" s="710"/>
      <c r="LGC43" s="710"/>
      <c r="LGD43" s="710"/>
      <c r="LGE43" s="710"/>
      <c r="LGF43" s="710"/>
      <c r="LGG43" s="710"/>
      <c r="LGH43" s="710"/>
      <c r="LGI43" s="710"/>
      <c r="LGJ43" s="710"/>
      <c r="LGK43" s="710"/>
      <c r="LGL43" s="710"/>
      <c r="LGM43" s="710"/>
      <c r="LGN43" s="710"/>
      <c r="LGO43" s="710"/>
      <c r="LGP43" s="710"/>
      <c r="LGQ43" s="710"/>
      <c r="LGR43" s="710"/>
      <c r="LGS43" s="710"/>
      <c r="LGT43" s="710"/>
      <c r="LGU43" s="710"/>
      <c r="LGV43" s="710"/>
      <c r="LGW43" s="710"/>
      <c r="LGX43" s="710"/>
      <c r="LGY43" s="710"/>
      <c r="LGZ43" s="710"/>
      <c r="LHA43" s="710"/>
      <c r="LHB43" s="710"/>
      <c r="LHC43" s="710"/>
      <c r="LHD43" s="710"/>
      <c r="LHE43" s="710"/>
      <c r="LHF43" s="710"/>
      <c r="LHG43" s="710"/>
      <c r="LHH43" s="710"/>
      <c r="LHI43" s="710"/>
      <c r="LHJ43" s="710"/>
      <c r="LHK43" s="710"/>
      <c r="LHL43" s="710"/>
      <c r="LHM43" s="710"/>
      <c r="LHN43" s="710"/>
      <c r="LHO43" s="710"/>
      <c r="LHP43" s="710"/>
      <c r="LHQ43" s="710"/>
      <c r="LHR43" s="710"/>
      <c r="LHS43" s="710"/>
      <c r="LHT43" s="710"/>
      <c r="LHU43" s="710"/>
      <c r="LHV43" s="710"/>
      <c r="LHW43" s="710"/>
      <c r="LHX43" s="710"/>
      <c r="LHY43" s="710"/>
      <c r="LHZ43" s="710"/>
      <c r="LIA43" s="710"/>
      <c r="LIB43" s="710"/>
      <c r="LIC43" s="710"/>
      <c r="LID43" s="710"/>
      <c r="LIE43" s="710"/>
      <c r="LIF43" s="710"/>
      <c r="LIG43" s="710"/>
      <c r="LIH43" s="710"/>
      <c r="LII43" s="710"/>
      <c r="LIJ43" s="710"/>
      <c r="LIK43" s="710"/>
      <c r="LIL43" s="710"/>
      <c r="LIM43" s="710"/>
      <c r="LIN43" s="710"/>
      <c r="LIO43" s="710"/>
      <c r="LIP43" s="710"/>
      <c r="LIQ43" s="710"/>
      <c r="LIR43" s="710"/>
      <c r="LIS43" s="710"/>
      <c r="LIT43" s="710"/>
      <c r="LIU43" s="710"/>
      <c r="LIV43" s="710"/>
      <c r="LIW43" s="710"/>
      <c r="LIX43" s="710"/>
      <c r="LIY43" s="710"/>
      <c r="LIZ43" s="710"/>
      <c r="LJA43" s="710"/>
      <c r="LJB43" s="710"/>
      <c r="LJC43" s="710"/>
      <c r="LJD43" s="710"/>
      <c r="LJE43" s="710"/>
      <c r="LJF43" s="710"/>
      <c r="LJG43" s="710"/>
      <c r="LJH43" s="710"/>
      <c r="LJI43" s="710"/>
      <c r="LJJ43" s="710"/>
      <c r="LJK43" s="710"/>
      <c r="LJL43" s="710"/>
      <c r="LJM43" s="710"/>
      <c r="LJN43" s="710"/>
      <c r="LJO43" s="710"/>
      <c r="LJP43" s="710"/>
      <c r="LJQ43" s="710"/>
      <c r="LJR43" s="710"/>
      <c r="LJS43" s="710"/>
      <c r="LJT43" s="710"/>
      <c r="LJU43" s="710"/>
      <c r="LJV43" s="710"/>
      <c r="LJW43" s="710"/>
      <c r="LJX43" s="710"/>
      <c r="LJY43" s="710"/>
      <c r="LJZ43" s="710"/>
      <c r="LKA43" s="710"/>
      <c r="LKB43" s="710"/>
      <c r="LKC43" s="710"/>
      <c r="LKD43" s="710"/>
      <c r="LKE43" s="710"/>
      <c r="LKF43" s="710"/>
      <c r="LKG43" s="710"/>
      <c r="LKH43" s="710"/>
      <c r="LKI43" s="710"/>
      <c r="LKJ43" s="710"/>
      <c r="LKK43" s="710"/>
      <c r="LKL43" s="710"/>
      <c r="LKM43" s="710"/>
      <c r="LKN43" s="710"/>
      <c r="LKO43" s="710"/>
      <c r="LKP43" s="710"/>
      <c r="LKQ43" s="710"/>
      <c r="LKR43" s="710"/>
      <c r="LKS43" s="710"/>
      <c r="LKT43" s="710"/>
      <c r="LKU43" s="710"/>
      <c r="LKV43" s="710"/>
      <c r="LKW43" s="710"/>
      <c r="LKX43" s="710"/>
      <c r="LKY43" s="710"/>
      <c r="LKZ43" s="710"/>
      <c r="LLA43" s="710"/>
      <c r="LLB43" s="710"/>
      <c r="LLC43" s="710"/>
      <c r="LLD43" s="710"/>
      <c r="LLE43" s="710"/>
      <c r="LLF43" s="710"/>
      <c r="LLG43" s="710"/>
      <c r="LLH43" s="710"/>
      <c r="LLI43" s="710"/>
      <c r="LLJ43" s="710"/>
      <c r="LLK43" s="710"/>
      <c r="LLL43" s="710"/>
      <c r="LLM43" s="710"/>
      <c r="LLN43" s="710"/>
      <c r="LLO43" s="710"/>
      <c r="LLP43" s="710"/>
      <c r="LLQ43" s="710"/>
      <c r="LLR43" s="710"/>
      <c r="LLS43" s="710"/>
      <c r="LLT43" s="710"/>
      <c r="LLU43" s="710"/>
      <c r="LLV43" s="710"/>
      <c r="LLW43" s="710"/>
      <c r="LLX43" s="710"/>
      <c r="LLY43" s="710"/>
      <c r="LLZ43" s="710"/>
      <c r="LMA43" s="710"/>
      <c r="LMB43" s="710"/>
      <c r="LMC43" s="710"/>
      <c r="LMD43" s="710"/>
      <c r="LME43" s="710"/>
      <c r="LMF43" s="710"/>
      <c r="LMG43" s="710"/>
      <c r="LMH43" s="710"/>
      <c r="LMI43" s="710"/>
      <c r="LMJ43" s="710"/>
      <c r="LMK43" s="710"/>
      <c r="LML43" s="710"/>
      <c r="LMM43" s="710"/>
      <c r="LMN43" s="710"/>
      <c r="LMO43" s="710"/>
      <c r="LMP43" s="710"/>
      <c r="LMQ43" s="710"/>
      <c r="LMR43" s="710"/>
      <c r="LMS43" s="710"/>
      <c r="LMT43" s="710"/>
      <c r="LMU43" s="710"/>
      <c r="LMV43" s="710"/>
      <c r="LMW43" s="710"/>
      <c r="LMX43" s="710"/>
      <c r="LMY43" s="710"/>
      <c r="LMZ43" s="710"/>
      <c r="LNA43" s="710"/>
      <c r="LNB43" s="710"/>
      <c r="LNC43" s="710"/>
      <c r="LND43" s="710"/>
      <c r="LNE43" s="710"/>
      <c r="LNF43" s="710"/>
      <c r="LNG43" s="710"/>
      <c r="LNH43" s="710"/>
      <c r="LNI43" s="710"/>
      <c r="LNJ43" s="710"/>
      <c r="LNK43" s="710"/>
      <c r="LNL43" s="710"/>
      <c r="LNM43" s="710"/>
      <c r="LNN43" s="710"/>
      <c r="LNO43" s="710"/>
      <c r="LNP43" s="710"/>
      <c r="LNQ43" s="710"/>
      <c r="LNR43" s="710"/>
      <c r="LNS43" s="710"/>
      <c r="LNT43" s="710"/>
      <c r="LNU43" s="710"/>
      <c r="LNV43" s="710"/>
      <c r="LNW43" s="710"/>
      <c r="LNX43" s="710"/>
      <c r="LNY43" s="710"/>
      <c r="LNZ43" s="710"/>
      <c r="LOA43" s="710"/>
      <c r="LOB43" s="710"/>
      <c r="LOC43" s="710"/>
      <c r="LOD43" s="710"/>
      <c r="LOE43" s="710"/>
      <c r="LOF43" s="710"/>
      <c r="LOG43" s="710"/>
      <c r="LOH43" s="710"/>
      <c r="LOI43" s="710"/>
      <c r="LOJ43" s="710"/>
      <c r="LOK43" s="710"/>
      <c r="LOL43" s="710"/>
      <c r="LOM43" s="710"/>
      <c r="LON43" s="710"/>
      <c r="LOO43" s="710"/>
      <c r="LOP43" s="710"/>
      <c r="LOQ43" s="710"/>
      <c r="LOR43" s="710"/>
      <c r="LOS43" s="710"/>
      <c r="LOT43" s="710"/>
      <c r="LOU43" s="710"/>
      <c r="LOV43" s="710"/>
      <c r="LOW43" s="710"/>
      <c r="LOX43" s="710"/>
      <c r="LOY43" s="710"/>
      <c r="LOZ43" s="710"/>
      <c r="LPA43" s="710"/>
      <c r="LPB43" s="710"/>
      <c r="LPC43" s="710"/>
      <c r="LPD43" s="710"/>
      <c r="LPE43" s="710"/>
      <c r="LPF43" s="710"/>
      <c r="LPG43" s="710"/>
      <c r="LPH43" s="710"/>
      <c r="LPI43" s="710"/>
      <c r="LPJ43" s="710"/>
      <c r="LPK43" s="710"/>
      <c r="LPL43" s="710"/>
      <c r="LPM43" s="710"/>
      <c r="LPN43" s="710"/>
      <c r="LPO43" s="710"/>
      <c r="LPP43" s="710"/>
      <c r="LPQ43" s="710"/>
      <c r="LPR43" s="710"/>
      <c r="LPS43" s="710"/>
      <c r="LPT43" s="710"/>
      <c r="LPU43" s="710"/>
      <c r="LPV43" s="710"/>
      <c r="LPW43" s="710"/>
      <c r="LPX43" s="710"/>
      <c r="LPY43" s="710"/>
      <c r="LPZ43" s="710"/>
      <c r="LQA43" s="710"/>
      <c r="LQB43" s="710"/>
      <c r="LQC43" s="710"/>
      <c r="LQD43" s="710"/>
      <c r="LQE43" s="710"/>
      <c r="LQF43" s="710"/>
      <c r="LQG43" s="710"/>
      <c r="LQH43" s="710"/>
      <c r="LQI43" s="710"/>
      <c r="LQJ43" s="710"/>
      <c r="LQK43" s="710"/>
      <c r="LQL43" s="710"/>
      <c r="LQM43" s="710"/>
      <c r="LQN43" s="710"/>
      <c r="LQO43" s="710"/>
      <c r="LQP43" s="710"/>
      <c r="LQQ43" s="710"/>
      <c r="LQR43" s="710"/>
      <c r="LQS43" s="710"/>
      <c r="LQT43" s="710"/>
      <c r="LQU43" s="710"/>
      <c r="LQV43" s="710"/>
      <c r="LQW43" s="710"/>
      <c r="LQX43" s="710"/>
      <c r="LQY43" s="710"/>
      <c r="LQZ43" s="710"/>
      <c r="LRA43" s="710"/>
      <c r="LRB43" s="710"/>
      <c r="LRC43" s="710"/>
      <c r="LRD43" s="710"/>
      <c r="LRE43" s="710"/>
      <c r="LRF43" s="710"/>
      <c r="LRG43" s="710"/>
      <c r="LRH43" s="710"/>
      <c r="LRI43" s="710"/>
      <c r="LRJ43" s="710"/>
      <c r="LRK43" s="710"/>
      <c r="LRL43" s="710"/>
      <c r="LRM43" s="710"/>
      <c r="LRN43" s="710"/>
      <c r="LRO43" s="710"/>
      <c r="LRP43" s="710"/>
      <c r="LRQ43" s="710"/>
      <c r="LRR43" s="710"/>
      <c r="LRS43" s="710"/>
      <c r="LRT43" s="710"/>
      <c r="LRU43" s="710"/>
      <c r="LRV43" s="710"/>
      <c r="LRW43" s="710"/>
      <c r="LRX43" s="710"/>
      <c r="LRY43" s="710"/>
      <c r="LRZ43" s="710"/>
      <c r="LSA43" s="710"/>
      <c r="LSB43" s="710"/>
      <c r="LSC43" s="710"/>
      <c r="LSD43" s="710"/>
      <c r="LSE43" s="710"/>
      <c r="LSF43" s="710"/>
      <c r="LSG43" s="710"/>
      <c r="LSH43" s="710"/>
      <c r="LSI43" s="710"/>
      <c r="LSJ43" s="710"/>
      <c r="LSK43" s="710"/>
      <c r="LSL43" s="710"/>
      <c r="LSM43" s="710"/>
      <c r="LSN43" s="710"/>
      <c r="LSO43" s="710"/>
      <c r="LSP43" s="710"/>
      <c r="LSQ43" s="710"/>
      <c r="LSR43" s="710"/>
      <c r="LSS43" s="710"/>
      <c r="LST43" s="710"/>
      <c r="LSU43" s="710"/>
      <c r="LSV43" s="710"/>
      <c r="LSW43" s="710"/>
      <c r="LSX43" s="710"/>
      <c r="LSY43" s="710"/>
      <c r="LSZ43" s="710"/>
      <c r="LTA43" s="710"/>
      <c r="LTB43" s="710"/>
      <c r="LTC43" s="710"/>
      <c r="LTD43" s="710"/>
      <c r="LTE43" s="710"/>
      <c r="LTF43" s="710"/>
      <c r="LTG43" s="710"/>
      <c r="LTH43" s="710"/>
      <c r="LTI43" s="710"/>
      <c r="LTJ43" s="710"/>
      <c r="LTK43" s="710"/>
      <c r="LTL43" s="710"/>
      <c r="LTM43" s="710"/>
      <c r="LTN43" s="710"/>
      <c r="LTO43" s="710"/>
      <c r="LTP43" s="710"/>
      <c r="LTQ43" s="710"/>
      <c r="LTR43" s="710"/>
      <c r="LTS43" s="710"/>
      <c r="LTT43" s="710"/>
      <c r="LTU43" s="710"/>
      <c r="LTV43" s="710"/>
      <c r="LTW43" s="710"/>
      <c r="LTX43" s="710"/>
      <c r="LTY43" s="710"/>
      <c r="LTZ43" s="710"/>
      <c r="LUA43" s="710"/>
      <c r="LUB43" s="710"/>
      <c r="LUC43" s="710"/>
      <c r="LUD43" s="710"/>
      <c r="LUE43" s="710"/>
      <c r="LUF43" s="710"/>
      <c r="LUG43" s="710"/>
      <c r="LUH43" s="710"/>
      <c r="LUI43" s="710"/>
      <c r="LUJ43" s="710"/>
      <c r="LUK43" s="710"/>
      <c r="LUL43" s="710"/>
      <c r="LUM43" s="710"/>
      <c r="LUN43" s="710"/>
      <c r="LUO43" s="710"/>
      <c r="LUP43" s="710"/>
      <c r="LUQ43" s="710"/>
      <c r="LUR43" s="710"/>
      <c r="LUS43" s="710"/>
      <c r="LUT43" s="710"/>
      <c r="LUU43" s="710"/>
      <c r="LUV43" s="710"/>
      <c r="LUW43" s="710"/>
      <c r="LUX43" s="710"/>
      <c r="LUY43" s="710"/>
      <c r="LUZ43" s="710"/>
      <c r="LVA43" s="710"/>
      <c r="LVB43" s="710"/>
      <c r="LVC43" s="710"/>
      <c r="LVD43" s="710"/>
      <c r="LVE43" s="710"/>
      <c r="LVF43" s="710"/>
      <c r="LVG43" s="710"/>
      <c r="LVH43" s="710"/>
      <c r="LVI43" s="710"/>
      <c r="LVJ43" s="710"/>
      <c r="LVK43" s="710"/>
      <c r="LVL43" s="710"/>
      <c r="LVM43" s="710"/>
      <c r="LVN43" s="710"/>
      <c r="LVO43" s="710"/>
      <c r="LVP43" s="710"/>
      <c r="LVQ43" s="710"/>
      <c r="LVR43" s="710"/>
      <c r="LVS43" s="710"/>
      <c r="LVT43" s="710"/>
      <c r="LVU43" s="710"/>
      <c r="LVV43" s="710"/>
      <c r="LVW43" s="710"/>
      <c r="LVX43" s="710"/>
      <c r="LVY43" s="710"/>
      <c r="LVZ43" s="710"/>
      <c r="LWA43" s="710"/>
      <c r="LWB43" s="710"/>
      <c r="LWC43" s="710"/>
      <c r="LWD43" s="710"/>
      <c r="LWE43" s="710"/>
      <c r="LWF43" s="710"/>
      <c r="LWG43" s="710"/>
      <c r="LWH43" s="710"/>
      <c r="LWI43" s="710"/>
      <c r="LWJ43" s="710"/>
      <c r="LWK43" s="710"/>
      <c r="LWL43" s="710"/>
      <c r="LWM43" s="710"/>
      <c r="LWN43" s="710"/>
      <c r="LWO43" s="710"/>
      <c r="LWP43" s="710"/>
      <c r="LWQ43" s="710"/>
      <c r="LWR43" s="710"/>
      <c r="LWS43" s="710"/>
      <c r="LWT43" s="710"/>
      <c r="LWU43" s="710"/>
      <c r="LWV43" s="710"/>
      <c r="LWW43" s="710"/>
      <c r="LWX43" s="710"/>
      <c r="LWY43" s="710"/>
      <c r="LWZ43" s="710"/>
      <c r="LXA43" s="710"/>
      <c r="LXB43" s="710"/>
      <c r="LXC43" s="710"/>
      <c r="LXD43" s="710"/>
      <c r="LXE43" s="710"/>
      <c r="LXF43" s="710"/>
      <c r="LXG43" s="710"/>
      <c r="LXH43" s="710"/>
      <c r="LXI43" s="710"/>
      <c r="LXJ43" s="710"/>
      <c r="LXK43" s="710"/>
      <c r="LXL43" s="710"/>
      <c r="LXM43" s="710"/>
      <c r="LXN43" s="710"/>
      <c r="LXO43" s="710"/>
      <c r="LXP43" s="710"/>
      <c r="LXQ43" s="710"/>
      <c r="LXR43" s="710"/>
      <c r="LXS43" s="710"/>
      <c r="LXT43" s="710"/>
      <c r="LXU43" s="710"/>
      <c r="LXV43" s="710"/>
      <c r="LXW43" s="710"/>
      <c r="LXX43" s="710"/>
      <c r="LXY43" s="710"/>
      <c r="LXZ43" s="710"/>
      <c r="LYA43" s="710"/>
      <c r="LYB43" s="710"/>
      <c r="LYC43" s="710"/>
      <c r="LYD43" s="710"/>
      <c r="LYE43" s="710"/>
      <c r="LYF43" s="710"/>
      <c r="LYG43" s="710"/>
      <c r="LYH43" s="710"/>
      <c r="LYI43" s="710"/>
      <c r="LYJ43" s="710"/>
      <c r="LYK43" s="710"/>
      <c r="LYL43" s="710"/>
      <c r="LYM43" s="710"/>
      <c r="LYN43" s="710"/>
      <c r="LYO43" s="710"/>
      <c r="LYP43" s="710"/>
      <c r="LYQ43" s="710"/>
      <c r="LYR43" s="710"/>
      <c r="LYS43" s="710"/>
      <c r="LYT43" s="710"/>
      <c r="LYU43" s="710"/>
      <c r="LYV43" s="710"/>
      <c r="LYW43" s="710"/>
      <c r="LYX43" s="710"/>
      <c r="LYY43" s="710"/>
      <c r="LYZ43" s="710"/>
      <c r="LZA43" s="710"/>
      <c r="LZB43" s="710"/>
      <c r="LZC43" s="710"/>
      <c r="LZD43" s="710"/>
      <c r="LZE43" s="710"/>
      <c r="LZF43" s="710"/>
      <c r="LZG43" s="710"/>
      <c r="LZH43" s="710"/>
      <c r="LZI43" s="710"/>
      <c r="LZJ43" s="710"/>
      <c r="LZK43" s="710"/>
      <c r="LZL43" s="710"/>
      <c r="LZM43" s="710"/>
      <c r="LZN43" s="710"/>
      <c r="LZO43" s="710"/>
      <c r="LZP43" s="710"/>
      <c r="LZQ43" s="710"/>
      <c r="LZR43" s="710"/>
      <c r="LZS43" s="710"/>
      <c r="LZT43" s="710"/>
      <c r="LZU43" s="710"/>
      <c r="LZV43" s="710"/>
      <c r="LZW43" s="710"/>
      <c r="LZX43" s="710"/>
      <c r="LZY43" s="710"/>
      <c r="LZZ43" s="710"/>
      <c r="MAA43" s="710"/>
      <c r="MAB43" s="710"/>
      <c r="MAC43" s="710"/>
      <c r="MAD43" s="710"/>
      <c r="MAE43" s="710"/>
      <c r="MAF43" s="710"/>
      <c r="MAG43" s="710"/>
      <c r="MAH43" s="710"/>
      <c r="MAI43" s="710"/>
      <c r="MAJ43" s="710"/>
      <c r="MAK43" s="710"/>
      <c r="MAL43" s="710"/>
      <c r="MAM43" s="710"/>
      <c r="MAN43" s="710"/>
      <c r="MAO43" s="710"/>
      <c r="MAP43" s="710"/>
      <c r="MAQ43" s="710"/>
      <c r="MAR43" s="710"/>
      <c r="MAS43" s="710"/>
      <c r="MAT43" s="710"/>
      <c r="MAU43" s="710"/>
      <c r="MAV43" s="710"/>
      <c r="MAW43" s="710"/>
      <c r="MAX43" s="710"/>
      <c r="MAY43" s="710"/>
      <c r="MAZ43" s="710"/>
      <c r="MBA43" s="710"/>
      <c r="MBB43" s="710"/>
      <c r="MBC43" s="710"/>
      <c r="MBD43" s="710"/>
      <c r="MBE43" s="710"/>
      <c r="MBF43" s="710"/>
      <c r="MBG43" s="710"/>
      <c r="MBH43" s="710"/>
      <c r="MBI43" s="710"/>
      <c r="MBJ43" s="710"/>
      <c r="MBK43" s="710"/>
      <c r="MBL43" s="710"/>
      <c r="MBM43" s="710"/>
      <c r="MBN43" s="710"/>
      <c r="MBO43" s="710"/>
      <c r="MBP43" s="710"/>
      <c r="MBQ43" s="710"/>
      <c r="MBR43" s="710"/>
      <c r="MBS43" s="710"/>
      <c r="MBT43" s="710"/>
      <c r="MBU43" s="710"/>
      <c r="MBV43" s="710"/>
      <c r="MBW43" s="710"/>
      <c r="MBX43" s="710"/>
      <c r="MBY43" s="710"/>
      <c r="MBZ43" s="710"/>
      <c r="MCA43" s="710"/>
      <c r="MCB43" s="710"/>
      <c r="MCC43" s="710"/>
      <c r="MCD43" s="710"/>
      <c r="MCE43" s="710"/>
      <c r="MCF43" s="710"/>
      <c r="MCG43" s="710"/>
      <c r="MCH43" s="710"/>
      <c r="MCI43" s="710"/>
      <c r="MCJ43" s="710"/>
      <c r="MCK43" s="710"/>
      <c r="MCL43" s="710"/>
      <c r="MCM43" s="710"/>
      <c r="MCN43" s="710"/>
      <c r="MCO43" s="710"/>
      <c r="MCP43" s="710"/>
      <c r="MCQ43" s="710"/>
      <c r="MCR43" s="710"/>
      <c r="MCS43" s="710"/>
      <c r="MCT43" s="710"/>
      <c r="MCU43" s="710"/>
      <c r="MCV43" s="710"/>
      <c r="MCW43" s="710"/>
      <c r="MCX43" s="710"/>
      <c r="MCY43" s="710"/>
      <c r="MCZ43" s="710"/>
      <c r="MDA43" s="710"/>
      <c r="MDB43" s="710"/>
      <c r="MDC43" s="710"/>
      <c r="MDD43" s="710"/>
      <c r="MDE43" s="710"/>
      <c r="MDF43" s="710"/>
      <c r="MDG43" s="710"/>
      <c r="MDH43" s="710"/>
      <c r="MDI43" s="710"/>
      <c r="MDJ43" s="710"/>
      <c r="MDK43" s="710"/>
      <c r="MDL43" s="710"/>
      <c r="MDM43" s="710"/>
      <c r="MDN43" s="710"/>
      <c r="MDO43" s="710"/>
      <c r="MDP43" s="710"/>
      <c r="MDQ43" s="710"/>
      <c r="MDR43" s="710"/>
      <c r="MDS43" s="710"/>
      <c r="MDT43" s="710"/>
      <c r="MDU43" s="710"/>
      <c r="MDV43" s="710"/>
      <c r="MDW43" s="710"/>
      <c r="MDX43" s="710"/>
      <c r="MDY43" s="710"/>
      <c r="MDZ43" s="710"/>
      <c r="MEA43" s="710"/>
      <c r="MEB43" s="710"/>
      <c r="MEC43" s="710"/>
      <c r="MED43" s="710"/>
      <c r="MEE43" s="710"/>
      <c r="MEF43" s="710"/>
      <c r="MEG43" s="710"/>
      <c r="MEH43" s="710"/>
      <c r="MEI43" s="710"/>
      <c r="MEJ43" s="710"/>
      <c r="MEK43" s="710"/>
      <c r="MEL43" s="710"/>
      <c r="MEM43" s="710"/>
      <c r="MEN43" s="710"/>
      <c r="MEO43" s="710"/>
      <c r="MEP43" s="710"/>
      <c r="MEQ43" s="710"/>
      <c r="MER43" s="710"/>
      <c r="MES43" s="710"/>
      <c r="MET43" s="710"/>
      <c r="MEU43" s="710"/>
      <c r="MEV43" s="710"/>
      <c r="MEW43" s="710"/>
      <c r="MEX43" s="710"/>
      <c r="MEY43" s="710"/>
      <c r="MEZ43" s="710"/>
      <c r="MFA43" s="710"/>
      <c r="MFB43" s="710"/>
      <c r="MFC43" s="710"/>
      <c r="MFD43" s="710"/>
      <c r="MFE43" s="710"/>
      <c r="MFF43" s="710"/>
      <c r="MFG43" s="710"/>
      <c r="MFH43" s="710"/>
      <c r="MFI43" s="710"/>
      <c r="MFJ43" s="710"/>
      <c r="MFK43" s="710"/>
      <c r="MFL43" s="710"/>
      <c r="MFM43" s="710"/>
      <c r="MFN43" s="710"/>
      <c r="MFO43" s="710"/>
      <c r="MFP43" s="710"/>
      <c r="MFQ43" s="710"/>
      <c r="MFR43" s="710"/>
      <c r="MFS43" s="710"/>
      <c r="MFT43" s="710"/>
      <c r="MFU43" s="710"/>
      <c r="MFV43" s="710"/>
      <c r="MFW43" s="710"/>
      <c r="MFX43" s="710"/>
      <c r="MFY43" s="710"/>
      <c r="MFZ43" s="710"/>
      <c r="MGA43" s="710"/>
      <c r="MGB43" s="710"/>
      <c r="MGC43" s="710"/>
      <c r="MGD43" s="710"/>
      <c r="MGE43" s="710"/>
      <c r="MGF43" s="710"/>
      <c r="MGG43" s="710"/>
      <c r="MGH43" s="710"/>
      <c r="MGI43" s="710"/>
      <c r="MGJ43" s="710"/>
      <c r="MGK43" s="710"/>
      <c r="MGL43" s="710"/>
      <c r="MGM43" s="710"/>
      <c r="MGN43" s="710"/>
      <c r="MGO43" s="710"/>
      <c r="MGP43" s="710"/>
      <c r="MGQ43" s="710"/>
      <c r="MGR43" s="710"/>
      <c r="MGS43" s="710"/>
      <c r="MGT43" s="710"/>
      <c r="MGU43" s="710"/>
      <c r="MGV43" s="710"/>
      <c r="MGW43" s="710"/>
      <c r="MGX43" s="710"/>
      <c r="MGY43" s="710"/>
      <c r="MGZ43" s="710"/>
      <c r="MHA43" s="710"/>
      <c r="MHB43" s="710"/>
      <c r="MHC43" s="710"/>
      <c r="MHD43" s="710"/>
      <c r="MHE43" s="710"/>
      <c r="MHF43" s="710"/>
      <c r="MHG43" s="710"/>
      <c r="MHH43" s="710"/>
      <c r="MHI43" s="710"/>
      <c r="MHJ43" s="710"/>
      <c r="MHK43" s="710"/>
      <c r="MHL43" s="710"/>
      <c r="MHM43" s="710"/>
      <c r="MHN43" s="710"/>
      <c r="MHO43" s="710"/>
      <c r="MHP43" s="710"/>
      <c r="MHQ43" s="710"/>
      <c r="MHR43" s="710"/>
      <c r="MHS43" s="710"/>
      <c r="MHT43" s="710"/>
      <c r="MHU43" s="710"/>
      <c r="MHV43" s="710"/>
      <c r="MHW43" s="710"/>
      <c r="MHX43" s="710"/>
      <c r="MHY43" s="710"/>
      <c r="MHZ43" s="710"/>
      <c r="MIA43" s="710"/>
      <c r="MIB43" s="710"/>
      <c r="MIC43" s="710"/>
      <c r="MID43" s="710"/>
      <c r="MIE43" s="710"/>
      <c r="MIF43" s="710"/>
      <c r="MIG43" s="710"/>
      <c r="MIH43" s="710"/>
      <c r="MII43" s="710"/>
      <c r="MIJ43" s="710"/>
      <c r="MIK43" s="710"/>
      <c r="MIL43" s="710"/>
      <c r="MIM43" s="710"/>
      <c r="MIN43" s="710"/>
      <c r="MIO43" s="710"/>
      <c r="MIP43" s="710"/>
      <c r="MIQ43" s="710"/>
      <c r="MIR43" s="710"/>
      <c r="MIS43" s="710"/>
      <c r="MIT43" s="710"/>
      <c r="MIU43" s="710"/>
      <c r="MIV43" s="710"/>
      <c r="MIW43" s="710"/>
      <c r="MIX43" s="710"/>
      <c r="MIY43" s="710"/>
      <c r="MIZ43" s="710"/>
      <c r="MJA43" s="710"/>
      <c r="MJB43" s="710"/>
      <c r="MJC43" s="710"/>
      <c r="MJD43" s="710"/>
      <c r="MJE43" s="710"/>
      <c r="MJF43" s="710"/>
      <c r="MJG43" s="710"/>
      <c r="MJH43" s="710"/>
      <c r="MJI43" s="710"/>
      <c r="MJJ43" s="710"/>
      <c r="MJK43" s="710"/>
      <c r="MJL43" s="710"/>
      <c r="MJM43" s="710"/>
      <c r="MJN43" s="710"/>
      <c r="MJO43" s="710"/>
      <c r="MJP43" s="710"/>
      <c r="MJQ43" s="710"/>
      <c r="MJR43" s="710"/>
      <c r="MJS43" s="710"/>
      <c r="MJT43" s="710"/>
      <c r="MJU43" s="710"/>
      <c r="MJV43" s="710"/>
      <c r="MJW43" s="710"/>
      <c r="MJX43" s="710"/>
      <c r="MJY43" s="710"/>
      <c r="MJZ43" s="710"/>
      <c r="MKA43" s="710"/>
      <c r="MKB43" s="710"/>
      <c r="MKC43" s="710"/>
      <c r="MKD43" s="710"/>
      <c r="MKE43" s="710"/>
      <c r="MKF43" s="710"/>
      <c r="MKG43" s="710"/>
      <c r="MKH43" s="710"/>
      <c r="MKI43" s="710"/>
      <c r="MKJ43" s="710"/>
      <c r="MKK43" s="710"/>
      <c r="MKL43" s="710"/>
      <c r="MKM43" s="710"/>
      <c r="MKN43" s="710"/>
      <c r="MKO43" s="710"/>
      <c r="MKP43" s="710"/>
      <c r="MKQ43" s="710"/>
      <c r="MKR43" s="710"/>
      <c r="MKS43" s="710"/>
      <c r="MKT43" s="710"/>
      <c r="MKU43" s="710"/>
      <c r="MKV43" s="710"/>
      <c r="MKW43" s="710"/>
      <c r="MKX43" s="710"/>
      <c r="MKY43" s="710"/>
      <c r="MKZ43" s="710"/>
      <c r="MLA43" s="710"/>
      <c r="MLB43" s="710"/>
      <c r="MLC43" s="710"/>
      <c r="MLD43" s="710"/>
      <c r="MLE43" s="710"/>
      <c r="MLF43" s="710"/>
      <c r="MLG43" s="710"/>
      <c r="MLH43" s="710"/>
      <c r="MLI43" s="710"/>
      <c r="MLJ43" s="710"/>
      <c r="MLK43" s="710"/>
      <c r="MLL43" s="710"/>
      <c r="MLM43" s="710"/>
      <c r="MLN43" s="710"/>
      <c r="MLO43" s="710"/>
      <c r="MLP43" s="710"/>
      <c r="MLQ43" s="710"/>
      <c r="MLR43" s="710"/>
      <c r="MLS43" s="710"/>
      <c r="MLT43" s="710"/>
      <c r="MLU43" s="710"/>
      <c r="MLV43" s="710"/>
      <c r="MLW43" s="710"/>
      <c r="MLX43" s="710"/>
      <c r="MLY43" s="710"/>
      <c r="MLZ43" s="710"/>
      <c r="MMA43" s="710"/>
      <c r="MMB43" s="710"/>
      <c r="MMC43" s="710"/>
      <c r="MMD43" s="710"/>
      <c r="MME43" s="710"/>
      <c r="MMF43" s="710"/>
      <c r="MMG43" s="710"/>
      <c r="MMH43" s="710"/>
      <c r="MMI43" s="710"/>
      <c r="MMJ43" s="710"/>
      <c r="MMK43" s="710"/>
      <c r="MML43" s="710"/>
      <c r="MMM43" s="710"/>
      <c r="MMN43" s="710"/>
      <c r="MMO43" s="710"/>
      <c r="MMP43" s="710"/>
      <c r="MMQ43" s="710"/>
      <c r="MMR43" s="710"/>
      <c r="MMS43" s="710"/>
      <c r="MMT43" s="710"/>
      <c r="MMU43" s="710"/>
      <c r="MMV43" s="710"/>
      <c r="MMW43" s="710"/>
      <c r="MMX43" s="710"/>
      <c r="MMY43" s="710"/>
      <c r="MMZ43" s="710"/>
      <c r="MNA43" s="710"/>
      <c r="MNB43" s="710"/>
      <c r="MNC43" s="710"/>
      <c r="MND43" s="710"/>
      <c r="MNE43" s="710"/>
      <c r="MNF43" s="710"/>
      <c r="MNG43" s="710"/>
      <c r="MNH43" s="710"/>
      <c r="MNI43" s="710"/>
      <c r="MNJ43" s="710"/>
      <c r="MNK43" s="710"/>
      <c r="MNL43" s="710"/>
      <c r="MNM43" s="710"/>
      <c r="MNN43" s="710"/>
      <c r="MNO43" s="710"/>
      <c r="MNP43" s="710"/>
      <c r="MNQ43" s="710"/>
      <c r="MNR43" s="710"/>
      <c r="MNS43" s="710"/>
      <c r="MNT43" s="710"/>
      <c r="MNU43" s="710"/>
      <c r="MNV43" s="710"/>
      <c r="MNW43" s="710"/>
      <c r="MNX43" s="710"/>
      <c r="MNY43" s="710"/>
      <c r="MNZ43" s="710"/>
      <c r="MOA43" s="710"/>
      <c r="MOB43" s="710"/>
      <c r="MOC43" s="710"/>
      <c r="MOD43" s="710"/>
      <c r="MOE43" s="710"/>
      <c r="MOF43" s="710"/>
      <c r="MOG43" s="710"/>
      <c r="MOH43" s="710"/>
      <c r="MOI43" s="710"/>
      <c r="MOJ43" s="710"/>
      <c r="MOK43" s="710"/>
      <c r="MOL43" s="710"/>
      <c r="MOM43" s="710"/>
      <c r="MON43" s="710"/>
      <c r="MOO43" s="710"/>
      <c r="MOP43" s="710"/>
      <c r="MOQ43" s="710"/>
      <c r="MOR43" s="710"/>
      <c r="MOS43" s="710"/>
      <c r="MOT43" s="710"/>
      <c r="MOU43" s="710"/>
      <c r="MOV43" s="710"/>
      <c r="MOW43" s="710"/>
      <c r="MOX43" s="710"/>
      <c r="MOY43" s="710"/>
      <c r="MOZ43" s="710"/>
      <c r="MPA43" s="710"/>
      <c r="MPB43" s="710"/>
      <c r="MPC43" s="710"/>
      <c r="MPD43" s="710"/>
      <c r="MPE43" s="710"/>
      <c r="MPF43" s="710"/>
      <c r="MPG43" s="710"/>
      <c r="MPH43" s="710"/>
      <c r="MPI43" s="710"/>
      <c r="MPJ43" s="710"/>
      <c r="MPK43" s="710"/>
      <c r="MPL43" s="710"/>
      <c r="MPM43" s="710"/>
      <c r="MPN43" s="710"/>
      <c r="MPO43" s="710"/>
      <c r="MPP43" s="710"/>
      <c r="MPQ43" s="710"/>
      <c r="MPR43" s="710"/>
      <c r="MPS43" s="710"/>
      <c r="MPT43" s="710"/>
      <c r="MPU43" s="710"/>
      <c r="MPV43" s="710"/>
      <c r="MPW43" s="710"/>
      <c r="MPX43" s="710"/>
      <c r="MPY43" s="710"/>
      <c r="MPZ43" s="710"/>
      <c r="MQA43" s="710"/>
      <c r="MQB43" s="710"/>
      <c r="MQC43" s="710"/>
      <c r="MQD43" s="710"/>
      <c r="MQE43" s="710"/>
      <c r="MQF43" s="710"/>
      <c r="MQG43" s="710"/>
      <c r="MQH43" s="710"/>
      <c r="MQI43" s="710"/>
      <c r="MQJ43" s="710"/>
      <c r="MQK43" s="710"/>
      <c r="MQL43" s="710"/>
      <c r="MQM43" s="710"/>
      <c r="MQN43" s="710"/>
      <c r="MQO43" s="710"/>
      <c r="MQP43" s="710"/>
      <c r="MQQ43" s="710"/>
      <c r="MQR43" s="710"/>
      <c r="MQS43" s="710"/>
      <c r="MQT43" s="710"/>
      <c r="MQU43" s="710"/>
      <c r="MQV43" s="710"/>
      <c r="MQW43" s="710"/>
      <c r="MQX43" s="710"/>
      <c r="MQY43" s="710"/>
      <c r="MQZ43" s="710"/>
      <c r="MRA43" s="710"/>
      <c r="MRB43" s="710"/>
      <c r="MRC43" s="710"/>
      <c r="MRD43" s="710"/>
      <c r="MRE43" s="710"/>
      <c r="MRF43" s="710"/>
      <c r="MRG43" s="710"/>
      <c r="MRH43" s="710"/>
      <c r="MRI43" s="710"/>
      <c r="MRJ43" s="710"/>
      <c r="MRK43" s="710"/>
      <c r="MRL43" s="710"/>
      <c r="MRM43" s="710"/>
      <c r="MRN43" s="710"/>
      <c r="MRO43" s="710"/>
      <c r="MRP43" s="710"/>
      <c r="MRQ43" s="710"/>
      <c r="MRR43" s="710"/>
      <c r="MRS43" s="710"/>
      <c r="MRT43" s="710"/>
      <c r="MRU43" s="710"/>
      <c r="MRV43" s="710"/>
      <c r="MRW43" s="710"/>
      <c r="MRX43" s="710"/>
      <c r="MRY43" s="710"/>
      <c r="MRZ43" s="710"/>
      <c r="MSA43" s="710"/>
      <c r="MSB43" s="710"/>
      <c r="MSC43" s="710"/>
      <c r="MSD43" s="710"/>
      <c r="MSE43" s="710"/>
      <c r="MSF43" s="710"/>
      <c r="MSG43" s="710"/>
      <c r="MSH43" s="710"/>
      <c r="MSI43" s="710"/>
      <c r="MSJ43" s="710"/>
      <c r="MSK43" s="710"/>
      <c r="MSL43" s="710"/>
      <c r="MSM43" s="710"/>
      <c r="MSN43" s="710"/>
      <c r="MSO43" s="710"/>
      <c r="MSP43" s="710"/>
      <c r="MSQ43" s="710"/>
      <c r="MSR43" s="710"/>
      <c r="MSS43" s="710"/>
      <c r="MST43" s="710"/>
      <c r="MSU43" s="710"/>
      <c r="MSV43" s="710"/>
      <c r="MSW43" s="710"/>
      <c r="MSX43" s="710"/>
      <c r="MSY43" s="710"/>
      <c r="MSZ43" s="710"/>
      <c r="MTA43" s="710"/>
      <c r="MTB43" s="710"/>
      <c r="MTC43" s="710"/>
      <c r="MTD43" s="710"/>
      <c r="MTE43" s="710"/>
      <c r="MTF43" s="710"/>
      <c r="MTG43" s="710"/>
      <c r="MTH43" s="710"/>
      <c r="MTI43" s="710"/>
      <c r="MTJ43" s="710"/>
      <c r="MTK43" s="710"/>
      <c r="MTL43" s="710"/>
      <c r="MTM43" s="710"/>
      <c r="MTN43" s="710"/>
      <c r="MTO43" s="710"/>
      <c r="MTP43" s="710"/>
      <c r="MTQ43" s="710"/>
      <c r="MTR43" s="710"/>
      <c r="MTS43" s="710"/>
      <c r="MTT43" s="710"/>
      <c r="MTU43" s="710"/>
      <c r="MTV43" s="710"/>
      <c r="MTW43" s="710"/>
      <c r="MTX43" s="710"/>
      <c r="MTY43" s="710"/>
      <c r="MTZ43" s="710"/>
      <c r="MUA43" s="710"/>
      <c r="MUB43" s="710"/>
      <c r="MUC43" s="710"/>
      <c r="MUD43" s="710"/>
      <c r="MUE43" s="710"/>
      <c r="MUF43" s="710"/>
      <c r="MUG43" s="710"/>
      <c r="MUH43" s="710"/>
      <c r="MUI43" s="710"/>
      <c r="MUJ43" s="710"/>
      <c r="MUK43" s="710"/>
      <c r="MUL43" s="710"/>
      <c r="MUM43" s="710"/>
      <c r="MUN43" s="710"/>
      <c r="MUO43" s="710"/>
      <c r="MUP43" s="710"/>
      <c r="MUQ43" s="710"/>
      <c r="MUR43" s="710"/>
      <c r="MUS43" s="710"/>
      <c r="MUT43" s="710"/>
      <c r="MUU43" s="710"/>
      <c r="MUV43" s="710"/>
      <c r="MUW43" s="710"/>
      <c r="MUX43" s="710"/>
      <c r="MUY43" s="710"/>
      <c r="MUZ43" s="710"/>
      <c r="MVA43" s="710"/>
      <c r="MVB43" s="710"/>
      <c r="MVC43" s="710"/>
      <c r="MVD43" s="710"/>
      <c r="MVE43" s="710"/>
      <c r="MVF43" s="710"/>
      <c r="MVG43" s="710"/>
      <c r="MVH43" s="710"/>
      <c r="MVI43" s="710"/>
      <c r="MVJ43" s="710"/>
      <c r="MVK43" s="710"/>
      <c r="MVL43" s="710"/>
      <c r="MVM43" s="710"/>
      <c r="MVN43" s="710"/>
      <c r="MVO43" s="710"/>
      <c r="MVP43" s="710"/>
      <c r="MVQ43" s="710"/>
      <c r="MVR43" s="710"/>
      <c r="MVS43" s="710"/>
      <c r="MVT43" s="710"/>
      <c r="MVU43" s="710"/>
      <c r="MVV43" s="710"/>
      <c r="MVW43" s="710"/>
      <c r="MVX43" s="710"/>
      <c r="MVY43" s="710"/>
      <c r="MVZ43" s="710"/>
      <c r="MWA43" s="710"/>
      <c r="MWB43" s="710"/>
      <c r="MWC43" s="710"/>
      <c r="MWD43" s="710"/>
      <c r="MWE43" s="710"/>
      <c r="MWF43" s="710"/>
      <c r="MWG43" s="710"/>
      <c r="MWH43" s="710"/>
      <c r="MWI43" s="710"/>
      <c r="MWJ43" s="710"/>
      <c r="MWK43" s="710"/>
      <c r="MWL43" s="710"/>
      <c r="MWM43" s="710"/>
      <c r="MWN43" s="710"/>
      <c r="MWO43" s="710"/>
      <c r="MWP43" s="710"/>
      <c r="MWQ43" s="710"/>
      <c r="MWR43" s="710"/>
      <c r="MWS43" s="710"/>
      <c r="MWT43" s="710"/>
      <c r="MWU43" s="710"/>
      <c r="MWV43" s="710"/>
      <c r="MWW43" s="710"/>
      <c r="MWX43" s="710"/>
      <c r="MWY43" s="710"/>
      <c r="MWZ43" s="710"/>
      <c r="MXA43" s="710"/>
      <c r="MXB43" s="710"/>
      <c r="MXC43" s="710"/>
      <c r="MXD43" s="710"/>
      <c r="MXE43" s="710"/>
      <c r="MXF43" s="710"/>
      <c r="MXG43" s="710"/>
      <c r="MXH43" s="710"/>
      <c r="MXI43" s="710"/>
      <c r="MXJ43" s="710"/>
      <c r="MXK43" s="710"/>
      <c r="MXL43" s="710"/>
      <c r="MXM43" s="710"/>
      <c r="MXN43" s="710"/>
      <c r="MXO43" s="710"/>
      <c r="MXP43" s="710"/>
      <c r="MXQ43" s="710"/>
      <c r="MXR43" s="710"/>
      <c r="MXS43" s="710"/>
      <c r="MXT43" s="710"/>
      <c r="MXU43" s="710"/>
      <c r="MXV43" s="710"/>
      <c r="MXW43" s="710"/>
      <c r="MXX43" s="710"/>
      <c r="MXY43" s="710"/>
      <c r="MXZ43" s="710"/>
      <c r="MYA43" s="710"/>
      <c r="MYB43" s="710"/>
      <c r="MYC43" s="710"/>
      <c r="MYD43" s="710"/>
      <c r="MYE43" s="710"/>
      <c r="MYF43" s="710"/>
      <c r="MYG43" s="710"/>
      <c r="MYH43" s="710"/>
      <c r="MYI43" s="710"/>
      <c r="MYJ43" s="710"/>
      <c r="MYK43" s="710"/>
      <c r="MYL43" s="710"/>
      <c r="MYM43" s="710"/>
      <c r="MYN43" s="710"/>
      <c r="MYO43" s="710"/>
      <c r="MYP43" s="710"/>
      <c r="MYQ43" s="710"/>
      <c r="MYR43" s="710"/>
      <c r="MYS43" s="710"/>
      <c r="MYT43" s="710"/>
      <c r="MYU43" s="710"/>
      <c r="MYV43" s="710"/>
      <c r="MYW43" s="710"/>
      <c r="MYX43" s="710"/>
      <c r="MYY43" s="710"/>
      <c r="MYZ43" s="710"/>
      <c r="MZA43" s="710"/>
      <c r="MZB43" s="710"/>
      <c r="MZC43" s="710"/>
      <c r="MZD43" s="710"/>
      <c r="MZE43" s="710"/>
      <c r="MZF43" s="710"/>
      <c r="MZG43" s="710"/>
      <c r="MZH43" s="710"/>
      <c r="MZI43" s="710"/>
      <c r="MZJ43" s="710"/>
      <c r="MZK43" s="710"/>
      <c r="MZL43" s="710"/>
      <c r="MZM43" s="710"/>
      <c r="MZN43" s="710"/>
      <c r="MZO43" s="710"/>
      <c r="MZP43" s="710"/>
      <c r="MZQ43" s="710"/>
      <c r="MZR43" s="710"/>
      <c r="MZS43" s="710"/>
      <c r="MZT43" s="710"/>
      <c r="MZU43" s="710"/>
      <c r="MZV43" s="710"/>
      <c r="MZW43" s="710"/>
      <c r="MZX43" s="710"/>
      <c r="MZY43" s="710"/>
      <c r="MZZ43" s="710"/>
      <c r="NAA43" s="710"/>
      <c r="NAB43" s="710"/>
      <c r="NAC43" s="710"/>
      <c r="NAD43" s="710"/>
      <c r="NAE43" s="710"/>
      <c r="NAF43" s="710"/>
      <c r="NAG43" s="710"/>
      <c r="NAH43" s="710"/>
      <c r="NAI43" s="710"/>
      <c r="NAJ43" s="710"/>
      <c r="NAK43" s="710"/>
      <c r="NAL43" s="710"/>
      <c r="NAM43" s="710"/>
      <c r="NAN43" s="710"/>
      <c r="NAO43" s="710"/>
      <c r="NAP43" s="710"/>
      <c r="NAQ43" s="710"/>
      <c r="NAR43" s="710"/>
      <c r="NAS43" s="710"/>
      <c r="NAT43" s="710"/>
      <c r="NAU43" s="710"/>
      <c r="NAV43" s="710"/>
      <c r="NAW43" s="710"/>
      <c r="NAX43" s="710"/>
      <c r="NAY43" s="710"/>
      <c r="NAZ43" s="710"/>
      <c r="NBA43" s="710"/>
      <c r="NBB43" s="710"/>
      <c r="NBC43" s="710"/>
      <c r="NBD43" s="710"/>
      <c r="NBE43" s="710"/>
      <c r="NBF43" s="710"/>
      <c r="NBG43" s="710"/>
      <c r="NBH43" s="710"/>
      <c r="NBI43" s="710"/>
      <c r="NBJ43" s="710"/>
      <c r="NBK43" s="710"/>
      <c r="NBL43" s="710"/>
      <c r="NBM43" s="710"/>
      <c r="NBN43" s="710"/>
      <c r="NBO43" s="710"/>
      <c r="NBP43" s="710"/>
      <c r="NBQ43" s="710"/>
      <c r="NBR43" s="710"/>
      <c r="NBS43" s="710"/>
      <c r="NBT43" s="710"/>
      <c r="NBU43" s="710"/>
      <c r="NBV43" s="710"/>
      <c r="NBW43" s="710"/>
      <c r="NBX43" s="710"/>
      <c r="NBY43" s="710"/>
      <c r="NBZ43" s="710"/>
      <c r="NCA43" s="710"/>
      <c r="NCB43" s="710"/>
      <c r="NCC43" s="710"/>
      <c r="NCD43" s="710"/>
      <c r="NCE43" s="710"/>
      <c r="NCF43" s="710"/>
      <c r="NCG43" s="710"/>
      <c r="NCH43" s="710"/>
      <c r="NCI43" s="710"/>
      <c r="NCJ43" s="710"/>
      <c r="NCK43" s="710"/>
      <c r="NCL43" s="710"/>
      <c r="NCM43" s="710"/>
      <c r="NCN43" s="710"/>
      <c r="NCO43" s="710"/>
      <c r="NCP43" s="710"/>
      <c r="NCQ43" s="710"/>
      <c r="NCR43" s="710"/>
      <c r="NCS43" s="710"/>
      <c r="NCT43" s="710"/>
      <c r="NCU43" s="710"/>
      <c r="NCV43" s="710"/>
      <c r="NCW43" s="710"/>
      <c r="NCX43" s="710"/>
      <c r="NCY43" s="710"/>
      <c r="NCZ43" s="710"/>
      <c r="NDA43" s="710"/>
      <c r="NDB43" s="710"/>
      <c r="NDC43" s="710"/>
      <c r="NDD43" s="710"/>
      <c r="NDE43" s="710"/>
      <c r="NDF43" s="710"/>
      <c r="NDG43" s="710"/>
      <c r="NDH43" s="710"/>
      <c r="NDI43" s="710"/>
      <c r="NDJ43" s="710"/>
      <c r="NDK43" s="710"/>
      <c r="NDL43" s="710"/>
      <c r="NDM43" s="710"/>
      <c r="NDN43" s="710"/>
      <c r="NDO43" s="710"/>
      <c r="NDP43" s="710"/>
      <c r="NDQ43" s="710"/>
      <c r="NDR43" s="710"/>
      <c r="NDS43" s="710"/>
      <c r="NDT43" s="710"/>
      <c r="NDU43" s="710"/>
      <c r="NDV43" s="710"/>
      <c r="NDW43" s="710"/>
      <c r="NDX43" s="710"/>
      <c r="NDY43" s="710"/>
      <c r="NDZ43" s="710"/>
      <c r="NEA43" s="710"/>
      <c r="NEB43" s="710"/>
      <c r="NEC43" s="710"/>
      <c r="NED43" s="710"/>
      <c r="NEE43" s="710"/>
      <c r="NEF43" s="710"/>
      <c r="NEG43" s="710"/>
      <c r="NEH43" s="710"/>
      <c r="NEI43" s="710"/>
      <c r="NEJ43" s="710"/>
      <c r="NEK43" s="710"/>
      <c r="NEL43" s="710"/>
      <c r="NEM43" s="710"/>
      <c r="NEN43" s="710"/>
      <c r="NEO43" s="710"/>
      <c r="NEP43" s="710"/>
      <c r="NEQ43" s="710"/>
      <c r="NER43" s="710"/>
      <c r="NES43" s="710"/>
      <c r="NET43" s="710"/>
      <c r="NEU43" s="710"/>
      <c r="NEV43" s="710"/>
      <c r="NEW43" s="710"/>
      <c r="NEX43" s="710"/>
      <c r="NEY43" s="710"/>
      <c r="NEZ43" s="710"/>
      <c r="NFA43" s="710"/>
      <c r="NFB43" s="710"/>
      <c r="NFC43" s="710"/>
      <c r="NFD43" s="710"/>
      <c r="NFE43" s="710"/>
      <c r="NFF43" s="710"/>
      <c r="NFG43" s="710"/>
      <c r="NFH43" s="710"/>
      <c r="NFI43" s="710"/>
      <c r="NFJ43" s="710"/>
      <c r="NFK43" s="710"/>
      <c r="NFL43" s="710"/>
      <c r="NFM43" s="710"/>
      <c r="NFN43" s="710"/>
      <c r="NFO43" s="710"/>
      <c r="NFP43" s="710"/>
      <c r="NFQ43" s="710"/>
      <c r="NFR43" s="710"/>
      <c r="NFS43" s="710"/>
      <c r="NFT43" s="710"/>
      <c r="NFU43" s="710"/>
      <c r="NFV43" s="710"/>
      <c r="NFW43" s="710"/>
      <c r="NFX43" s="710"/>
      <c r="NFY43" s="710"/>
      <c r="NFZ43" s="710"/>
      <c r="NGA43" s="710"/>
      <c r="NGB43" s="710"/>
      <c r="NGC43" s="710"/>
      <c r="NGD43" s="710"/>
      <c r="NGE43" s="710"/>
      <c r="NGF43" s="710"/>
      <c r="NGG43" s="710"/>
      <c r="NGH43" s="710"/>
      <c r="NGI43" s="710"/>
      <c r="NGJ43" s="710"/>
      <c r="NGK43" s="710"/>
      <c r="NGL43" s="710"/>
      <c r="NGM43" s="710"/>
      <c r="NGN43" s="710"/>
      <c r="NGO43" s="710"/>
      <c r="NGP43" s="710"/>
      <c r="NGQ43" s="710"/>
      <c r="NGR43" s="710"/>
      <c r="NGS43" s="710"/>
      <c r="NGT43" s="710"/>
      <c r="NGU43" s="710"/>
      <c r="NGV43" s="710"/>
      <c r="NGW43" s="710"/>
      <c r="NGX43" s="710"/>
      <c r="NGY43" s="710"/>
      <c r="NGZ43" s="710"/>
      <c r="NHA43" s="710"/>
      <c r="NHB43" s="710"/>
      <c r="NHC43" s="710"/>
      <c r="NHD43" s="710"/>
      <c r="NHE43" s="710"/>
      <c r="NHF43" s="710"/>
      <c r="NHG43" s="710"/>
      <c r="NHH43" s="710"/>
      <c r="NHI43" s="710"/>
      <c r="NHJ43" s="710"/>
      <c r="NHK43" s="710"/>
      <c r="NHL43" s="710"/>
      <c r="NHM43" s="710"/>
      <c r="NHN43" s="710"/>
      <c r="NHO43" s="710"/>
      <c r="NHP43" s="710"/>
      <c r="NHQ43" s="710"/>
      <c r="NHR43" s="710"/>
      <c r="NHS43" s="710"/>
      <c r="NHT43" s="710"/>
      <c r="NHU43" s="710"/>
      <c r="NHV43" s="710"/>
      <c r="NHW43" s="710"/>
      <c r="NHX43" s="710"/>
      <c r="NHY43" s="710"/>
      <c r="NHZ43" s="710"/>
      <c r="NIA43" s="710"/>
      <c r="NIB43" s="710"/>
      <c r="NIC43" s="710"/>
      <c r="NID43" s="710"/>
      <c r="NIE43" s="710"/>
      <c r="NIF43" s="710"/>
      <c r="NIG43" s="710"/>
      <c r="NIH43" s="710"/>
      <c r="NII43" s="710"/>
      <c r="NIJ43" s="710"/>
      <c r="NIK43" s="710"/>
      <c r="NIL43" s="710"/>
      <c r="NIM43" s="710"/>
      <c r="NIN43" s="710"/>
      <c r="NIO43" s="710"/>
      <c r="NIP43" s="710"/>
      <c r="NIQ43" s="710"/>
      <c r="NIR43" s="710"/>
      <c r="NIS43" s="710"/>
      <c r="NIT43" s="710"/>
      <c r="NIU43" s="710"/>
      <c r="NIV43" s="710"/>
      <c r="NIW43" s="710"/>
      <c r="NIX43" s="710"/>
      <c r="NIY43" s="710"/>
      <c r="NIZ43" s="710"/>
      <c r="NJA43" s="710"/>
      <c r="NJB43" s="710"/>
      <c r="NJC43" s="710"/>
      <c r="NJD43" s="710"/>
      <c r="NJE43" s="710"/>
      <c r="NJF43" s="710"/>
      <c r="NJG43" s="710"/>
      <c r="NJH43" s="710"/>
      <c r="NJI43" s="710"/>
      <c r="NJJ43" s="710"/>
      <c r="NJK43" s="710"/>
      <c r="NJL43" s="710"/>
      <c r="NJM43" s="710"/>
      <c r="NJN43" s="710"/>
      <c r="NJO43" s="710"/>
      <c r="NJP43" s="710"/>
      <c r="NJQ43" s="710"/>
      <c r="NJR43" s="710"/>
      <c r="NJS43" s="710"/>
      <c r="NJT43" s="710"/>
      <c r="NJU43" s="710"/>
      <c r="NJV43" s="710"/>
      <c r="NJW43" s="710"/>
      <c r="NJX43" s="710"/>
      <c r="NJY43" s="710"/>
      <c r="NJZ43" s="710"/>
      <c r="NKA43" s="710"/>
      <c r="NKB43" s="710"/>
      <c r="NKC43" s="710"/>
      <c r="NKD43" s="710"/>
      <c r="NKE43" s="710"/>
      <c r="NKF43" s="710"/>
      <c r="NKG43" s="710"/>
      <c r="NKH43" s="710"/>
      <c r="NKI43" s="710"/>
      <c r="NKJ43" s="710"/>
      <c r="NKK43" s="710"/>
      <c r="NKL43" s="710"/>
      <c r="NKM43" s="710"/>
      <c r="NKN43" s="710"/>
      <c r="NKO43" s="710"/>
      <c r="NKP43" s="710"/>
      <c r="NKQ43" s="710"/>
      <c r="NKR43" s="710"/>
      <c r="NKS43" s="710"/>
      <c r="NKT43" s="710"/>
      <c r="NKU43" s="710"/>
      <c r="NKV43" s="710"/>
      <c r="NKW43" s="710"/>
      <c r="NKX43" s="710"/>
      <c r="NKY43" s="710"/>
      <c r="NKZ43" s="710"/>
      <c r="NLA43" s="710"/>
      <c r="NLB43" s="710"/>
      <c r="NLC43" s="710"/>
      <c r="NLD43" s="710"/>
      <c r="NLE43" s="710"/>
      <c r="NLF43" s="710"/>
      <c r="NLG43" s="710"/>
      <c r="NLH43" s="710"/>
      <c r="NLI43" s="710"/>
      <c r="NLJ43" s="710"/>
      <c r="NLK43" s="710"/>
      <c r="NLL43" s="710"/>
      <c r="NLM43" s="710"/>
      <c r="NLN43" s="710"/>
      <c r="NLO43" s="710"/>
      <c r="NLP43" s="710"/>
      <c r="NLQ43" s="710"/>
      <c r="NLR43" s="710"/>
      <c r="NLS43" s="710"/>
      <c r="NLT43" s="710"/>
      <c r="NLU43" s="710"/>
      <c r="NLV43" s="710"/>
      <c r="NLW43" s="710"/>
      <c r="NLX43" s="710"/>
      <c r="NLY43" s="710"/>
      <c r="NLZ43" s="710"/>
      <c r="NMA43" s="710"/>
      <c r="NMB43" s="710"/>
      <c r="NMC43" s="710"/>
      <c r="NMD43" s="710"/>
      <c r="NME43" s="710"/>
      <c r="NMF43" s="710"/>
      <c r="NMG43" s="710"/>
      <c r="NMH43" s="710"/>
      <c r="NMI43" s="710"/>
      <c r="NMJ43" s="710"/>
      <c r="NMK43" s="710"/>
      <c r="NML43" s="710"/>
      <c r="NMM43" s="710"/>
      <c r="NMN43" s="710"/>
      <c r="NMO43" s="710"/>
      <c r="NMP43" s="710"/>
      <c r="NMQ43" s="710"/>
      <c r="NMR43" s="710"/>
      <c r="NMS43" s="710"/>
      <c r="NMT43" s="710"/>
      <c r="NMU43" s="710"/>
      <c r="NMV43" s="710"/>
      <c r="NMW43" s="710"/>
      <c r="NMX43" s="710"/>
      <c r="NMY43" s="710"/>
      <c r="NMZ43" s="710"/>
      <c r="NNA43" s="710"/>
      <c r="NNB43" s="710"/>
      <c r="NNC43" s="710"/>
      <c r="NND43" s="710"/>
      <c r="NNE43" s="710"/>
      <c r="NNF43" s="710"/>
      <c r="NNG43" s="710"/>
      <c r="NNH43" s="710"/>
      <c r="NNI43" s="710"/>
      <c r="NNJ43" s="710"/>
      <c r="NNK43" s="710"/>
      <c r="NNL43" s="710"/>
      <c r="NNM43" s="710"/>
      <c r="NNN43" s="710"/>
      <c r="NNO43" s="710"/>
      <c r="NNP43" s="710"/>
      <c r="NNQ43" s="710"/>
      <c r="NNR43" s="710"/>
      <c r="NNS43" s="710"/>
      <c r="NNT43" s="710"/>
      <c r="NNU43" s="710"/>
      <c r="NNV43" s="710"/>
      <c r="NNW43" s="710"/>
      <c r="NNX43" s="710"/>
      <c r="NNY43" s="710"/>
      <c r="NNZ43" s="710"/>
      <c r="NOA43" s="710"/>
      <c r="NOB43" s="710"/>
      <c r="NOC43" s="710"/>
      <c r="NOD43" s="710"/>
      <c r="NOE43" s="710"/>
      <c r="NOF43" s="710"/>
      <c r="NOG43" s="710"/>
      <c r="NOH43" s="710"/>
      <c r="NOI43" s="710"/>
      <c r="NOJ43" s="710"/>
      <c r="NOK43" s="710"/>
      <c r="NOL43" s="710"/>
      <c r="NOM43" s="710"/>
      <c r="NON43" s="710"/>
      <c r="NOO43" s="710"/>
      <c r="NOP43" s="710"/>
      <c r="NOQ43" s="710"/>
      <c r="NOR43" s="710"/>
      <c r="NOS43" s="710"/>
      <c r="NOT43" s="710"/>
      <c r="NOU43" s="710"/>
      <c r="NOV43" s="710"/>
      <c r="NOW43" s="710"/>
      <c r="NOX43" s="710"/>
      <c r="NOY43" s="710"/>
      <c r="NOZ43" s="710"/>
      <c r="NPA43" s="710"/>
      <c r="NPB43" s="710"/>
      <c r="NPC43" s="710"/>
      <c r="NPD43" s="710"/>
      <c r="NPE43" s="710"/>
      <c r="NPF43" s="710"/>
      <c r="NPG43" s="710"/>
      <c r="NPH43" s="710"/>
      <c r="NPI43" s="710"/>
      <c r="NPJ43" s="710"/>
      <c r="NPK43" s="710"/>
      <c r="NPL43" s="710"/>
      <c r="NPM43" s="710"/>
      <c r="NPN43" s="710"/>
      <c r="NPO43" s="710"/>
      <c r="NPP43" s="710"/>
      <c r="NPQ43" s="710"/>
      <c r="NPR43" s="710"/>
      <c r="NPS43" s="710"/>
      <c r="NPT43" s="710"/>
      <c r="NPU43" s="710"/>
      <c r="NPV43" s="710"/>
      <c r="NPW43" s="710"/>
      <c r="NPX43" s="710"/>
      <c r="NPY43" s="710"/>
      <c r="NPZ43" s="710"/>
      <c r="NQA43" s="710"/>
      <c r="NQB43" s="710"/>
      <c r="NQC43" s="710"/>
      <c r="NQD43" s="710"/>
      <c r="NQE43" s="710"/>
      <c r="NQF43" s="710"/>
      <c r="NQG43" s="710"/>
      <c r="NQH43" s="710"/>
      <c r="NQI43" s="710"/>
      <c r="NQJ43" s="710"/>
      <c r="NQK43" s="710"/>
      <c r="NQL43" s="710"/>
      <c r="NQM43" s="710"/>
      <c r="NQN43" s="710"/>
      <c r="NQO43" s="710"/>
      <c r="NQP43" s="710"/>
      <c r="NQQ43" s="710"/>
      <c r="NQR43" s="710"/>
      <c r="NQS43" s="710"/>
      <c r="NQT43" s="710"/>
      <c r="NQU43" s="710"/>
      <c r="NQV43" s="710"/>
      <c r="NQW43" s="710"/>
      <c r="NQX43" s="710"/>
      <c r="NQY43" s="710"/>
      <c r="NQZ43" s="710"/>
      <c r="NRA43" s="710"/>
      <c r="NRB43" s="710"/>
      <c r="NRC43" s="710"/>
      <c r="NRD43" s="710"/>
      <c r="NRE43" s="710"/>
      <c r="NRF43" s="710"/>
      <c r="NRG43" s="710"/>
      <c r="NRH43" s="710"/>
      <c r="NRI43" s="710"/>
      <c r="NRJ43" s="710"/>
      <c r="NRK43" s="710"/>
      <c r="NRL43" s="710"/>
      <c r="NRM43" s="710"/>
      <c r="NRN43" s="710"/>
      <c r="NRO43" s="710"/>
      <c r="NRP43" s="710"/>
      <c r="NRQ43" s="710"/>
      <c r="NRR43" s="710"/>
      <c r="NRS43" s="710"/>
      <c r="NRT43" s="710"/>
      <c r="NRU43" s="710"/>
      <c r="NRV43" s="710"/>
      <c r="NRW43" s="710"/>
      <c r="NRX43" s="710"/>
      <c r="NRY43" s="710"/>
      <c r="NRZ43" s="710"/>
      <c r="NSA43" s="710"/>
      <c r="NSB43" s="710"/>
      <c r="NSC43" s="710"/>
      <c r="NSD43" s="710"/>
      <c r="NSE43" s="710"/>
      <c r="NSF43" s="710"/>
      <c r="NSG43" s="710"/>
      <c r="NSH43" s="710"/>
      <c r="NSI43" s="710"/>
      <c r="NSJ43" s="710"/>
      <c r="NSK43" s="710"/>
      <c r="NSL43" s="710"/>
      <c r="NSM43" s="710"/>
      <c r="NSN43" s="710"/>
      <c r="NSO43" s="710"/>
      <c r="NSP43" s="710"/>
      <c r="NSQ43" s="710"/>
      <c r="NSR43" s="710"/>
      <c r="NSS43" s="710"/>
      <c r="NST43" s="710"/>
      <c r="NSU43" s="710"/>
      <c r="NSV43" s="710"/>
      <c r="NSW43" s="710"/>
      <c r="NSX43" s="710"/>
      <c r="NSY43" s="710"/>
      <c r="NSZ43" s="710"/>
      <c r="NTA43" s="710"/>
      <c r="NTB43" s="710"/>
      <c r="NTC43" s="710"/>
      <c r="NTD43" s="710"/>
      <c r="NTE43" s="710"/>
      <c r="NTF43" s="710"/>
      <c r="NTG43" s="710"/>
      <c r="NTH43" s="710"/>
      <c r="NTI43" s="710"/>
      <c r="NTJ43" s="710"/>
      <c r="NTK43" s="710"/>
      <c r="NTL43" s="710"/>
      <c r="NTM43" s="710"/>
      <c r="NTN43" s="710"/>
      <c r="NTO43" s="710"/>
      <c r="NTP43" s="710"/>
      <c r="NTQ43" s="710"/>
      <c r="NTR43" s="710"/>
      <c r="NTS43" s="710"/>
      <c r="NTT43" s="710"/>
      <c r="NTU43" s="710"/>
      <c r="NTV43" s="710"/>
      <c r="NTW43" s="710"/>
      <c r="NTX43" s="710"/>
      <c r="NTY43" s="710"/>
      <c r="NTZ43" s="710"/>
      <c r="NUA43" s="710"/>
      <c r="NUB43" s="710"/>
      <c r="NUC43" s="710"/>
      <c r="NUD43" s="710"/>
      <c r="NUE43" s="710"/>
      <c r="NUF43" s="710"/>
      <c r="NUG43" s="710"/>
      <c r="NUH43" s="710"/>
      <c r="NUI43" s="710"/>
      <c r="NUJ43" s="710"/>
      <c r="NUK43" s="710"/>
      <c r="NUL43" s="710"/>
      <c r="NUM43" s="710"/>
      <c r="NUN43" s="710"/>
      <c r="NUO43" s="710"/>
      <c r="NUP43" s="710"/>
      <c r="NUQ43" s="710"/>
      <c r="NUR43" s="710"/>
      <c r="NUS43" s="710"/>
      <c r="NUT43" s="710"/>
      <c r="NUU43" s="710"/>
      <c r="NUV43" s="710"/>
      <c r="NUW43" s="710"/>
      <c r="NUX43" s="710"/>
      <c r="NUY43" s="710"/>
      <c r="NUZ43" s="710"/>
      <c r="NVA43" s="710"/>
      <c r="NVB43" s="710"/>
      <c r="NVC43" s="710"/>
      <c r="NVD43" s="710"/>
      <c r="NVE43" s="710"/>
      <c r="NVF43" s="710"/>
      <c r="NVG43" s="710"/>
      <c r="NVH43" s="710"/>
      <c r="NVI43" s="710"/>
      <c r="NVJ43" s="710"/>
      <c r="NVK43" s="710"/>
      <c r="NVL43" s="710"/>
      <c r="NVM43" s="710"/>
      <c r="NVN43" s="710"/>
      <c r="NVO43" s="710"/>
      <c r="NVP43" s="710"/>
      <c r="NVQ43" s="710"/>
      <c r="NVR43" s="710"/>
      <c r="NVS43" s="710"/>
      <c r="NVT43" s="710"/>
      <c r="NVU43" s="710"/>
      <c r="NVV43" s="710"/>
      <c r="NVW43" s="710"/>
      <c r="NVX43" s="710"/>
      <c r="NVY43" s="710"/>
      <c r="NVZ43" s="710"/>
      <c r="NWA43" s="710"/>
      <c r="NWB43" s="710"/>
      <c r="NWC43" s="710"/>
      <c r="NWD43" s="710"/>
      <c r="NWE43" s="710"/>
      <c r="NWF43" s="710"/>
      <c r="NWG43" s="710"/>
      <c r="NWH43" s="710"/>
      <c r="NWI43" s="710"/>
      <c r="NWJ43" s="710"/>
      <c r="NWK43" s="710"/>
      <c r="NWL43" s="710"/>
      <c r="NWM43" s="710"/>
      <c r="NWN43" s="710"/>
      <c r="NWO43" s="710"/>
      <c r="NWP43" s="710"/>
      <c r="NWQ43" s="710"/>
      <c r="NWR43" s="710"/>
      <c r="NWS43" s="710"/>
      <c r="NWT43" s="710"/>
      <c r="NWU43" s="710"/>
      <c r="NWV43" s="710"/>
      <c r="NWW43" s="710"/>
      <c r="NWX43" s="710"/>
      <c r="NWY43" s="710"/>
      <c r="NWZ43" s="710"/>
      <c r="NXA43" s="710"/>
      <c r="NXB43" s="710"/>
      <c r="NXC43" s="710"/>
      <c r="NXD43" s="710"/>
      <c r="NXE43" s="710"/>
      <c r="NXF43" s="710"/>
      <c r="NXG43" s="710"/>
      <c r="NXH43" s="710"/>
      <c r="NXI43" s="710"/>
      <c r="NXJ43" s="710"/>
      <c r="NXK43" s="710"/>
      <c r="NXL43" s="710"/>
      <c r="NXM43" s="710"/>
      <c r="NXN43" s="710"/>
      <c r="NXO43" s="710"/>
      <c r="NXP43" s="710"/>
      <c r="NXQ43" s="710"/>
      <c r="NXR43" s="710"/>
      <c r="NXS43" s="710"/>
      <c r="NXT43" s="710"/>
      <c r="NXU43" s="710"/>
      <c r="NXV43" s="710"/>
      <c r="NXW43" s="710"/>
      <c r="NXX43" s="710"/>
      <c r="NXY43" s="710"/>
      <c r="NXZ43" s="710"/>
      <c r="NYA43" s="710"/>
      <c r="NYB43" s="710"/>
      <c r="NYC43" s="710"/>
      <c r="NYD43" s="710"/>
      <c r="NYE43" s="710"/>
      <c r="NYF43" s="710"/>
      <c r="NYG43" s="710"/>
      <c r="NYH43" s="710"/>
      <c r="NYI43" s="710"/>
      <c r="NYJ43" s="710"/>
      <c r="NYK43" s="710"/>
      <c r="NYL43" s="710"/>
      <c r="NYM43" s="710"/>
      <c r="NYN43" s="710"/>
      <c r="NYO43" s="710"/>
      <c r="NYP43" s="710"/>
      <c r="NYQ43" s="710"/>
      <c r="NYR43" s="710"/>
      <c r="NYS43" s="710"/>
      <c r="NYT43" s="710"/>
      <c r="NYU43" s="710"/>
      <c r="NYV43" s="710"/>
      <c r="NYW43" s="710"/>
      <c r="NYX43" s="710"/>
      <c r="NYY43" s="710"/>
      <c r="NYZ43" s="710"/>
      <c r="NZA43" s="710"/>
      <c r="NZB43" s="710"/>
      <c r="NZC43" s="710"/>
      <c r="NZD43" s="710"/>
      <c r="NZE43" s="710"/>
      <c r="NZF43" s="710"/>
      <c r="NZG43" s="710"/>
      <c r="NZH43" s="710"/>
      <c r="NZI43" s="710"/>
      <c r="NZJ43" s="710"/>
      <c r="NZK43" s="710"/>
      <c r="NZL43" s="710"/>
      <c r="NZM43" s="710"/>
      <c r="NZN43" s="710"/>
      <c r="NZO43" s="710"/>
      <c r="NZP43" s="710"/>
      <c r="NZQ43" s="710"/>
      <c r="NZR43" s="710"/>
      <c r="NZS43" s="710"/>
      <c r="NZT43" s="710"/>
      <c r="NZU43" s="710"/>
      <c r="NZV43" s="710"/>
      <c r="NZW43" s="710"/>
      <c r="NZX43" s="710"/>
      <c r="NZY43" s="710"/>
      <c r="NZZ43" s="710"/>
      <c r="OAA43" s="710"/>
      <c r="OAB43" s="710"/>
      <c r="OAC43" s="710"/>
      <c r="OAD43" s="710"/>
      <c r="OAE43" s="710"/>
      <c r="OAF43" s="710"/>
      <c r="OAG43" s="710"/>
      <c r="OAH43" s="710"/>
      <c r="OAI43" s="710"/>
      <c r="OAJ43" s="710"/>
      <c r="OAK43" s="710"/>
      <c r="OAL43" s="710"/>
      <c r="OAM43" s="710"/>
      <c r="OAN43" s="710"/>
      <c r="OAO43" s="710"/>
      <c r="OAP43" s="710"/>
      <c r="OAQ43" s="710"/>
      <c r="OAR43" s="710"/>
      <c r="OAS43" s="710"/>
      <c r="OAT43" s="710"/>
      <c r="OAU43" s="710"/>
      <c r="OAV43" s="710"/>
      <c r="OAW43" s="710"/>
      <c r="OAX43" s="710"/>
      <c r="OAY43" s="710"/>
      <c r="OAZ43" s="710"/>
      <c r="OBA43" s="710"/>
      <c r="OBB43" s="710"/>
      <c r="OBC43" s="710"/>
      <c r="OBD43" s="710"/>
      <c r="OBE43" s="710"/>
      <c r="OBF43" s="710"/>
      <c r="OBG43" s="710"/>
      <c r="OBH43" s="710"/>
      <c r="OBI43" s="710"/>
      <c r="OBJ43" s="710"/>
      <c r="OBK43" s="710"/>
      <c r="OBL43" s="710"/>
      <c r="OBM43" s="710"/>
      <c r="OBN43" s="710"/>
      <c r="OBO43" s="710"/>
      <c r="OBP43" s="710"/>
      <c r="OBQ43" s="710"/>
      <c r="OBR43" s="710"/>
      <c r="OBS43" s="710"/>
      <c r="OBT43" s="710"/>
      <c r="OBU43" s="710"/>
      <c r="OBV43" s="710"/>
      <c r="OBW43" s="710"/>
      <c r="OBX43" s="710"/>
      <c r="OBY43" s="710"/>
      <c r="OBZ43" s="710"/>
      <c r="OCA43" s="710"/>
      <c r="OCB43" s="710"/>
      <c r="OCC43" s="710"/>
      <c r="OCD43" s="710"/>
      <c r="OCE43" s="710"/>
      <c r="OCF43" s="710"/>
      <c r="OCG43" s="710"/>
      <c r="OCH43" s="710"/>
      <c r="OCI43" s="710"/>
      <c r="OCJ43" s="710"/>
      <c r="OCK43" s="710"/>
      <c r="OCL43" s="710"/>
      <c r="OCM43" s="710"/>
      <c r="OCN43" s="710"/>
      <c r="OCO43" s="710"/>
      <c r="OCP43" s="710"/>
      <c r="OCQ43" s="710"/>
      <c r="OCR43" s="710"/>
      <c r="OCS43" s="710"/>
      <c r="OCT43" s="710"/>
      <c r="OCU43" s="710"/>
      <c r="OCV43" s="710"/>
      <c r="OCW43" s="710"/>
      <c r="OCX43" s="710"/>
      <c r="OCY43" s="710"/>
      <c r="OCZ43" s="710"/>
      <c r="ODA43" s="710"/>
      <c r="ODB43" s="710"/>
      <c r="ODC43" s="710"/>
      <c r="ODD43" s="710"/>
      <c r="ODE43" s="710"/>
      <c r="ODF43" s="710"/>
      <c r="ODG43" s="710"/>
      <c r="ODH43" s="710"/>
      <c r="ODI43" s="710"/>
      <c r="ODJ43" s="710"/>
      <c r="ODK43" s="710"/>
      <c r="ODL43" s="710"/>
      <c r="ODM43" s="710"/>
      <c r="ODN43" s="710"/>
      <c r="ODO43" s="710"/>
      <c r="ODP43" s="710"/>
      <c r="ODQ43" s="710"/>
      <c r="ODR43" s="710"/>
      <c r="ODS43" s="710"/>
      <c r="ODT43" s="710"/>
      <c r="ODU43" s="710"/>
      <c r="ODV43" s="710"/>
      <c r="ODW43" s="710"/>
      <c r="ODX43" s="710"/>
      <c r="ODY43" s="710"/>
      <c r="ODZ43" s="710"/>
      <c r="OEA43" s="710"/>
      <c r="OEB43" s="710"/>
      <c r="OEC43" s="710"/>
      <c r="OED43" s="710"/>
      <c r="OEE43" s="710"/>
      <c r="OEF43" s="710"/>
      <c r="OEG43" s="710"/>
      <c r="OEH43" s="710"/>
      <c r="OEI43" s="710"/>
      <c r="OEJ43" s="710"/>
      <c r="OEK43" s="710"/>
      <c r="OEL43" s="710"/>
      <c r="OEM43" s="710"/>
      <c r="OEN43" s="710"/>
      <c r="OEO43" s="710"/>
      <c r="OEP43" s="710"/>
      <c r="OEQ43" s="710"/>
      <c r="OER43" s="710"/>
      <c r="OES43" s="710"/>
      <c r="OET43" s="710"/>
      <c r="OEU43" s="710"/>
      <c r="OEV43" s="710"/>
      <c r="OEW43" s="710"/>
      <c r="OEX43" s="710"/>
      <c r="OEY43" s="710"/>
      <c r="OEZ43" s="710"/>
      <c r="OFA43" s="710"/>
      <c r="OFB43" s="710"/>
      <c r="OFC43" s="710"/>
      <c r="OFD43" s="710"/>
      <c r="OFE43" s="710"/>
      <c r="OFF43" s="710"/>
      <c r="OFG43" s="710"/>
      <c r="OFH43" s="710"/>
      <c r="OFI43" s="710"/>
      <c r="OFJ43" s="710"/>
      <c r="OFK43" s="710"/>
      <c r="OFL43" s="710"/>
      <c r="OFM43" s="710"/>
      <c r="OFN43" s="710"/>
      <c r="OFO43" s="710"/>
      <c r="OFP43" s="710"/>
      <c r="OFQ43" s="710"/>
      <c r="OFR43" s="710"/>
      <c r="OFS43" s="710"/>
      <c r="OFT43" s="710"/>
      <c r="OFU43" s="710"/>
      <c r="OFV43" s="710"/>
      <c r="OFW43" s="710"/>
      <c r="OFX43" s="710"/>
      <c r="OFY43" s="710"/>
      <c r="OFZ43" s="710"/>
      <c r="OGA43" s="710"/>
      <c r="OGB43" s="710"/>
      <c r="OGC43" s="710"/>
      <c r="OGD43" s="710"/>
      <c r="OGE43" s="710"/>
      <c r="OGF43" s="710"/>
      <c r="OGG43" s="710"/>
      <c r="OGH43" s="710"/>
      <c r="OGI43" s="710"/>
      <c r="OGJ43" s="710"/>
      <c r="OGK43" s="710"/>
      <c r="OGL43" s="710"/>
      <c r="OGM43" s="710"/>
      <c r="OGN43" s="710"/>
      <c r="OGO43" s="710"/>
      <c r="OGP43" s="710"/>
      <c r="OGQ43" s="710"/>
      <c r="OGR43" s="710"/>
      <c r="OGS43" s="710"/>
      <c r="OGT43" s="710"/>
      <c r="OGU43" s="710"/>
      <c r="OGV43" s="710"/>
      <c r="OGW43" s="710"/>
      <c r="OGX43" s="710"/>
      <c r="OGY43" s="710"/>
      <c r="OGZ43" s="710"/>
      <c r="OHA43" s="710"/>
      <c r="OHB43" s="710"/>
      <c r="OHC43" s="710"/>
      <c r="OHD43" s="710"/>
      <c r="OHE43" s="710"/>
      <c r="OHF43" s="710"/>
      <c r="OHG43" s="710"/>
      <c r="OHH43" s="710"/>
      <c r="OHI43" s="710"/>
      <c r="OHJ43" s="710"/>
      <c r="OHK43" s="710"/>
      <c r="OHL43" s="710"/>
      <c r="OHM43" s="710"/>
      <c r="OHN43" s="710"/>
      <c r="OHO43" s="710"/>
      <c r="OHP43" s="710"/>
      <c r="OHQ43" s="710"/>
      <c r="OHR43" s="710"/>
      <c r="OHS43" s="710"/>
      <c r="OHT43" s="710"/>
      <c r="OHU43" s="710"/>
      <c r="OHV43" s="710"/>
      <c r="OHW43" s="710"/>
      <c r="OHX43" s="710"/>
      <c r="OHY43" s="710"/>
      <c r="OHZ43" s="710"/>
      <c r="OIA43" s="710"/>
      <c r="OIB43" s="710"/>
      <c r="OIC43" s="710"/>
      <c r="OID43" s="710"/>
      <c r="OIE43" s="710"/>
      <c r="OIF43" s="710"/>
      <c r="OIG43" s="710"/>
      <c r="OIH43" s="710"/>
      <c r="OII43" s="710"/>
      <c r="OIJ43" s="710"/>
      <c r="OIK43" s="710"/>
      <c r="OIL43" s="710"/>
      <c r="OIM43" s="710"/>
      <c r="OIN43" s="710"/>
      <c r="OIO43" s="710"/>
      <c r="OIP43" s="710"/>
      <c r="OIQ43" s="710"/>
      <c r="OIR43" s="710"/>
      <c r="OIS43" s="710"/>
      <c r="OIT43" s="710"/>
      <c r="OIU43" s="710"/>
      <c r="OIV43" s="710"/>
      <c r="OIW43" s="710"/>
      <c r="OIX43" s="710"/>
      <c r="OIY43" s="710"/>
      <c r="OIZ43" s="710"/>
      <c r="OJA43" s="710"/>
      <c r="OJB43" s="710"/>
      <c r="OJC43" s="710"/>
      <c r="OJD43" s="710"/>
      <c r="OJE43" s="710"/>
      <c r="OJF43" s="710"/>
      <c r="OJG43" s="710"/>
      <c r="OJH43" s="710"/>
      <c r="OJI43" s="710"/>
      <c r="OJJ43" s="710"/>
      <c r="OJK43" s="710"/>
      <c r="OJL43" s="710"/>
      <c r="OJM43" s="710"/>
      <c r="OJN43" s="710"/>
      <c r="OJO43" s="710"/>
      <c r="OJP43" s="710"/>
      <c r="OJQ43" s="710"/>
      <c r="OJR43" s="710"/>
      <c r="OJS43" s="710"/>
      <c r="OJT43" s="710"/>
      <c r="OJU43" s="710"/>
      <c r="OJV43" s="710"/>
      <c r="OJW43" s="710"/>
      <c r="OJX43" s="710"/>
      <c r="OJY43" s="710"/>
      <c r="OJZ43" s="710"/>
      <c r="OKA43" s="710"/>
      <c r="OKB43" s="710"/>
      <c r="OKC43" s="710"/>
      <c r="OKD43" s="710"/>
      <c r="OKE43" s="710"/>
      <c r="OKF43" s="710"/>
      <c r="OKG43" s="710"/>
      <c r="OKH43" s="710"/>
      <c r="OKI43" s="710"/>
      <c r="OKJ43" s="710"/>
      <c r="OKK43" s="710"/>
      <c r="OKL43" s="710"/>
      <c r="OKM43" s="710"/>
      <c r="OKN43" s="710"/>
      <c r="OKO43" s="710"/>
      <c r="OKP43" s="710"/>
      <c r="OKQ43" s="710"/>
      <c r="OKR43" s="710"/>
      <c r="OKS43" s="710"/>
      <c r="OKT43" s="710"/>
      <c r="OKU43" s="710"/>
      <c r="OKV43" s="710"/>
      <c r="OKW43" s="710"/>
      <c r="OKX43" s="710"/>
      <c r="OKY43" s="710"/>
      <c r="OKZ43" s="710"/>
      <c r="OLA43" s="710"/>
      <c r="OLB43" s="710"/>
      <c r="OLC43" s="710"/>
      <c r="OLD43" s="710"/>
      <c r="OLE43" s="710"/>
      <c r="OLF43" s="710"/>
      <c r="OLG43" s="710"/>
      <c r="OLH43" s="710"/>
      <c r="OLI43" s="710"/>
      <c r="OLJ43" s="710"/>
      <c r="OLK43" s="710"/>
      <c r="OLL43" s="710"/>
      <c r="OLM43" s="710"/>
      <c r="OLN43" s="710"/>
      <c r="OLO43" s="710"/>
      <c r="OLP43" s="710"/>
      <c r="OLQ43" s="710"/>
      <c r="OLR43" s="710"/>
      <c r="OLS43" s="710"/>
      <c r="OLT43" s="710"/>
      <c r="OLU43" s="710"/>
      <c r="OLV43" s="710"/>
      <c r="OLW43" s="710"/>
      <c r="OLX43" s="710"/>
      <c r="OLY43" s="710"/>
      <c r="OLZ43" s="710"/>
      <c r="OMA43" s="710"/>
      <c r="OMB43" s="710"/>
      <c r="OMC43" s="710"/>
      <c r="OMD43" s="710"/>
      <c r="OME43" s="710"/>
      <c r="OMF43" s="710"/>
      <c r="OMG43" s="710"/>
      <c r="OMH43" s="710"/>
      <c r="OMI43" s="710"/>
      <c r="OMJ43" s="710"/>
      <c r="OMK43" s="710"/>
      <c r="OML43" s="710"/>
      <c r="OMM43" s="710"/>
      <c r="OMN43" s="710"/>
      <c r="OMO43" s="710"/>
      <c r="OMP43" s="710"/>
      <c r="OMQ43" s="710"/>
      <c r="OMR43" s="710"/>
      <c r="OMS43" s="710"/>
      <c r="OMT43" s="710"/>
      <c r="OMU43" s="710"/>
      <c r="OMV43" s="710"/>
      <c r="OMW43" s="710"/>
      <c r="OMX43" s="710"/>
      <c r="OMY43" s="710"/>
      <c r="OMZ43" s="710"/>
      <c r="ONA43" s="710"/>
      <c r="ONB43" s="710"/>
      <c r="ONC43" s="710"/>
      <c r="OND43" s="710"/>
      <c r="ONE43" s="710"/>
      <c r="ONF43" s="710"/>
      <c r="ONG43" s="710"/>
      <c r="ONH43" s="710"/>
      <c r="ONI43" s="710"/>
      <c r="ONJ43" s="710"/>
      <c r="ONK43" s="710"/>
      <c r="ONL43" s="710"/>
      <c r="ONM43" s="710"/>
      <c r="ONN43" s="710"/>
      <c r="ONO43" s="710"/>
      <c r="ONP43" s="710"/>
      <c r="ONQ43" s="710"/>
      <c r="ONR43" s="710"/>
      <c r="ONS43" s="710"/>
      <c r="ONT43" s="710"/>
      <c r="ONU43" s="710"/>
      <c r="ONV43" s="710"/>
      <c r="ONW43" s="710"/>
      <c r="ONX43" s="710"/>
      <c r="ONY43" s="710"/>
      <c r="ONZ43" s="710"/>
      <c r="OOA43" s="710"/>
      <c r="OOB43" s="710"/>
      <c r="OOC43" s="710"/>
      <c r="OOD43" s="710"/>
      <c r="OOE43" s="710"/>
      <c r="OOF43" s="710"/>
      <c r="OOG43" s="710"/>
      <c r="OOH43" s="710"/>
      <c r="OOI43" s="710"/>
      <c r="OOJ43" s="710"/>
      <c r="OOK43" s="710"/>
      <c r="OOL43" s="710"/>
      <c r="OOM43" s="710"/>
      <c r="OON43" s="710"/>
      <c r="OOO43" s="710"/>
      <c r="OOP43" s="710"/>
      <c r="OOQ43" s="710"/>
      <c r="OOR43" s="710"/>
      <c r="OOS43" s="710"/>
      <c r="OOT43" s="710"/>
      <c r="OOU43" s="710"/>
      <c r="OOV43" s="710"/>
      <c r="OOW43" s="710"/>
      <c r="OOX43" s="710"/>
      <c r="OOY43" s="710"/>
      <c r="OOZ43" s="710"/>
      <c r="OPA43" s="710"/>
      <c r="OPB43" s="710"/>
      <c r="OPC43" s="710"/>
      <c r="OPD43" s="710"/>
      <c r="OPE43" s="710"/>
      <c r="OPF43" s="710"/>
      <c r="OPG43" s="710"/>
      <c r="OPH43" s="710"/>
      <c r="OPI43" s="710"/>
      <c r="OPJ43" s="710"/>
      <c r="OPK43" s="710"/>
      <c r="OPL43" s="710"/>
      <c r="OPM43" s="710"/>
      <c r="OPN43" s="710"/>
      <c r="OPO43" s="710"/>
      <c r="OPP43" s="710"/>
      <c r="OPQ43" s="710"/>
      <c r="OPR43" s="710"/>
      <c r="OPS43" s="710"/>
      <c r="OPT43" s="710"/>
      <c r="OPU43" s="710"/>
      <c r="OPV43" s="710"/>
      <c r="OPW43" s="710"/>
      <c r="OPX43" s="710"/>
      <c r="OPY43" s="710"/>
      <c r="OPZ43" s="710"/>
      <c r="OQA43" s="710"/>
      <c r="OQB43" s="710"/>
      <c r="OQC43" s="710"/>
      <c r="OQD43" s="710"/>
      <c r="OQE43" s="710"/>
      <c r="OQF43" s="710"/>
      <c r="OQG43" s="710"/>
      <c r="OQH43" s="710"/>
      <c r="OQI43" s="710"/>
      <c r="OQJ43" s="710"/>
      <c r="OQK43" s="710"/>
      <c r="OQL43" s="710"/>
      <c r="OQM43" s="710"/>
      <c r="OQN43" s="710"/>
      <c r="OQO43" s="710"/>
      <c r="OQP43" s="710"/>
      <c r="OQQ43" s="710"/>
      <c r="OQR43" s="710"/>
      <c r="OQS43" s="710"/>
      <c r="OQT43" s="710"/>
      <c r="OQU43" s="710"/>
      <c r="OQV43" s="710"/>
      <c r="OQW43" s="710"/>
      <c r="OQX43" s="710"/>
      <c r="OQY43" s="710"/>
      <c r="OQZ43" s="710"/>
      <c r="ORA43" s="710"/>
      <c r="ORB43" s="710"/>
      <c r="ORC43" s="710"/>
      <c r="ORD43" s="710"/>
      <c r="ORE43" s="710"/>
      <c r="ORF43" s="710"/>
      <c r="ORG43" s="710"/>
      <c r="ORH43" s="710"/>
      <c r="ORI43" s="710"/>
      <c r="ORJ43" s="710"/>
      <c r="ORK43" s="710"/>
      <c r="ORL43" s="710"/>
      <c r="ORM43" s="710"/>
      <c r="ORN43" s="710"/>
      <c r="ORO43" s="710"/>
      <c r="ORP43" s="710"/>
      <c r="ORQ43" s="710"/>
      <c r="ORR43" s="710"/>
      <c r="ORS43" s="710"/>
      <c r="ORT43" s="710"/>
      <c r="ORU43" s="710"/>
      <c r="ORV43" s="710"/>
      <c r="ORW43" s="710"/>
      <c r="ORX43" s="710"/>
      <c r="ORY43" s="710"/>
      <c r="ORZ43" s="710"/>
      <c r="OSA43" s="710"/>
      <c r="OSB43" s="710"/>
      <c r="OSC43" s="710"/>
      <c r="OSD43" s="710"/>
      <c r="OSE43" s="710"/>
      <c r="OSF43" s="710"/>
      <c r="OSG43" s="710"/>
      <c r="OSH43" s="710"/>
      <c r="OSI43" s="710"/>
      <c r="OSJ43" s="710"/>
      <c r="OSK43" s="710"/>
      <c r="OSL43" s="710"/>
      <c r="OSM43" s="710"/>
      <c r="OSN43" s="710"/>
      <c r="OSO43" s="710"/>
      <c r="OSP43" s="710"/>
      <c r="OSQ43" s="710"/>
      <c r="OSR43" s="710"/>
      <c r="OSS43" s="710"/>
      <c r="OST43" s="710"/>
      <c r="OSU43" s="710"/>
      <c r="OSV43" s="710"/>
      <c r="OSW43" s="710"/>
      <c r="OSX43" s="710"/>
      <c r="OSY43" s="710"/>
      <c r="OSZ43" s="710"/>
      <c r="OTA43" s="710"/>
      <c r="OTB43" s="710"/>
      <c r="OTC43" s="710"/>
      <c r="OTD43" s="710"/>
      <c r="OTE43" s="710"/>
      <c r="OTF43" s="710"/>
      <c r="OTG43" s="710"/>
      <c r="OTH43" s="710"/>
      <c r="OTI43" s="710"/>
      <c r="OTJ43" s="710"/>
      <c r="OTK43" s="710"/>
      <c r="OTL43" s="710"/>
      <c r="OTM43" s="710"/>
      <c r="OTN43" s="710"/>
      <c r="OTO43" s="710"/>
      <c r="OTP43" s="710"/>
      <c r="OTQ43" s="710"/>
      <c r="OTR43" s="710"/>
      <c r="OTS43" s="710"/>
      <c r="OTT43" s="710"/>
      <c r="OTU43" s="710"/>
      <c r="OTV43" s="710"/>
      <c r="OTW43" s="710"/>
      <c r="OTX43" s="710"/>
      <c r="OTY43" s="710"/>
      <c r="OTZ43" s="710"/>
      <c r="OUA43" s="710"/>
      <c r="OUB43" s="710"/>
      <c r="OUC43" s="710"/>
      <c r="OUD43" s="710"/>
      <c r="OUE43" s="710"/>
      <c r="OUF43" s="710"/>
      <c r="OUG43" s="710"/>
      <c r="OUH43" s="710"/>
      <c r="OUI43" s="710"/>
      <c r="OUJ43" s="710"/>
      <c r="OUK43" s="710"/>
      <c r="OUL43" s="710"/>
      <c r="OUM43" s="710"/>
      <c r="OUN43" s="710"/>
      <c r="OUO43" s="710"/>
      <c r="OUP43" s="710"/>
      <c r="OUQ43" s="710"/>
      <c r="OUR43" s="710"/>
      <c r="OUS43" s="710"/>
      <c r="OUT43" s="710"/>
      <c r="OUU43" s="710"/>
      <c r="OUV43" s="710"/>
      <c r="OUW43" s="710"/>
      <c r="OUX43" s="710"/>
      <c r="OUY43" s="710"/>
      <c r="OUZ43" s="710"/>
      <c r="OVA43" s="710"/>
      <c r="OVB43" s="710"/>
      <c r="OVC43" s="710"/>
      <c r="OVD43" s="710"/>
      <c r="OVE43" s="710"/>
      <c r="OVF43" s="710"/>
      <c r="OVG43" s="710"/>
      <c r="OVH43" s="710"/>
      <c r="OVI43" s="710"/>
      <c r="OVJ43" s="710"/>
      <c r="OVK43" s="710"/>
      <c r="OVL43" s="710"/>
      <c r="OVM43" s="710"/>
      <c r="OVN43" s="710"/>
      <c r="OVO43" s="710"/>
      <c r="OVP43" s="710"/>
      <c r="OVQ43" s="710"/>
      <c r="OVR43" s="710"/>
      <c r="OVS43" s="710"/>
      <c r="OVT43" s="710"/>
      <c r="OVU43" s="710"/>
      <c r="OVV43" s="710"/>
      <c r="OVW43" s="710"/>
      <c r="OVX43" s="710"/>
      <c r="OVY43" s="710"/>
      <c r="OVZ43" s="710"/>
      <c r="OWA43" s="710"/>
      <c r="OWB43" s="710"/>
      <c r="OWC43" s="710"/>
      <c r="OWD43" s="710"/>
      <c r="OWE43" s="710"/>
      <c r="OWF43" s="710"/>
      <c r="OWG43" s="710"/>
      <c r="OWH43" s="710"/>
      <c r="OWI43" s="710"/>
      <c r="OWJ43" s="710"/>
      <c r="OWK43" s="710"/>
      <c r="OWL43" s="710"/>
      <c r="OWM43" s="710"/>
      <c r="OWN43" s="710"/>
      <c r="OWO43" s="710"/>
      <c r="OWP43" s="710"/>
      <c r="OWQ43" s="710"/>
      <c r="OWR43" s="710"/>
      <c r="OWS43" s="710"/>
      <c r="OWT43" s="710"/>
      <c r="OWU43" s="710"/>
      <c r="OWV43" s="710"/>
      <c r="OWW43" s="710"/>
      <c r="OWX43" s="710"/>
      <c r="OWY43" s="710"/>
      <c r="OWZ43" s="710"/>
      <c r="OXA43" s="710"/>
      <c r="OXB43" s="710"/>
      <c r="OXC43" s="710"/>
      <c r="OXD43" s="710"/>
      <c r="OXE43" s="710"/>
      <c r="OXF43" s="710"/>
      <c r="OXG43" s="710"/>
      <c r="OXH43" s="710"/>
      <c r="OXI43" s="710"/>
      <c r="OXJ43" s="710"/>
      <c r="OXK43" s="710"/>
      <c r="OXL43" s="710"/>
      <c r="OXM43" s="710"/>
      <c r="OXN43" s="710"/>
      <c r="OXO43" s="710"/>
      <c r="OXP43" s="710"/>
      <c r="OXQ43" s="710"/>
      <c r="OXR43" s="710"/>
      <c r="OXS43" s="710"/>
      <c r="OXT43" s="710"/>
      <c r="OXU43" s="710"/>
      <c r="OXV43" s="710"/>
      <c r="OXW43" s="710"/>
      <c r="OXX43" s="710"/>
      <c r="OXY43" s="710"/>
      <c r="OXZ43" s="710"/>
      <c r="OYA43" s="710"/>
      <c r="OYB43" s="710"/>
      <c r="OYC43" s="710"/>
      <c r="OYD43" s="710"/>
      <c r="OYE43" s="710"/>
      <c r="OYF43" s="710"/>
      <c r="OYG43" s="710"/>
      <c r="OYH43" s="710"/>
      <c r="OYI43" s="710"/>
      <c r="OYJ43" s="710"/>
      <c r="OYK43" s="710"/>
      <c r="OYL43" s="710"/>
      <c r="OYM43" s="710"/>
      <c r="OYN43" s="710"/>
      <c r="OYO43" s="710"/>
      <c r="OYP43" s="710"/>
      <c r="OYQ43" s="710"/>
      <c r="OYR43" s="710"/>
      <c r="OYS43" s="710"/>
      <c r="OYT43" s="710"/>
      <c r="OYU43" s="710"/>
      <c r="OYV43" s="710"/>
      <c r="OYW43" s="710"/>
      <c r="OYX43" s="710"/>
      <c r="OYY43" s="710"/>
      <c r="OYZ43" s="710"/>
      <c r="OZA43" s="710"/>
      <c r="OZB43" s="710"/>
      <c r="OZC43" s="710"/>
      <c r="OZD43" s="710"/>
      <c r="OZE43" s="710"/>
      <c r="OZF43" s="710"/>
      <c r="OZG43" s="710"/>
      <c r="OZH43" s="710"/>
      <c r="OZI43" s="710"/>
      <c r="OZJ43" s="710"/>
      <c r="OZK43" s="710"/>
      <c r="OZL43" s="710"/>
      <c r="OZM43" s="710"/>
      <c r="OZN43" s="710"/>
      <c r="OZO43" s="710"/>
      <c r="OZP43" s="710"/>
      <c r="OZQ43" s="710"/>
      <c r="OZR43" s="710"/>
      <c r="OZS43" s="710"/>
      <c r="OZT43" s="710"/>
      <c r="OZU43" s="710"/>
      <c r="OZV43" s="710"/>
      <c r="OZW43" s="710"/>
      <c r="OZX43" s="710"/>
      <c r="OZY43" s="710"/>
      <c r="OZZ43" s="710"/>
      <c r="PAA43" s="710"/>
      <c r="PAB43" s="710"/>
      <c r="PAC43" s="710"/>
      <c r="PAD43" s="710"/>
      <c r="PAE43" s="710"/>
      <c r="PAF43" s="710"/>
      <c r="PAG43" s="710"/>
      <c r="PAH43" s="710"/>
      <c r="PAI43" s="710"/>
      <c r="PAJ43" s="710"/>
      <c r="PAK43" s="710"/>
      <c r="PAL43" s="710"/>
      <c r="PAM43" s="710"/>
      <c r="PAN43" s="710"/>
      <c r="PAO43" s="710"/>
      <c r="PAP43" s="710"/>
      <c r="PAQ43" s="710"/>
      <c r="PAR43" s="710"/>
      <c r="PAS43" s="710"/>
      <c r="PAT43" s="710"/>
      <c r="PAU43" s="710"/>
      <c r="PAV43" s="710"/>
      <c r="PAW43" s="710"/>
      <c r="PAX43" s="710"/>
      <c r="PAY43" s="710"/>
      <c r="PAZ43" s="710"/>
      <c r="PBA43" s="710"/>
      <c r="PBB43" s="710"/>
      <c r="PBC43" s="710"/>
      <c r="PBD43" s="710"/>
      <c r="PBE43" s="710"/>
      <c r="PBF43" s="710"/>
      <c r="PBG43" s="710"/>
      <c r="PBH43" s="710"/>
      <c r="PBI43" s="710"/>
      <c r="PBJ43" s="710"/>
      <c r="PBK43" s="710"/>
      <c r="PBL43" s="710"/>
      <c r="PBM43" s="710"/>
      <c r="PBN43" s="710"/>
      <c r="PBO43" s="710"/>
      <c r="PBP43" s="710"/>
      <c r="PBQ43" s="710"/>
      <c r="PBR43" s="710"/>
      <c r="PBS43" s="710"/>
      <c r="PBT43" s="710"/>
      <c r="PBU43" s="710"/>
      <c r="PBV43" s="710"/>
      <c r="PBW43" s="710"/>
      <c r="PBX43" s="710"/>
      <c r="PBY43" s="710"/>
      <c r="PBZ43" s="710"/>
      <c r="PCA43" s="710"/>
      <c r="PCB43" s="710"/>
      <c r="PCC43" s="710"/>
      <c r="PCD43" s="710"/>
      <c r="PCE43" s="710"/>
      <c r="PCF43" s="710"/>
      <c r="PCG43" s="710"/>
      <c r="PCH43" s="710"/>
      <c r="PCI43" s="710"/>
      <c r="PCJ43" s="710"/>
      <c r="PCK43" s="710"/>
      <c r="PCL43" s="710"/>
      <c r="PCM43" s="710"/>
      <c r="PCN43" s="710"/>
      <c r="PCO43" s="710"/>
      <c r="PCP43" s="710"/>
      <c r="PCQ43" s="710"/>
      <c r="PCR43" s="710"/>
      <c r="PCS43" s="710"/>
      <c r="PCT43" s="710"/>
      <c r="PCU43" s="710"/>
      <c r="PCV43" s="710"/>
      <c r="PCW43" s="710"/>
      <c r="PCX43" s="710"/>
      <c r="PCY43" s="710"/>
      <c r="PCZ43" s="710"/>
      <c r="PDA43" s="710"/>
      <c r="PDB43" s="710"/>
      <c r="PDC43" s="710"/>
      <c r="PDD43" s="710"/>
      <c r="PDE43" s="710"/>
      <c r="PDF43" s="710"/>
      <c r="PDG43" s="710"/>
      <c r="PDH43" s="710"/>
      <c r="PDI43" s="710"/>
      <c r="PDJ43" s="710"/>
      <c r="PDK43" s="710"/>
      <c r="PDL43" s="710"/>
      <c r="PDM43" s="710"/>
      <c r="PDN43" s="710"/>
      <c r="PDO43" s="710"/>
      <c r="PDP43" s="710"/>
      <c r="PDQ43" s="710"/>
      <c r="PDR43" s="710"/>
      <c r="PDS43" s="710"/>
      <c r="PDT43" s="710"/>
      <c r="PDU43" s="710"/>
      <c r="PDV43" s="710"/>
      <c r="PDW43" s="710"/>
      <c r="PDX43" s="710"/>
      <c r="PDY43" s="710"/>
      <c r="PDZ43" s="710"/>
      <c r="PEA43" s="710"/>
      <c r="PEB43" s="710"/>
      <c r="PEC43" s="710"/>
      <c r="PED43" s="710"/>
      <c r="PEE43" s="710"/>
      <c r="PEF43" s="710"/>
      <c r="PEG43" s="710"/>
      <c r="PEH43" s="710"/>
      <c r="PEI43" s="710"/>
      <c r="PEJ43" s="710"/>
      <c r="PEK43" s="710"/>
      <c r="PEL43" s="710"/>
      <c r="PEM43" s="710"/>
      <c r="PEN43" s="710"/>
      <c r="PEO43" s="710"/>
      <c r="PEP43" s="710"/>
      <c r="PEQ43" s="710"/>
      <c r="PER43" s="710"/>
      <c r="PES43" s="710"/>
      <c r="PET43" s="710"/>
      <c r="PEU43" s="710"/>
      <c r="PEV43" s="710"/>
      <c r="PEW43" s="710"/>
      <c r="PEX43" s="710"/>
      <c r="PEY43" s="710"/>
      <c r="PEZ43" s="710"/>
      <c r="PFA43" s="710"/>
      <c r="PFB43" s="710"/>
      <c r="PFC43" s="710"/>
      <c r="PFD43" s="710"/>
      <c r="PFE43" s="710"/>
      <c r="PFF43" s="710"/>
      <c r="PFG43" s="710"/>
      <c r="PFH43" s="710"/>
      <c r="PFI43" s="710"/>
      <c r="PFJ43" s="710"/>
      <c r="PFK43" s="710"/>
      <c r="PFL43" s="710"/>
      <c r="PFM43" s="710"/>
      <c r="PFN43" s="710"/>
      <c r="PFO43" s="710"/>
      <c r="PFP43" s="710"/>
      <c r="PFQ43" s="710"/>
      <c r="PFR43" s="710"/>
      <c r="PFS43" s="710"/>
      <c r="PFT43" s="710"/>
      <c r="PFU43" s="710"/>
      <c r="PFV43" s="710"/>
      <c r="PFW43" s="710"/>
      <c r="PFX43" s="710"/>
      <c r="PFY43" s="710"/>
      <c r="PFZ43" s="710"/>
      <c r="PGA43" s="710"/>
      <c r="PGB43" s="710"/>
      <c r="PGC43" s="710"/>
      <c r="PGD43" s="710"/>
      <c r="PGE43" s="710"/>
      <c r="PGF43" s="710"/>
      <c r="PGG43" s="710"/>
      <c r="PGH43" s="710"/>
      <c r="PGI43" s="710"/>
      <c r="PGJ43" s="710"/>
      <c r="PGK43" s="710"/>
      <c r="PGL43" s="710"/>
      <c r="PGM43" s="710"/>
      <c r="PGN43" s="710"/>
      <c r="PGO43" s="710"/>
      <c r="PGP43" s="710"/>
      <c r="PGQ43" s="710"/>
      <c r="PGR43" s="710"/>
      <c r="PGS43" s="710"/>
      <c r="PGT43" s="710"/>
      <c r="PGU43" s="710"/>
      <c r="PGV43" s="710"/>
      <c r="PGW43" s="710"/>
      <c r="PGX43" s="710"/>
      <c r="PGY43" s="710"/>
      <c r="PGZ43" s="710"/>
      <c r="PHA43" s="710"/>
      <c r="PHB43" s="710"/>
      <c r="PHC43" s="710"/>
      <c r="PHD43" s="710"/>
      <c r="PHE43" s="710"/>
      <c r="PHF43" s="710"/>
      <c r="PHG43" s="710"/>
      <c r="PHH43" s="710"/>
      <c r="PHI43" s="710"/>
      <c r="PHJ43" s="710"/>
      <c r="PHK43" s="710"/>
      <c r="PHL43" s="710"/>
      <c r="PHM43" s="710"/>
      <c r="PHN43" s="710"/>
      <c r="PHO43" s="710"/>
      <c r="PHP43" s="710"/>
      <c r="PHQ43" s="710"/>
      <c r="PHR43" s="710"/>
      <c r="PHS43" s="710"/>
      <c r="PHT43" s="710"/>
      <c r="PHU43" s="710"/>
      <c r="PHV43" s="710"/>
      <c r="PHW43" s="710"/>
      <c r="PHX43" s="710"/>
      <c r="PHY43" s="710"/>
      <c r="PHZ43" s="710"/>
      <c r="PIA43" s="710"/>
      <c r="PIB43" s="710"/>
      <c r="PIC43" s="710"/>
      <c r="PID43" s="710"/>
      <c r="PIE43" s="710"/>
      <c r="PIF43" s="710"/>
      <c r="PIG43" s="710"/>
      <c r="PIH43" s="710"/>
      <c r="PII43" s="710"/>
      <c r="PIJ43" s="710"/>
      <c r="PIK43" s="710"/>
      <c r="PIL43" s="710"/>
      <c r="PIM43" s="710"/>
      <c r="PIN43" s="710"/>
      <c r="PIO43" s="710"/>
      <c r="PIP43" s="710"/>
      <c r="PIQ43" s="710"/>
      <c r="PIR43" s="710"/>
      <c r="PIS43" s="710"/>
      <c r="PIT43" s="710"/>
      <c r="PIU43" s="710"/>
      <c r="PIV43" s="710"/>
      <c r="PIW43" s="710"/>
      <c r="PIX43" s="710"/>
      <c r="PIY43" s="710"/>
      <c r="PIZ43" s="710"/>
      <c r="PJA43" s="710"/>
      <c r="PJB43" s="710"/>
      <c r="PJC43" s="710"/>
      <c r="PJD43" s="710"/>
      <c r="PJE43" s="710"/>
      <c r="PJF43" s="710"/>
      <c r="PJG43" s="710"/>
      <c r="PJH43" s="710"/>
      <c r="PJI43" s="710"/>
      <c r="PJJ43" s="710"/>
      <c r="PJK43" s="710"/>
      <c r="PJL43" s="710"/>
      <c r="PJM43" s="710"/>
      <c r="PJN43" s="710"/>
      <c r="PJO43" s="710"/>
      <c r="PJP43" s="710"/>
      <c r="PJQ43" s="710"/>
      <c r="PJR43" s="710"/>
      <c r="PJS43" s="710"/>
      <c r="PJT43" s="710"/>
      <c r="PJU43" s="710"/>
      <c r="PJV43" s="710"/>
      <c r="PJW43" s="710"/>
      <c r="PJX43" s="710"/>
      <c r="PJY43" s="710"/>
      <c r="PJZ43" s="710"/>
      <c r="PKA43" s="710"/>
      <c r="PKB43" s="710"/>
      <c r="PKC43" s="710"/>
      <c r="PKD43" s="710"/>
      <c r="PKE43" s="710"/>
      <c r="PKF43" s="710"/>
      <c r="PKG43" s="710"/>
      <c r="PKH43" s="710"/>
      <c r="PKI43" s="710"/>
      <c r="PKJ43" s="710"/>
      <c r="PKK43" s="710"/>
      <c r="PKL43" s="710"/>
      <c r="PKM43" s="710"/>
      <c r="PKN43" s="710"/>
      <c r="PKO43" s="710"/>
      <c r="PKP43" s="710"/>
      <c r="PKQ43" s="710"/>
      <c r="PKR43" s="710"/>
      <c r="PKS43" s="710"/>
      <c r="PKT43" s="710"/>
      <c r="PKU43" s="710"/>
      <c r="PKV43" s="710"/>
      <c r="PKW43" s="710"/>
      <c r="PKX43" s="710"/>
      <c r="PKY43" s="710"/>
      <c r="PKZ43" s="710"/>
      <c r="PLA43" s="710"/>
      <c r="PLB43" s="710"/>
      <c r="PLC43" s="710"/>
      <c r="PLD43" s="710"/>
      <c r="PLE43" s="710"/>
      <c r="PLF43" s="710"/>
      <c r="PLG43" s="710"/>
      <c r="PLH43" s="710"/>
      <c r="PLI43" s="710"/>
      <c r="PLJ43" s="710"/>
      <c r="PLK43" s="710"/>
      <c r="PLL43" s="710"/>
      <c r="PLM43" s="710"/>
      <c r="PLN43" s="710"/>
      <c r="PLO43" s="710"/>
      <c r="PLP43" s="710"/>
      <c r="PLQ43" s="710"/>
      <c r="PLR43" s="710"/>
      <c r="PLS43" s="710"/>
      <c r="PLT43" s="710"/>
      <c r="PLU43" s="710"/>
      <c r="PLV43" s="710"/>
      <c r="PLW43" s="710"/>
      <c r="PLX43" s="710"/>
      <c r="PLY43" s="710"/>
      <c r="PLZ43" s="710"/>
      <c r="PMA43" s="710"/>
      <c r="PMB43" s="710"/>
      <c r="PMC43" s="710"/>
      <c r="PMD43" s="710"/>
      <c r="PME43" s="710"/>
      <c r="PMF43" s="710"/>
      <c r="PMG43" s="710"/>
      <c r="PMH43" s="710"/>
      <c r="PMI43" s="710"/>
      <c r="PMJ43" s="710"/>
      <c r="PMK43" s="710"/>
      <c r="PML43" s="710"/>
      <c r="PMM43" s="710"/>
      <c r="PMN43" s="710"/>
      <c r="PMO43" s="710"/>
      <c r="PMP43" s="710"/>
      <c r="PMQ43" s="710"/>
      <c r="PMR43" s="710"/>
      <c r="PMS43" s="710"/>
      <c r="PMT43" s="710"/>
      <c r="PMU43" s="710"/>
      <c r="PMV43" s="710"/>
      <c r="PMW43" s="710"/>
      <c r="PMX43" s="710"/>
      <c r="PMY43" s="710"/>
      <c r="PMZ43" s="710"/>
      <c r="PNA43" s="710"/>
      <c r="PNB43" s="710"/>
      <c r="PNC43" s="710"/>
      <c r="PND43" s="710"/>
      <c r="PNE43" s="710"/>
      <c r="PNF43" s="710"/>
      <c r="PNG43" s="710"/>
      <c r="PNH43" s="710"/>
      <c r="PNI43" s="710"/>
      <c r="PNJ43" s="710"/>
      <c r="PNK43" s="710"/>
      <c r="PNL43" s="710"/>
      <c r="PNM43" s="710"/>
      <c r="PNN43" s="710"/>
      <c r="PNO43" s="710"/>
      <c r="PNP43" s="710"/>
      <c r="PNQ43" s="710"/>
      <c r="PNR43" s="710"/>
      <c r="PNS43" s="710"/>
      <c r="PNT43" s="710"/>
      <c r="PNU43" s="710"/>
      <c r="PNV43" s="710"/>
      <c r="PNW43" s="710"/>
      <c r="PNX43" s="710"/>
      <c r="PNY43" s="710"/>
      <c r="PNZ43" s="710"/>
      <c r="POA43" s="710"/>
      <c r="POB43" s="710"/>
      <c r="POC43" s="710"/>
      <c r="POD43" s="710"/>
      <c r="POE43" s="710"/>
      <c r="POF43" s="710"/>
      <c r="POG43" s="710"/>
      <c r="POH43" s="710"/>
      <c r="POI43" s="710"/>
      <c r="POJ43" s="710"/>
      <c r="POK43" s="710"/>
      <c r="POL43" s="710"/>
      <c r="POM43" s="710"/>
      <c r="PON43" s="710"/>
      <c r="POO43" s="710"/>
      <c r="POP43" s="710"/>
      <c r="POQ43" s="710"/>
      <c r="POR43" s="710"/>
      <c r="POS43" s="710"/>
      <c r="POT43" s="710"/>
      <c r="POU43" s="710"/>
      <c r="POV43" s="710"/>
      <c r="POW43" s="710"/>
      <c r="POX43" s="710"/>
      <c r="POY43" s="710"/>
      <c r="POZ43" s="710"/>
      <c r="PPA43" s="710"/>
      <c r="PPB43" s="710"/>
      <c r="PPC43" s="710"/>
      <c r="PPD43" s="710"/>
      <c r="PPE43" s="710"/>
      <c r="PPF43" s="710"/>
      <c r="PPG43" s="710"/>
      <c r="PPH43" s="710"/>
      <c r="PPI43" s="710"/>
      <c r="PPJ43" s="710"/>
      <c r="PPK43" s="710"/>
      <c r="PPL43" s="710"/>
      <c r="PPM43" s="710"/>
      <c r="PPN43" s="710"/>
      <c r="PPO43" s="710"/>
      <c r="PPP43" s="710"/>
      <c r="PPQ43" s="710"/>
      <c r="PPR43" s="710"/>
      <c r="PPS43" s="710"/>
      <c r="PPT43" s="710"/>
      <c r="PPU43" s="710"/>
      <c r="PPV43" s="710"/>
      <c r="PPW43" s="710"/>
      <c r="PPX43" s="710"/>
      <c r="PPY43" s="710"/>
      <c r="PPZ43" s="710"/>
      <c r="PQA43" s="710"/>
      <c r="PQB43" s="710"/>
      <c r="PQC43" s="710"/>
      <c r="PQD43" s="710"/>
      <c r="PQE43" s="710"/>
      <c r="PQF43" s="710"/>
      <c r="PQG43" s="710"/>
      <c r="PQH43" s="710"/>
      <c r="PQI43" s="710"/>
      <c r="PQJ43" s="710"/>
      <c r="PQK43" s="710"/>
      <c r="PQL43" s="710"/>
      <c r="PQM43" s="710"/>
      <c r="PQN43" s="710"/>
      <c r="PQO43" s="710"/>
      <c r="PQP43" s="710"/>
      <c r="PQQ43" s="710"/>
      <c r="PQR43" s="710"/>
      <c r="PQS43" s="710"/>
      <c r="PQT43" s="710"/>
      <c r="PQU43" s="710"/>
      <c r="PQV43" s="710"/>
      <c r="PQW43" s="710"/>
      <c r="PQX43" s="710"/>
      <c r="PQY43" s="710"/>
      <c r="PQZ43" s="710"/>
      <c r="PRA43" s="710"/>
      <c r="PRB43" s="710"/>
      <c r="PRC43" s="710"/>
      <c r="PRD43" s="710"/>
      <c r="PRE43" s="710"/>
      <c r="PRF43" s="710"/>
      <c r="PRG43" s="710"/>
      <c r="PRH43" s="710"/>
      <c r="PRI43" s="710"/>
      <c r="PRJ43" s="710"/>
      <c r="PRK43" s="710"/>
      <c r="PRL43" s="710"/>
      <c r="PRM43" s="710"/>
      <c r="PRN43" s="710"/>
      <c r="PRO43" s="710"/>
      <c r="PRP43" s="710"/>
      <c r="PRQ43" s="710"/>
      <c r="PRR43" s="710"/>
      <c r="PRS43" s="710"/>
      <c r="PRT43" s="710"/>
      <c r="PRU43" s="710"/>
      <c r="PRV43" s="710"/>
      <c r="PRW43" s="710"/>
      <c r="PRX43" s="710"/>
      <c r="PRY43" s="710"/>
      <c r="PRZ43" s="710"/>
      <c r="PSA43" s="710"/>
      <c r="PSB43" s="710"/>
      <c r="PSC43" s="710"/>
      <c r="PSD43" s="710"/>
      <c r="PSE43" s="710"/>
      <c r="PSF43" s="710"/>
      <c r="PSG43" s="710"/>
      <c r="PSH43" s="710"/>
      <c r="PSI43" s="710"/>
      <c r="PSJ43" s="710"/>
      <c r="PSK43" s="710"/>
      <c r="PSL43" s="710"/>
      <c r="PSM43" s="710"/>
      <c r="PSN43" s="710"/>
      <c r="PSO43" s="710"/>
      <c r="PSP43" s="710"/>
      <c r="PSQ43" s="710"/>
      <c r="PSR43" s="710"/>
      <c r="PSS43" s="710"/>
      <c r="PST43" s="710"/>
      <c r="PSU43" s="710"/>
      <c r="PSV43" s="710"/>
      <c r="PSW43" s="710"/>
      <c r="PSX43" s="710"/>
      <c r="PSY43" s="710"/>
      <c r="PSZ43" s="710"/>
      <c r="PTA43" s="710"/>
      <c r="PTB43" s="710"/>
      <c r="PTC43" s="710"/>
      <c r="PTD43" s="710"/>
      <c r="PTE43" s="710"/>
      <c r="PTF43" s="710"/>
      <c r="PTG43" s="710"/>
      <c r="PTH43" s="710"/>
      <c r="PTI43" s="710"/>
      <c r="PTJ43" s="710"/>
      <c r="PTK43" s="710"/>
      <c r="PTL43" s="710"/>
      <c r="PTM43" s="710"/>
      <c r="PTN43" s="710"/>
      <c r="PTO43" s="710"/>
      <c r="PTP43" s="710"/>
      <c r="PTQ43" s="710"/>
      <c r="PTR43" s="710"/>
      <c r="PTS43" s="710"/>
      <c r="PTT43" s="710"/>
      <c r="PTU43" s="710"/>
      <c r="PTV43" s="710"/>
      <c r="PTW43" s="710"/>
      <c r="PTX43" s="710"/>
      <c r="PTY43" s="710"/>
      <c r="PTZ43" s="710"/>
      <c r="PUA43" s="710"/>
      <c r="PUB43" s="710"/>
      <c r="PUC43" s="710"/>
      <c r="PUD43" s="710"/>
      <c r="PUE43" s="710"/>
      <c r="PUF43" s="710"/>
      <c r="PUG43" s="710"/>
      <c r="PUH43" s="710"/>
      <c r="PUI43" s="710"/>
      <c r="PUJ43" s="710"/>
      <c r="PUK43" s="710"/>
      <c r="PUL43" s="710"/>
      <c r="PUM43" s="710"/>
      <c r="PUN43" s="710"/>
      <c r="PUO43" s="710"/>
      <c r="PUP43" s="710"/>
      <c r="PUQ43" s="710"/>
      <c r="PUR43" s="710"/>
      <c r="PUS43" s="710"/>
      <c r="PUT43" s="710"/>
      <c r="PUU43" s="710"/>
      <c r="PUV43" s="710"/>
      <c r="PUW43" s="710"/>
      <c r="PUX43" s="710"/>
      <c r="PUY43" s="710"/>
      <c r="PUZ43" s="710"/>
      <c r="PVA43" s="710"/>
      <c r="PVB43" s="710"/>
      <c r="PVC43" s="710"/>
      <c r="PVD43" s="710"/>
      <c r="PVE43" s="710"/>
      <c r="PVF43" s="710"/>
      <c r="PVG43" s="710"/>
      <c r="PVH43" s="710"/>
      <c r="PVI43" s="710"/>
      <c r="PVJ43" s="710"/>
      <c r="PVK43" s="710"/>
      <c r="PVL43" s="710"/>
      <c r="PVM43" s="710"/>
      <c r="PVN43" s="710"/>
      <c r="PVO43" s="710"/>
      <c r="PVP43" s="710"/>
      <c r="PVQ43" s="710"/>
      <c r="PVR43" s="710"/>
      <c r="PVS43" s="710"/>
      <c r="PVT43" s="710"/>
      <c r="PVU43" s="710"/>
      <c r="PVV43" s="710"/>
      <c r="PVW43" s="710"/>
      <c r="PVX43" s="710"/>
      <c r="PVY43" s="710"/>
      <c r="PVZ43" s="710"/>
      <c r="PWA43" s="710"/>
      <c r="PWB43" s="710"/>
      <c r="PWC43" s="710"/>
      <c r="PWD43" s="710"/>
      <c r="PWE43" s="710"/>
      <c r="PWF43" s="710"/>
      <c r="PWG43" s="710"/>
      <c r="PWH43" s="710"/>
      <c r="PWI43" s="710"/>
      <c r="PWJ43" s="710"/>
      <c r="PWK43" s="710"/>
      <c r="PWL43" s="710"/>
      <c r="PWM43" s="710"/>
      <c r="PWN43" s="710"/>
      <c r="PWO43" s="710"/>
      <c r="PWP43" s="710"/>
      <c r="PWQ43" s="710"/>
      <c r="PWR43" s="710"/>
      <c r="PWS43" s="710"/>
      <c r="PWT43" s="710"/>
      <c r="PWU43" s="710"/>
      <c r="PWV43" s="710"/>
      <c r="PWW43" s="710"/>
      <c r="PWX43" s="710"/>
      <c r="PWY43" s="710"/>
      <c r="PWZ43" s="710"/>
      <c r="PXA43" s="710"/>
      <c r="PXB43" s="710"/>
      <c r="PXC43" s="710"/>
      <c r="PXD43" s="710"/>
      <c r="PXE43" s="710"/>
      <c r="PXF43" s="710"/>
      <c r="PXG43" s="710"/>
      <c r="PXH43" s="710"/>
      <c r="PXI43" s="710"/>
      <c r="PXJ43" s="710"/>
      <c r="PXK43" s="710"/>
      <c r="PXL43" s="710"/>
      <c r="PXM43" s="710"/>
      <c r="PXN43" s="710"/>
      <c r="PXO43" s="710"/>
      <c r="PXP43" s="710"/>
      <c r="PXQ43" s="710"/>
      <c r="PXR43" s="710"/>
      <c r="PXS43" s="710"/>
      <c r="PXT43" s="710"/>
      <c r="PXU43" s="710"/>
      <c r="PXV43" s="710"/>
      <c r="PXW43" s="710"/>
      <c r="PXX43" s="710"/>
      <c r="PXY43" s="710"/>
      <c r="PXZ43" s="710"/>
      <c r="PYA43" s="710"/>
      <c r="PYB43" s="710"/>
      <c r="PYC43" s="710"/>
      <c r="PYD43" s="710"/>
      <c r="PYE43" s="710"/>
      <c r="PYF43" s="710"/>
      <c r="PYG43" s="710"/>
      <c r="PYH43" s="710"/>
      <c r="PYI43" s="710"/>
      <c r="PYJ43" s="710"/>
      <c r="PYK43" s="710"/>
      <c r="PYL43" s="710"/>
      <c r="PYM43" s="710"/>
      <c r="PYN43" s="710"/>
      <c r="PYO43" s="710"/>
      <c r="PYP43" s="710"/>
      <c r="PYQ43" s="710"/>
      <c r="PYR43" s="710"/>
      <c r="PYS43" s="710"/>
      <c r="PYT43" s="710"/>
      <c r="PYU43" s="710"/>
      <c r="PYV43" s="710"/>
      <c r="PYW43" s="710"/>
      <c r="PYX43" s="710"/>
      <c r="PYY43" s="710"/>
      <c r="PYZ43" s="710"/>
      <c r="PZA43" s="710"/>
      <c r="PZB43" s="710"/>
      <c r="PZC43" s="710"/>
      <c r="PZD43" s="710"/>
      <c r="PZE43" s="710"/>
      <c r="PZF43" s="710"/>
      <c r="PZG43" s="710"/>
      <c r="PZH43" s="710"/>
      <c r="PZI43" s="710"/>
      <c r="PZJ43" s="710"/>
      <c r="PZK43" s="710"/>
      <c r="PZL43" s="710"/>
      <c r="PZM43" s="710"/>
      <c r="PZN43" s="710"/>
      <c r="PZO43" s="710"/>
      <c r="PZP43" s="710"/>
      <c r="PZQ43" s="710"/>
      <c r="PZR43" s="710"/>
      <c r="PZS43" s="710"/>
      <c r="PZT43" s="710"/>
      <c r="PZU43" s="710"/>
      <c r="PZV43" s="710"/>
      <c r="PZW43" s="710"/>
      <c r="PZX43" s="710"/>
      <c r="PZY43" s="710"/>
      <c r="PZZ43" s="710"/>
      <c r="QAA43" s="710"/>
      <c r="QAB43" s="710"/>
      <c r="QAC43" s="710"/>
      <c r="QAD43" s="710"/>
      <c r="QAE43" s="710"/>
      <c r="QAF43" s="710"/>
      <c r="QAG43" s="710"/>
      <c r="QAH43" s="710"/>
      <c r="QAI43" s="710"/>
      <c r="QAJ43" s="710"/>
      <c r="QAK43" s="710"/>
      <c r="QAL43" s="710"/>
      <c r="QAM43" s="710"/>
      <c r="QAN43" s="710"/>
      <c r="QAO43" s="710"/>
      <c r="QAP43" s="710"/>
      <c r="QAQ43" s="710"/>
      <c r="QAR43" s="710"/>
      <c r="QAS43" s="710"/>
      <c r="QAT43" s="710"/>
      <c r="QAU43" s="710"/>
      <c r="QAV43" s="710"/>
      <c r="QAW43" s="710"/>
      <c r="QAX43" s="710"/>
      <c r="QAY43" s="710"/>
      <c r="QAZ43" s="710"/>
      <c r="QBA43" s="710"/>
      <c r="QBB43" s="710"/>
      <c r="QBC43" s="710"/>
      <c r="QBD43" s="710"/>
      <c r="QBE43" s="710"/>
      <c r="QBF43" s="710"/>
      <c r="QBG43" s="710"/>
      <c r="QBH43" s="710"/>
      <c r="QBI43" s="710"/>
      <c r="QBJ43" s="710"/>
      <c r="QBK43" s="710"/>
      <c r="QBL43" s="710"/>
      <c r="QBM43" s="710"/>
      <c r="QBN43" s="710"/>
      <c r="QBO43" s="710"/>
      <c r="QBP43" s="710"/>
      <c r="QBQ43" s="710"/>
      <c r="QBR43" s="710"/>
      <c r="QBS43" s="710"/>
      <c r="QBT43" s="710"/>
      <c r="QBU43" s="710"/>
      <c r="QBV43" s="710"/>
      <c r="QBW43" s="710"/>
      <c r="QBX43" s="710"/>
      <c r="QBY43" s="710"/>
      <c r="QBZ43" s="710"/>
      <c r="QCA43" s="710"/>
      <c r="QCB43" s="710"/>
      <c r="QCC43" s="710"/>
      <c r="QCD43" s="710"/>
      <c r="QCE43" s="710"/>
      <c r="QCF43" s="710"/>
      <c r="QCG43" s="710"/>
      <c r="QCH43" s="710"/>
      <c r="QCI43" s="710"/>
      <c r="QCJ43" s="710"/>
      <c r="QCK43" s="710"/>
      <c r="QCL43" s="710"/>
      <c r="QCM43" s="710"/>
      <c r="QCN43" s="710"/>
      <c r="QCO43" s="710"/>
      <c r="QCP43" s="710"/>
      <c r="QCQ43" s="710"/>
      <c r="QCR43" s="710"/>
      <c r="QCS43" s="710"/>
      <c r="QCT43" s="710"/>
      <c r="QCU43" s="710"/>
      <c r="QCV43" s="710"/>
      <c r="QCW43" s="710"/>
      <c r="QCX43" s="710"/>
      <c r="QCY43" s="710"/>
      <c r="QCZ43" s="710"/>
      <c r="QDA43" s="710"/>
      <c r="QDB43" s="710"/>
      <c r="QDC43" s="710"/>
      <c r="QDD43" s="710"/>
      <c r="QDE43" s="710"/>
      <c r="QDF43" s="710"/>
      <c r="QDG43" s="710"/>
      <c r="QDH43" s="710"/>
      <c r="QDI43" s="710"/>
      <c r="QDJ43" s="710"/>
      <c r="QDK43" s="710"/>
      <c r="QDL43" s="710"/>
      <c r="QDM43" s="710"/>
      <c r="QDN43" s="710"/>
      <c r="QDO43" s="710"/>
      <c r="QDP43" s="710"/>
      <c r="QDQ43" s="710"/>
      <c r="QDR43" s="710"/>
      <c r="QDS43" s="710"/>
      <c r="QDT43" s="710"/>
      <c r="QDU43" s="710"/>
      <c r="QDV43" s="710"/>
      <c r="QDW43" s="710"/>
      <c r="QDX43" s="710"/>
      <c r="QDY43" s="710"/>
      <c r="QDZ43" s="710"/>
      <c r="QEA43" s="710"/>
      <c r="QEB43" s="710"/>
      <c r="QEC43" s="710"/>
      <c r="QED43" s="710"/>
      <c r="QEE43" s="710"/>
      <c r="QEF43" s="710"/>
      <c r="QEG43" s="710"/>
      <c r="QEH43" s="710"/>
      <c r="QEI43" s="710"/>
      <c r="QEJ43" s="710"/>
      <c r="QEK43" s="710"/>
      <c r="QEL43" s="710"/>
      <c r="QEM43" s="710"/>
      <c r="QEN43" s="710"/>
      <c r="QEO43" s="710"/>
      <c r="QEP43" s="710"/>
      <c r="QEQ43" s="710"/>
      <c r="QER43" s="710"/>
      <c r="QES43" s="710"/>
      <c r="QET43" s="710"/>
      <c r="QEU43" s="710"/>
      <c r="QEV43" s="710"/>
      <c r="QEW43" s="710"/>
      <c r="QEX43" s="710"/>
      <c r="QEY43" s="710"/>
      <c r="QEZ43" s="710"/>
      <c r="QFA43" s="710"/>
      <c r="QFB43" s="710"/>
      <c r="QFC43" s="710"/>
      <c r="QFD43" s="710"/>
      <c r="QFE43" s="710"/>
      <c r="QFF43" s="710"/>
      <c r="QFG43" s="710"/>
      <c r="QFH43" s="710"/>
      <c r="QFI43" s="710"/>
      <c r="QFJ43" s="710"/>
      <c r="QFK43" s="710"/>
      <c r="QFL43" s="710"/>
      <c r="QFM43" s="710"/>
      <c r="QFN43" s="710"/>
      <c r="QFO43" s="710"/>
      <c r="QFP43" s="710"/>
      <c r="QFQ43" s="710"/>
      <c r="QFR43" s="710"/>
      <c r="QFS43" s="710"/>
      <c r="QFT43" s="710"/>
      <c r="QFU43" s="710"/>
      <c r="QFV43" s="710"/>
      <c r="QFW43" s="710"/>
      <c r="QFX43" s="710"/>
      <c r="QFY43" s="710"/>
      <c r="QFZ43" s="710"/>
      <c r="QGA43" s="710"/>
      <c r="QGB43" s="710"/>
      <c r="QGC43" s="710"/>
      <c r="QGD43" s="710"/>
      <c r="QGE43" s="710"/>
      <c r="QGF43" s="710"/>
      <c r="QGG43" s="710"/>
      <c r="QGH43" s="710"/>
      <c r="QGI43" s="710"/>
      <c r="QGJ43" s="710"/>
      <c r="QGK43" s="710"/>
      <c r="QGL43" s="710"/>
      <c r="QGM43" s="710"/>
      <c r="QGN43" s="710"/>
      <c r="QGO43" s="710"/>
      <c r="QGP43" s="710"/>
      <c r="QGQ43" s="710"/>
      <c r="QGR43" s="710"/>
      <c r="QGS43" s="710"/>
      <c r="QGT43" s="710"/>
      <c r="QGU43" s="710"/>
      <c r="QGV43" s="710"/>
      <c r="QGW43" s="710"/>
      <c r="QGX43" s="710"/>
      <c r="QGY43" s="710"/>
      <c r="QGZ43" s="710"/>
      <c r="QHA43" s="710"/>
      <c r="QHB43" s="710"/>
      <c r="QHC43" s="710"/>
      <c r="QHD43" s="710"/>
      <c r="QHE43" s="710"/>
      <c r="QHF43" s="710"/>
      <c r="QHG43" s="710"/>
      <c r="QHH43" s="710"/>
      <c r="QHI43" s="710"/>
      <c r="QHJ43" s="710"/>
      <c r="QHK43" s="710"/>
      <c r="QHL43" s="710"/>
      <c r="QHM43" s="710"/>
      <c r="QHN43" s="710"/>
      <c r="QHO43" s="710"/>
      <c r="QHP43" s="710"/>
      <c r="QHQ43" s="710"/>
      <c r="QHR43" s="710"/>
      <c r="QHS43" s="710"/>
      <c r="QHT43" s="710"/>
      <c r="QHU43" s="710"/>
      <c r="QHV43" s="710"/>
      <c r="QHW43" s="710"/>
      <c r="QHX43" s="710"/>
      <c r="QHY43" s="710"/>
      <c r="QHZ43" s="710"/>
      <c r="QIA43" s="710"/>
      <c r="QIB43" s="710"/>
      <c r="QIC43" s="710"/>
      <c r="QID43" s="710"/>
      <c r="QIE43" s="710"/>
      <c r="QIF43" s="710"/>
      <c r="QIG43" s="710"/>
      <c r="QIH43" s="710"/>
      <c r="QII43" s="710"/>
      <c r="QIJ43" s="710"/>
      <c r="QIK43" s="710"/>
      <c r="QIL43" s="710"/>
      <c r="QIM43" s="710"/>
      <c r="QIN43" s="710"/>
      <c r="QIO43" s="710"/>
      <c r="QIP43" s="710"/>
      <c r="QIQ43" s="710"/>
      <c r="QIR43" s="710"/>
      <c r="QIS43" s="710"/>
      <c r="QIT43" s="710"/>
      <c r="QIU43" s="710"/>
      <c r="QIV43" s="710"/>
      <c r="QIW43" s="710"/>
      <c r="QIX43" s="710"/>
      <c r="QIY43" s="710"/>
      <c r="QIZ43" s="710"/>
      <c r="QJA43" s="710"/>
      <c r="QJB43" s="710"/>
      <c r="QJC43" s="710"/>
      <c r="QJD43" s="710"/>
      <c r="QJE43" s="710"/>
      <c r="QJF43" s="710"/>
      <c r="QJG43" s="710"/>
      <c r="QJH43" s="710"/>
      <c r="QJI43" s="710"/>
      <c r="QJJ43" s="710"/>
      <c r="QJK43" s="710"/>
      <c r="QJL43" s="710"/>
      <c r="QJM43" s="710"/>
      <c r="QJN43" s="710"/>
      <c r="QJO43" s="710"/>
      <c r="QJP43" s="710"/>
      <c r="QJQ43" s="710"/>
      <c r="QJR43" s="710"/>
      <c r="QJS43" s="710"/>
      <c r="QJT43" s="710"/>
      <c r="QJU43" s="710"/>
      <c r="QJV43" s="710"/>
      <c r="QJW43" s="710"/>
      <c r="QJX43" s="710"/>
      <c r="QJY43" s="710"/>
      <c r="QJZ43" s="710"/>
      <c r="QKA43" s="710"/>
      <c r="QKB43" s="710"/>
      <c r="QKC43" s="710"/>
      <c r="QKD43" s="710"/>
      <c r="QKE43" s="710"/>
      <c r="QKF43" s="710"/>
      <c r="QKG43" s="710"/>
      <c r="QKH43" s="710"/>
      <c r="QKI43" s="710"/>
      <c r="QKJ43" s="710"/>
      <c r="QKK43" s="710"/>
      <c r="QKL43" s="710"/>
      <c r="QKM43" s="710"/>
      <c r="QKN43" s="710"/>
      <c r="QKO43" s="710"/>
      <c r="QKP43" s="710"/>
      <c r="QKQ43" s="710"/>
      <c r="QKR43" s="710"/>
      <c r="QKS43" s="710"/>
      <c r="QKT43" s="710"/>
      <c r="QKU43" s="710"/>
      <c r="QKV43" s="710"/>
      <c r="QKW43" s="710"/>
      <c r="QKX43" s="710"/>
      <c r="QKY43" s="710"/>
      <c r="QKZ43" s="710"/>
      <c r="QLA43" s="710"/>
      <c r="QLB43" s="710"/>
      <c r="QLC43" s="710"/>
      <c r="QLD43" s="710"/>
      <c r="QLE43" s="710"/>
      <c r="QLF43" s="710"/>
      <c r="QLG43" s="710"/>
      <c r="QLH43" s="710"/>
      <c r="QLI43" s="710"/>
      <c r="QLJ43" s="710"/>
      <c r="QLK43" s="710"/>
      <c r="QLL43" s="710"/>
      <c r="QLM43" s="710"/>
      <c r="QLN43" s="710"/>
      <c r="QLO43" s="710"/>
      <c r="QLP43" s="710"/>
      <c r="QLQ43" s="710"/>
      <c r="QLR43" s="710"/>
      <c r="QLS43" s="710"/>
      <c r="QLT43" s="710"/>
      <c r="QLU43" s="710"/>
      <c r="QLV43" s="710"/>
      <c r="QLW43" s="710"/>
      <c r="QLX43" s="710"/>
      <c r="QLY43" s="710"/>
      <c r="QLZ43" s="710"/>
      <c r="QMA43" s="710"/>
      <c r="QMB43" s="710"/>
      <c r="QMC43" s="710"/>
      <c r="QMD43" s="710"/>
      <c r="QME43" s="710"/>
      <c r="QMF43" s="710"/>
      <c r="QMG43" s="710"/>
      <c r="QMH43" s="710"/>
      <c r="QMI43" s="710"/>
      <c r="QMJ43" s="710"/>
      <c r="QMK43" s="710"/>
      <c r="QML43" s="710"/>
      <c r="QMM43" s="710"/>
      <c r="QMN43" s="710"/>
      <c r="QMO43" s="710"/>
      <c r="QMP43" s="710"/>
      <c r="QMQ43" s="710"/>
      <c r="QMR43" s="710"/>
      <c r="QMS43" s="710"/>
      <c r="QMT43" s="710"/>
      <c r="QMU43" s="710"/>
      <c r="QMV43" s="710"/>
      <c r="QMW43" s="710"/>
      <c r="QMX43" s="710"/>
      <c r="QMY43" s="710"/>
      <c r="QMZ43" s="710"/>
      <c r="QNA43" s="710"/>
      <c r="QNB43" s="710"/>
      <c r="QNC43" s="710"/>
      <c r="QND43" s="710"/>
      <c r="QNE43" s="710"/>
      <c r="QNF43" s="710"/>
      <c r="QNG43" s="710"/>
      <c r="QNH43" s="710"/>
      <c r="QNI43" s="710"/>
      <c r="QNJ43" s="710"/>
      <c r="QNK43" s="710"/>
      <c r="QNL43" s="710"/>
      <c r="QNM43" s="710"/>
      <c r="QNN43" s="710"/>
      <c r="QNO43" s="710"/>
      <c r="QNP43" s="710"/>
      <c r="QNQ43" s="710"/>
      <c r="QNR43" s="710"/>
      <c r="QNS43" s="710"/>
      <c r="QNT43" s="710"/>
      <c r="QNU43" s="710"/>
      <c r="QNV43" s="710"/>
      <c r="QNW43" s="710"/>
      <c r="QNX43" s="710"/>
      <c r="QNY43" s="710"/>
      <c r="QNZ43" s="710"/>
      <c r="QOA43" s="710"/>
      <c r="QOB43" s="710"/>
      <c r="QOC43" s="710"/>
      <c r="QOD43" s="710"/>
      <c r="QOE43" s="710"/>
      <c r="QOF43" s="710"/>
      <c r="QOG43" s="710"/>
      <c r="QOH43" s="710"/>
      <c r="QOI43" s="710"/>
      <c r="QOJ43" s="710"/>
      <c r="QOK43" s="710"/>
      <c r="QOL43" s="710"/>
      <c r="QOM43" s="710"/>
      <c r="QON43" s="710"/>
      <c r="QOO43" s="710"/>
      <c r="QOP43" s="710"/>
      <c r="QOQ43" s="710"/>
      <c r="QOR43" s="710"/>
      <c r="QOS43" s="710"/>
      <c r="QOT43" s="710"/>
      <c r="QOU43" s="710"/>
      <c r="QOV43" s="710"/>
      <c r="QOW43" s="710"/>
      <c r="QOX43" s="710"/>
      <c r="QOY43" s="710"/>
      <c r="QOZ43" s="710"/>
      <c r="QPA43" s="710"/>
      <c r="QPB43" s="710"/>
      <c r="QPC43" s="710"/>
      <c r="QPD43" s="710"/>
      <c r="QPE43" s="710"/>
      <c r="QPF43" s="710"/>
      <c r="QPG43" s="710"/>
      <c r="QPH43" s="710"/>
      <c r="QPI43" s="710"/>
      <c r="QPJ43" s="710"/>
      <c r="QPK43" s="710"/>
      <c r="QPL43" s="710"/>
      <c r="QPM43" s="710"/>
      <c r="QPN43" s="710"/>
      <c r="QPO43" s="710"/>
      <c r="QPP43" s="710"/>
      <c r="QPQ43" s="710"/>
      <c r="QPR43" s="710"/>
      <c r="QPS43" s="710"/>
      <c r="QPT43" s="710"/>
      <c r="QPU43" s="710"/>
      <c r="QPV43" s="710"/>
      <c r="QPW43" s="710"/>
      <c r="QPX43" s="710"/>
      <c r="QPY43" s="710"/>
      <c r="QPZ43" s="710"/>
      <c r="QQA43" s="710"/>
      <c r="QQB43" s="710"/>
      <c r="QQC43" s="710"/>
      <c r="QQD43" s="710"/>
      <c r="QQE43" s="710"/>
      <c r="QQF43" s="710"/>
      <c r="QQG43" s="710"/>
      <c r="QQH43" s="710"/>
      <c r="QQI43" s="710"/>
      <c r="QQJ43" s="710"/>
      <c r="QQK43" s="710"/>
      <c r="QQL43" s="710"/>
      <c r="QQM43" s="710"/>
      <c r="QQN43" s="710"/>
      <c r="QQO43" s="710"/>
      <c r="QQP43" s="710"/>
      <c r="QQQ43" s="710"/>
      <c r="QQR43" s="710"/>
      <c r="QQS43" s="710"/>
      <c r="QQT43" s="710"/>
      <c r="QQU43" s="710"/>
      <c r="QQV43" s="710"/>
      <c r="QQW43" s="710"/>
      <c r="QQX43" s="710"/>
      <c r="QQY43" s="710"/>
      <c r="QQZ43" s="710"/>
      <c r="QRA43" s="710"/>
      <c r="QRB43" s="710"/>
      <c r="QRC43" s="710"/>
      <c r="QRD43" s="710"/>
      <c r="QRE43" s="710"/>
      <c r="QRF43" s="710"/>
      <c r="QRG43" s="710"/>
      <c r="QRH43" s="710"/>
      <c r="QRI43" s="710"/>
      <c r="QRJ43" s="710"/>
      <c r="QRK43" s="710"/>
      <c r="QRL43" s="710"/>
      <c r="QRM43" s="710"/>
      <c r="QRN43" s="710"/>
      <c r="QRO43" s="710"/>
      <c r="QRP43" s="710"/>
      <c r="QRQ43" s="710"/>
      <c r="QRR43" s="710"/>
      <c r="QRS43" s="710"/>
      <c r="QRT43" s="710"/>
      <c r="QRU43" s="710"/>
      <c r="QRV43" s="710"/>
      <c r="QRW43" s="710"/>
      <c r="QRX43" s="710"/>
      <c r="QRY43" s="710"/>
      <c r="QRZ43" s="710"/>
      <c r="QSA43" s="710"/>
      <c r="QSB43" s="710"/>
      <c r="QSC43" s="710"/>
      <c r="QSD43" s="710"/>
      <c r="QSE43" s="710"/>
      <c r="QSF43" s="710"/>
      <c r="QSG43" s="710"/>
      <c r="QSH43" s="710"/>
      <c r="QSI43" s="710"/>
      <c r="QSJ43" s="710"/>
      <c r="QSK43" s="710"/>
      <c r="QSL43" s="710"/>
      <c r="QSM43" s="710"/>
      <c r="QSN43" s="710"/>
      <c r="QSO43" s="710"/>
      <c r="QSP43" s="710"/>
      <c r="QSQ43" s="710"/>
      <c r="QSR43" s="710"/>
      <c r="QSS43" s="710"/>
      <c r="QST43" s="710"/>
      <c r="QSU43" s="710"/>
      <c r="QSV43" s="710"/>
      <c r="QSW43" s="710"/>
      <c r="QSX43" s="710"/>
      <c r="QSY43" s="710"/>
      <c r="QSZ43" s="710"/>
      <c r="QTA43" s="710"/>
      <c r="QTB43" s="710"/>
      <c r="QTC43" s="710"/>
      <c r="QTD43" s="710"/>
      <c r="QTE43" s="710"/>
      <c r="QTF43" s="710"/>
      <c r="QTG43" s="710"/>
      <c r="QTH43" s="710"/>
      <c r="QTI43" s="710"/>
      <c r="QTJ43" s="710"/>
      <c r="QTK43" s="710"/>
      <c r="QTL43" s="710"/>
      <c r="QTM43" s="710"/>
      <c r="QTN43" s="710"/>
      <c r="QTO43" s="710"/>
      <c r="QTP43" s="710"/>
      <c r="QTQ43" s="710"/>
      <c r="QTR43" s="710"/>
      <c r="QTS43" s="710"/>
      <c r="QTT43" s="710"/>
      <c r="QTU43" s="710"/>
      <c r="QTV43" s="710"/>
      <c r="QTW43" s="710"/>
      <c r="QTX43" s="710"/>
      <c r="QTY43" s="710"/>
      <c r="QTZ43" s="710"/>
      <c r="QUA43" s="710"/>
      <c r="QUB43" s="710"/>
      <c r="QUC43" s="710"/>
      <c r="QUD43" s="710"/>
      <c r="QUE43" s="710"/>
      <c r="QUF43" s="710"/>
      <c r="QUG43" s="710"/>
      <c r="QUH43" s="710"/>
      <c r="QUI43" s="710"/>
      <c r="QUJ43" s="710"/>
      <c r="QUK43" s="710"/>
      <c r="QUL43" s="710"/>
      <c r="QUM43" s="710"/>
      <c r="QUN43" s="710"/>
      <c r="QUO43" s="710"/>
      <c r="QUP43" s="710"/>
      <c r="QUQ43" s="710"/>
      <c r="QUR43" s="710"/>
      <c r="QUS43" s="710"/>
      <c r="QUT43" s="710"/>
      <c r="QUU43" s="710"/>
      <c r="QUV43" s="710"/>
      <c r="QUW43" s="710"/>
      <c r="QUX43" s="710"/>
      <c r="QUY43" s="710"/>
      <c r="QUZ43" s="710"/>
      <c r="QVA43" s="710"/>
      <c r="QVB43" s="710"/>
      <c r="QVC43" s="710"/>
      <c r="QVD43" s="710"/>
      <c r="QVE43" s="710"/>
      <c r="QVF43" s="710"/>
      <c r="QVG43" s="710"/>
      <c r="QVH43" s="710"/>
      <c r="QVI43" s="710"/>
      <c r="QVJ43" s="710"/>
      <c r="QVK43" s="710"/>
      <c r="QVL43" s="710"/>
      <c r="QVM43" s="710"/>
      <c r="QVN43" s="710"/>
      <c r="QVO43" s="710"/>
      <c r="QVP43" s="710"/>
      <c r="QVQ43" s="710"/>
      <c r="QVR43" s="710"/>
      <c r="QVS43" s="710"/>
      <c r="QVT43" s="710"/>
      <c r="QVU43" s="710"/>
      <c r="QVV43" s="710"/>
      <c r="QVW43" s="710"/>
      <c r="QVX43" s="710"/>
      <c r="QVY43" s="710"/>
      <c r="QVZ43" s="710"/>
      <c r="QWA43" s="710"/>
      <c r="QWB43" s="710"/>
      <c r="QWC43" s="710"/>
      <c r="QWD43" s="710"/>
      <c r="QWE43" s="710"/>
      <c r="QWF43" s="710"/>
      <c r="QWG43" s="710"/>
      <c r="QWH43" s="710"/>
      <c r="QWI43" s="710"/>
      <c r="QWJ43" s="710"/>
      <c r="QWK43" s="710"/>
      <c r="QWL43" s="710"/>
      <c r="QWM43" s="710"/>
      <c r="QWN43" s="710"/>
      <c r="QWO43" s="710"/>
      <c r="QWP43" s="710"/>
      <c r="QWQ43" s="710"/>
      <c r="QWR43" s="710"/>
      <c r="QWS43" s="710"/>
      <c r="QWT43" s="710"/>
      <c r="QWU43" s="710"/>
      <c r="QWV43" s="710"/>
      <c r="QWW43" s="710"/>
      <c r="QWX43" s="710"/>
      <c r="QWY43" s="710"/>
      <c r="QWZ43" s="710"/>
      <c r="QXA43" s="710"/>
      <c r="QXB43" s="710"/>
      <c r="QXC43" s="710"/>
      <c r="QXD43" s="710"/>
      <c r="QXE43" s="710"/>
      <c r="QXF43" s="710"/>
      <c r="QXG43" s="710"/>
      <c r="QXH43" s="710"/>
      <c r="QXI43" s="710"/>
      <c r="QXJ43" s="710"/>
      <c r="QXK43" s="710"/>
      <c r="QXL43" s="710"/>
      <c r="QXM43" s="710"/>
      <c r="QXN43" s="710"/>
      <c r="QXO43" s="710"/>
      <c r="QXP43" s="710"/>
      <c r="QXQ43" s="710"/>
      <c r="QXR43" s="710"/>
      <c r="QXS43" s="710"/>
      <c r="QXT43" s="710"/>
      <c r="QXU43" s="710"/>
      <c r="QXV43" s="710"/>
      <c r="QXW43" s="710"/>
      <c r="QXX43" s="710"/>
      <c r="QXY43" s="710"/>
      <c r="QXZ43" s="710"/>
      <c r="QYA43" s="710"/>
      <c r="QYB43" s="710"/>
      <c r="QYC43" s="710"/>
      <c r="QYD43" s="710"/>
      <c r="QYE43" s="710"/>
      <c r="QYF43" s="710"/>
      <c r="QYG43" s="710"/>
      <c r="QYH43" s="710"/>
      <c r="QYI43" s="710"/>
      <c r="QYJ43" s="710"/>
      <c r="QYK43" s="710"/>
      <c r="QYL43" s="710"/>
      <c r="QYM43" s="710"/>
      <c r="QYN43" s="710"/>
      <c r="QYO43" s="710"/>
      <c r="QYP43" s="710"/>
      <c r="QYQ43" s="710"/>
      <c r="QYR43" s="710"/>
      <c r="QYS43" s="710"/>
      <c r="QYT43" s="710"/>
      <c r="QYU43" s="710"/>
      <c r="QYV43" s="710"/>
      <c r="QYW43" s="710"/>
      <c r="QYX43" s="710"/>
      <c r="QYY43" s="710"/>
      <c r="QYZ43" s="710"/>
      <c r="QZA43" s="710"/>
      <c r="QZB43" s="710"/>
      <c r="QZC43" s="710"/>
      <c r="QZD43" s="710"/>
      <c r="QZE43" s="710"/>
      <c r="QZF43" s="710"/>
      <c r="QZG43" s="710"/>
      <c r="QZH43" s="710"/>
      <c r="QZI43" s="710"/>
      <c r="QZJ43" s="710"/>
      <c r="QZK43" s="710"/>
      <c r="QZL43" s="710"/>
      <c r="QZM43" s="710"/>
      <c r="QZN43" s="710"/>
      <c r="QZO43" s="710"/>
      <c r="QZP43" s="710"/>
      <c r="QZQ43" s="710"/>
      <c r="QZR43" s="710"/>
      <c r="QZS43" s="710"/>
      <c r="QZT43" s="710"/>
      <c r="QZU43" s="710"/>
      <c r="QZV43" s="710"/>
      <c r="QZW43" s="710"/>
      <c r="QZX43" s="710"/>
      <c r="QZY43" s="710"/>
      <c r="QZZ43" s="710"/>
      <c r="RAA43" s="710"/>
      <c r="RAB43" s="710"/>
      <c r="RAC43" s="710"/>
      <c r="RAD43" s="710"/>
      <c r="RAE43" s="710"/>
      <c r="RAF43" s="710"/>
      <c r="RAG43" s="710"/>
      <c r="RAH43" s="710"/>
      <c r="RAI43" s="710"/>
      <c r="RAJ43" s="710"/>
      <c r="RAK43" s="710"/>
      <c r="RAL43" s="710"/>
      <c r="RAM43" s="710"/>
      <c r="RAN43" s="710"/>
      <c r="RAO43" s="710"/>
      <c r="RAP43" s="710"/>
      <c r="RAQ43" s="710"/>
      <c r="RAR43" s="710"/>
      <c r="RAS43" s="710"/>
      <c r="RAT43" s="710"/>
      <c r="RAU43" s="710"/>
      <c r="RAV43" s="710"/>
      <c r="RAW43" s="710"/>
      <c r="RAX43" s="710"/>
      <c r="RAY43" s="710"/>
      <c r="RAZ43" s="710"/>
      <c r="RBA43" s="710"/>
      <c r="RBB43" s="710"/>
      <c r="RBC43" s="710"/>
      <c r="RBD43" s="710"/>
      <c r="RBE43" s="710"/>
      <c r="RBF43" s="710"/>
      <c r="RBG43" s="710"/>
      <c r="RBH43" s="710"/>
      <c r="RBI43" s="710"/>
      <c r="RBJ43" s="710"/>
      <c r="RBK43" s="710"/>
      <c r="RBL43" s="710"/>
      <c r="RBM43" s="710"/>
      <c r="RBN43" s="710"/>
      <c r="RBO43" s="710"/>
      <c r="RBP43" s="710"/>
      <c r="RBQ43" s="710"/>
      <c r="RBR43" s="710"/>
      <c r="RBS43" s="710"/>
      <c r="RBT43" s="710"/>
      <c r="RBU43" s="710"/>
      <c r="RBV43" s="710"/>
      <c r="RBW43" s="710"/>
      <c r="RBX43" s="710"/>
      <c r="RBY43" s="710"/>
      <c r="RBZ43" s="710"/>
      <c r="RCA43" s="710"/>
      <c r="RCB43" s="710"/>
      <c r="RCC43" s="710"/>
      <c r="RCD43" s="710"/>
      <c r="RCE43" s="710"/>
      <c r="RCF43" s="710"/>
      <c r="RCG43" s="710"/>
      <c r="RCH43" s="710"/>
      <c r="RCI43" s="710"/>
      <c r="RCJ43" s="710"/>
      <c r="RCK43" s="710"/>
      <c r="RCL43" s="710"/>
      <c r="RCM43" s="710"/>
      <c r="RCN43" s="710"/>
      <c r="RCO43" s="710"/>
      <c r="RCP43" s="710"/>
      <c r="RCQ43" s="710"/>
      <c r="RCR43" s="710"/>
      <c r="RCS43" s="710"/>
      <c r="RCT43" s="710"/>
      <c r="RCU43" s="710"/>
      <c r="RCV43" s="710"/>
      <c r="RCW43" s="710"/>
      <c r="RCX43" s="710"/>
      <c r="RCY43" s="710"/>
      <c r="RCZ43" s="710"/>
      <c r="RDA43" s="710"/>
      <c r="RDB43" s="710"/>
      <c r="RDC43" s="710"/>
      <c r="RDD43" s="710"/>
      <c r="RDE43" s="710"/>
      <c r="RDF43" s="710"/>
      <c r="RDG43" s="710"/>
      <c r="RDH43" s="710"/>
      <c r="RDI43" s="710"/>
      <c r="RDJ43" s="710"/>
      <c r="RDK43" s="710"/>
      <c r="RDL43" s="710"/>
      <c r="RDM43" s="710"/>
      <c r="RDN43" s="710"/>
      <c r="RDO43" s="710"/>
      <c r="RDP43" s="710"/>
      <c r="RDQ43" s="710"/>
      <c r="RDR43" s="710"/>
      <c r="RDS43" s="710"/>
      <c r="RDT43" s="710"/>
      <c r="RDU43" s="710"/>
      <c r="RDV43" s="710"/>
      <c r="RDW43" s="710"/>
      <c r="RDX43" s="710"/>
      <c r="RDY43" s="710"/>
      <c r="RDZ43" s="710"/>
      <c r="REA43" s="710"/>
      <c r="REB43" s="710"/>
      <c r="REC43" s="710"/>
      <c r="RED43" s="710"/>
      <c r="REE43" s="710"/>
      <c r="REF43" s="710"/>
      <c r="REG43" s="710"/>
      <c r="REH43" s="710"/>
      <c r="REI43" s="710"/>
      <c r="REJ43" s="710"/>
      <c r="REK43" s="710"/>
      <c r="REL43" s="710"/>
      <c r="REM43" s="710"/>
      <c r="REN43" s="710"/>
      <c r="REO43" s="710"/>
      <c r="REP43" s="710"/>
      <c r="REQ43" s="710"/>
      <c r="RER43" s="710"/>
      <c r="RES43" s="710"/>
      <c r="RET43" s="710"/>
      <c r="REU43" s="710"/>
      <c r="REV43" s="710"/>
      <c r="REW43" s="710"/>
      <c r="REX43" s="710"/>
      <c r="REY43" s="710"/>
      <c r="REZ43" s="710"/>
      <c r="RFA43" s="710"/>
      <c r="RFB43" s="710"/>
      <c r="RFC43" s="710"/>
      <c r="RFD43" s="710"/>
      <c r="RFE43" s="710"/>
      <c r="RFF43" s="710"/>
      <c r="RFG43" s="710"/>
      <c r="RFH43" s="710"/>
      <c r="RFI43" s="710"/>
      <c r="RFJ43" s="710"/>
      <c r="RFK43" s="710"/>
      <c r="RFL43" s="710"/>
      <c r="RFM43" s="710"/>
      <c r="RFN43" s="710"/>
      <c r="RFO43" s="710"/>
      <c r="RFP43" s="710"/>
      <c r="RFQ43" s="710"/>
      <c r="RFR43" s="710"/>
      <c r="RFS43" s="710"/>
      <c r="RFT43" s="710"/>
      <c r="RFU43" s="710"/>
      <c r="RFV43" s="710"/>
      <c r="RFW43" s="710"/>
      <c r="RFX43" s="710"/>
      <c r="RFY43" s="710"/>
      <c r="RFZ43" s="710"/>
      <c r="RGA43" s="710"/>
      <c r="RGB43" s="710"/>
      <c r="RGC43" s="710"/>
      <c r="RGD43" s="710"/>
      <c r="RGE43" s="710"/>
      <c r="RGF43" s="710"/>
      <c r="RGG43" s="710"/>
      <c r="RGH43" s="710"/>
      <c r="RGI43" s="710"/>
      <c r="RGJ43" s="710"/>
      <c r="RGK43" s="710"/>
      <c r="RGL43" s="710"/>
      <c r="RGM43" s="710"/>
      <c r="RGN43" s="710"/>
      <c r="RGO43" s="710"/>
      <c r="RGP43" s="710"/>
      <c r="RGQ43" s="710"/>
      <c r="RGR43" s="710"/>
      <c r="RGS43" s="710"/>
      <c r="RGT43" s="710"/>
      <c r="RGU43" s="710"/>
      <c r="RGV43" s="710"/>
      <c r="RGW43" s="710"/>
      <c r="RGX43" s="710"/>
      <c r="RGY43" s="710"/>
      <c r="RGZ43" s="710"/>
      <c r="RHA43" s="710"/>
      <c r="RHB43" s="710"/>
      <c r="RHC43" s="710"/>
      <c r="RHD43" s="710"/>
      <c r="RHE43" s="710"/>
      <c r="RHF43" s="710"/>
      <c r="RHG43" s="710"/>
      <c r="RHH43" s="710"/>
      <c r="RHI43" s="710"/>
      <c r="RHJ43" s="710"/>
      <c r="RHK43" s="710"/>
      <c r="RHL43" s="710"/>
      <c r="RHM43" s="710"/>
      <c r="RHN43" s="710"/>
      <c r="RHO43" s="710"/>
      <c r="RHP43" s="710"/>
      <c r="RHQ43" s="710"/>
      <c r="RHR43" s="710"/>
      <c r="RHS43" s="710"/>
      <c r="RHT43" s="710"/>
      <c r="RHU43" s="710"/>
      <c r="RHV43" s="710"/>
      <c r="RHW43" s="710"/>
      <c r="RHX43" s="710"/>
      <c r="RHY43" s="710"/>
      <c r="RHZ43" s="710"/>
      <c r="RIA43" s="710"/>
      <c r="RIB43" s="710"/>
      <c r="RIC43" s="710"/>
      <c r="RID43" s="710"/>
      <c r="RIE43" s="710"/>
      <c r="RIF43" s="710"/>
      <c r="RIG43" s="710"/>
      <c r="RIH43" s="710"/>
      <c r="RII43" s="710"/>
      <c r="RIJ43" s="710"/>
      <c r="RIK43" s="710"/>
      <c r="RIL43" s="710"/>
      <c r="RIM43" s="710"/>
      <c r="RIN43" s="710"/>
      <c r="RIO43" s="710"/>
      <c r="RIP43" s="710"/>
      <c r="RIQ43" s="710"/>
      <c r="RIR43" s="710"/>
      <c r="RIS43" s="710"/>
      <c r="RIT43" s="710"/>
      <c r="RIU43" s="710"/>
      <c r="RIV43" s="710"/>
      <c r="RIW43" s="710"/>
      <c r="RIX43" s="710"/>
      <c r="RIY43" s="710"/>
      <c r="RIZ43" s="710"/>
      <c r="RJA43" s="710"/>
      <c r="RJB43" s="710"/>
      <c r="RJC43" s="710"/>
      <c r="RJD43" s="710"/>
      <c r="RJE43" s="710"/>
      <c r="RJF43" s="710"/>
      <c r="RJG43" s="710"/>
      <c r="RJH43" s="710"/>
      <c r="RJI43" s="710"/>
      <c r="RJJ43" s="710"/>
      <c r="RJK43" s="710"/>
      <c r="RJL43" s="710"/>
      <c r="RJM43" s="710"/>
      <c r="RJN43" s="710"/>
      <c r="RJO43" s="710"/>
      <c r="RJP43" s="710"/>
      <c r="RJQ43" s="710"/>
      <c r="RJR43" s="710"/>
      <c r="RJS43" s="710"/>
      <c r="RJT43" s="710"/>
      <c r="RJU43" s="710"/>
      <c r="RJV43" s="710"/>
      <c r="RJW43" s="710"/>
      <c r="RJX43" s="710"/>
      <c r="RJY43" s="710"/>
      <c r="RJZ43" s="710"/>
      <c r="RKA43" s="710"/>
      <c r="RKB43" s="710"/>
      <c r="RKC43" s="710"/>
      <c r="RKD43" s="710"/>
      <c r="RKE43" s="710"/>
      <c r="RKF43" s="710"/>
      <c r="RKG43" s="710"/>
      <c r="RKH43" s="710"/>
      <c r="RKI43" s="710"/>
      <c r="RKJ43" s="710"/>
      <c r="RKK43" s="710"/>
      <c r="RKL43" s="710"/>
      <c r="RKM43" s="710"/>
      <c r="RKN43" s="710"/>
      <c r="RKO43" s="710"/>
      <c r="RKP43" s="710"/>
      <c r="RKQ43" s="710"/>
      <c r="RKR43" s="710"/>
      <c r="RKS43" s="710"/>
      <c r="RKT43" s="710"/>
      <c r="RKU43" s="710"/>
      <c r="RKV43" s="710"/>
      <c r="RKW43" s="710"/>
      <c r="RKX43" s="710"/>
      <c r="RKY43" s="710"/>
      <c r="RKZ43" s="710"/>
      <c r="RLA43" s="710"/>
      <c r="RLB43" s="710"/>
      <c r="RLC43" s="710"/>
      <c r="RLD43" s="710"/>
      <c r="RLE43" s="710"/>
      <c r="RLF43" s="710"/>
      <c r="RLG43" s="710"/>
      <c r="RLH43" s="710"/>
      <c r="RLI43" s="710"/>
      <c r="RLJ43" s="710"/>
      <c r="RLK43" s="710"/>
      <c r="RLL43" s="710"/>
      <c r="RLM43" s="710"/>
      <c r="RLN43" s="710"/>
      <c r="RLO43" s="710"/>
      <c r="RLP43" s="710"/>
      <c r="RLQ43" s="710"/>
      <c r="RLR43" s="710"/>
      <c r="RLS43" s="710"/>
      <c r="RLT43" s="710"/>
      <c r="RLU43" s="710"/>
      <c r="RLV43" s="710"/>
      <c r="RLW43" s="710"/>
      <c r="RLX43" s="710"/>
      <c r="RLY43" s="710"/>
      <c r="RLZ43" s="710"/>
      <c r="RMA43" s="710"/>
      <c r="RMB43" s="710"/>
      <c r="RMC43" s="710"/>
      <c r="RMD43" s="710"/>
      <c r="RME43" s="710"/>
      <c r="RMF43" s="710"/>
      <c r="RMG43" s="710"/>
      <c r="RMH43" s="710"/>
      <c r="RMI43" s="710"/>
      <c r="RMJ43" s="710"/>
      <c r="RMK43" s="710"/>
      <c r="RML43" s="710"/>
      <c r="RMM43" s="710"/>
      <c r="RMN43" s="710"/>
      <c r="RMO43" s="710"/>
      <c r="RMP43" s="710"/>
      <c r="RMQ43" s="710"/>
      <c r="RMR43" s="710"/>
      <c r="RMS43" s="710"/>
      <c r="RMT43" s="710"/>
      <c r="RMU43" s="710"/>
      <c r="RMV43" s="710"/>
      <c r="RMW43" s="710"/>
      <c r="RMX43" s="710"/>
      <c r="RMY43" s="710"/>
      <c r="RMZ43" s="710"/>
      <c r="RNA43" s="710"/>
      <c r="RNB43" s="710"/>
      <c r="RNC43" s="710"/>
      <c r="RND43" s="710"/>
      <c r="RNE43" s="710"/>
      <c r="RNF43" s="710"/>
      <c r="RNG43" s="710"/>
      <c r="RNH43" s="710"/>
      <c r="RNI43" s="710"/>
      <c r="RNJ43" s="710"/>
      <c r="RNK43" s="710"/>
      <c r="RNL43" s="710"/>
      <c r="RNM43" s="710"/>
      <c r="RNN43" s="710"/>
      <c r="RNO43" s="710"/>
      <c r="RNP43" s="710"/>
      <c r="RNQ43" s="710"/>
      <c r="RNR43" s="710"/>
      <c r="RNS43" s="710"/>
      <c r="RNT43" s="710"/>
      <c r="RNU43" s="710"/>
      <c r="RNV43" s="710"/>
      <c r="RNW43" s="710"/>
      <c r="RNX43" s="710"/>
      <c r="RNY43" s="710"/>
      <c r="RNZ43" s="710"/>
      <c r="ROA43" s="710"/>
      <c r="ROB43" s="710"/>
      <c r="ROC43" s="710"/>
      <c r="ROD43" s="710"/>
      <c r="ROE43" s="710"/>
      <c r="ROF43" s="710"/>
      <c r="ROG43" s="710"/>
      <c r="ROH43" s="710"/>
      <c r="ROI43" s="710"/>
      <c r="ROJ43" s="710"/>
      <c r="ROK43" s="710"/>
      <c r="ROL43" s="710"/>
      <c r="ROM43" s="710"/>
      <c r="RON43" s="710"/>
      <c r="ROO43" s="710"/>
      <c r="ROP43" s="710"/>
      <c r="ROQ43" s="710"/>
      <c r="ROR43" s="710"/>
      <c r="ROS43" s="710"/>
      <c r="ROT43" s="710"/>
      <c r="ROU43" s="710"/>
      <c r="ROV43" s="710"/>
      <c r="ROW43" s="710"/>
      <c r="ROX43" s="710"/>
      <c r="ROY43" s="710"/>
      <c r="ROZ43" s="710"/>
      <c r="RPA43" s="710"/>
      <c r="RPB43" s="710"/>
      <c r="RPC43" s="710"/>
      <c r="RPD43" s="710"/>
      <c r="RPE43" s="710"/>
      <c r="RPF43" s="710"/>
      <c r="RPG43" s="710"/>
      <c r="RPH43" s="710"/>
      <c r="RPI43" s="710"/>
      <c r="RPJ43" s="710"/>
      <c r="RPK43" s="710"/>
      <c r="RPL43" s="710"/>
      <c r="RPM43" s="710"/>
      <c r="RPN43" s="710"/>
      <c r="RPO43" s="710"/>
      <c r="RPP43" s="710"/>
      <c r="RPQ43" s="710"/>
      <c r="RPR43" s="710"/>
      <c r="RPS43" s="710"/>
      <c r="RPT43" s="710"/>
      <c r="RPU43" s="710"/>
      <c r="RPV43" s="710"/>
      <c r="RPW43" s="710"/>
      <c r="RPX43" s="710"/>
      <c r="RPY43" s="710"/>
      <c r="RPZ43" s="710"/>
      <c r="RQA43" s="710"/>
      <c r="RQB43" s="710"/>
      <c r="RQC43" s="710"/>
      <c r="RQD43" s="710"/>
      <c r="RQE43" s="710"/>
      <c r="RQF43" s="710"/>
      <c r="RQG43" s="710"/>
      <c r="RQH43" s="710"/>
      <c r="RQI43" s="710"/>
      <c r="RQJ43" s="710"/>
      <c r="RQK43" s="710"/>
      <c r="RQL43" s="710"/>
      <c r="RQM43" s="710"/>
      <c r="RQN43" s="710"/>
      <c r="RQO43" s="710"/>
      <c r="RQP43" s="710"/>
      <c r="RQQ43" s="710"/>
      <c r="RQR43" s="710"/>
      <c r="RQS43" s="710"/>
      <c r="RQT43" s="710"/>
      <c r="RQU43" s="710"/>
      <c r="RQV43" s="710"/>
      <c r="RQW43" s="710"/>
      <c r="RQX43" s="710"/>
      <c r="RQY43" s="710"/>
      <c r="RQZ43" s="710"/>
      <c r="RRA43" s="710"/>
      <c r="RRB43" s="710"/>
      <c r="RRC43" s="710"/>
      <c r="RRD43" s="710"/>
      <c r="RRE43" s="710"/>
      <c r="RRF43" s="710"/>
      <c r="RRG43" s="710"/>
      <c r="RRH43" s="710"/>
      <c r="RRI43" s="710"/>
      <c r="RRJ43" s="710"/>
      <c r="RRK43" s="710"/>
      <c r="RRL43" s="710"/>
      <c r="RRM43" s="710"/>
      <c r="RRN43" s="710"/>
      <c r="RRO43" s="710"/>
      <c r="RRP43" s="710"/>
      <c r="RRQ43" s="710"/>
      <c r="RRR43" s="710"/>
      <c r="RRS43" s="710"/>
      <c r="RRT43" s="710"/>
      <c r="RRU43" s="710"/>
      <c r="RRV43" s="710"/>
      <c r="RRW43" s="710"/>
      <c r="RRX43" s="710"/>
      <c r="RRY43" s="710"/>
      <c r="RRZ43" s="710"/>
      <c r="RSA43" s="710"/>
      <c r="RSB43" s="710"/>
      <c r="RSC43" s="710"/>
      <c r="RSD43" s="710"/>
      <c r="RSE43" s="710"/>
      <c r="RSF43" s="710"/>
      <c r="RSG43" s="710"/>
      <c r="RSH43" s="710"/>
      <c r="RSI43" s="710"/>
      <c r="RSJ43" s="710"/>
      <c r="RSK43" s="710"/>
      <c r="RSL43" s="710"/>
      <c r="RSM43" s="710"/>
      <c r="RSN43" s="710"/>
      <c r="RSO43" s="710"/>
      <c r="RSP43" s="710"/>
      <c r="RSQ43" s="710"/>
      <c r="RSR43" s="710"/>
      <c r="RSS43" s="710"/>
      <c r="RST43" s="710"/>
      <c r="RSU43" s="710"/>
      <c r="RSV43" s="710"/>
      <c r="RSW43" s="710"/>
      <c r="RSX43" s="710"/>
      <c r="RSY43" s="710"/>
      <c r="RSZ43" s="710"/>
      <c r="RTA43" s="710"/>
      <c r="RTB43" s="710"/>
      <c r="RTC43" s="710"/>
      <c r="RTD43" s="710"/>
      <c r="RTE43" s="710"/>
      <c r="RTF43" s="710"/>
      <c r="RTG43" s="710"/>
      <c r="RTH43" s="710"/>
      <c r="RTI43" s="710"/>
      <c r="RTJ43" s="710"/>
      <c r="RTK43" s="710"/>
      <c r="RTL43" s="710"/>
      <c r="RTM43" s="710"/>
      <c r="RTN43" s="710"/>
      <c r="RTO43" s="710"/>
      <c r="RTP43" s="710"/>
      <c r="RTQ43" s="710"/>
      <c r="RTR43" s="710"/>
      <c r="RTS43" s="710"/>
      <c r="RTT43" s="710"/>
      <c r="RTU43" s="710"/>
      <c r="RTV43" s="710"/>
      <c r="RTW43" s="710"/>
      <c r="RTX43" s="710"/>
      <c r="RTY43" s="710"/>
      <c r="RTZ43" s="710"/>
      <c r="RUA43" s="710"/>
      <c r="RUB43" s="710"/>
      <c r="RUC43" s="710"/>
      <c r="RUD43" s="710"/>
      <c r="RUE43" s="710"/>
      <c r="RUF43" s="710"/>
      <c r="RUG43" s="710"/>
      <c r="RUH43" s="710"/>
      <c r="RUI43" s="710"/>
      <c r="RUJ43" s="710"/>
      <c r="RUK43" s="710"/>
      <c r="RUL43" s="710"/>
      <c r="RUM43" s="710"/>
      <c r="RUN43" s="710"/>
      <c r="RUO43" s="710"/>
      <c r="RUP43" s="710"/>
      <c r="RUQ43" s="710"/>
      <c r="RUR43" s="710"/>
      <c r="RUS43" s="710"/>
      <c r="RUT43" s="710"/>
      <c r="RUU43" s="710"/>
      <c r="RUV43" s="710"/>
      <c r="RUW43" s="710"/>
      <c r="RUX43" s="710"/>
      <c r="RUY43" s="710"/>
      <c r="RUZ43" s="710"/>
      <c r="RVA43" s="710"/>
      <c r="RVB43" s="710"/>
      <c r="RVC43" s="710"/>
      <c r="RVD43" s="710"/>
      <c r="RVE43" s="710"/>
      <c r="RVF43" s="710"/>
      <c r="RVG43" s="710"/>
      <c r="RVH43" s="710"/>
      <c r="RVI43" s="710"/>
      <c r="RVJ43" s="710"/>
      <c r="RVK43" s="710"/>
      <c r="RVL43" s="710"/>
      <c r="RVM43" s="710"/>
      <c r="RVN43" s="710"/>
      <c r="RVO43" s="710"/>
      <c r="RVP43" s="710"/>
      <c r="RVQ43" s="710"/>
      <c r="RVR43" s="710"/>
      <c r="RVS43" s="710"/>
      <c r="RVT43" s="710"/>
      <c r="RVU43" s="710"/>
      <c r="RVV43" s="710"/>
      <c r="RVW43" s="710"/>
      <c r="RVX43" s="710"/>
      <c r="RVY43" s="710"/>
      <c r="RVZ43" s="710"/>
      <c r="RWA43" s="710"/>
      <c r="RWB43" s="710"/>
      <c r="RWC43" s="710"/>
      <c r="RWD43" s="710"/>
      <c r="RWE43" s="710"/>
      <c r="RWF43" s="710"/>
      <c r="RWG43" s="710"/>
      <c r="RWH43" s="710"/>
      <c r="RWI43" s="710"/>
      <c r="RWJ43" s="710"/>
      <c r="RWK43" s="710"/>
      <c r="RWL43" s="710"/>
      <c r="RWM43" s="710"/>
      <c r="RWN43" s="710"/>
      <c r="RWO43" s="710"/>
      <c r="RWP43" s="710"/>
      <c r="RWQ43" s="710"/>
      <c r="RWR43" s="710"/>
      <c r="RWS43" s="710"/>
      <c r="RWT43" s="710"/>
      <c r="RWU43" s="710"/>
      <c r="RWV43" s="710"/>
      <c r="RWW43" s="710"/>
      <c r="RWX43" s="710"/>
      <c r="RWY43" s="710"/>
      <c r="RWZ43" s="710"/>
      <c r="RXA43" s="710"/>
      <c r="RXB43" s="710"/>
      <c r="RXC43" s="710"/>
      <c r="RXD43" s="710"/>
      <c r="RXE43" s="710"/>
      <c r="RXF43" s="710"/>
      <c r="RXG43" s="710"/>
      <c r="RXH43" s="710"/>
      <c r="RXI43" s="710"/>
      <c r="RXJ43" s="710"/>
      <c r="RXK43" s="710"/>
      <c r="RXL43" s="710"/>
      <c r="RXM43" s="710"/>
      <c r="RXN43" s="710"/>
      <c r="RXO43" s="710"/>
      <c r="RXP43" s="710"/>
      <c r="RXQ43" s="710"/>
      <c r="RXR43" s="710"/>
      <c r="RXS43" s="710"/>
      <c r="RXT43" s="710"/>
      <c r="RXU43" s="710"/>
      <c r="RXV43" s="710"/>
      <c r="RXW43" s="710"/>
      <c r="RXX43" s="710"/>
      <c r="RXY43" s="710"/>
      <c r="RXZ43" s="710"/>
      <c r="RYA43" s="710"/>
      <c r="RYB43" s="710"/>
      <c r="RYC43" s="710"/>
      <c r="RYD43" s="710"/>
      <c r="RYE43" s="710"/>
      <c r="RYF43" s="710"/>
      <c r="RYG43" s="710"/>
      <c r="RYH43" s="710"/>
      <c r="RYI43" s="710"/>
      <c r="RYJ43" s="710"/>
      <c r="RYK43" s="710"/>
      <c r="RYL43" s="710"/>
      <c r="RYM43" s="710"/>
      <c r="RYN43" s="710"/>
      <c r="RYO43" s="710"/>
      <c r="RYP43" s="710"/>
      <c r="RYQ43" s="710"/>
      <c r="RYR43" s="710"/>
      <c r="RYS43" s="710"/>
      <c r="RYT43" s="710"/>
      <c r="RYU43" s="710"/>
      <c r="RYV43" s="710"/>
      <c r="RYW43" s="710"/>
      <c r="RYX43" s="710"/>
      <c r="RYY43" s="710"/>
      <c r="RYZ43" s="710"/>
      <c r="RZA43" s="710"/>
      <c r="RZB43" s="710"/>
      <c r="RZC43" s="710"/>
      <c r="RZD43" s="710"/>
      <c r="RZE43" s="710"/>
      <c r="RZF43" s="710"/>
      <c r="RZG43" s="710"/>
      <c r="RZH43" s="710"/>
      <c r="RZI43" s="710"/>
      <c r="RZJ43" s="710"/>
      <c r="RZK43" s="710"/>
      <c r="RZL43" s="710"/>
      <c r="RZM43" s="710"/>
      <c r="RZN43" s="710"/>
      <c r="RZO43" s="710"/>
      <c r="RZP43" s="710"/>
      <c r="RZQ43" s="710"/>
      <c r="RZR43" s="710"/>
      <c r="RZS43" s="710"/>
      <c r="RZT43" s="710"/>
      <c r="RZU43" s="710"/>
      <c r="RZV43" s="710"/>
      <c r="RZW43" s="710"/>
      <c r="RZX43" s="710"/>
      <c r="RZY43" s="710"/>
      <c r="RZZ43" s="710"/>
      <c r="SAA43" s="710"/>
      <c r="SAB43" s="710"/>
      <c r="SAC43" s="710"/>
      <c r="SAD43" s="710"/>
      <c r="SAE43" s="710"/>
      <c r="SAF43" s="710"/>
      <c r="SAG43" s="710"/>
      <c r="SAH43" s="710"/>
      <c r="SAI43" s="710"/>
      <c r="SAJ43" s="710"/>
      <c r="SAK43" s="710"/>
      <c r="SAL43" s="710"/>
      <c r="SAM43" s="710"/>
      <c r="SAN43" s="710"/>
      <c r="SAO43" s="710"/>
      <c r="SAP43" s="710"/>
      <c r="SAQ43" s="710"/>
      <c r="SAR43" s="710"/>
      <c r="SAS43" s="710"/>
      <c r="SAT43" s="710"/>
      <c r="SAU43" s="710"/>
      <c r="SAV43" s="710"/>
      <c r="SAW43" s="710"/>
      <c r="SAX43" s="710"/>
      <c r="SAY43" s="710"/>
      <c r="SAZ43" s="710"/>
      <c r="SBA43" s="710"/>
      <c r="SBB43" s="710"/>
      <c r="SBC43" s="710"/>
      <c r="SBD43" s="710"/>
      <c r="SBE43" s="710"/>
      <c r="SBF43" s="710"/>
      <c r="SBG43" s="710"/>
      <c r="SBH43" s="710"/>
      <c r="SBI43" s="710"/>
      <c r="SBJ43" s="710"/>
      <c r="SBK43" s="710"/>
      <c r="SBL43" s="710"/>
      <c r="SBM43" s="710"/>
      <c r="SBN43" s="710"/>
      <c r="SBO43" s="710"/>
      <c r="SBP43" s="710"/>
      <c r="SBQ43" s="710"/>
      <c r="SBR43" s="710"/>
      <c r="SBS43" s="710"/>
      <c r="SBT43" s="710"/>
      <c r="SBU43" s="710"/>
      <c r="SBV43" s="710"/>
      <c r="SBW43" s="710"/>
      <c r="SBX43" s="710"/>
      <c r="SBY43" s="710"/>
      <c r="SBZ43" s="710"/>
      <c r="SCA43" s="710"/>
      <c r="SCB43" s="710"/>
      <c r="SCC43" s="710"/>
      <c r="SCD43" s="710"/>
      <c r="SCE43" s="710"/>
      <c r="SCF43" s="710"/>
      <c r="SCG43" s="710"/>
      <c r="SCH43" s="710"/>
      <c r="SCI43" s="710"/>
      <c r="SCJ43" s="710"/>
      <c r="SCK43" s="710"/>
      <c r="SCL43" s="710"/>
      <c r="SCM43" s="710"/>
      <c r="SCN43" s="710"/>
      <c r="SCO43" s="710"/>
      <c r="SCP43" s="710"/>
      <c r="SCQ43" s="710"/>
      <c r="SCR43" s="710"/>
      <c r="SCS43" s="710"/>
      <c r="SCT43" s="710"/>
      <c r="SCU43" s="710"/>
      <c r="SCV43" s="710"/>
      <c r="SCW43" s="710"/>
      <c r="SCX43" s="710"/>
      <c r="SCY43" s="710"/>
      <c r="SCZ43" s="710"/>
      <c r="SDA43" s="710"/>
      <c r="SDB43" s="710"/>
      <c r="SDC43" s="710"/>
      <c r="SDD43" s="710"/>
      <c r="SDE43" s="710"/>
      <c r="SDF43" s="710"/>
      <c r="SDG43" s="710"/>
      <c r="SDH43" s="710"/>
      <c r="SDI43" s="710"/>
      <c r="SDJ43" s="710"/>
      <c r="SDK43" s="710"/>
      <c r="SDL43" s="710"/>
      <c r="SDM43" s="710"/>
      <c r="SDN43" s="710"/>
      <c r="SDO43" s="710"/>
      <c r="SDP43" s="710"/>
      <c r="SDQ43" s="710"/>
      <c r="SDR43" s="710"/>
      <c r="SDS43" s="710"/>
      <c r="SDT43" s="710"/>
      <c r="SDU43" s="710"/>
      <c r="SDV43" s="710"/>
      <c r="SDW43" s="710"/>
      <c r="SDX43" s="710"/>
      <c r="SDY43" s="710"/>
      <c r="SDZ43" s="710"/>
      <c r="SEA43" s="710"/>
      <c r="SEB43" s="710"/>
      <c r="SEC43" s="710"/>
      <c r="SED43" s="710"/>
      <c r="SEE43" s="710"/>
      <c r="SEF43" s="710"/>
      <c r="SEG43" s="710"/>
      <c r="SEH43" s="710"/>
      <c r="SEI43" s="710"/>
      <c r="SEJ43" s="710"/>
      <c r="SEK43" s="710"/>
      <c r="SEL43" s="710"/>
      <c r="SEM43" s="710"/>
      <c r="SEN43" s="710"/>
      <c r="SEO43" s="710"/>
      <c r="SEP43" s="710"/>
      <c r="SEQ43" s="710"/>
      <c r="SER43" s="710"/>
      <c r="SES43" s="710"/>
      <c r="SET43" s="710"/>
      <c r="SEU43" s="710"/>
      <c r="SEV43" s="710"/>
      <c r="SEW43" s="710"/>
      <c r="SEX43" s="710"/>
      <c r="SEY43" s="710"/>
      <c r="SEZ43" s="710"/>
      <c r="SFA43" s="710"/>
      <c r="SFB43" s="710"/>
      <c r="SFC43" s="710"/>
      <c r="SFD43" s="710"/>
      <c r="SFE43" s="710"/>
      <c r="SFF43" s="710"/>
      <c r="SFG43" s="710"/>
      <c r="SFH43" s="710"/>
      <c r="SFI43" s="710"/>
      <c r="SFJ43" s="710"/>
      <c r="SFK43" s="710"/>
      <c r="SFL43" s="710"/>
      <c r="SFM43" s="710"/>
      <c r="SFN43" s="710"/>
      <c r="SFO43" s="710"/>
      <c r="SFP43" s="710"/>
      <c r="SFQ43" s="710"/>
      <c r="SFR43" s="710"/>
      <c r="SFS43" s="710"/>
      <c r="SFT43" s="710"/>
      <c r="SFU43" s="710"/>
      <c r="SFV43" s="710"/>
      <c r="SFW43" s="710"/>
      <c r="SFX43" s="710"/>
      <c r="SFY43" s="710"/>
      <c r="SFZ43" s="710"/>
      <c r="SGA43" s="710"/>
      <c r="SGB43" s="710"/>
      <c r="SGC43" s="710"/>
      <c r="SGD43" s="710"/>
      <c r="SGE43" s="710"/>
      <c r="SGF43" s="710"/>
      <c r="SGG43" s="710"/>
      <c r="SGH43" s="710"/>
      <c r="SGI43" s="710"/>
      <c r="SGJ43" s="710"/>
      <c r="SGK43" s="710"/>
      <c r="SGL43" s="710"/>
      <c r="SGM43" s="710"/>
      <c r="SGN43" s="710"/>
      <c r="SGO43" s="710"/>
      <c r="SGP43" s="710"/>
      <c r="SGQ43" s="710"/>
      <c r="SGR43" s="710"/>
      <c r="SGS43" s="710"/>
      <c r="SGT43" s="710"/>
      <c r="SGU43" s="710"/>
      <c r="SGV43" s="710"/>
      <c r="SGW43" s="710"/>
      <c r="SGX43" s="710"/>
      <c r="SGY43" s="710"/>
      <c r="SGZ43" s="710"/>
      <c r="SHA43" s="710"/>
      <c r="SHB43" s="710"/>
      <c r="SHC43" s="710"/>
      <c r="SHD43" s="710"/>
      <c r="SHE43" s="710"/>
      <c r="SHF43" s="710"/>
      <c r="SHG43" s="710"/>
      <c r="SHH43" s="710"/>
      <c r="SHI43" s="710"/>
      <c r="SHJ43" s="710"/>
      <c r="SHK43" s="710"/>
      <c r="SHL43" s="710"/>
      <c r="SHM43" s="710"/>
      <c r="SHN43" s="710"/>
      <c r="SHO43" s="710"/>
      <c r="SHP43" s="710"/>
      <c r="SHQ43" s="710"/>
      <c r="SHR43" s="710"/>
      <c r="SHS43" s="710"/>
      <c r="SHT43" s="710"/>
      <c r="SHU43" s="710"/>
      <c r="SHV43" s="710"/>
      <c r="SHW43" s="710"/>
      <c r="SHX43" s="710"/>
      <c r="SHY43" s="710"/>
      <c r="SHZ43" s="710"/>
      <c r="SIA43" s="710"/>
      <c r="SIB43" s="710"/>
      <c r="SIC43" s="710"/>
      <c r="SID43" s="710"/>
      <c r="SIE43" s="710"/>
      <c r="SIF43" s="710"/>
      <c r="SIG43" s="710"/>
      <c r="SIH43" s="710"/>
      <c r="SII43" s="710"/>
      <c r="SIJ43" s="710"/>
      <c r="SIK43" s="710"/>
      <c r="SIL43" s="710"/>
      <c r="SIM43" s="710"/>
      <c r="SIN43" s="710"/>
      <c r="SIO43" s="710"/>
      <c r="SIP43" s="710"/>
      <c r="SIQ43" s="710"/>
      <c r="SIR43" s="710"/>
      <c r="SIS43" s="710"/>
      <c r="SIT43" s="710"/>
      <c r="SIU43" s="710"/>
      <c r="SIV43" s="710"/>
      <c r="SIW43" s="710"/>
      <c r="SIX43" s="710"/>
      <c r="SIY43" s="710"/>
      <c r="SIZ43" s="710"/>
      <c r="SJA43" s="710"/>
      <c r="SJB43" s="710"/>
      <c r="SJC43" s="710"/>
      <c r="SJD43" s="710"/>
      <c r="SJE43" s="710"/>
      <c r="SJF43" s="710"/>
      <c r="SJG43" s="710"/>
      <c r="SJH43" s="710"/>
      <c r="SJI43" s="710"/>
      <c r="SJJ43" s="710"/>
      <c r="SJK43" s="710"/>
      <c r="SJL43" s="710"/>
      <c r="SJM43" s="710"/>
      <c r="SJN43" s="710"/>
      <c r="SJO43" s="710"/>
      <c r="SJP43" s="710"/>
      <c r="SJQ43" s="710"/>
      <c r="SJR43" s="710"/>
      <c r="SJS43" s="710"/>
      <c r="SJT43" s="710"/>
      <c r="SJU43" s="710"/>
      <c r="SJV43" s="710"/>
      <c r="SJW43" s="710"/>
      <c r="SJX43" s="710"/>
      <c r="SJY43" s="710"/>
      <c r="SJZ43" s="710"/>
      <c r="SKA43" s="710"/>
      <c r="SKB43" s="710"/>
      <c r="SKC43" s="710"/>
      <c r="SKD43" s="710"/>
      <c r="SKE43" s="710"/>
      <c r="SKF43" s="710"/>
      <c r="SKG43" s="710"/>
      <c r="SKH43" s="710"/>
      <c r="SKI43" s="710"/>
      <c r="SKJ43" s="710"/>
      <c r="SKK43" s="710"/>
      <c r="SKL43" s="710"/>
      <c r="SKM43" s="710"/>
      <c r="SKN43" s="710"/>
      <c r="SKO43" s="710"/>
      <c r="SKP43" s="710"/>
      <c r="SKQ43" s="710"/>
      <c r="SKR43" s="710"/>
      <c r="SKS43" s="710"/>
      <c r="SKT43" s="710"/>
      <c r="SKU43" s="710"/>
      <c r="SKV43" s="710"/>
      <c r="SKW43" s="710"/>
      <c r="SKX43" s="710"/>
      <c r="SKY43" s="710"/>
      <c r="SKZ43" s="710"/>
      <c r="SLA43" s="710"/>
      <c r="SLB43" s="710"/>
      <c r="SLC43" s="710"/>
      <c r="SLD43" s="710"/>
      <c r="SLE43" s="710"/>
      <c r="SLF43" s="710"/>
      <c r="SLG43" s="710"/>
      <c r="SLH43" s="710"/>
      <c r="SLI43" s="710"/>
      <c r="SLJ43" s="710"/>
      <c r="SLK43" s="710"/>
      <c r="SLL43" s="710"/>
      <c r="SLM43" s="710"/>
      <c r="SLN43" s="710"/>
      <c r="SLO43" s="710"/>
      <c r="SLP43" s="710"/>
      <c r="SLQ43" s="710"/>
      <c r="SLR43" s="710"/>
      <c r="SLS43" s="710"/>
      <c r="SLT43" s="710"/>
      <c r="SLU43" s="710"/>
      <c r="SLV43" s="710"/>
      <c r="SLW43" s="710"/>
      <c r="SLX43" s="710"/>
      <c r="SLY43" s="710"/>
      <c r="SLZ43" s="710"/>
      <c r="SMA43" s="710"/>
      <c r="SMB43" s="710"/>
      <c r="SMC43" s="710"/>
      <c r="SMD43" s="710"/>
      <c r="SME43" s="710"/>
      <c r="SMF43" s="710"/>
      <c r="SMG43" s="710"/>
      <c r="SMH43" s="710"/>
      <c r="SMI43" s="710"/>
      <c r="SMJ43" s="710"/>
      <c r="SMK43" s="710"/>
      <c r="SML43" s="710"/>
      <c r="SMM43" s="710"/>
      <c r="SMN43" s="710"/>
      <c r="SMO43" s="710"/>
      <c r="SMP43" s="710"/>
      <c r="SMQ43" s="710"/>
      <c r="SMR43" s="710"/>
      <c r="SMS43" s="710"/>
      <c r="SMT43" s="710"/>
      <c r="SMU43" s="710"/>
      <c r="SMV43" s="710"/>
      <c r="SMW43" s="710"/>
      <c r="SMX43" s="710"/>
      <c r="SMY43" s="710"/>
      <c r="SMZ43" s="710"/>
      <c r="SNA43" s="710"/>
      <c r="SNB43" s="710"/>
      <c r="SNC43" s="710"/>
      <c r="SND43" s="710"/>
      <c r="SNE43" s="710"/>
      <c r="SNF43" s="710"/>
      <c r="SNG43" s="710"/>
      <c r="SNH43" s="710"/>
      <c r="SNI43" s="710"/>
      <c r="SNJ43" s="710"/>
      <c r="SNK43" s="710"/>
      <c r="SNL43" s="710"/>
      <c r="SNM43" s="710"/>
      <c r="SNN43" s="710"/>
      <c r="SNO43" s="710"/>
      <c r="SNP43" s="710"/>
      <c r="SNQ43" s="710"/>
      <c r="SNR43" s="710"/>
      <c r="SNS43" s="710"/>
      <c r="SNT43" s="710"/>
      <c r="SNU43" s="710"/>
      <c r="SNV43" s="710"/>
      <c r="SNW43" s="710"/>
      <c r="SNX43" s="710"/>
      <c r="SNY43" s="710"/>
      <c r="SNZ43" s="710"/>
      <c r="SOA43" s="710"/>
      <c r="SOB43" s="710"/>
      <c r="SOC43" s="710"/>
      <c r="SOD43" s="710"/>
      <c r="SOE43" s="710"/>
      <c r="SOF43" s="710"/>
      <c r="SOG43" s="710"/>
      <c r="SOH43" s="710"/>
      <c r="SOI43" s="710"/>
      <c r="SOJ43" s="710"/>
      <c r="SOK43" s="710"/>
      <c r="SOL43" s="710"/>
      <c r="SOM43" s="710"/>
      <c r="SON43" s="710"/>
      <c r="SOO43" s="710"/>
      <c r="SOP43" s="710"/>
      <c r="SOQ43" s="710"/>
      <c r="SOR43" s="710"/>
      <c r="SOS43" s="710"/>
      <c r="SOT43" s="710"/>
      <c r="SOU43" s="710"/>
      <c r="SOV43" s="710"/>
      <c r="SOW43" s="710"/>
      <c r="SOX43" s="710"/>
      <c r="SOY43" s="710"/>
      <c r="SOZ43" s="710"/>
      <c r="SPA43" s="710"/>
      <c r="SPB43" s="710"/>
      <c r="SPC43" s="710"/>
      <c r="SPD43" s="710"/>
      <c r="SPE43" s="710"/>
      <c r="SPF43" s="710"/>
      <c r="SPG43" s="710"/>
      <c r="SPH43" s="710"/>
      <c r="SPI43" s="710"/>
      <c r="SPJ43" s="710"/>
      <c r="SPK43" s="710"/>
      <c r="SPL43" s="710"/>
      <c r="SPM43" s="710"/>
      <c r="SPN43" s="710"/>
      <c r="SPO43" s="710"/>
      <c r="SPP43" s="710"/>
      <c r="SPQ43" s="710"/>
      <c r="SPR43" s="710"/>
      <c r="SPS43" s="710"/>
      <c r="SPT43" s="710"/>
      <c r="SPU43" s="710"/>
      <c r="SPV43" s="710"/>
      <c r="SPW43" s="710"/>
      <c r="SPX43" s="710"/>
      <c r="SPY43" s="710"/>
      <c r="SPZ43" s="710"/>
      <c r="SQA43" s="710"/>
      <c r="SQB43" s="710"/>
      <c r="SQC43" s="710"/>
      <c r="SQD43" s="710"/>
      <c r="SQE43" s="710"/>
      <c r="SQF43" s="710"/>
      <c r="SQG43" s="710"/>
      <c r="SQH43" s="710"/>
      <c r="SQI43" s="710"/>
      <c r="SQJ43" s="710"/>
      <c r="SQK43" s="710"/>
      <c r="SQL43" s="710"/>
      <c r="SQM43" s="710"/>
      <c r="SQN43" s="710"/>
      <c r="SQO43" s="710"/>
      <c r="SQP43" s="710"/>
      <c r="SQQ43" s="710"/>
      <c r="SQR43" s="710"/>
      <c r="SQS43" s="710"/>
      <c r="SQT43" s="710"/>
      <c r="SQU43" s="710"/>
      <c r="SQV43" s="710"/>
      <c r="SQW43" s="710"/>
      <c r="SQX43" s="710"/>
      <c r="SQY43" s="710"/>
      <c r="SQZ43" s="710"/>
      <c r="SRA43" s="710"/>
      <c r="SRB43" s="710"/>
      <c r="SRC43" s="710"/>
      <c r="SRD43" s="710"/>
      <c r="SRE43" s="710"/>
      <c r="SRF43" s="710"/>
      <c r="SRG43" s="710"/>
      <c r="SRH43" s="710"/>
      <c r="SRI43" s="710"/>
      <c r="SRJ43" s="710"/>
      <c r="SRK43" s="710"/>
      <c r="SRL43" s="710"/>
      <c r="SRM43" s="710"/>
      <c r="SRN43" s="710"/>
      <c r="SRO43" s="710"/>
      <c r="SRP43" s="710"/>
      <c r="SRQ43" s="710"/>
      <c r="SRR43" s="710"/>
      <c r="SRS43" s="710"/>
      <c r="SRT43" s="710"/>
      <c r="SRU43" s="710"/>
      <c r="SRV43" s="710"/>
      <c r="SRW43" s="710"/>
      <c r="SRX43" s="710"/>
      <c r="SRY43" s="710"/>
      <c r="SRZ43" s="710"/>
      <c r="SSA43" s="710"/>
      <c r="SSB43" s="710"/>
      <c r="SSC43" s="710"/>
      <c r="SSD43" s="710"/>
      <c r="SSE43" s="710"/>
      <c r="SSF43" s="710"/>
      <c r="SSG43" s="710"/>
      <c r="SSH43" s="710"/>
      <c r="SSI43" s="710"/>
      <c r="SSJ43" s="710"/>
      <c r="SSK43" s="710"/>
      <c r="SSL43" s="710"/>
      <c r="SSM43" s="710"/>
      <c r="SSN43" s="710"/>
      <c r="SSO43" s="710"/>
      <c r="SSP43" s="710"/>
      <c r="SSQ43" s="710"/>
      <c r="SSR43" s="710"/>
      <c r="SSS43" s="710"/>
      <c r="SST43" s="710"/>
      <c r="SSU43" s="710"/>
      <c r="SSV43" s="710"/>
      <c r="SSW43" s="710"/>
      <c r="SSX43" s="710"/>
      <c r="SSY43" s="710"/>
      <c r="SSZ43" s="710"/>
      <c r="STA43" s="710"/>
      <c r="STB43" s="710"/>
      <c r="STC43" s="710"/>
      <c r="STD43" s="710"/>
      <c r="STE43" s="710"/>
      <c r="STF43" s="710"/>
      <c r="STG43" s="710"/>
      <c r="STH43" s="710"/>
      <c r="STI43" s="710"/>
      <c r="STJ43" s="710"/>
      <c r="STK43" s="710"/>
      <c r="STL43" s="710"/>
      <c r="STM43" s="710"/>
      <c r="STN43" s="710"/>
      <c r="STO43" s="710"/>
      <c r="STP43" s="710"/>
      <c r="STQ43" s="710"/>
      <c r="STR43" s="710"/>
      <c r="STS43" s="710"/>
      <c r="STT43" s="710"/>
      <c r="STU43" s="710"/>
      <c r="STV43" s="710"/>
      <c r="STW43" s="710"/>
      <c r="STX43" s="710"/>
      <c r="STY43" s="710"/>
      <c r="STZ43" s="710"/>
      <c r="SUA43" s="710"/>
      <c r="SUB43" s="710"/>
      <c r="SUC43" s="710"/>
      <c r="SUD43" s="710"/>
      <c r="SUE43" s="710"/>
      <c r="SUF43" s="710"/>
      <c r="SUG43" s="710"/>
      <c r="SUH43" s="710"/>
      <c r="SUI43" s="710"/>
      <c r="SUJ43" s="710"/>
      <c r="SUK43" s="710"/>
      <c r="SUL43" s="710"/>
      <c r="SUM43" s="710"/>
      <c r="SUN43" s="710"/>
      <c r="SUO43" s="710"/>
      <c r="SUP43" s="710"/>
      <c r="SUQ43" s="710"/>
      <c r="SUR43" s="710"/>
      <c r="SUS43" s="710"/>
      <c r="SUT43" s="710"/>
      <c r="SUU43" s="710"/>
      <c r="SUV43" s="710"/>
      <c r="SUW43" s="710"/>
      <c r="SUX43" s="710"/>
      <c r="SUY43" s="710"/>
      <c r="SUZ43" s="710"/>
      <c r="SVA43" s="710"/>
      <c r="SVB43" s="710"/>
      <c r="SVC43" s="710"/>
      <c r="SVD43" s="710"/>
      <c r="SVE43" s="710"/>
      <c r="SVF43" s="710"/>
      <c r="SVG43" s="710"/>
      <c r="SVH43" s="710"/>
      <c r="SVI43" s="710"/>
      <c r="SVJ43" s="710"/>
      <c r="SVK43" s="710"/>
      <c r="SVL43" s="710"/>
      <c r="SVM43" s="710"/>
      <c r="SVN43" s="710"/>
      <c r="SVO43" s="710"/>
      <c r="SVP43" s="710"/>
      <c r="SVQ43" s="710"/>
      <c r="SVR43" s="710"/>
      <c r="SVS43" s="710"/>
      <c r="SVT43" s="710"/>
      <c r="SVU43" s="710"/>
      <c r="SVV43" s="710"/>
      <c r="SVW43" s="710"/>
      <c r="SVX43" s="710"/>
      <c r="SVY43" s="710"/>
      <c r="SVZ43" s="710"/>
      <c r="SWA43" s="710"/>
      <c r="SWB43" s="710"/>
      <c r="SWC43" s="710"/>
      <c r="SWD43" s="710"/>
      <c r="SWE43" s="710"/>
      <c r="SWF43" s="710"/>
      <c r="SWG43" s="710"/>
      <c r="SWH43" s="710"/>
      <c r="SWI43" s="710"/>
      <c r="SWJ43" s="710"/>
      <c r="SWK43" s="710"/>
      <c r="SWL43" s="710"/>
      <c r="SWM43" s="710"/>
      <c r="SWN43" s="710"/>
      <c r="SWO43" s="710"/>
      <c r="SWP43" s="710"/>
      <c r="SWQ43" s="710"/>
      <c r="SWR43" s="710"/>
      <c r="SWS43" s="710"/>
      <c r="SWT43" s="710"/>
      <c r="SWU43" s="710"/>
      <c r="SWV43" s="710"/>
      <c r="SWW43" s="710"/>
      <c r="SWX43" s="710"/>
      <c r="SWY43" s="710"/>
      <c r="SWZ43" s="710"/>
      <c r="SXA43" s="710"/>
      <c r="SXB43" s="710"/>
      <c r="SXC43" s="710"/>
      <c r="SXD43" s="710"/>
      <c r="SXE43" s="710"/>
      <c r="SXF43" s="710"/>
      <c r="SXG43" s="710"/>
      <c r="SXH43" s="710"/>
      <c r="SXI43" s="710"/>
      <c r="SXJ43" s="710"/>
      <c r="SXK43" s="710"/>
      <c r="SXL43" s="710"/>
      <c r="SXM43" s="710"/>
      <c r="SXN43" s="710"/>
      <c r="SXO43" s="710"/>
      <c r="SXP43" s="710"/>
      <c r="SXQ43" s="710"/>
      <c r="SXR43" s="710"/>
      <c r="SXS43" s="710"/>
      <c r="SXT43" s="710"/>
      <c r="SXU43" s="710"/>
      <c r="SXV43" s="710"/>
      <c r="SXW43" s="710"/>
      <c r="SXX43" s="710"/>
      <c r="SXY43" s="710"/>
      <c r="SXZ43" s="710"/>
      <c r="SYA43" s="710"/>
      <c r="SYB43" s="710"/>
      <c r="SYC43" s="710"/>
      <c r="SYD43" s="710"/>
      <c r="SYE43" s="710"/>
      <c r="SYF43" s="710"/>
      <c r="SYG43" s="710"/>
      <c r="SYH43" s="710"/>
      <c r="SYI43" s="710"/>
      <c r="SYJ43" s="710"/>
      <c r="SYK43" s="710"/>
      <c r="SYL43" s="710"/>
      <c r="SYM43" s="710"/>
      <c r="SYN43" s="710"/>
      <c r="SYO43" s="710"/>
      <c r="SYP43" s="710"/>
      <c r="SYQ43" s="710"/>
      <c r="SYR43" s="710"/>
      <c r="SYS43" s="710"/>
      <c r="SYT43" s="710"/>
      <c r="SYU43" s="710"/>
      <c r="SYV43" s="710"/>
      <c r="SYW43" s="710"/>
      <c r="SYX43" s="710"/>
      <c r="SYY43" s="710"/>
      <c r="SYZ43" s="710"/>
      <c r="SZA43" s="710"/>
      <c r="SZB43" s="710"/>
      <c r="SZC43" s="710"/>
      <c r="SZD43" s="710"/>
      <c r="SZE43" s="710"/>
      <c r="SZF43" s="710"/>
      <c r="SZG43" s="710"/>
      <c r="SZH43" s="710"/>
      <c r="SZI43" s="710"/>
      <c r="SZJ43" s="710"/>
      <c r="SZK43" s="710"/>
      <c r="SZL43" s="710"/>
      <c r="SZM43" s="710"/>
      <c r="SZN43" s="710"/>
      <c r="SZO43" s="710"/>
      <c r="SZP43" s="710"/>
      <c r="SZQ43" s="710"/>
      <c r="SZR43" s="710"/>
      <c r="SZS43" s="710"/>
      <c r="SZT43" s="710"/>
      <c r="SZU43" s="710"/>
      <c r="SZV43" s="710"/>
      <c r="SZW43" s="710"/>
      <c r="SZX43" s="710"/>
      <c r="SZY43" s="710"/>
      <c r="SZZ43" s="710"/>
      <c r="TAA43" s="710"/>
      <c r="TAB43" s="710"/>
      <c r="TAC43" s="710"/>
      <c r="TAD43" s="710"/>
      <c r="TAE43" s="710"/>
      <c r="TAF43" s="710"/>
      <c r="TAG43" s="710"/>
      <c r="TAH43" s="710"/>
      <c r="TAI43" s="710"/>
      <c r="TAJ43" s="710"/>
      <c r="TAK43" s="710"/>
      <c r="TAL43" s="710"/>
      <c r="TAM43" s="710"/>
      <c r="TAN43" s="710"/>
      <c r="TAO43" s="710"/>
      <c r="TAP43" s="710"/>
      <c r="TAQ43" s="710"/>
      <c r="TAR43" s="710"/>
      <c r="TAS43" s="710"/>
      <c r="TAT43" s="710"/>
      <c r="TAU43" s="710"/>
      <c r="TAV43" s="710"/>
      <c r="TAW43" s="710"/>
      <c r="TAX43" s="710"/>
      <c r="TAY43" s="710"/>
      <c r="TAZ43" s="710"/>
      <c r="TBA43" s="710"/>
      <c r="TBB43" s="710"/>
      <c r="TBC43" s="710"/>
      <c r="TBD43" s="710"/>
      <c r="TBE43" s="710"/>
      <c r="TBF43" s="710"/>
      <c r="TBG43" s="710"/>
      <c r="TBH43" s="710"/>
      <c r="TBI43" s="710"/>
      <c r="TBJ43" s="710"/>
      <c r="TBK43" s="710"/>
      <c r="TBL43" s="710"/>
      <c r="TBM43" s="710"/>
      <c r="TBN43" s="710"/>
      <c r="TBO43" s="710"/>
      <c r="TBP43" s="710"/>
      <c r="TBQ43" s="710"/>
      <c r="TBR43" s="710"/>
      <c r="TBS43" s="710"/>
      <c r="TBT43" s="710"/>
      <c r="TBU43" s="710"/>
      <c r="TBV43" s="710"/>
      <c r="TBW43" s="710"/>
      <c r="TBX43" s="710"/>
      <c r="TBY43" s="710"/>
      <c r="TBZ43" s="710"/>
      <c r="TCA43" s="710"/>
      <c r="TCB43" s="710"/>
      <c r="TCC43" s="710"/>
      <c r="TCD43" s="710"/>
      <c r="TCE43" s="710"/>
      <c r="TCF43" s="710"/>
      <c r="TCG43" s="710"/>
      <c r="TCH43" s="710"/>
      <c r="TCI43" s="710"/>
      <c r="TCJ43" s="710"/>
      <c r="TCK43" s="710"/>
      <c r="TCL43" s="710"/>
      <c r="TCM43" s="710"/>
      <c r="TCN43" s="710"/>
      <c r="TCO43" s="710"/>
      <c r="TCP43" s="710"/>
      <c r="TCQ43" s="710"/>
      <c r="TCR43" s="710"/>
      <c r="TCS43" s="710"/>
      <c r="TCT43" s="710"/>
      <c r="TCU43" s="710"/>
      <c r="TCV43" s="710"/>
      <c r="TCW43" s="710"/>
      <c r="TCX43" s="710"/>
      <c r="TCY43" s="710"/>
      <c r="TCZ43" s="710"/>
      <c r="TDA43" s="710"/>
      <c r="TDB43" s="710"/>
      <c r="TDC43" s="710"/>
      <c r="TDD43" s="710"/>
      <c r="TDE43" s="710"/>
      <c r="TDF43" s="710"/>
      <c r="TDG43" s="710"/>
      <c r="TDH43" s="710"/>
      <c r="TDI43" s="710"/>
      <c r="TDJ43" s="710"/>
      <c r="TDK43" s="710"/>
      <c r="TDL43" s="710"/>
      <c r="TDM43" s="710"/>
      <c r="TDN43" s="710"/>
      <c r="TDO43" s="710"/>
      <c r="TDP43" s="710"/>
      <c r="TDQ43" s="710"/>
      <c r="TDR43" s="710"/>
      <c r="TDS43" s="710"/>
      <c r="TDT43" s="710"/>
      <c r="TDU43" s="710"/>
      <c r="TDV43" s="710"/>
      <c r="TDW43" s="710"/>
      <c r="TDX43" s="710"/>
      <c r="TDY43" s="710"/>
      <c r="TDZ43" s="710"/>
      <c r="TEA43" s="710"/>
      <c r="TEB43" s="710"/>
      <c r="TEC43" s="710"/>
      <c r="TED43" s="710"/>
      <c r="TEE43" s="710"/>
      <c r="TEF43" s="710"/>
      <c r="TEG43" s="710"/>
      <c r="TEH43" s="710"/>
      <c r="TEI43" s="710"/>
      <c r="TEJ43" s="710"/>
      <c r="TEK43" s="710"/>
      <c r="TEL43" s="710"/>
      <c r="TEM43" s="710"/>
      <c r="TEN43" s="710"/>
      <c r="TEO43" s="710"/>
      <c r="TEP43" s="710"/>
      <c r="TEQ43" s="710"/>
      <c r="TER43" s="710"/>
      <c r="TES43" s="710"/>
      <c r="TET43" s="710"/>
      <c r="TEU43" s="710"/>
      <c r="TEV43" s="710"/>
      <c r="TEW43" s="710"/>
      <c r="TEX43" s="710"/>
      <c r="TEY43" s="710"/>
      <c r="TEZ43" s="710"/>
      <c r="TFA43" s="710"/>
      <c r="TFB43" s="710"/>
      <c r="TFC43" s="710"/>
      <c r="TFD43" s="710"/>
      <c r="TFE43" s="710"/>
      <c r="TFF43" s="710"/>
      <c r="TFG43" s="710"/>
      <c r="TFH43" s="710"/>
      <c r="TFI43" s="710"/>
      <c r="TFJ43" s="710"/>
      <c r="TFK43" s="710"/>
      <c r="TFL43" s="710"/>
      <c r="TFM43" s="710"/>
      <c r="TFN43" s="710"/>
      <c r="TFO43" s="710"/>
      <c r="TFP43" s="710"/>
      <c r="TFQ43" s="710"/>
      <c r="TFR43" s="710"/>
      <c r="TFS43" s="710"/>
      <c r="TFT43" s="710"/>
      <c r="TFU43" s="710"/>
      <c r="TFV43" s="710"/>
      <c r="TFW43" s="710"/>
      <c r="TFX43" s="710"/>
      <c r="TFY43" s="710"/>
      <c r="TFZ43" s="710"/>
      <c r="TGA43" s="710"/>
      <c r="TGB43" s="710"/>
      <c r="TGC43" s="710"/>
      <c r="TGD43" s="710"/>
      <c r="TGE43" s="710"/>
      <c r="TGF43" s="710"/>
      <c r="TGG43" s="710"/>
      <c r="TGH43" s="710"/>
      <c r="TGI43" s="710"/>
      <c r="TGJ43" s="710"/>
      <c r="TGK43" s="710"/>
      <c r="TGL43" s="710"/>
      <c r="TGM43" s="710"/>
      <c r="TGN43" s="710"/>
      <c r="TGO43" s="710"/>
      <c r="TGP43" s="710"/>
      <c r="TGQ43" s="710"/>
      <c r="TGR43" s="710"/>
      <c r="TGS43" s="710"/>
      <c r="TGT43" s="710"/>
      <c r="TGU43" s="710"/>
      <c r="TGV43" s="710"/>
      <c r="TGW43" s="710"/>
      <c r="TGX43" s="710"/>
      <c r="TGY43" s="710"/>
      <c r="TGZ43" s="710"/>
      <c r="THA43" s="710"/>
      <c r="THB43" s="710"/>
      <c r="THC43" s="710"/>
      <c r="THD43" s="710"/>
      <c r="THE43" s="710"/>
      <c r="THF43" s="710"/>
      <c r="THG43" s="710"/>
      <c r="THH43" s="710"/>
      <c r="THI43" s="710"/>
      <c r="THJ43" s="710"/>
      <c r="THK43" s="710"/>
      <c r="THL43" s="710"/>
      <c r="THM43" s="710"/>
      <c r="THN43" s="710"/>
      <c r="THO43" s="710"/>
      <c r="THP43" s="710"/>
      <c r="THQ43" s="710"/>
      <c r="THR43" s="710"/>
      <c r="THS43" s="710"/>
      <c r="THT43" s="710"/>
      <c r="THU43" s="710"/>
      <c r="THV43" s="710"/>
      <c r="THW43" s="710"/>
      <c r="THX43" s="710"/>
      <c r="THY43" s="710"/>
      <c r="THZ43" s="710"/>
      <c r="TIA43" s="710"/>
      <c r="TIB43" s="710"/>
      <c r="TIC43" s="710"/>
      <c r="TID43" s="710"/>
      <c r="TIE43" s="710"/>
      <c r="TIF43" s="710"/>
      <c r="TIG43" s="710"/>
      <c r="TIH43" s="710"/>
      <c r="TII43" s="710"/>
      <c r="TIJ43" s="710"/>
      <c r="TIK43" s="710"/>
      <c r="TIL43" s="710"/>
      <c r="TIM43" s="710"/>
      <c r="TIN43" s="710"/>
      <c r="TIO43" s="710"/>
      <c r="TIP43" s="710"/>
      <c r="TIQ43" s="710"/>
      <c r="TIR43" s="710"/>
      <c r="TIS43" s="710"/>
      <c r="TIT43" s="710"/>
      <c r="TIU43" s="710"/>
      <c r="TIV43" s="710"/>
      <c r="TIW43" s="710"/>
      <c r="TIX43" s="710"/>
      <c r="TIY43" s="710"/>
      <c r="TIZ43" s="710"/>
      <c r="TJA43" s="710"/>
      <c r="TJB43" s="710"/>
      <c r="TJC43" s="710"/>
      <c r="TJD43" s="710"/>
      <c r="TJE43" s="710"/>
      <c r="TJF43" s="710"/>
      <c r="TJG43" s="710"/>
      <c r="TJH43" s="710"/>
      <c r="TJI43" s="710"/>
      <c r="TJJ43" s="710"/>
      <c r="TJK43" s="710"/>
      <c r="TJL43" s="710"/>
      <c r="TJM43" s="710"/>
      <c r="TJN43" s="710"/>
      <c r="TJO43" s="710"/>
      <c r="TJP43" s="710"/>
      <c r="TJQ43" s="710"/>
      <c r="TJR43" s="710"/>
      <c r="TJS43" s="710"/>
      <c r="TJT43" s="710"/>
      <c r="TJU43" s="710"/>
      <c r="TJV43" s="710"/>
      <c r="TJW43" s="710"/>
      <c r="TJX43" s="710"/>
      <c r="TJY43" s="710"/>
      <c r="TJZ43" s="710"/>
      <c r="TKA43" s="710"/>
      <c r="TKB43" s="710"/>
      <c r="TKC43" s="710"/>
      <c r="TKD43" s="710"/>
      <c r="TKE43" s="710"/>
      <c r="TKF43" s="710"/>
      <c r="TKG43" s="710"/>
      <c r="TKH43" s="710"/>
      <c r="TKI43" s="710"/>
      <c r="TKJ43" s="710"/>
      <c r="TKK43" s="710"/>
      <c r="TKL43" s="710"/>
      <c r="TKM43" s="710"/>
      <c r="TKN43" s="710"/>
      <c r="TKO43" s="710"/>
      <c r="TKP43" s="710"/>
      <c r="TKQ43" s="710"/>
      <c r="TKR43" s="710"/>
      <c r="TKS43" s="710"/>
      <c r="TKT43" s="710"/>
      <c r="TKU43" s="710"/>
      <c r="TKV43" s="710"/>
      <c r="TKW43" s="710"/>
      <c r="TKX43" s="710"/>
      <c r="TKY43" s="710"/>
      <c r="TKZ43" s="710"/>
      <c r="TLA43" s="710"/>
      <c r="TLB43" s="710"/>
      <c r="TLC43" s="710"/>
      <c r="TLD43" s="710"/>
      <c r="TLE43" s="710"/>
      <c r="TLF43" s="710"/>
      <c r="TLG43" s="710"/>
      <c r="TLH43" s="710"/>
      <c r="TLI43" s="710"/>
      <c r="TLJ43" s="710"/>
      <c r="TLK43" s="710"/>
      <c r="TLL43" s="710"/>
      <c r="TLM43" s="710"/>
      <c r="TLN43" s="710"/>
      <c r="TLO43" s="710"/>
      <c r="TLP43" s="710"/>
      <c r="TLQ43" s="710"/>
      <c r="TLR43" s="710"/>
      <c r="TLS43" s="710"/>
      <c r="TLT43" s="710"/>
      <c r="TLU43" s="710"/>
      <c r="TLV43" s="710"/>
      <c r="TLW43" s="710"/>
      <c r="TLX43" s="710"/>
      <c r="TLY43" s="710"/>
      <c r="TLZ43" s="710"/>
      <c r="TMA43" s="710"/>
      <c r="TMB43" s="710"/>
      <c r="TMC43" s="710"/>
      <c r="TMD43" s="710"/>
      <c r="TME43" s="710"/>
      <c r="TMF43" s="710"/>
      <c r="TMG43" s="710"/>
      <c r="TMH43" s="710"/>
      <c r="TMI43" s="710"/>
      <c r="TMJ43" s="710"/>
      <c r="TMK43" s="710"/>
      <c r="TML43" s="710"/>
      <c r="TMM43" s="710"/>
      <c r="TMN43" s="710"/>
      <c r="TMO43" s="710"/>
      <c r="TMP43" s="710"/>
      <c r="TMQ43" s="710"/>
      <c r="TMR43" s="710"/>
      <c r="TMS43" s="710"/>
      <c r="TMT43" s="710"/>
      <c r="TMU43" s="710"/>
      <c r="TMV43" s="710"/>
      <c r="TMW43" s="710"/>
      <c r="TMX43" s="710"/>
      <c r="TMY43" s="710"/>
      <c r="TMZ43" s="710"/>
      <c r="TNA43" s="710"/>
      <c r="TNB43" s="710"/>
      <c r="TNC43" s="710"/>
      <c r="TND43" s="710"/>
      <c r="TNE43" s="710"/>
      <c r="TNF43" s="710"/>
      <c r="TNG43" s="710"/>
      <c r="TNH43" s="710"/>
      <c r="TNI43" s="710"/>
      <c r="TNJ43" s="710"/>
      <c r="TNK43" s="710"/>
      <c r="TNL43" s="710"/>
      <c r="TNM43" s="710"/>
      <c r="TNN43" s="710"/>
      <c r="TNO43" s="710"/>
      <c r="TNP43" s="710"/>
      <c r="TNQ43" s="710"/>
      <c r="TNR43" s="710"/>
      <c r="TNS43" s="710"/>
      <c r="TNT43" s="710"/>
      <c r="TNU43" s="710"/>
      <c r="TNV43" s="710"/>
      <c r="TNW43" s="710"/>
      <c r="TNX43" s="710"/>
      <c r="TNY43" s="710"/>
      <c r="TNZ43" s="710"/>
      <c r="TOA43" s="710"/>
      <c r="TOB43" s="710"/>
      <c r="TOC43" s="710"/>
      <c r="TOD43" s="710"/>
      <c r="TOE43" s="710"/>
      <c r="TOF43" s="710"/>
      <c r="TOG43" s="710"/>
      <c r="TOH43" s="710"/>
      <c r="TOI43" s="710"/>
      <c r="TOJ43" s="710"/>
      <c r="TOK43" s="710"/>
      <c r="TOL43" s="710"/>
      <c r="TOM43" s="710"/>
      <c r="TON43" s="710"/>
      <c r="TOO43" s="710"/>
      <c r="TOP43" s="710"/>
      <c r="TOQ43" s="710"/>
      <c r="TOR43" s="710"/>
      <c r="TOS43" s="710"/>
      <c r="TOT43" s="710"/>
      <c r="TOU43" s="710"/>
      <c r="TOV43" s="710"/>
      <c r="TOW43" s="710"/>
      <c r="TOX43" s="710"/>
      <c r="TOY43" s="710"/>
      <c r="TOZ43" s="710"/>
      <c r="TPA43" s="710"/>
      <c r="TPB43" s="710"/>
      <c r="TPC43" s="710"/>
      <c r="TPD43" s="710"/>
      <c r="TPE43" s="710"/>
      <c r="TPF43" s="710"/>
      <c r="TPG43" s="710"/>
      <c r="TPH43" s="710"/>
      <c r="TPI43" s="710"/>
      <c r="TPJ43" s="710"/>
      <c r="TPK43" s="710"/>
      <c r="TPL43" s="710"/>
      <c r="TPM43" s="710"/>
      <c r="TPN43" s="710"/>
      <c r="TPO43" s="710"/>
      <c r="TPP43" s="710"/>
      <c r="TPQ43" s="710"/>
      <c r="TPR43" s="710"/>
      <c r="TPS43" s="710"/>
      <c r="TPT43" s="710"/>
      <c r="TPU43" s="710"/>
      <c r="TPV43" s="710"/>
      <c r="TPW43" s="710"/>
      <c r="TPX43" s="710"/>
      <c r="TPY43" s="710"/>
      <c r="TPZ43" s="710"/>
      <c r="TQA43" s="710"/>
      <c r="TQB43" s="710"/>
      <c r="TQC43" s="710"/>
      <c r="TQD43" s="710"/>
      <c r="TQE43" s="710"/>
      <c r="TQF43" s="710"/>
      <c r="TQG43" s="710"/>
      <c r="TQH43" s="710"/>
      <c r="TQI43" s="710"/>
      <c r="TQJ43" s="710"/>
      <c r="TQK43" s="710"/>
      <c r="TQL43" s="710"/>
      <c r="TQM43" s="710"/>
      <c r="TQN43" s="710"/>
      <c r="TQO43" s="710"/>
      <c r="TQP43" s="710"/>
      <c r="TQQ43" s="710"/>
      <c r="TQR43" s="710"/>
      <c r="TQS43" s="710"/>
      <c r="TQT43" s="710"/>
      <c r="TQU43" s="710"/>
      <c r="TQV43" s="710"/>
      <c r="TQW43" s="710"/>
      <c r="TQX43" s="710"/>
      <c r="TQY43" s="710"/>
      <c r="TQZ43" s="710"/>
      <c r="TRA43" s="710"/>
      <c r="TRB43" s="710"/>
      <c r="TRC43" s="710"/>
      <c r="TRD43" s="710"/>
      <c r="TRE43" s="710"/>
      <c r="TRF43" s="710"/>
      <c r="TRG43" s="710"/>
      <c r="TRH43" s="710"/>
      <c r="TRI43" s="710"/>
      <c r="TRJ43" s="710"/>
      <c r="TRK43" s="710"/>
      <c r="TRL43" s="710"/>
      <c r="TRM43" s="710"/>
      <c r="TRN43" s="710"/>
      <c r="TRO43" s="710"/>
      <c r="TRP43" s="710"/>
      <c r="TRQ43" s="710"/>
      <c r="TRR43" s="710"/>
      <c r="TRS43" s="710"/>
      <c r="TRT43" s="710"/>
      <c r="TRU43" s="710"/>
      <c r="TRV43" s="710"/>
      <c r="TRW43" s="710"/>
      <c r="TRX43" s="710"/>
      <c r="TRY43" s="710"/>
      <c r="TRZ43" s="710"/>
      <c r="TSA43" s="710"/>
      <c r="TSB43" s="710"/>
      <c r="TSC43" s="710"/>
      <c r="TSD43" s="710"/>
      <c r="TSE43" s="710"/>
      <c r="TSF43" s="710"/>
      <c r="TSG43" s="710"/>
      <c r="TSH43" s="710"/>
      <c r="TSI43" s="710"/>
      <c r="TSJ43" s="710"/>
      <c r="TSK43" s="710"/>
      <c r="TSL43" s="710"/>
      <c r="TSM43" s="710"/>
      <c r="TSN43" s="710"/>
      <c r="TSO43" s="710"/>
      <c r="TSP43" s="710"/>
      <c r="TSQ43" s="710"/>
      <c r="TSR43" s="710"/>
      <c r="TSS43" s="710"/>
      <c r="TST43" s="710"/>
      <c r="TSU43" s="710"/>
      <c r="TSV43" s="710"/>
      <c r="TSW43" s="710"/>
      <c r="TSX43" s="710"/>
      <c r="TSY43" s="710"/>
      <c r="TSZ43" s="710"/>
      <c r="TTA43" s="710"/>
      <c r="TTB43" s="710"/>
      <c r="TTC43" s="710"/>
      <c r="TTD43" s="710"/>
      <c r="TTE43" s="710"/>
      <c r="TTF43" s="710"/>
      <c r="TTG43" s="710"/>
      <c r="TTH43" s="710"/>
      <c r="TTI43" s="710"/>
      <c r="TTJ43" s="710"/>
      <c r="TTK43" s="710"/>
      <c r="TTL43" s="710"/>
      <c r="TTM43" s="710"/>
      <c r="TTN43" s="710"/>
      <c r="TTO43" s="710"/>
      <c r="TTP43" s="710"/>
      <c r="TTQ43" s="710"/>
      <c r="TTR43" s="710"/>
      <c r="TTS43" s="710"/>
      <c r="TTT43" s="710"/>
      <c r="TTU43" s="710"/>
      <c r="TTV43" s="710"/>
      <c r="TTW43" s="710"/>
      <c r="TTX43" s="710"/>
      <c r="TTY43" s="710"/>
      <c r="TTZ43" s="710"/>
      <c r="TUA43" s="710"/>
      <c r="TUB43" s="710"/>
      <c r="TUC43" s="710"/>
      <c r="TUD43" s="710"/>
      <c r="TUE43" s="710"/>
      <c r="TUF43" s="710"/>
      <c r="TUG43" s="710"/>
      <c r="TUH43" s="710"/>
      <c r="TUI43" s="710"/>
      <c r="TUJ43" s="710"/>
      <c r="TUK43" s="710"/>
      <c r="TUL43" s="710"/>
      <c r="TUM43" s="710"/>
      <c r="TUN43" s="710"/>
      <c r="TUO43" s="710"/>
      <c r="TUP43" s="710"/>
      <c r="TUQ43" s="710"/>
      <c r="TUR43" s="710"/>
      <c r="TUS43" s="710"/>
      <c r="TUT43" s="710"/>
      <c r="TUU43" s="710"/>
      <c r="TUV43" s="710"/>
      <c r="TUW43" s="710"/>
      <c r="TUX43" s="710"/>
      <c r="TUY43" s="710"/>
      <c r="TUZ43" s="710"/>
      <c r="TVA43" s="710"/>
      <c r="TVB43" s="710"/>
      <c r="TVC43" s="710"/>
      <c r="TVD43" s="710"/>
      <c r="TVE43" s="710"/>
      <c r="TVF43" s="710"/>
      <c r="TVG43" s="710"/>
      <c r="TVH43" s="710"/>
      <c r="TVI43" s="710"/>
      <c r="TVJ43" s="710"/>
      <c r="TVK43" s="710"/>
      <c r="TVL43" s="710"/>
      <c r="TVM43" s="710"/>
      <c r="TVN43" s="710"/>
      <c r="TVO43" s="710"/>
      <c r="TVP43" s="710"/>
      <c r="TVQ43" s="710"/>
      <c r="TVR43" s="710"/>
      <c r="TVS43" s="710"/>
      <c r="TVT43" s="710"/>
      <c r="TVU43" s="710"/>
      <c r="TVV43" s="710"/>
      <c r="TVW43" s="710"/>
      <c r="TVX43" s="710"/>
      <c r="TVY43" s="710"/>
      <c r="TVZ43" s="710"/>
      <c r="TWA43" s="710"/>
      <c r="TWB43" s="710"/>
      <c r="TWC43" s="710"/>
      <c r="TWD43" s="710"/>
      <c r="TWE43" s="710"/>
      <c r="TWF43" s="710"/>
      <c r="TWG43" s="710"/>
      <c r="TWH43" s="710"/>
      <c r="TWI43" s="710"/>
      <c r="TWJ43" s="710"/>
      <c r="TWK43" s="710"/>
      <c r="TWL43" s="710"/>
      <c r="TWM43" s="710"/>
      <c r="TWN43" s="710"/>
      <c r="TWO43" s="710"/>
      <c r="TWP43" s="710"/>
      <c r="TWQ43" s="710"/>
      <c r="TWR43" s="710"/>
      <c r="TWS43" s="710"/>
      <c r="TWT43" s="710"/>
      <c r="TWU43" s="710"/>
      <c r="TWV43" s="710"/>
      <c r="TWW43" s="710"/>
      <c r="TWX43" s="710"/>
      <c r="TWY43" s="710"/>
      <c r="TWZ43" s="710"/>
      <c r="TXA43" s="710"/>
      <c r="TXB43" s="710"/>
      <c r="TXC43" s="710"/>
      <c r="TXD43" s="710"/>
      <c r="TXE43" s="710"/>
      <c r="TXF43" s="710"/>
      <c r="TXG43" s="710"/>
      <c r="TXH43" s="710"/>
      <c r="TXI43" s="710"/>
      <c r="TXJ43" s="710"/>
      <c r="TXK43" s="710"/>
      <c r="TXL43" s="710"/>
      <c r="TXM43" s="710"/>
      <c r="TXN43" s="710"/>
      <c r="TXO43" s="710"/>
      <c r="TXP43" s="710"/>
      <c r="TXQ43" s="710"/>
      <c r="TXR43" s="710"/>
      <c r="TXS43" s="710"/>
      <c r="TXT43" s="710"/>
      <c r="TXU43" s="710"/>
      <c r="TXV43" s="710"/>
      <c r="TXW43" s="710"/>
      <c r="TXX43" s="710"/>
      <c r="TXY43" s="710"/>
      <c r="TXZ43" s="710"/>
      <c r="TYA43" s="710"/>
      <c r="TYB43" s="710"/>
      <c r="TYC43" s="710"/>
      <c r="TYD43" s="710"/>
      <c r="TYE43" s="710"/>
      <c r="TYF43" s="710"/>
      <c r="TYG43" s="710"/>
      <c r="TYH43" s="710"/>
      <c r="TYI43" s="710"/>
      <c r="TYJ43" s="710"/>
      <c r="TYK43" s="710"/>
      <c r="TYL43" s="710"/>
      <c r="TYM43" s="710"/>
      <c r="TYN43" s="710"/>
      <c r="TYO43" s="710"/>
      <c r="TYP43" s="710"/>
      <c r="TYQ43" s="710"/>
      <c r="TYR43" s="710"/>
      <c r="TYS43" s="710"/>
      <c r="TYT43" s="710"/>
      <c r="TYU43" s="710"/>
      <c r="TYV43" s="710"/>
      <c r="TYW43" s="710"/>
      <c r="TYX43" s="710"/>
      <c r="TYY43" s="710"/>
      <c r="TYZ43" s="710"/>
      <c r="TZA43" s="710"/>
      <c r="TZB43" s="710"/>
      <c r="TZC43" s="710"/>
      <c r="TZD43" s="710"/>
      <c r="TZE43" s="710"/>
      <c r="TZF43" s="710"/>
      <c r="TZG43" s="710"/>
      <c r="TZH43" s="710"/>
      <c r="TZI43" s="710"/>
      <c r="TZJ43" s="710"/>
      <c r="TZK43" s="710"/>
      <c r="TZL43" s="710"/>
      <c r="TZM43" s="710"/>
      <c r="TZN43" s="710"/>
      <c r="TZO43" s="710"/>
      <c r="TZP43" s="710"/>
      <c r="TZQ43" s="710"/>
      <c r="TZR43" s="710"/>
      <c r="TZS43" s="710"/>
      <c r="TZT43" s="710"/>
      <c r="TZU43" s="710"/>
      <c r="TZV43" s="710"/>
      <c r="TZW43" s="710"/>
      <c r="TZX43" s="710"/>
      <c r="TZY43" s="710"/>
      <c r="TZZ43" s="710"/>
      <c r="UAA43" s="710"/>
      <c r="UAB43" s="710"/>
      <c r="UAC43" s="710"/>
      <c r="UAD43" s="710"/>
      <c r="UAE43" s="710"/>
      <c r="UAF43" s="710"/>
      <c r="UAG43" s="710"/>
      <c r="UAH43" s="710"/>
      <c r="UAI43" s="710"/>
      <c r="UAJ43" s="710"/>
      <c r="UAK43" s="710"/>
      <c r="UAL43" s="710"/>
      <c r="UAM43" s="710"/>
      <c r="UAN43" s="710"/>
      <c r="UAO43" s="710"/>
      <c r="UAP43" s="710"/>
      <c r="UAQ43" s="710"/>
      <c r="UAR43" s="710"/>
      <c r="UAS43" s="710"/>
      <c r="UAT43" s="710"/>
      <c r="UAU43" s="710"/>
      <c r="UAV43" s="710"/>
      <c r="UAW43" s="710"/>
      <c r="UAX43" s="710"/>
      <c r="UAY43" s="710"/>
      <c r="UAZ43" s="710"/>
      <c r="UBA43" s="710"/>
      <c r="UBB43" s="710"/>
      <c r="UBC43" s="710"/>
      <c r="UBD43" s="710"/>
      <c r="UBE43" s="710"/>
      <c r="UBF43" s="710"/>
      <c r="UBG43" s="710"/>
      <c r="UBH43" s="710"/>
      <c r="UBI43" s="710"/>
      <c r="UBJ43" s="710"/>
      <c r="UBK43" s="710"/>
      <c r="UBL43" s="710"/>
      <c r="UBM43" s="710"/>
      <c r="UBN43" s="710"/>
      <c r="UBO43" s="710"/>
      <c r="UBP43" s="710"/>
      <c r="UBQ43" s="710"/>
      <c r="UBR43" s="710"/>
      <c r="UBS43" s="710"/>
      <c r="UBT43" s="710"/>
      <c r="UBU43" s="710"/>
      <c r="UBV43" s="710"/>
      <c r="UBW43" s="710"/>
      <c r="UBX43" s="710"/>
      <c r="UBY43" s="710"/>
      <c r="UBZ43" s="710"/>
      <c r="UCA43" s="710"/>
      <c r="UCB43" s="710"/>
      <c r="UCC43" s="710"/>
      <c r="UCD43" s="710"/>
      <c r="UCE43" s="710"/>
      <c r="UCF43" s="710"/>
      <c r="UCG43" s="710"/>
      <c r="UCH43" s="710"/>
      <c r="UCI43" s="710"/>
      <c r="UCJ43" s="710"/>
      <c r="UCK43" s="710"/>
      <c r="UCL43" s="710"/>
      <c r="UCM43" s="710"/>
      <c r="UCN43" s="710"/>
      <c r="UCO43" s="710"/>
      <c r="UCP43" s="710"/>
      <c r="UCQ43" s="710"/>
      <c r="UCR43" s="710"/>
      <c r="UCS43" s="710"/>
      <c r="UCT43" s="710"/>
      <c r="UCU43" s="710"/>
      <c r="UCV43" s="710"/>
      <c r="UCW43" s="710"/>
      <c r="UCX43" s="710"/>
      <c r="UCY43" s="710"/>
      <c r="UCZ43" s="710"/>
      <c r="UDA43" s="710"/>
      <c r="UDB43" s="710"/>
      <c r="UDC43" s="710"/>
      <c r="UDD43" s="710"/>
      <c r="UDE43" s="710"/>
      <c r="UDF43" s="710"/>
      <c r="UDG43" s="710"/>
      <c r="UDH43" s="710"/>
      <c r="UDI43" s="710"/>
      <c r="UDJ43" s="710"/>
      <c r="UDK43" s="710"/>
      <c r="UDL43" s="710"/>
      <c r="UDM43" s="710"/>
      <c r="UDN43" s="710"/>
      <c r="UDO43" s="710"/>
      <c r="UDP43" s="710"/>
      <c r="UDQ43" s="710"/>
      <c r="UDR43" s="710"/>
      <c r="UDS43" s="710"/>
      <c r="UDT43" s="710"/>
      <c r="UDU43" s="710"/>
      <c r="UDV43" s="710"/>
      <c r="UDW43" s="710"/>
      <c r="UDX43" s="710"/>
      <c r="UDY43" s="710"/>
      <c r="UDZ43" s="710"/>
      <c r="UEA43" s="710"/>
      <c r="UEB43" s="710"/>
      <c r="UEC43" s="710"/>
      <c r="UED43" s="710"/>
      <c r="UEE43" s="710"/>
      <c r="UEF43" s="710"/>
      <c r="UEG43" s="710"/>
      <c r="UEH43" s="710"/>
      <c r="UEI43" s="710"/>
      <c r="UEJ43" s="710"/>
      <c r="UEK43" s="710"/>
      <c r="UEL43" s="710"/>
      <c r="UEM43" s="710"/>
      <c r="UEN43" s="710"/>
      <c r="UEO43" s="710"/>
      <c r="UEP43" s="710"/>
      <c r="UEQ43" s="710"/>
      <c r="UER43" s="710"/>
      <c r="UES43" s="710"/>
      <c r="UET43" s="710"/>
      <c r="UEU43" s="710"/>
      <c r="UEV43" s="710"/>
      <c r="UEW43" s="710"/>
      <c r="UEX43" s="710"/>
      <c r="UEY43" s="710"/>
      <c r="UEZ43" s="710"/>
      <c r="UFA43" s="710"/>
      <c r="UFB43" s="710"/>
      <c r="UFC43" s="710"/>
      <c r="UFD43" s="710"/>
      <c r="UFE43" s="710"/>
      <c r="UFF43" s="710"/>
      <c r="UFG43" s="710"/>
      <c r="UFH43" s="710"/>
      <c r="UFI43" s="710"/>
      <c r="UFJ43" s="710"/>
      <c r="UFK43" s="710"/>
      <c r="UFL43" s="710"/>
      <c r="UFM43" s="710"/>
      <c r="UFN43" s="710"/>
      <c r="UFO43" s="710"/>
      <c r="UFP43" s="710"/>
      <c r="UFQ43" s="710"/>
      <c r="UFR43" s="710"/>
      <c r="UFS43" s="710"/>
      <c r="UFT43" s="710"/>
      <c r="UFU43" s="710"/>
      <c r="UFV43" s="710"/>
      <c r="UFW43" s="710"/>
      <c r="UFX43" s="710"/>
      <c r="UFY43" s="710"/>
      <c r="UFZ43" s="710"/>
      <c r="UGA43" s="710"/>
      <c r="UGB43" s="710"/>
      <c r="UGC43" s="710"/>
      <c r="UGD43" s="710"/>
      <c r="UGE43" s="710"/>
      <c r="UGF43" s="710"/>
      <c r="UGG43" s="710"/>
      <c r="UGH43" s="710"/>
      <c r="UGI43" s="710"/>
      <c r="UGJ43" s="710"/>
      <c r="UGK43" s="710"/>
      <c r="UGL43" s="710"/>
      <c r="UGM43" s="710"/>
      <c r="UGN43" s="710"/>
      <c r="UGO43" s="710"/>
      <c r="UGP43" s="710"/>
      <c r="UGQ43" s="710"/>
      <c r="UGR43" s="710"/>
      <c r="UGS43" s="710"/>
      <c r="UGT43" s="710"/>
      <c r="UGU43" s="710"/>
      <c r="UGV43" s="710"/>
      <c r="UGW43" s="710"/>
      <c r="UGX43" s="710"/>
      <c r="UGY43" s="710"/>
      <c r="UGZ43" s="710"/>
      <c r="UHA43" s="710"/>
      <c r="UHB43" s="710"/>
      <c r="UHC43" s="710"/>
      <c r="UHD43" s="710"/>
      <c r="UHE43" s="710"/>
      <c r="UHF43" s="710"/>
      <c r="UHG43" s="710"/>
      <c r="UHH43" s="710"/>
      <c r="UHI43" s="710"/>
      <c r="UHJ43" s="710"/>
      <c r="UHK43" s="710"/>
      <c r="UHL43" s="710"/>
      <c r="UHM43" s="710"/>
      <c r="UHN43" s="710"/>
      <c r="UHO43" s="710"/>
      <c r="UHP43" s="710"/>
      <c r="UHQ43" s="710"/>
      <c r="UHR43" s="710"/>
      <c r="UHS43" s="710"/>
      <c r="UHT43" s="710"/>
      <c r="UHU43" s="710"/>
      <c r="UHV43" s="710"/>
      <c r="UHW43" s="710"/>
      <c r="UHX43" s="710"/>
      <c r="UHY43" s="710"/>
      <c r="UHZ43" s="710"/>
      <c r="UIA43" s="710"/>
      <c r="UIB43" s="710"/>
      <c r="UIC43" s="710"/>
      <c r="UID43" s="710"/>
      <c r="UIE43" s="710"/>
      <c r="UIF43" s="710"/>
      <c r="UIG43" s="710"/>
      <c r="UIH43" s="710"/>
      <c r="UII43" s="710"/>
      <c r="UIJ43" s="710"/>
      <c r="UIK43" s="710"/>
      <c r="UIL43" s="710"/>
      <c r="UIM43" s="710"/>
      <c r="UIN43" s="710"/>
      <c r="UIO43" s="710"/>
      <c r="UIP43" s="710"/>
      <c r="UIQ43" s="710"/>
      <c r="UIR43" s="710"/>
      <c r="UIS43" s="710"/>
      <c r="UIT43" s="710"/>
      <c r="UIU43" s="710"/>
      <c r="UIV43" s="710"/>
      <c r="UIW43" s="710"/>
      <c r="UIX43" s="710"/>
      <c r="UIY43" s="710"/>
      <c r="UIZ43" s="710"/>
      <c r="UJA43" s="710"/>
      <c r="UJB43" s="710"/>
      <c r="UJC43" s="710"/>
      <c r="UJD43" s="710"/>
      <c r="UJE43" s="710"/>
      <c r="UJF43" s="710"/>
      <c r="UJG43" s="710"/>
      <c r="UJH43" s="710"/>
      <c r="UJI43" s="710"/>
      <c r="UJJ43" s="710"/>
      <c r="UJK43" s="710"/>
      <c r="UJL43" s="710"/>
      <c r="UJM43" s="710"/>
      <c r="UJN43" s="710"/>
      <c r="UJO43" s="710"/>
      <c r="UJP43" s="710"/>
      <c r="UJQ43" s="710"/>
      <c r="UJR43" s="710"/>
      <c r="UJS43" s="710"/>
      <c r="UJT43" s="710"/>
      <c r="UJU43" s="710"/>
      <c r="UJV43" s="710"/>
      <c r="UJW43" s="710"/>
      <c r="UJX43" s="710"/>
      <c r="UJY43" s="710"/>
      <c r="UJZ43" s="710"/>
      <c r="UKA43" s="710"/>
      <c r="UKB43" s="710"/>
      <c r="UKC43" s="710"/>
      <c r="UKD43" s="710"/>
      <c r="UKE43" s="710"/>
      <c r="UKF43" s="710"/>
      <c r="UKG43" s="710"/>
      <c r="UKH43" s="710"/>
      <c r="UKI43" s="710"/>
      <c r="UKJ43" s="710"/>
      <c r="UKK43" s="710"/>
      <c r="UKL43" s="710"/>
      <c r="UKM43" s="710"/>
      <c r="UKN43" s="710"/>
      <c r="UKO43" s="710"/>
      <c r="UKP43" s="710"/>
      <c r="UKQ43" s="710"/>
      <c r="UKR43" s="710"/>
      <c r="UKS43" s="710"/>
      <c r="UKT43" s="710"/>
      <c r="UKU43" s="710"/>
      <c r="UKV43" s="710"/>
      <c r="UKW43" s="710"/>
      <c r="UKX43" s="710"/>
      <c r="UKY43" s="710"/>
      <c r="UKZ43" s="710"/>
      <c r="ULA43" s="710"/>
      <c r="ULB43" s="710"/>
      <c r="ULC43" s="710"/>
      <c r="ULD43" s="710"/>
      <c r="ULE43" s="710"/>
      <c r="ULF43" s="710"/>
      <c r="ULG43" s="710"/>
      <c r="ULH43" s="710"/>
      <c r="ULI43" s="710"/>
      <c r="ULJ43" s="710"/>
      <c r="ULK43" s="710"/>
      <c r="ULL43" s="710"/>
      <c r="ULM43" s="710"/>
      <c r="ULN43" s="710"/>
      <c r="ULO43" s="710"/>
      <c r="ULP43" s="710"/>
      <c r="ULQ43" s="710"/>
      <c r="ULR43" s="710"/>
      <c r="ULS43" s="710"/>
      <c r="ULT43" s="710"/>
      <c r="ULU43" s="710"/>
      <c r="ULV43" s="710"/>
      <c r="ULW43" s="710"/>
      <c r="ULX43" s="710"/>
      <c r="ULY43" s="710"/>
      <c r="ULZ43" s="710"/>
      <c r="UMA43" s="710"/>
      <c r="UMB43" s="710"/>
      <c r="UMC43" s="710"/>
      <c r="UMD43" s="710"/>
      <c r="UME43" s="710"/>
      <c r="UMF43" s="710"/>
      <c r="UMG43" s="710"/>
      <c r="UMH43" s="710"/>
      <c r="UMI43" s="710"/>
      <c r="UMJ43" s="710"/>
      <c r="UMK43" s="710"/>
      <c r="UML43" s="710"/>
      <c r="UMM43" s="710"/>
      <c r="UMN43" s="710"/>
      <c r="UMO43" s="710"/>
      <c r="UMP43" s="710"/>
      <c r="UMQ43" s="710"/>
      <c r="UMR43" s="710"/>
      <c r="UMS43" s="710"/>
      <c r="UMT43" s="710"/>
      <c r="UMU43" s="710"/>
      <c r="UMV43" s="710"/>
      <c r="UMW43" s="710"/>
      <c r="UMX43" s="710"/>
      <c r="UMY43" s="710"/>
      <c r="UMZ43" s="710"/>
      <c r="UNA43" s="710"/>
      <c r="UNB43" s="710"/>
      <c r="UNC43" s="710"/>
      <c r="UND43" s="710"/>
      <c r="UNE43" s="710"/>
      <c r="UNF43" s="710"/>
      <c r="UNG43" s="710"/>
      <c r="UNH43" s="710"/>
      <c r="UNI43" s="710"/>
      <c r="UNJ43" s="710"/>
      <c r="UNK43" s="710"/>
      <c r="UNL43" s="710"/>
      <c r="UNM43" s="710"/>
      <c r="UNN43" s="710"/>
      <c r="UNO43" s="710"/>
      <c r="UNP43" s="710"/>
      <c r="UNQ43" s="710"/>
      <c r="UNR43" s="710"/>
      <c r="UNS43" s="710"/>
      <c r="UNT43" s="710"/>
      <c r="UNU43" s="710"/>
      <c r="UNV43" s="710"/>
      <c r="UNW43" s="710"/>
      <c r="UNX43" s="710"/>
      <c r="UNY43" s="710"/>
      <c r="UNZ43" s="710"/>
      <c r="UOA43" s="710"/>
      <c r="UOB43" s="710"/>
      <c r="UOC43" s="710"/>
      <c r="UOD43" s="710"/>
      <c r="UOE43" s="710"/>
      <c r="UOF43" s="710"/>
      <c r="UOG43" s="710"/>
      <c r="UOH43" s="710"/>
      <c r="UOI43" s="710"/>
      <c r="UOJ43" s="710"/>
      <c r="UOK43" s="710"/>
      <c r="UOL43" s="710"/>
      <c r="UOM43" s="710"/>
      <c r="UON43" s="710"/>
      <c r="UOO43" s="710"/>
      <c r="UOP43" s="710"/>
      <c r="UOQ43" s="710"/>
      <c r="UOR43" s="710"/>
      <c r="UOS43" s="710"/>
      <c r="UOT43" s="710"/>
      <c r="UOU43" s="710"/>
      <c r="UOV43" s="710"/>
      <c r="UOW43" s="710"/>
      <c r="UOX43" s="710"/>
      <c r="UOY43" s="710"/>
      <c r="UOZ43" s="710"/>
      <c r="UPA43" s="710"/>
      <c r="UPB43" s="710"/>
      <c r="UPC43" s="710"/>
      <c r="UPD43" s="710"/>
      <c r="UPE43" s="710"/>
      <c r="UPF43" s="710"/>
      <c r="UPG43" s="710"/>
      <c r="UPH43" s="710"/>
      <c r="UPI43" s="710"/>
      <c r="UPJ43" s="710"/>
      <c r="UPK43" s="710"/>
      <c r="UPL43" s="710"/>
      <c r="UPM43" s="710"/>
      <c r="UPN43" s="710"/>
      <c r="UPO43" s="710"/>
      <c r="UPP43" s="710"/>
      <c r="UPQ43" s="710"/>
      <c r="UPR43" s="710"/>
      <c r="UPS43" s="710"/>
      <c r="UPT43" s="710"/>
      <c r="UPU43" s="710"/>
      <c r="UPV43" s="710"/>
      <c r="UPW43" s="710"/>
      <c r="UPX43" s="710"/>
      <c r="UPY43" s="710"/>
      <c r="UPZ43" s="710"/>
      <c r="UQA43" s="710"/>
      <c r="UQB43" s="710"/>
      <c r="UQC43" s="710"/>
      <c r="UQD43" s="710"/>
      <c r="UQE43" s="710"/>
      <c r="UQF43" s="710"/>
      <c r="UQG43" s="710"/>
      <c r="UQH43" s="710"/>
      <c r="UQI43" s="710"/>
      <c r="UQJ43" s="710"/>
      <c r="UQK43" s="710"/>
      <c r="UQL43" s="710"/>
      <c r="UQM43" s="710"/>
      <c r="UQN43" s="710"/>
      <c r="UQO43" s="710"/>
      <c r="UQP43" s="710"/>
      <c r="UQQ43" s="710"/>
      <c r="UQR43" s="710"/>
      <c r="UQS43" s="710"/>
      <c r="UQT43" s="710"/>
      <c r="UQU43" s="710"/>
      <c r="UQV43" s="710"/>
      <c r="UQW43" s="710"/>
      <c r="UQX43" s="710"/>
      <c r="UQY43" s="710"/>
      <c r="UQZ43" s="710"/>
      <c r="URA43" s="710"/>
      <c r="URB43" s="710"/>
      <c r="URC43" s="710"/>
      <c r="URD43" s="710"/>
      <c r="URE43" s="710"/>
      <c r="URF43" s="710"/>
      <c r="URG43" s="710"/>
      <c r="URH43" s="710"/>
      <c r="URI43" s="710"/>
      <c r="URJ43" s="710"/>
      <c r="URK43" s="710"/>
      <c r="URL43" s="710"/>
      <c r="URM43" s="710"/>
      <c r="URN43" s="710"/>
      <c r="URO43" s="710"/>
      <c r="URP43" s="710"/>
      <c r="URQ43" s="710"/>
      <c r="URR43" s="710"/>
      <c r="URS43" s="710"/>
      <c r="URT43" s="710"/>
      <c r="URU43" s="710"/>
      <c r="URV43" s="710"/>
      <c r="URW43" s="710"/>
      <c r="URX43" s="710"/>
      <c r="URY43" s="710"/>
      <c r="URZ43" s="710"/>
      <c r="USA43" s="710"/>
      <c r="USB43" s="710"/>
      <c r="USC43" s="710"/>
      <c r="USD43" s="710"/>
      <c r="USE43" s="710"/>
      <c r="USF43" s="710"/>
      <c r="USG43" s="710"/>
      <c r="USH43" s="710"/>
      <c r="USI43" s="710"/>
      <c r="USJ43" s="710"/>
      <c r="USK43" s="710"/>
      <c r="USL43" s="710"/>
      <c r="USM43" s="710"/>
      <c r="USN43" s="710"/>
      <c r="USO43" s="710"/>
      <c r="USP43" s="710"/>
      <c r="USQ43" s="710"/>
      <c r="USR43" s="710"/>
      <c r="USS43" s="710"/>
      <c r="UST43" s="710"/>
      <c r="USU43" s="710"/>
      <c r="USV43" s="710"/>
      <c r="USW43" s="710"/>
      <c r="USX43" s="710"/>
      <c r="USY43" s="710"/>
      <c r="USZ43" s="710"/>
      <c r="UTA43" s="710"/>
      <c r="UTB43" s="710"/>
      <c r="UTC43" s="710"/>
      <c r="UTD43" s="710"/>
      <c r="UTE43" s="710"/>
      <c r="UTF43" s="710"/>
      <c r="UTG43" s="710"/>
      <c r="UTH43" s="710"/>
      <c r="UTI43" s="710"/>
      <c r="UTJ43" s="710"/>
      <c r="UTK43" s="710"/>
      <c r="UTL43" s="710"/>
      <c r="UTM43" s="710"/>
      <c r="UTN43" s="710"/>
      <c r="UTO43" s="710"/>
      <c r="UTP43" s="710"/>
      <c r="UTQ43" s="710"/>
      <c r="UTR43" s="710"/>
      <c r="UTS43" s="710"/>
      <c r="UTT43" s="710"/>
      <c r="UTU43" s="710"/>
      <c r="UTV43" s="710"/>
      <c r="UTW43" s="710"/>
      <c r="UTX43" s="710"/>
      <c r="UTY43" s="710"/>
      <c r="UTZ43" s="710"/>
      <c r="UUA43" s="710"/>
      <c r="UUB43" s="710"/>
      <c r="UUC43" s="710"/>
      <c r="UUD43" s="710"/>
      <c r="UUE43" s="710"/>
      <c r="UUF43" s="710"/>
      <c r="UUG43" s="710"/>
      <c r="UUH43" s="710"/>
      <c r="UUI43" s="710"/>
      <c r="UUJ43" s="710"/>
      <c r="UUK43" s="710"/>
      <c r="UUL43" s="710"/>
      <c r="UUM43" s="710"/>
      <c r="UUN43" s="710"/>
      <c r="UUO43" s="710"/>
      <c r="UUP43" s="710"/>
      <c r="UUQ43" s="710"/>
      <c r="UUR43" s="710"/>
      <c r="UUS43" s="710"/>
      <c r="UUT43" s="710"/>
      <c r="UUU43" s="710"/>
      <c r="UUV43" s="710"/>
      <c r="UUW43" s="710"/>
      <c r="UUX43" s="710"/>
      <c r="UUY43" s="710"/>
      <c r="UUZ43" s="710"/>
      <c r="UVA43" s="710"/>
      <c r="UVB43" s="710"/>
      <c r="UVC43" s="710"/>
      <c r="UVD43" s="710"/>
      <c r="UVE43" s="710"/>
      <c r="UVF43" s="710"/>
      <c r="UVG43" s="710"/>
      <c r="UVH43" s="710"/>
      <c r="UVI43" s="710"/>
      <c r="UVJ43" s="710"/>
      <c r="UVK43" s="710"/>
      <c r="UVL43" s="710"/>
      <c r="UVM43" s="710"/>
      <c r="UVN43" s="710"/>
      <c r="UVO43" s="710"/>
      <c r="UVP43" s="710"/>
      <c r="UVQ43" s="710"/>
      <c r="UVR43" s="710"/>
      <c r="UVS43" s="710"/>
      <c r="UVT43" s="710"/>
      <c r="UVU43" s="710"/>
      <c r="UVV43" s="710"/>
      <c r="UVW43" s="710"/>
      <c r="UVX43" s="710"/>
      <c r="UVY43" s="710"/>
      <c r="UVZ43" s="710"/>
      <c r="UWA43" s="710"/>
      <c r="UWB43" s="710"/>
      <c r="UWC43" s="710"/>
      <c r="UWD43" s="710"/>
      <c r="UWE43" s="710"/>
      <c r="UWF43" s="710"/>
      <c r="UWG43" s="710"/>
      <c r="UWH43" s="710"/>
      <c r="UWI43" s="710"/>
      <c r="UWJ43" s="710"/>
      <c r="UWK43" s="710"/>
      <c r="UWL43" s="710"/>
      <c r="UWM43" s="710"/>
      <c r="UWN43" s="710"/>
      <c r="UWO43" s="710"/>
      <c r="UWP43" s="710"/>
      <c r="UWQ43" s="710"/>
      <c r="UWR43" s="710"/>
      <c r="UWS43" s="710"/>
      <c r="UWT43" s="710"/>
      <c r="UWU43" s="710"/>
      <c r="UWV43" s="710"/>
      <c r="UWW43" s="710"/>
      <c r="UWX43" s="710"/>
      <c r="UWY43" s="710"/>
      <c r="UWZ43" s="710"/>
      <c r="UXA43" s="710"/>
      <c r="UXB43" s="710"/>
      <c r="UXC43" s="710"/>
      <c r="UXD43" s="710"/>
      <c r="UXE43" s="710"/>
      <c r="UXF43" s="710"/>
      <c r="UXG43" s="710"/>
      <c r="UXH43" s="710"/>
      <c r="UXI43" s="710"/>
      <c r="UXJ43" s="710"/>
      <c r="UXK43" s="710"/>
      <c r="UXL43" s="710"/>
      <c r="UXM43" s="710"/>
      <c r="UXN43" s="710"/>
      <c r="UXO43" s="710"/>
      <c r="UXP43" s="710"/>
      <c r="UXQ43" s="710"/>
      <c r="UXR43" s="710"/>
      <c r="UXS43" s="710"/>
      <c r="UXT43" s="710"/>
      <c r="UXU43" s="710"/>
      <c r="UXV43" s="710"/>
      <c r="UXW43" s="710"/>
      <c r="UXX43" s="710"/>
      <c r="UXY43" s="710"/>
      <c r="UXZ43" s="710"/>
      <c r="UYA43" s="710"/>
      <c r="UYB43" s="710"/>
      <c r="UYC43" s="710"/>
      <c r="UYD43" s="710"/>
      <c r="UYE43" s="710"/>
      <c r="UYF43" s="710"/>
      <c r="UYG43" s="710"/>
      <c r="UYH43" s="710"/>
      <c r="UYI43" s="710"/>
      <c r="UYJ43" s="710"/>
      <c r="UYK43" s="710"/>
      <c r="UYL43" s="710"/>
      <c r="UYM43" s="710"/>
      <c r="UYN43" s="710"/>
      <c r="UYO43" s="710"/>
      <c r="UYP43" s="710"/>
      <c r="UYQ43" s="710"/>
      <c r="UYR43" s="710"/>
      <c r="UYS43" s="710"/>
      <c r="UYT43" s="710"/>
      <c r="UYU43" s="710"/>
      <c r="UYV43" s="710"/>
      <c r="UYW43" s="710"/>
      <c r="UYX43" s="710"/>
      <c r="UYY43" s="710"/>
      <c r="UYZ43" s="710"/>
      <c r="UZA43" s="710"/>
      <c r="UZB43" s="710"/>
      <c r="UZC43" s="710"/>
      <c r="UZD43" s="710"/>
      <c r="UZE43" s="710"/>
      <c r="UZF43" s="710"/>
      <c r="UZG43" s="710"/>
      <c r="UZH43" s="710"/>
      <c r="UZI43" s="710"/>
      <c r="UZJ43" s="710"/>
      <c r="UZK43" s="710"/>
      <c r="UZL43" s="710"/>
      <c r="UZM43" s="710"/>
      <c r="UZN43" s="710"/>
      <c r="UZO43" s="710"/>
      <c r="UZP43" s="710"/>
      <c r="UZQ43" s="710"/>
      <c r="UZR43" s="710"/>
      <c r="UZS43" s="710"/>
      <c r="UZT43" s="710"/>
      <c r="UZU43" s="710"/>
      <c r="UZV43" s="710"/>
      <c r="UZW43" s="710"/>
      <c r="UZX43" s="710"/>
      <c r="UZY43" s="710"/>
      <c r="UZZ43" s="710"/>
      <c r="VAA43" s="710"/>
      <c r="VAB43" s="710"/>
      <c r="VAC43" s="710"/>
      <c r="VAD43" s="710"/>
      <c r="VAE43" s="710"/>
      <c r="VAF43" s="710"/>
      <c r="VAG43" s="710"/>
      <c r="VAH43" s="710"/>
      <c r="VAI43" s="710"/>
      <c r="VAJ43" s="710"/>
      <c r="VAK43" s="710"/>
      <c r="VAL43" s="710"/>
      <c r="VAM43" s="710"/>
      <c r="VAN43" s="710"/>
      <c r="VAO43" s="710"/>
      <c r="VAP43" s="710"/>
      <c r="VAQ43" s="710"/>
      <c r="VAR43" s="710"/>
      <c r="VAS43" s="710"/>
      <c r="VAT43" s="710"/>
      <c r="VAU43" s="710"/>
      <c r="VAV43" s="710"/>
      <c r="VAW43" s="710"/>
      <c r="VAX43" s="710"/>
      <c r="VAY43" s="710"/>
      <c r="VAZ43" s="710"/>
      <c r="VBA43" s="710"/>
      <c r="VBB43" s="710"/>
      <c r="VBC43" s="710"/>
      <c r="VBD43" s="710"/>
      <c r="VBE43" s="710"/>
      <c r="VBF43" s="710"/>
      <c r="VBG43" s="710"/>
      <c r="VBH43" s="710"/>
      <c r="VBI43" s="710"/>
      <c r="VBJ43" s="710"/>
      <c r="VBK43" s="710"/>
      <c r="VBL43" s="710"/>
      <c r="VBM43" s="710"/>
      <c r="VBN43" s="710"/>
      <c r="VBO43" s="710"/>
      <c r="VBP43" s="710"/>
      <c r="VBQ43" s="710"/>
      <c r="VBR43" s="710"/>
      <c r="VBS43" s="710"/>
      <c r="VBT43" s="710"/>
      <c r="VBU43" s="710"/>
      <c r="VBV43" s="710"/>
      <c r="VBW43" s="710"/>
      <c r="VBX43" s="710"/>
      <c r="VBY43" s="710"/>
      <c r="VBZ43" s="710"/>
      <c r="VCA43" s="710"/>
      <c r="VCB43" s="710"/>
      <c r="VCC43" s="710"/>
      <c r="VCD43" s="710"/>
      <c r="VCE43" s="710"/>
      <c r="VCF43" s="710"/>
      <c r="VCG43" s="710"/>
      <c r="VCH43" s="710"/>
      <c r="VCI43" s="710"/>
      <c r="VCJ43" s="710"/>
      <c r="VCK43" s="710"/>
      <c r="VCL43" s="710"/>
      <c r="VCM43" s="710"/>
      <c r="VCN43" s="710"/>
      <c r="VCO43" s="710"/>
      <c r="VCP43" s="710"/>
      <c r="VCQ43" s="710"/>
      <c r="VCR43" s="710"/>
      <c r="VCS43" s="710"/>
      <c r="VCT43" s="710"/>
      <c r="VCU43" s="710"/>
      <c r="VCV43" s="710"/>
      <c r="VCW43" s="710"/>
      <c r="VCX43" s="710"/>
      <c r="VCY43" s="710"/>
      <c r="VCZ43" s="710"/>
      <c r="VDA43" s="710"/>
      <c r="VDB43" s="710"/>
      <c r="VDC43" s="710"/>
      <c r="VDD43" s="710"/>
      <c r="VDE43" s="710"/>
      <c r="VDF43" s="710"/>
      <c r="VDG43" s="710"/>
      <c r="VDH43" s="710"/>
      <c r="VDI43" s="710"/>
      <c r="VDJ43" s="710"/>
      <c r="VDK43" s="710"/>
      <c r="VDL43" s="710"/>
      <c r="VDM43" s="710"/>
      <c r="VDN43" s="710"/>
      <c r="VDO43" s="710"/>
      <c r="VDP43" s="710"/>
      <c r="VDQ43" s="710"/>
      <c r="VDR43" s="710"/>
      <c r="VDS43" s="710"/>
      <c r="VDT43" s="710"/>
      <c r="VDU43" s="710"/>
      <c r="VDV43" s="710"/>
      <c r="VDW43" s="710"/>
      <c r="VDX43" s="710"/>
      <c r="VDY43" s="710"/>
      <c r="VDZ43" s="710"/>
      <c r="VEA43" s="710"/>
      <c r="VEB43" s="710"/>
      <c r="VEC43" s="710"/>
      <c r="VED43" s="710"/>
      <c r="VEE43" s="710"/>
      <c r="VEF43" s="710"/>
      <c r="VEG43" s="710"/>
      <c r="VEH43" s="710"/>
      <c r="VEI43" s="710"/>
      <c r="VEJ43" s="710"/>
      <c r="VEK43" s="710"/>
      <c r="VEL43" s="710"/>
      <c r="VEM43" s="710"/>
      <c r="VEN43" s="710"/>
      <c r="VEO43" s="710"/>
      <c r="VEP43" s="710"/>
      <c r="VEQ43" s="710"/>
      <c r="VER43" s="710"/>
      <c r="VES43" s="710"/>
      <c r="VET43" s="710"/>
      <c r="VEU43" s="710"/>
      <c r="VEV43" s="710"/>
      <c r="VEW43" s="710"/>
      <c r="VEX43" s="710"/>
      <c r="VEY43" s="710"/>
      <c r="VEZ43" s="710"/>
      <c r="VFA43" s="710"/>
      <c r="VFB43" s="710"/>
      <c r="VFC43" s="710"/>
      <c r="VFD43" s="710"/>
      <c r="VFE43" s="710"/>
      <c r="VFF43" s="710"/>
      <c r="VFG43" s="710"/>
      <c r="VFH43" s="710"/>
      <c r="VFI43" s="710"/>
      <c r="VFJ43" s="710"/>
      <c r="VFK43" s="710"/>
      <c r="VFL43" s="710"/>
      <c r="VFM43" s="710"/>
      <c r="VFN43" s="710"/>
      <c r="VFO43" s="710"/>
      <c r="VFP43" s="710"/>
      <c r="VFQ43" s="710"/>
      <c r="VFR43" s="710"/>
      <c r="VFS43" s="710"/>
      <c r="VFT43" s="710"/>
      <c r="VFU43" s="710"/>
      <c r="VFV43" s="710"/>
      <c r="VFW43" s="710"/>
      <c r="VFX43" s="710"/>
      <c r="VFY43" s="710"/>
      <c r="VFZ43" s="710"/>
      <c r="VGA43" s="710"/>
      <c r="VGB43" s="710"/>
      <c r="VGC43" s="710"/>
      <c r="VGD43" s="710"/>
      <c r="VGE43" s="710"/>
      <c r="VGF43" s="710"/>
      <c r="VGG43" s="710"/>
      <c r="VGH43" s="710"/>
      <c r="VGI43" s="710"/>
      <c r="VGJ43" s="710"/>
      <c r="VGK43" s="710"/>
      <c r="VGL43" s="710"/>
      <c r="VGM43" s="710"/>
      <c r="VGN43" s="710"/>
      <c r="VGO43" s="710"/>
      <c r="VGP43" s="710"/>
      <c r="VGQ43" s="710"/>
      <c r="VGR43" s="710"/>
      <c r="VGS43" s="710"/>
      <c r="VGT43" s="710"/>
      <c r="VGU43" s="710"/>
      <c r="VGV43" s="710"/>
      <c r="VGW43" s="710"/>
      <c r="VGX43" s="710"/>
      <c r="VGY43" s="710"/>
      <c r="VGZ43" s="710"/>
      <c r="VHA43" s="710"/>
      <c r="VHB43" s="710"/>
      <c r="VHC43" s="710"/>
      <c r="VHD43" s="710"/>
      <c r="VHE43" s="710"/>
      <c r="VHF43" s="710"/>
      <c r="VHG43" s="710"/>
      <c r="VHH43" s="710"/>
      <c r="VHI43" s="710"/>
      <c r="VHJ43" s="710"/>
      <c r="VHK43" s="710"/>
      <c r="VHL43" s="710"/>
      <c r="VHM43" s="710"/>
      <c r="VHN43" s="710"/>
      <c r="VHO43" s="710"/>
      <c r="VHP43" s="710"/>
      <c r="VHQ43" s="710"/>
      <c r="VHR43" s="710"/>
      <c r="VHS43" s="710"/>
      <c r="VHT43" s="710"/>
      <c r="VHU43" s="710"/>
      <c r="VHV43" s="710"/>
      <c r="VHW43" s="710"/>
      <c r="VHX43" s="710"/>
      <c r="VHY43" s="710"/>
      <c r="VHZ43" s="710"/>
      <c r="VIA43" s="710"/>
      <c r="VIB43" s="710"/>
      <c r="VIC43" s="710"/>
      <c r="VID43" s="710"/>
      <c r="VIE43" s="710"/>
      <c r="VIF43" s="710"/>
      <c r="VIG43" s="710"/>
      <c r="VIH43" s="710"/>
      <c r="VII43" s="710"/>
      <c r="VIJ43" s="710"/>
      <c r="VIK43" s="710"/>
      <c r="VIL43" s="710"/>
      <c r="VIM43" s="710"/>
      <c r="VIN43" s="710"/>
      <c r="VIO43" s="710"/>
      <c r="VIP43" s="710"/>
      <c r="VIQ43" s="710"/>
      <c r="VIR43" s="710"/>
      <c r="VIS43" s="710"/>
      <c r="VIT43" s="710"/>
      <c r="VIU43" s="710"/>
      <c r="VIV43" s="710"/>
      <c r="VIW43" s="710"/>
      <c r="VIX43" s="710"/>
      <c r="VIY43" s="710"/>
      <c r="VIZ43" s="710"/>
      <c r="VJA43" s="710"/>
      <c r="VJB43" s="710"/>
      <c r="VJC43" s="710"/>
      <c r="VJD43" s="710"/>
      <c r="VJE43" s="710"/>
      <c r="VJF43" s="710"/>
      <c r="VJG43" s="710"/>
      <c r="VJH43" s="710"/>
      <c r="VJI43" s="710"/>
      <c r="VJJ43" s="710"/>
      <c r="VJK43" s="710"/>
      <c r="VJL43" s="710"/>
      <c r="VJM43" s="710"/>
      <c r="VJN43" s="710"/>
      <c r="VJO43" s="710"/>
      <c r="VJP43" s="710"/>
      <c r="VJQ43" s="710"/>
      <c r="VJR43" s="710"/>
      <c r="VJS43" s="710"/>
      <c r="VJT43" s="710"/>
      <c r="VJU43" s="710"/>
      <c r="VJV43" s="710"/>
      <c r="VJW43" s="710"/>
      <c r="VJX43" s="710"/>
      <c r="VJY43" s="710"/>
      <c r="VJZ43" s="710"/>
      <c r="VKA43" s="710"/>
      <c r="VKB43" s="710"/>
      <c r="VKC43" s="710"/>
      <c r="VKD43" s="710"/>
      <c r="VKE43" s="710"/>
      <c r="VKF43" s="710"/>
      <c r="VKG43" s="710"/>
      <c r="VKH43" s="710"/>
      <c r="VKI43" s="710"/>
      <c r="VKJ43" s="710"/>
      <c r="VKK43" s="710"/>
      <c r="VKL43" s="710"/>
      <c r="VKM43" s="710"/>
      <c r="VKN43" s="710"/>
      <c r="VKO43" s="710"/>
      <c r="VKP43" s="710"/>
      <c r="VKQ43" s="710"/>
      <c r="VKR43" s="710"/>
      <c r="VKS43" s="710"/>
      <c r="VKT43" s="710"/>
      <c r="VKU43" s="710"/>
      <c r="VKV43" s="710"/>
      <c r="VKW43" s="710"/>
      <c r="VKX43" s="710"/>
      <c r="VKY43" s="710"/>
      <c r="VKZ43" s="710"/>
      <c r="VLA43" s="710"/>
      <c r="VLB43" s="710"/>
      <c r="VLC43" s="710"/>
      <c r="VLD43" s="710"/>
      <c r="VLE43" s="710"/>
      <c r="VLF43" s="710"/>
      <c r="VLG43" s="710"/>
      <c r="VLH43" s="710"/>
      <c r="VLI43" s="710"/>
      <c r="VLJ43" s="710"/>
      <c r="VLK43" s="710"/>
      <c r="VLL43" s="710"/>
      <c r="VLM43" s="710"/>
      <c r="VLN43" s="710"/>
      <c r="VLO43" s="710"/>
      <c r="VLP43" s="710"/>
      <c r="VLQ43" s="710"/>
      <c r="VLR43" s="710"/>
      <c r="VLS43" s="710"/>
      <c r="VLT43" s="710"/>
      <c r="VLU43" s="710"/>
      <c r="VLV43" s="710"/>
      <c r="VLW43" s="710"/>
      <c r="VLX43" s="710"/>
      <c r="VLY43" s="710"/>
      <c r="VLZ43" s="710"/>
      <c r="VMA43" s="710"/>
      <c r="VMB43" s="710"/>
      <c r="VMC43" s="710"/>
      <c r="VMD43" s="710"/>
      <c r="VME43" s="710"/>
      <c r="VMF43" s="710"/>
      <c r="VMG43" s="710"/>
      <c r="VMH43" s="710"/>
      <c r="VMI43" s="710"/>
      <c r="VMJ43" s="710"/>
      <c r="VMK43" s="710"/>
      <c r="VML43" s="710"/>
      <c r="VMM43" s="710"/>
      <c r="VMN43" s="710"/>
      <c r="VMO43" s="710"/>
      <c r="VMP43" s="710"/>
      <c r="VMQ43" s="710"/>
      <c r="VMR43" s="710"/>
      <c r="VMS43" s="710"/>
      <c r="VMT43" s="710"/>
      <c r="VMU43" s="710"/>
      <c r="VMV43" s="710"/>
      <c r="VMW43" s="710"/>
      <c r="VMX43" s="710"/>
      <c r="VMY43" s="710"/>
      <c r="VMZ43" s="710"/>
      <c r="VNA43" s="710"/>
      <c r="VNB43" s="710"/>
      <c r="VNC43" s="710"/>
      <c r="VND43" s="710"/>
      <c r="VNE43" s="710"/>
      <c r="VNF43" s="710"/>
      <c r="VNG43" s="710"/>
      <c r="VNH43" s="710"/>
      <c r="VNI43" s="710"/>
      <c r="VNJ43" s="710"/>
      <c r="VNK43" s="710"/>
      <c r="VNL43" s="710"/>
      <c r="VNM43" s="710"/>
      <c r="VNN43" s="710"/>
      <c r="VNO43" s="710"/>
      <c r="VNP43" s="710"/>
      <c r="VNQ43" s="710"/>
      <c r="VNR43" s="710"/>
      <c r="VNS43" s="710"/>
      <c r="VNT43" s="710"/>
      <c r="VNU43" s="710"/>
      <c r="VNV43" s="710"/>
      <c r="VNW43" s="710"/>
      <c r="VNX43" s="710"/>
      <c r="VNY43" s="710"/>
      <c r="VNZ43" s="710"/>
      <c r="VOA43" s="710"/>
      <c r="VOB43" s="710"/>
      <c r="VOC43" s="710"/>
      <c r="VOD43" s="710"/>
      <c r="VOE43" s="710"/>
      <c r="VOF43" s="710"/>
      <c r="VOG43" s="710"/>
      <c r="VOH43" s="710"/>
      <c r="VOI43" s="710"/>
      <c r="VOJ43" s="710"/>
      <c r="VOK43" s="710"/>
      <c r="VOL43" s="710"/>
      <c r="VOM43" s="710"/>
      <c r="VON43" s="710"/>
      <c r="VOO43" s="710"/>
      <c r="VOP43" s="710"/>
      <c r="VOQ43" s="710"/>
      <c r="VOR43" s="710"/>
      <c r="VOS43" s="710"/>
      <c r="VOT43" s="710"/>
      <c r="VOU43" s="710"/>
      <c r="VOV43" s="710"/>
      <c r="VOW43" s="710"/>
      <c r="VOX43" s="710"/>
      <c r="VOY43" s="710"/>
      <c r="VOZ43" s="710"/>
      <c r="VPA43" s="710"/>
      <c r="VPB43" s="710"/>
      <c r="VPC43" s="710"/>
      <c r="VPD43" s="710"/>
      <c r="VPE43" s="710"/>
      <c r="VPF43" s="710"/>
      <c r="VPG43" s="710"/>
      <c r="VPH43" s="710"/>
      <c r="VPI43" s="710"/>
      <c r="VPJ43" s="710"/>
      <c r="VPK43" s="710"/>
      <c r="VPL43" s="710"/>
      <c r="VPM43" s="710"/>
      <c r="VPN43" s="710"/>
      <c r="VPO43" s="710"/>
      <c r="VPP43" s="710"/>
      <c r="VPQ43" s="710"/>
      <c r="VPR43" s="710"/>
      <c r="VPS43" s="710"/>
      <c r="VPT43" s="710"/>
      <c r="VPU43" s="710"/>
      <c r="VPV43" s="710"/>
      <c r="VPW43" s="710"/>
      <c r="VPX43" s="710"/>
      <c r="VPY43" s="710"/>
      <c r="VPZ43" s="710"/>
      <c r="VQA43" s="710"/>
      <c r="VQB43" s="710"/>
      <c r="VQC43" s="710"/>
      <c r="VQD43" s="710"/>
      <c r="VQE43" s="710"/>
      <c r="VQF43" s="710"/>
      <c r="VQG43" s="710"/>
      <c r="VQH43" s="710"/>
      <c r="VQI43" s="710"/>
      <c r="VQJ43" s="710"/>
      <c r="VQK43" s="710"/>
      <c r="VQL43" s="710"/>
      <c r="VQM43" s="710"/>
      <c r="VQN43" s="710"/>
      <c r="VQO43" s="710"/>
      <c r="VQP43" s="710"/>
      <c r="VQQ43" s="710"/>
      <c r="VQR43" s="710"/>
      <c r="VQS43" s="710"/>
      <c r="VQT43" s="710"/>
      <c r="VQU43" s="710"/>
      <c r="VQV43" s="710"/>
      <c r="VQW43" s="710"/>
      <c r="VQX43" s="710"/>
      <c r="VQY43" s="710"/>
      <c r="VQZ43" s="710"/>
      <c r="VRA43" s="710"/>
      <c r="VRB43" s="710"/>
      <c r="VRC43" s="710"/>
      <c r="VRD43" s="710"/>
      <c r="VRE43" s="710"/>
      <c r="VRF43" s="710"/>
      <c r="VRG43" s="710"/>
      <c r="VRH43" s="710"/>
      <c r="VRI43" s="710"/>
      <c r="VRJ43" s="710"/>
      <c r="VRK43" s="710"/>
      <c r="VRL43" s="710"/>
      <c r="VRM43" s="710"/>
      <c r="VRN43" s="710"/>
      <c r="VRO43" s="710"/>
      <c r="VRP43" s="710"/>
      <c r="VRQ43" s="710"/>
      <c r="VRR43" s="710"/>
      <c r="VRS43" s="710"/>
      <c r="VRT43" s="710"/>
      <c r="VRU43" s="710"/>
      <c r="VRV43" s="710"/>
      <c r="VRW43" s="710"/>
      <c r="VRX43" s="710"/>
      <c r="VRY43" s="710"/>
      <c r="VRZ43" s="710"/>
      <c r="VSA43" s="710"/>
      <c r="VSB43" s="710"/>
      <c r="VSC43" s="710"/>
      <c r="VSD43" s="710"/>
      <c r="VSE43" s="710"/>
      <c r="VSF43" s="710"/>
      <c r="VSG43" s="710"/>
      <c r="VSH43" s="710"/>
      <c r="VSI43" s="710"/>
      <c r="VSJ43" s="710"/>
      <c r="VSK43" s="710"/>
      <c r="VSL43" s="710"/>
      <c r="VSM43" s="710"/>
      <c r="VSN43" s="710"/>
      <c r="VSO43" s="710"/>
      <c r="VSP43" s="710"/>
      <c r="VSQ43" s="710"/>
      <c r="VSR43" s="710"/>
      <c r="VSS43" s="710"/>
      <c r="VST43" s="710"/>
      <c r="VSU43" s="710"/>
      <c r="VSV43" s="710"/>
      <c r="VSW43" s="710"/>
      <c r="VSX43" s="710"/>
      <c r="VSY43" s="710"/>
      <c r="VSZ43" s="710"/>
      <c r="VTA43" s="710"/>
      <c r="VTB43" s="710"/>
      <c r="VTC43" s="710"/>
      <c r="VTD43" s="710"/>
      <c r="VTE43" s="710"/>
      <c r="VTF43" s="710"/>
      <c r="VTG43" s="710"/>
      <c r="VTH43" s="710"/>
      <c r="VTI43" s="710"/>
      <c r="VTJ43" s="710"/>
      <c r="VTK43" s="710"/>
      <c r="VTL43" s="710"/>
      <c r="VTM43" s="710"/>
      <c r="VTN43" s="710"/>
      <c r="VTO43" s="710"/>
      <c r="VTP43" s="710"/>
      <c r="VTQ43" s="710"/>
      <c r="VTR43" s="710"/>
      <c r="VTS43" s="710"/>
      <c r="VTT43" s="710"/>
      <c r="VTU43" s="710"/>
      <c r="VTV43" s="710"/>
      <c r="VTW43" s="710"/>
      <c r="VTX43" s="710"/>
      <c r="VTY43" s="710"/>
      <c r="VTZ43" s="710"/>
      <c r="VUA43" s="710"/>
      <c r="VUB43" s="710"/>
      <c r="VUC43" s="710"/>
      <c r="VUD43" s="710"/>
      <c r="VUE43" s="710"/>
      <c r="VUF43" s="710"/>
      <c r="VUG43" s="710"/>
      <c r="VUH43" s="710"/>
      <c r="VUI43" s="710"/>
      <c r="VUJ43" s="710"/>
      <c r="VUK43" s="710"/>
      <c r="VUL43" s="710"/>
      <c r="VUM43" s="710"/>
      <c r="VUN43" s="710"/>
      <c r="VUO43" s="710"/>
      <c r="VUP43" s="710"/>
      <c r="VUQ43" s="710"/>
      <c r="VUR43" s="710"/>
      <c r="VUS43" s="710"/>
      <c r="VUT43" s="710"/>
      <c r="VUU43" s="710"/>
      <c r="VUV43" s="710"/>
      <c r="VUW43" s="710"/>
      <c r="VUX43" s="710"/>
      <c r="VUY43" s="710"/>
      <c r="VUZ43" s="710"/>
      <c r="VVA43" s="710"/>
      <c r="VVB43" s="710"/>
      <c r="VVC43" s="710"/>
      <c r="VVD43" s="710"/>
      <c r="VVE43" s="710"/>
      <c r="VVF43" s="710"/>
      <c r="VVG43" s="710"/>
      <c r="VVH43" s="710"/>
      <c r="VVI43" s="710"/>
      <c r="VVJ43" s="710"/>
      <c r="VVK43" s="710"/>
      <c r="VVL43" s="710"/>
      <c r="VVM43" s="710"/>
      <c r="VVN43" s="710"/>
      <c r="VVO43" s="710"/>
      <c r="VVP43" s="710"/>
      <c r="VVQ43" s="710"/>
      <c r="VVR43" s="710"/>
      <c r="VVS43" s="710"/>
      <c r="VVT43" s="710"/>
      <c r="VVU43" s="710"/>
      <c r="VVV43" s="710"/>
      <c r="VVW43" s="710"/>
      <c r="VVX43" s="710"/>
      <c r="VVY43" s="710"/>
      <c r="VVZ43" s="710"/>
      <c r="VWA43" s="710"/>
      <c r="VWB43" s="710"/>
      <c r="VWC43" s="710"/>
      <c r="VWD43" s="710"/>
      <c r="VWE43" s="710"/>
      <c r="VWF43" s="710"/>
      <c r="VWG43" s="710"/>
      <c r="VWH43" s="710"/>
      <c r="VWI43" s="710"/>
      <c r="VWJ43" s="710"/>
      <c r="VWK43" s="710"/>
      <c r="VWL43" s="710"/>
      <c r="VWM43" s="710"/>
      <c r="VWN43" s="710"/>
      <c r="VWO43" s="710"/>
      <c r="VWP43" s="710"/>
      <c r="VWQ43" s="710"/>
      <c r="VWR43" s="710"/>
      <c r="VWS43" s="710"/>
      <c r="VWT43" s="710"/>
      <c r="VWU43" s="710"/>
      <c r="VWV43" s="710"/>
      <c r="VWW43" s="710"/>
      <c r="VWX43" s="710"/>
      <c r="VWY43" s="710"/>
      <c r="VWZ43" s="710"/>
      <c r="VXA43" s="710"/>
      <c r="VXB43" s="710"/>
      <c r="VXC43" s="710"/>
      <c r="VXD43" s="710"/>
      <c r="VXE43" s="710"/>
      <c r="VXF43" s="710"/>
      <c r="VXG43" s="710"/>
      <c r="VXH43" s="710"/>
      <c r="VXI43" s="710"/>
      <c r="VXJ43" s="710"/>
      <c r="VXK43" s="710"/>
      <c r="VXL43" s="710"/>
      <c r="VXM43" s="710"/>
      <c r="VXN43" s="710"/>
      <c r="VXO43" s="710"/>
      <c r="VXP43" s="710"/>
      <c r="VXQ43" s="710"/>
      <c r="VXR43" s="710"/>
      <c r="VXS43" s="710"/>
      <c r="VXT43" s="710"/>
      <c r="VXU43" s="710"/>
      <c r="VXV43" s="710"/>
      <c r="VXW43" s="710"/>
      <c r="VXX43" s="710"/>
      <c r="VXY43" s="710"/>
      <c r="VXZ43" s="710"/>
      <c r="VYA43" s="710"/>
      <c r="VYB43" s="710"/>
      <c r="VYC43" s="710"/>
      <c r="VYD43" s="710"/>
      <c r="VYE43" s="710"/>
      <c r="VYF43" s="710"/>
      <c r="VYG43" s="710"/>
      <c r="VYH43" s="710"/>
      <c r="VYI43" s="710"/>
      <c r="VYJ43" s="710"/>
      <c r="VYK43" s="710"/>
      <c r="VYL43" s="710"/>
      <c r="VYM43" s="710"/>
      <c r="VYN43" s="710"/>
      <c r="VYO43" s="710"/>
      <c r="VYP43" s="710"/>
      <c r="VYQ43" s="710"/>
      <c r="VYR43" s="710"/>
      <c r="VYS43" s="710"/>
      <c r="VYT43" s="710"/>
      <c r="VYU43" s="710"/>
      <c r="VYV43" s="710"/>
      <c r="VYW43" s="710"/>
      <c r="VYX43" s="710"/>
      <c r="VYY43" s="710"/>
      <c r="VYZ43" s="710"/>
      <c r="VZA43" s="710"/>
      <c r="VZB43" s="710"/>
      <c r="VZC43" s="710"/>
      <c r="VZD43" s="710"/>
      <c r="VZE43" s="710"/>
      <c r="VZF43" s="710"/>
      <c r="VZG43" s="710"/>
      <c r="VZH43" s="710"/>
      <c r="VZI43" s="710"/>
      <c r="VZJ43" s="710"/>
      <c r="VZK43" s="710"/>
      <c r="VZL43" s="710"/>
      <c r="VZM43" s="710"/>
      <c r="VZN43" s="710"/>
      <c r="VZO43" s="710"/>
      <c r="VZP43" s="710"/>
      <c r="VZQ43" s="710"/>
      <c r="VZR43" s="710"/>
      <c r="VZS43" s="710"/>
      <c r="VZT43" s="710"/>
      <c r="VZU43" s="710"/>
      <c r="VZV43" s="710"/>
      <c r="VZW43" s="710"/>
      <c r="VZX43" s="710"/>
      <c r="VZY43" s="710"/>
      <c r="VZZ43" s="710"/>
      <c r="WAA43" s="710"/>
      <c r="WAB43" s="710"/>
      <c r="WAC43" s="710"/>
      <c r="WAD43" s="710"/>
      <c r="WAE43" s="710"/>
      <c r="WAF43" s="710"/>
      <c r="WAG43" s="710"/>
      <c r="WAH43" s="710"/>
      <c r="WAI43" s="710"/>
      <c r="WAJ43" s="710"/>
      <c r="WAK43" s="710"/>
      <c r="WAL43" s="710"/>
      <c r="WAM43" s="710"/>
      <c r="WAN43" s="710"/>
      <c r="WAO43" s="710"/>
      <c r="WAP43" s="710"/>
      <c r="WAQ43" s="710"/>
      <c r="WAR43" s="710"/>
      <c r="WAS43" s="710"/>
      <c r="WAT43" s="710"/>
      <c r="WAU43" s="710"/>
      <c r="WAV43" s="710"/>
      <c r="WAW43" s="710"/>
      <c r="WAX43" s="710"/>
      <c r="WAY43" s="710"/>
      <c r="WAZ43" s="710"/>
      <c r="WBA43" s="710"/>
      <c r="WBB43" s="710"/>
      <c r="WBC43" s="710"/>
      <c r="WBD43" s="710"/>
      <c r="WBE43" s="710"/>
      <c r="WBF43" s="710"/>
      <c r="WBG43" s="710"/>
      <c r="WBH43" s="710"/>
      <c r="WBI43" s="710"/>
      <c r="WBJ43" s="710"/>
      <c r="WBK43" s="710"/>
      <c r="WBL43" s="710"/>
      <c r="WBM43" s="710"/>
      <c r="WBN43" s="710"/>
      <c r="WBO43" s="710"/>
      <c r="WBP43" s="710"/>
      <c r="WBQ43" s="710"/>
      <c r="WBR43" s="710"/>
      <c r="WBS43" s="710"/>
      <c r="WBT43" s="710"/>
      <c r="WBU43" s="710"/>
      <c r="WBV43" s="710"/>
      <c r="WBW43" s="710"/>
      <c r="WBX43" s="710"/>
      <c r="WBY43" s="710"/>
      <c r="WBZ43" s="710"/>
      <c r="WCA43" s="710"/>
      <c r="WCB43" s="710"/>
      <c r="WCC43" s="710"/>
      <c r="WCD43" s="710"/>
      <c r="WCE43" s="710"/>
      <c r="WCF43" s="710"/>
      <c r="WCG43" s="710"/>
      <c r="WCH43" s="710"/>
      <c r="WCI43" s="710"/>
      <c r="WCJ43" s="710"/>
      <c r="WCK43" s="710"/>
      <c r="WCL43" s="710"/>
      <c r="WCM43" s="710"/>
      <c r="WCN43" s="710"/>
      <c r="WCO43" s="710"/>
      <c r="WCP43" s="710"/>
      <c r="WCQ43" s="710"/>
      <c r="WCR43" s="710"/>
      <c r="WCS43" s="710"/>
      <c r="WCT43" s="710"/>
      <c r="WCU43" s="710"/>
      <c r="WCV43" s="710"/>
      <c r="WCW43" s="710"/>
      <c r="WCX43" s="710"/>
      <c r="WCY43" s="710"/>
      <c r="WCZ43" s="710"/>
      <c r="WDA43" s="710"/>
      <c r="WDB43" s="710"/>
      <c r="WDC43" s="710"/>
      <c r="WDD43" s="710"/>
      <c r="WDE43" s="710"/>
      <c r="WDF43" s="710"/>
      <c r="WDG43" s="710"/>
      <c r="WDH43" s="710"/>
      <c r="WDI43" s="710"/>
      <c r="WDJ43" s="710"/>
      <c r="WDK43" s="710"/>
      <c r="WDL43" s="710"/>
      <c r="WDM43" s="710"/>
      <c r="WDN43" s="710"/>
      <c r="WDO43" s="710"/>
      <c r="WDP43" s="710"/>
      <c r="WDQ43" s="710"/>
      <c r="WDR43" s="710"/>
      <c r="WDS43" s="710"/>
      <c r="WDT43" s="710"/>
      <c r="WDU43" s="710"/>
      <c r="WDV43" s="710"/>
      <c r="WDW43" s="710"/>
      <c r="WDX43" s="710"/>
      <c r="WDY43" s="710"/>
      <c r="WDZ43" s="710"/>
      <c r="WEA43" s="710"/>
      <c r="WEB43" s="710"/>
      <c r="WEC43" s="710"/>
      <c r="WED43" s="710"/>
      <c r="WEE43" s="710"/>
      <c r="WEF43" s="710"/>
      <c r="WEG43" s="710"/>
      <c r="WEH43" s="710"/>
      <c r="WEI43" s="710"/>
      <c r="WEJ43" s="710"/>
      <c r="WEK43" s="710"/>
      <c r="WEL43" s="710"/>
      <c r="WEM43" s="710"/>
      <c r="WEN43" s="710"/>
      <c r="WEO43" s="710"/>
      <c r="WEP43" s="710"/>
      <c r="WEQ43" s="710"/>
      <c r="WER43" s="710"/>
      <c r="WES43" s="710"/>
      <c r="WET43" s="710"/>
      <c r="WEU43" s="710"/>
      <c r="WEV43" s="710"/>
      <c r="WEW43" s="710"/>
      <c r="WEX43" s="710"/>
      <c r="WEY43" s="710"/>
      <c r="WEZ43" s="710"/>
      <c r="WFA43" s="710"/>
      <c r="WFB43" s="710"/>
      <c r="WFC43" s="710"/>
      <c r="WFD43" s="710"/>
      <c r="WFE43" s="710"/>
      <c r="WFF43" s="710"/>
      <c r="WFG43" s="710"/>
      <c r="WFH43" s="710"/>
      <c r="WFI43" s="710"/>
      <c r="WFJ43" s="710"/>
      <c r="WFK43" s="710"/>
      <c r="WFL43" s="710"/>
      <c r="WFM43" s="710"/>
      <c r="WFN43" s="710"/>
      <c r="WFO43" s="710"/>
      <c r="WFP43" s="710"/>
      <c r="WFQ43" s="710"/>
      <c r="WFR43" s="710"/>
      <c r="WFS43" s="710"/>
      <c r="WFT43" s="710"/>
      <c r="WFU43" s="710"/>
      <c r="WFV43" s="710"/>
      <c r="WFW43" s="710"/>
      <c r="WFX43" s="710"/>
      <c r="WFY43" s="710"/>
      <c r="WFZ43" s="710"/>
      <c r="WGA43" s="710"/>
      <c r="WGB43" s="710"/>
      <c r="WGC43" s="710"/>
      <c r="WGD43" s="710"/>
      <c r="WGE43" s="710"/>
      <c r="WGF43" s="710"/>
      <c r="WGG43" s="710"/>
      <c r="WGH43" s="710"/>
      <c r="WGI43" s="710"/>
      <c r="WGJ43" s="710"/>
      <c r="WGK43" s="710"/>
      <c r="WGL43" s="710"/>
      <c r="WGM43" s="710"/>
      <c r="WGN43" s="710"/>
      <c r="WGO43" s="710"/>
      <c r="WGP43" s="710"/>
      <c r="WGQ43" s="710"/>
      <c r="WGR43" s="710"/>
      <c r="WGS43" s="710"/>
      <c r="WGT43" s="710"/>
      <c r="WGU43" s="710"/>
      <c r="WGV43" s="710"/>
      <c r="WGW43" s="710"/>
      <c r="WGX43" s="710"/>
      <c r="WGY43" s="710"/>
      <c r="WGZ43" s="710"/>
      <c r="WHA43" s="710"/>
      <c r="WHB43" s="710"/>
      <c r="WHC43" s="710"/>
      <c r="WHD43" s="710"/>
      <c r="WHE43" s="710"/>
      <c r="WHF43" s="710"/>
      <c r="WHG43" s="710"/>
      <c r="WHH43" s="710"/>
      <c r="WHI43" s="710"/>
      <c r="WHJ43" s="710"/>
      <c r="WHK43" s="710"/>
      <c r="WHL43" s="710"/>
      <c r="WHM43" s="710"/>
      <c r="WHN43" s="710"/>
      <c r="WHO43" s="710"/>
      <c r="WHP43" s="710"/>
      <c r="WHQ43" s="710"/>
      <c r="WHR43" s="710"/>
      <c r="WHS43" s="710"/>
      <c r="WHT43" s="710"/>
      <c r="WHU43" s="710"/>
      <c r="WHV43" s="710"/>
      <c r="WHW43" s="710"/>
      <c r="WHX43" s="710"/>
      <c r="WHY43" s="710"/>
      <c r="WHZ43" s="710"/>
      <c r="WIA43" s="710"/>
      <c r="WIB43" s="710"/>
      <c r="WIC43" s="710"/>
      <c r="WID43" s="710"/>
      <c r="WIE43" s="710"/>
      <c r="WIF43" s="710"/>
      <c r="WIG43" s="710"/>
      <c r="WIH43" s="710"/>
      <c r="WII43" s="710"/>
      <c r="WIJ43" s="710"/>
      <c r="WIK43" s="710"/>
      <c r="WIL43" s="710"/>
      <c r="WIM43" s="710"/>
      <c r="WIN43" s="710"/>
      <c r="WIO43" s="710"/>
      <c r="WIP43" s="710"/>
      <c r="WIQ43" s="710"/>
      <c r="WIR43" s="710"/>
      <c r="WIS43" s="710"/>
      <c r="WIT43" s="710"/>
      <c r="WIU43" s="710"/>
      <c r="WIV43" s="710"/>
      <c r="WIW43" s="710"/>
      <c r="WIX43" s="710"/>
      <c r="WIY43" s="710"/>
      <c r="WIZ43" s="710"/>
      <c r="WJA43" s="710"/>
      <c r="WJB43" s="710"/>
      <c r="WJC43" s="710"/>
      <c r="WJD43" s="710"/>
      <c r="WJE43" s="710"/>
      <c r="WJF43" s="710"/>
      <c r="WJG43" s="710"/>
      <c r="WJH43" s="710"/>
      <c r="WJI43" s="710"/>
      <c r="WJJ43" s="710"/>
      <c r="WJK43" s="710"/>
      <c r="WJL43" s="710"/>
      <c r="WJM43" s="710"/>
      <c r="WJN43" s="710"/>
      <c r="WJO43" s="710"/>
      <c r="WJP43" s="710"/>
      <c r="WJQ43" s="710"/>
      <c r="WJR43" s="710"/>
      <c r="WJS43" s="710"/>
      <c r="WJT43" s="710"/>
      <c r="WJU43" s="710"/>
      <c r="WJV43" s="710"/>
      <c r="WJW43" s="710"/>
      <c r="WJX43" s="710"/>
      <c r="WJY43" s="710"/>
      <c r="WJZ43" s="710"/>
      <c r="WKA43" s="710"/>
      <c r="WKB43" s="710"/>
      <c r="WKC43" s="710"/>
      <c r="WKD43" s="710"/>
      <c r="WKE43" s="710"/>
      <c r="WKF43" s="710"/>
      <c r="WKG43" s="710"/>
      <c r="WKH43" s="710"/>
      <c r="WKI43" s="710"/>
      <c r="WKJ43" s="710"/>
      <c r="WKK43" s="710"/>
      <c r="WKL43" s="710"/>
      <c r="WKM43" s="710"/>
      <c r="WKN43" s="710"/>
      <c r="WKO43" s="710"/>
      <c r="WKP43" s="710"/>
      <c r="WKQ43" s="710"/>
      <c r="WKR43" s="710"/>
      <c r="WKS43" s="710"/>
      <c r="WKT43" s="710"/>
      <c r="WKU43" s="710"/>
      <c r="WKV43" s="710"/>
      <c r="WKW43" s="710"/>
      <c r="WKX43" s="710"/>
      <c r="WKY43" s="710"/>
      <c r="WKZ43" s="710"/>
      <c r="WLA43" s="710"/>
      <c r="WLB43" s="710"/>
      <c r="WLC43" s="710"/>
      <c r="WLD43" s="710"/>
      <c r="WLE43" s="710"/>
      <c r="WLF43" s="710"/>
      <c r="WLG43" s="710"/>
      <c r="WLH43" s="710"/>
      <c r="WLI43" s="710"/>
      <c r="WLJ43" s="710"/>
      <c r="WLK43" s="710"/>
      <c r="WLL43" s="710"/>
      <c r="WLM43" s="710"/>
      <c r="WLN43" s="710"/>
      <c r="WLO43" s="710"/>
      <c r="WLP43" s="710"/>
      <c r="WLQ43" s="710"/>
      <c r="WLR43" s="710"/>
      <c r="WLS43" s="710"/>
      <c r="WLT43" s="710"/>
      <c r="WLU43" s="710"/>
      <c r="WLV43" s="710"/>
      <c r="WLW43" s="710"/>
      <c r="WLX43" s="710"/>
      <c r="WLY43" s="710"/>
      <c r="WLZ43" s="710"/>
      <c r="WMA43" s="710"/>
      <c r="WMB43" s="710"/>
      <c r="WMC43" s="710"/>
      <c r="WMD43" s="710"/>
      <c r="WME43" s="710"/>
      <c r="WMF43" s="710"/>
      <c r="WMG43" s="710"/>
      <c r="WMH43" s="710"/>
      <c r="WMI43" s="710"/>
      <c r="WMJ43" s="710"/>
      <c r="WMK43" s="710"/>
      <c r="WML43" s="710"/>
      <c r="WMM43" s="710"/>
      <c r="WMN43" s="710"/>
      <c r="WMO43" s="710"/>
      <c r="WMP43" s="710"/>
      <c r="WMQ43" s="710"/>
      <c r="WMR43" s="710"/>
      <c r="WMS43" s="710"/>
      <c r="WMT43" s="710"/>
      <c r="WMU43" s="710"/>
      <c r="WMV43" s="710"/>
      <c r="WMW43" s="710"/>
      <c r="WMX43" s="710"/>
      <c r="WMY43" s="710"/>
      <c r="WMZ43" s="710"/>
      <c r="WNA43" s="710"/>
      <c r="WNB43" s="710"/>
      <c r="WNC43" s="710"/>
      <c r="WND43" s="710"/>
      <c r="WNE43" s="710"/>
      <c r="WNF43" s="710"/>
      <c r="WNG43" s="710"/>
      <c r="WNH43" s="710"/>
      <c r="WNI43" s="710"/>
      <c r="WNJ43" s="710"/>
      <c r="WNK43" s="710"/>
      <c r="WNL43" s="710"/>
      <c r="WNM43" s="710"/>
      <c r="WNN43" s="710"/>
      <c r="WNO43" s="710"/>
      <c r="WNP43" s="710"/>
      <c r="WNQ43" s="710"/>
      <c r="WNR43" s="710"/>
      <c r="WNS43" s="710"/>
      <c r="WNT43" s="710"/>
      <c r="WNU43" s="710"/>
      <c r="WNV43" s="710"/>
      <c r="WNW43" s="710"/>
      <c r="WNX43" s="710"/>
      <c r="WNY43" s="710"/>
      <c r="WNZ43" s="710"/>
      <c r="WOA43" s="710"/>
      <c r="WOB43" s="710"/>
      <c r="WOC43" s="710"/>
      <c r="WOD43" s="710"/>
      <c r="WOE43" s="710"/>
      <c r="WOF43" s="710"/>
      <c r="WOG43" s="710"/>
      <c r="WOH43" s="710"/>
      <c r="WOI43" s="710"/>
      <c r="WOJ43" s="710"/>
      <c r="WOK43" s="710"/>
      <c r="WOL43" s="710"/>
      <c r="WOM43" s="710"/>
      <c r="WON43" s="710"/>
      <c r="WOO43" s="710"/>
      <c r="WOP43" s="710"/>
      <c r="WOQ43" s="710"/>
      <c r="WOR43" s="710"/>
      <c r="WOS43" s="710"/>
      <c r="WOT43" s="710"/>
      <c r="WOU43" s="710"/>
      <c r="WOV43" s="710"/>
      <c r="WOW43" s="710"/>
      <c r="WOX43" s="710"/>
      <c r="WOY43" s="710"/>
      <c r="WOZ43" s="710"/>
      <c r="WPA43" s="710"/>
      <c r="WPB43" s="710"/>
      <c r="WPC43" s="710"/>
      <c r="WPD43" s="710"/>
      <c r="WPE43" s="710"/>
      <c r="WPF43" s="710"/>
      <c r="WPG43" s="710"/>
      <c r="WPH43" s="710"/>
      <c r="WPI43" s="710"/>
      <c r="WPJ43" s="710"/>
      <c r="WPK43" s="710"/>
      <c r="WPL43" s="710"/>
      <c r="WPM43" s="710"/>
      <c r="WPN43" s="710"/>
      <c r="WPO43" s="710"/>
      <c r="WPP43" s="710"/>
      <c r="WPQ43" s="710"/>
      <c r="WPR43" s="710"/>
      <c r="WPS43" s="710"/>
      <c r="WPT43" s="710"/>
      <c r="WPU43" s="710"/>
      <c r="WPV43" s="710"/>
      <c r="WPW43" s="710"/>
      <c r="WPX43" s="710"/>
      <c r="WPY43" s="710"/>
      <c r="WPZ43" s="710"/>
      <c r="WQA43" s="710"/>
      <c r="WQB43" s="710"/>
      <c r="WQC43" s="710"/>
      <c r="WQD43" s="710"/>
      <c r="WQE43" s="710"/>
      <c r="WQF43" s="710"/>
      <c r="WQG43" s="710"/>
      <c r="WQH43" s="710"/>
      <c r="WQI43" s="710"/>
      <c r="WQJ43" s="710"/>
      <c r="WQK43" s="710"/>
      <c r="WQL43" s="710"/>
      <c r="WQM43" s="710"/>
      <c r="WQN43" s="710"/>
      <c r="WQO43" s="710"/>
      <c r="WQP43" s="710"/>
      <c r="WQQ43" s="710"/>
      <c r="WQR43" s="710"/>
      <c r="WQS43" s="710"/>
      <c r="WQT43" s="710"/>
      <c r="WQU43" s="710"/>
      <c r="WQV43" s="710"/>
      <c r="WQW43" s="710"/>
      <c r="WQX43" s="710"/>
      <c r="WQY43" s="710"/>
      <c r="WQZ43" s="710"/>
      <c r="WRA43" s="710"/>
      <c r="WRB43" s="710"/>
      <c r="WRC43" s="710"/>
      <c r="WRD43" s="710"/>
      <c r="WRE43" s="710"/>
      <c r="WRF43" s="710"/>
      <c r="WRG43" s="710"/>
      <c r="WRH43" s="710"/>
      <c r="WRI43" s="710"/>
      <c r="WRJ43" s="710"/>
      <c r="WRK43" s="710"/>
      <c r="WRL43" s="710"/>
      <c r="WRM43" s="710"/>
      <c r="WRN43" s="710"/>
      <c r="WRO43" s="710"/>
      <c r="WRP43" s="710"/>
      <c r="WRQ43" s="710"/>
      <c r="WRR43" s="710"/>
      <c r="WRS43" s="710"/>
      <c r="WRT43" s="710"/>
      <c r="WRU43" s="710"/>
      <c r="WRV43" s="710"/>
      <c r="WRW43" s="710"/>
      <c r="WRX43" s="710"/>
      <c r="WRY43" s="710"/>
      <c r="WRZ43" s="710"/>
      <c r="WSA43" s="710"/>
      <c r="WSB43" s="710"/>
      <c r="WSC43" s="710"/>
      <c r="WSD43" s="710"/>
      <c r="WSE43" s="710"/>
      <c r="WSF43" s="710"/>
      <c r="WSG43" s="710"/>
      <c r="WSH43" s="710"/>
      <c r="WSI43" s="710"/>
      <c r="WSJ43" s="710"/>
      <c r="WSK43" s="710"/>
      <c r="WSL43" s="710"/>
      <c r="WSM43" s="710"/>
      <c r="WSN43" s="710"/>
      <c r="WSO43" s="710"/>
      <c r="WSP43" s="710"/>
      <c r="WSQ43" s="710"/>
      <c r="WSR43" s="710"/>
      <c r="WSS43" s="710"/>
      <c r="WST43" s="710"/>
      <c r="WSU43" s="710"/>
      <c r="WSV43" s="710"/>
      <c r="WSW43" s="710"/>
      <c r="WSX43" s="710"/>
      <c r="WSY43" s="710"/>
      <c r="WSZ43" s="710"/>
      <c r="WTA43" s="710"/>
      <c r="WTB43" s="710"/>
      <c r="WTC43" s="710"/>
      <c r="WTD43" s="710"/>
      <c r="WTE43" s="710"/>
      <c r="WTF43" s="710"/>
      <c r="WTG43" s="710"/>
      <c r="WTH43" s="710"/>
      <c r="WTI43" s="710"/>
      <c r="WTJ43" s="710"/>
      <c r="WTK43" s="710"/>
      <c r="WTL43" s="710"/>
      <c r="WTM43" s="710"/>
      <c r="WTN43" s="710"/>
      <c r="WTO43" s="710"/>
      <c r="WTP43" s="710"/>
      <c r="WTQ43" s="710"/>
      <c r="WTR43" s="710"/>
      <c r="WTS43" s="710"/>
      <c r="WTT43" s="710"/>
      <c r="WTU43" s="710"/>
      <c r="WTV43" s="710"/>
      <c r="WTW43" s="710"/>
      <c r="WTX43" s="710"/>
      <c r="WTY43" s="710"/>
      <c r="WTZ43" s="710"/>
      <c r="WUA43" s="710"/>
      <c r="WUB43" s="710"/>
      <c r="WUC43" s="710"/>
      <c r="WUD43" s="710"/>
      <c r="WUE43" s="710"/>
      <c r="WUF43" s="710"/>
      <c r="WUG43" s="710"/>
      <c r="WUH43" s="710"/>
      <c r="WUI43" s="710"/>
      <c r="WUJ43" s="710"/>
      <c r="WUK43" s="710"/>
      <c r="WUL43" s="710"/>
      <c r="WUM43" s="710"/>
      <c r="WUN43" s="710"/>
      <c r="WUO43" s="710"/>
      <c r="WUP43" s="710"/>
      <c r="WUQ43" s="710"/>
      <c r="WUR43" s="710"/>
      <c r="WUS43" s="710"/>
      <c r="WUT43" s="710"/>
      <c r="WUU43" s="710"/>
      <c r="WUV43" s="710"/>
      <c r="WUW43" s="710"/>
      <c r="WUX43" s="710"/>
      <c r="WUY43" s="710"/>
      <c r="WUZ43" s="710"/>
      <c r="WVA43" s="710"/>
      <c r="WVB43" s="710"/>
      <c r="WVC43" s="710"/>
      <c r="WVD43" s="710"/>
      <c r="WVE43" s="710"/>
      <c r="WVF43" s="710"/>
      <c r="WVG43" s="710"/>
      <c r="WVH43" s="710"/>
      <c r="WVI43" s="710"/>
      <c r="WVJ43" s="710"/>
      <c r="WVK43" s="710"/>
      <c r="WVL43" s="710"/>
      <c r="WVM43" s="710"/>
      <c r="WVN43" s="710"/>
      <c r="WVO43" s="710"/>
      <c r="WVP43" s="710"/>
      <c r="WVQ43" s="710"/>
      <c r="WVR43" s="710"/>
      <c r="WVS43" s="710"/>
      <c r="WVT43" s="710"/>
      <c r="WVU43" s="710"/>
      <c r="WVV43" s="710"/>
      <c r="WVW43" s="710"/>
      <c r="WVX43" s="710"/>
      <c r="WVY43" s="710"/>
      <c r="WVZ43" s="710"/>
      <c r="WWA43" s="710"/>
      <c r="WWB43" s="710"/>
      <c r="WWC43" s="710"/>
      <c r="WWD43" s="710"/>
      <c r="WWE43" s="710"/>
      <c r="WWF43" s="710"/>
      <c r="WWG43" s="710"/>
      <c r="WWH43" s="710"/>
      <c r="WWI43" s="710"/>
      <c r="WWJ43" s="710"/>
      <c r="WWK43" s="710"/>
      <c r="WWL43" s="710"/>
      <c r="WWM43" s="710"/>
      <c r="WWN43" s="710"/>
      <c r="WWO43" s="710"/>
      <c r="WWP43" s="710"/>
      <c r="WWQ43" s="710"/>
      <c r="WWR43" s="710"/>
      <c r="WWS43" s="710"/>
      <c r="WWT43" s="710"/>
      <c r="WWU43" s="710"/>
      <c r="WWV43" s="710"/>
      <c r="WWW43" s="710"/>
      <c r="WWX43" s="710"/>
      <c r="WWY43" s="710"/>
      <c r="WWZ43" s="710"/>
      <c r="WXA43" s="710"/>
      <c r="WXB43" s="710"/>
      <c r="WXC43" s="710"/>
      <c r="WXD43" s="710"/>
      <c r="WXE43" s="710"/>
      <c r="WXF43" s="710"/>
      <c r="WXG43" s="710"/>
      <c r="WXH43" s="710"/>
    </row>
    <row r="44" spans="1:16180" s="711" customFormat="1" ht="13.8" thickBot="1">
      <c r="A44" s="1262"/>
      <c r="B44" s="749" t="s">
        <v>578</v>
      </c>
      <c r="C44" s="739">
        <f>C27+C43</f>
        <v>2875.2606743589745</v>
      </c>
      <c r="G44" s="710"/>
      <c r="H44" s="710"/>
      <c r="I44" s="710"/>
      <c r="L44" s="712"/>
      <c r="M44" s="712"/>
      <c r="N44" s="712"/>
      <c r="AL44" s="710"/>
      <c r="AM44" s="710"/>
      <c r="AS44" s="710"/>
      <c r="AT44" s="710"/>
      <c r="AU44" s="710"/>
      <c r="AV44" s="710"/>
      <c r="AW44" s="710"/>
      <c r="AX44" s="710"/>
      <c r="AY44" s="710"/>
      <c r="AZ44" s="710"/>
      <c r="BA44" s="710"/>
      <c r="BB44" s="710"/>
      <c r="BC44" s="710"/>
      <c r="BD44" s="710"/>
      <c r="BE44" s="710"/>
      <c r="BF44" s="710"/>
      <c r="BG44" s="710"/>
      <c r="BH44" s="710"/>
      <c r="BI44" s="710"/>
      <c r="BJ44" s="710"/>
      <c r="BK44" s="710"/>
      <c r="BL44" s="710"/>
      <c r="BM44" s="710"/>
      <c r="BN44" s="710"/>
      <c r="BO44" s="710"/>
      <c r="BP44" s="710"/>
      <c r="BQ44" s="710"/>
      <c r="BR44" s="710"/>
      <c r="BS44" s="710"/>
      <c r="BT44" s="710"/>
      <c r="BU44" s="710"/>
      <c r="BV44" s="710"/>
      <c r="BW44" s="710"/>
      <c r="BX44" s="710"/>
      <c r="BY44" s="710"/>
      <c r="BZ44" s="710"/>
      <c r="CA44" s="710"/>
      <c r="CB44" s="710"/>
      <c r="CC44" s="710"/>
      <c r="CD44" s="710"/>
      <c r="CE44" s="710"/>
      <c r="CF44" s="710"/>
      <c r="CG44" s="710"/>
      <c r="CH44" s="710"/>
      <c r="CI44" s="710"/>
      <c r="CJ44" s="710"/>
      <c r="CK44" s="710"/>
      <c r="CL44" s="710"/>
      <c r="CM44" s="710"/>
      <c r="CN44" s="710"/>
      <c r="CO44" s="710"/>
      <c r="CP44" s="710"/>
      <c r="CQ44" s="710"/>
      <c r="CR44" s="710"/>
      <c r="CS44" s="710"/>
      <c r="CT44" s="710"/>
      <c r="CU44" s="710"/>
      <c r="CV44" s="710"/>
      <c r="CW44" s="710"/>
      <c r="CX44" s="710"/>
      <c r="CY44" s="710"/>
      <c r="CZ44" s="710"/>
      <c r="DA44" s="710"/>
      <c r="DB44" s="710"/>
      <c r="DC44" s="710"/>
      <c r="DD44" s="710"/>
      <c r="DE44" s="710"/>
      <c r="DF44" s="710"/>
      <c r="DG44" s="710"/>
      <c r="DH44" s="710"/>
      <c r="DI44" s="710"/>
      <c r="DJ44" s="710"/>
      <c r="DK44" s="710"/>
      <c r="DL44" s="710"/>
      <c r="DM44" s="710"/>
      <c r="DN44" s="710"/>
      <c r="DO44" s="710"/>
      <c r="DP44" s="710"/>
      <c r="DQ44" s="710"/>
      <c r="DR44" s="710"/>
      <c r="DS44" s="710"/>
      <c r="DT44" s="710"/>
      <c r="DU44" s="710"/>
      <c r="DV44" s="710"/>
      <c r="DW44" s="710"/>
      <c r="DX44" s="710"/>
      <c r="DY44" s="710"/>
      <c r="DZ44" s="710"/>
      <c r="EA44" s="710"/>
      <c r="EB44" s="710"/>
      <c r="EC44" s="710"/>
      <c r="ED44" s="710"/>
      <c r="EE44" s="710"/>
      <c r="EF44" s="710"/>
      <c r="EG44" s="710"/>
      <c r="EH44" s="710"/>
      <c r="EI44" s="710"/>
      <c r="EJ44" s="710"/>
      <c r="EK44" s="710"/>
      <c r="EL44" s="710"/>
      <c r="EM44" s="710"/>
      <c r="EN44" s="710"/>
      <c r="EO44" s="710"/>
      <c r="EP44" s="710"/>
      <c r="EQ44" s="710"/>
      <c r="ER44" s="710"/>
      <c r="ES44" s="710"/>
      <c r="ET44" s="710"/>
      <c r="EU44" s="710"/>
      <c r="EV44" s="710"/>
      <c r="EW44" s="710"/>
      <c r="EX44" s="710"/>
      <c r="EY44" s="710"/>
      <c r="EZ44" s="710"/>
      <c r="FA44" s="710"/>
      <c r="FB44" s="710"/>
      <c r="FC44" s="710"/>
      <c r="FD44" s="710"/>
      <c r="FE44" s="710"/>
      <c r="FF44" s="710"/>
      <c r="FG44" s="710"/>
      <c r="FH44" s="710"/>
      <c r="FI44" s="710"/>
      <c r="FJ44" s="710"/>
      <c r="FK44" s="710"/>
      <c r="FL44" s="710"/>
      <c r="FM44" s="710"/>
      <c r="FN44" s="710"/>
      <c r="FO44" s="710"/>
      <c r="FP44" s="710"/>
      <c r="FQ44" s="710"/>
      <c r="FR44" s="710"/>
      <c r="FS44" s="710"/>
      <c r="FT44" s="710"/>
      <c r="FU44" s="710"/>
      <c r="FV44" s="710"/>
      <c r="FW44" s="710"/>
      <c r="FX44" s="710"/>
      <c r="FY44" s="710"/>
      <c r="FZ44" s="710"/>
      <c r="GA44" s="710"/>
      <c r="GB44" s="710"/>
      <c r="GC44" s="710"/>
      <c r="GD44" s="710"/>
      <c r="GE44" s="710"/>
      <c r="GF44" s="710"/>
      <c r="GG44" s="710"/>
      <c r="GH44" s="710"/>
      <c r="GI44" s="710"/>
      <c r="GJ44" s="710"/>
      <c r="GK44" s="710"/>
      <c r="GL44" s="710"/>
      <c r="GM44" s="710"/>
      <c r="GN44" s="710"/>
      <c r="GO44" s="710"/>
      <c r="GP44" s="710"/>
      <c r="GQ44" s="710"/>
      <c r="GR44" s="710"/>
      <c r="GS44" s="710"/>
      <c r="GT44" s="710"/>
      <c r="GU44" s="710"/>
      <c r="GV44" s="710"/>
      <c r="GW44" s="710"/>
      <c r="GX44" s="710"/>
      <c r="GY44" s="710"/>
      <c r="GZ44" s="710"/>
      <c r="HA44" s="710"/>
      <c r="HB44" s="710"/>
      <c r="HC44" s="710"/>
      <c r="HD44" s="710"/>
      <c r="HE44" s="710"/>
      <c r="HF44" s="710"/>
      <c r="HG44" s="710"/>
      <c r="HH44" s="710"/>
      <c r="HI44" s="710"/>
      <c r="HJ44" s="710"/>
      <c r="HK44" s="710"/>
      <c r="HL44" s="710"/>
      <c r="HM44" s="710"/>
      <c r="HN44" s="710"/>
      <c r="HO44" s="710"/>
      <c r="HP44" s="710"/>
      <c r="HQ44" s="710"/>
      <c r="HR44" s="710"/>
      <c r="HS44" s="710"/>
      <c r="HT44" s="710"/>
      <c r="HU44" s="710"/>
      <c r="HV44" s="710"/>
      <c r="HW44" s="710"/>
      <c r="HX44" s="710"/>
      <c r="HY44" s="710"/>
      <c r="HZ44" s="710"/>
      <c r="IA44" s="710"/>
      <c r="IB44" s="710"/>
      <c r="IC44" s="710"/>
      <c r="ID44" s="710"/>
      <c r="IE44" s="710"/>
      <c r="IF44" s="710"/>
      <c r="IG44" s="710"/>
      <c r="IH44" s="710"/>
      <c r="II44" s="710"/>
      <c r="IJ44" s="710"/>
      <c r="IK44" s="710"/>
      <c r="IL44" s="710"/>
      <c r="IM44" s="710"/>
      <c r="IN44" s="710"/>
      <c r="IO44" s="710"/>
      <c r="IP44" s="710"/>
      <c r="IQ44" s="710"/>
      <c r="IR44" s="710"/>
      <c r="IS44" s="710"/>
      <c r="IT44" s="710"/>
      <c r="IU44" s="710"/>
      <c r="IV44" s="710"/>
      <c r="IW44" s="710"/>
      <c r="IX44" s="710"/>
      <c r="IY44" s="710"/>
      <c r="IZ44" s="710"/>
      <c r="JA44" s="710"/>
      <c r="JB44" s="710"/>
      <c r="JC44" s="710"/>
      <c r="JD44" s="710"/>
      <c r="JE44" s="710"/>
      <c r="JF44" s="710"/>
      <c r="JG44" s="710"/>
      <c r="JH44" s="710"/>
      <c r="JI44" s="710"/>
      <c r="JJ44" s="710"/>
      <c r="JK44" s="710"/>
      <c r="JL44" s="710"/>
      <c r="JM44" s="710"/>
      <c r="JN44" s="710"/>
      <c r="JO44" s="710"/>
      <c r="JP44" s="710"/>
      <c r="JQ44" s="710"/>
      <c r="JR44" s="710"/>
      <c r="JS44" s="710"/>
      <c r="JT44" s="710"/>
      <c r="JU44" s="710"/>
      <c r="JV44" s="710"/>
      <c r="JW44" s="710"/>
      <c r="JX44" s="710"/>
      <c r="JY44" s="710"/>
      <c r="JZ44" s="710"/>
      <c r="KA44" s="710"/>
      <c r="KB44" s="710"/>
      <c r="KC44" s="710"/>
      <c r="KD44" s="710"/>
      <c r="KE44" s="710"/>
      <c r="KF44" s="710"/>
      <c r="KG44" s="710"/>
      <c r="KH44" s="710"/>
      <c r="KI44" s="710"/>
      <c r="KJ44" s="710"/>
      <c r="KK44" s="710"/>
      <c r="KL44" s="710"/>
      <c r="KM44" s="710"/>
      <c r="KN44" s="710"/>
      <c r="KO44" s="710"/>
      <c r="KP44" s="710"/>
      <c r="KQ44" s="710"/>
      <c r="KR44" s="710"/>
      <c r="KS44" s="710"/>
      <c r="KT44" s="710"/>
      <c r="KU44" s="710"/>
      <c r="KV44" s="710"/>
      <c r="KW44" s="710"/>
      <c r="KX44" s="710"/>
      <c r="KY44" s="710"/>
      <c r="KZ44" s="710"/>
      <c r="LA44" s="710"/>
      <c r="LB44" s="710"/>
      <c r="LC44" s="710"/>
      <c r="LD44" s="710"/>
      <c r="LE44" s="710"/>
      <c r="LF44" s="710"/>
      <c r="LG44" s="710"/>
      <c r="LH44" s="710"/>
      <c r="LI44" s="710"/>
      <c r="LJ44" s="710"/>
      <c r="LK44" s="710"/>
      <c r="LL44" s="710"/>
      <c r="LM44" s="710"/>
      <c r="LN44" s="710"/>
      <c r="LO44" s="710"/>
      <c r="LP44" s="710"/>
      <c r="LQ44" s="710"/>
      <c r="LR44" s="710"/>
      <c r="LS44" s="710"/>
      <c r="LT44" s="710"/>
      <c r="LU44" s="710"/>
      <c r="LV44" s="710"/>
      <c r="LW44" s="710"/>
      <c r="LX44" s="710"/>
      <c r="LY44" s="710"/>
      <c r="LZ44" s="710"/>
      <c r="MA44" s="710"/>
      <c r="MB44" s="710"/>
      <c r="MC44" s="710"/>
      <c r="MD44" s="710"/>
      <c r="ME44" s="710"/>
      <c r="MF44" s="710"/>
      <c r="MG44" s="710"/>
      <c r="MH44" s="710"/>
      <c r="MI44" s="710"/>
      <c r="MJ44" s="710"/>
      <c r="MK44" s="710"/>
      <c r="ML44" s="710"/>
      <c r="MM44" s="710"/>
      <c r="MN44" s="710"/>
      <c r="MO44" s="710"/>
      <c r="MP44" s="710"/>
      <c r="MQ44" s="710"/>
      <c r="MR44" s="710"/>
      <c r="MS44" s="710"/>
      <c r="MT44" s="710"/>
      <c r="MU44" s="710"/>
      <c r="MV44" s="710"/>
      <c r="MW44" s="710"/>
      <c r="MX44" s="710"/>
      <c r="MY44" s="710"/>
      <c r="MZ44" s="710"/>
      <c r="NA44" s="710"/>
      <c r="NB44" s="710"/>
      <c r="NC44" s="710"/>
      <c r="ND44" s="710"/>
      <c r="NE44" s="710"/>
      <c r="NF44" s="710"/>
      <c r="NG44" s="710"/>
      <c r="NH44" s="710"/>
      <c r="NI44" s="710"/>
      <c r="NJ44" s="710"/>
      <c r="NK44" s="710"/>
      <c r="NL44" s="710"/>
      <c r="NM44" s="710"/>
      <c r="NN44" s="710"/>
      <c r="NO44" s="710"/>
      <c r="NP44" s="710"/>
      <c r="NQ44" s="710"/>
      <c r="NR44" s="710"/>
      <c r="NS44" s="710"/>
      <c r="NT44" s="710"/>
      <c r="NU44" s="710"/>
      <c r="NV44" s="710"/>
      <c r="NW44" s="710"/>
      <c r="NX44" s="710"/>
      <c r="NY44" s="710"/>
      <c r="NZ44" s="710"/>
      <c r="OA44" s="710"/>
      <c r="OB44" s="710"/>
      <c r="OC44" s="710"/>
      <c r="OD44" s="710"/>
      <c r="OE44" s="710"/>
      <c r="OF44" s="710"/>
      <c r="OG44" s="710"/>
      <c r="OH44" s="710"/>
      <c r="OI44" s="710"/>
      <c r="OJ44" s="710"/>
      <c r="OK44" s="710"/>
      <c r="OL44" s="710"/>
      <c r="OM44" s="710"/>
      <c r="ON44" s="710"/>
      <c r="OO44" s="710"/>
      <c r="OP44" s="710"/>
      <c r="OQ44" s="710"/>
      <c r="OR44" s="710"/>
      <c r="OS44" s="710"/>
      <c r="OT44" s="710"/>
      <c r="OU44" s="710"/>
      <c r="OV44" s="710"/>
      <c r="OW44" s="710"/>
      <c r="OX44" s="710"/>
      <c r="OY44" s="710"/>
      <c r="OZ44" s="710"/>
      <c r="PA44" s="710"/>
      <c r="PB44" s="710"/>
      <c r="PC44" s="710"/>
      <c r="PD44" s="710"/>
      <c r="PE44" s="710"/>
      <c r="PF44" s="710"/>
      <c r="PG44" s="710"/>
      <c r="PH44" s="710"/>
      <c r="PI44" s="710"/>
      <c r="PJ44" s="710"/>
      <c r="PK44" s="710"/>
      <c r="PL44" s="710"/>
      <c r="PM44" s="710"/>
      <c r="PN44" s="710"/>
      <c r="PO44" s="710"/>
      <c r="PP44" s="710"/>
      <c r="PQ44" s="710"/>
      <c r="PR44" s="710"/>
      <c r="PS44" s="710"/>
      <c r="PT44" s="710"/>
      <c r="PU44" s="710"/>
      <c r="PV44" s="710"/>
      <c r="PW44" s="710"/>
      <c r="PX44" s="710"/>
      <c r="PY44" s="710"/>
      <c r="PZ44" s="710"/>
      <c r="QA44" s="710"/>
      <c r="QB44" s="710"/>
      <c r="QC44" s="710"/>
      <c r="QD44" s="710"/>
      <c r="QE44" s="710"/>
      <c r="QF44" s="710"/>
      <c r="QG44" s="710"/>
      <c r="QH44" s="710"/>
      <c r="QI44" s="710"/>
      <c r="QJ44" s="710"/>
      <c r="QK44" s="710"/>
      <c r="QL44" s="710"/>
      <c r="QM44" s="710"/>
      <c r="QN44" s="710"/>
      <c r="QO44" s="710"/>
      <c r="QP44" s="710"/>
      <c r="QQ44" s="710"/>
      <c r="QR44" s="710"/>
      <c r="QS44" s="710"/>
      <c r="QT44" s="710"/>
      <c r="QU44" s="710"/>
      <c r="QV44" s="710"/>
      <c r="QW44" s="710"/>
      <c r="QX44" s="710"/>
      <c r="QY44" s="710"/>
      <c r="QZ44" s="710"/>
      <c r="RA44" s="710"/>
      <c r="RB44" s="710"/>
      <c r="RC44" s="710"/>
      <c r="RD44" s="710"/>
      <c r="RE44" s="710"/>
      <c r="RF44" s="710"/>
      <c r="RG44" s="710"/>
      <c r="RH44" s="710"/>
      <c r="RI44" s="710"/>
      <c r="RJ44" s="710"/>
      <c r="RK44" s="710"/>
      <c r="RL44" s="710"/>
      <c r="RM44" s="710"/>
      <c r="RN44" s="710"/>
      <c r="RO44" s="710"/>
      <c r="RP44" s="710"/>
      <c r="RQ44" s="710"/>
      <c r="RR44" s="710"/>
      <c r="RS44" s="710"/>
      <c r="RT44" s="710"/>
      <c r="RU44" s="710"/>
      <c r="RV44" s="710"/>
      <c r="RW44" s="710"/>
      <c r="RX44" s="710"/>
      <c r="RY44" s="710"/>
      <c r="RZ44" s="710"/>
      <c r="SA44" s="710"/>
      <c r="SB44" s="710"/>
      <c r="SC44" s="710"/>
      <c r="SD44" s="710"/>
      <c r="SE44" s="710"/>
      <c r="SF44" s="710"/>
      <c r="SG44" s="710"/>
      <c r="SH44" s="710"/>
      <c r="SI44" s="710"/>
      <c r="SJ44" s="710"/>
      <c r="SK44" s="710"/>
      <c r="SL44" s="710"/>
      <c r="SM44" s="710"/>
      <c r="SN44" s="710"/>
      <c r="SO44" s="710"/>
      <c r="SP44" s="710"/>
      <c r="SQ44" s="710"/>
      <c r="SR44" s="710"/>
      <c r="SS44" s="710"/>
      <c r="ST44" s="710"/>
      <c r="SU44" s="710"/>
      <c r="SV44" s="710"/>
      <c r="SW44" s="710"/>
      <c r="SX44" s="710"/>
      <c r="SY44" s="710"/>
      <c r="SZ44" s="710"/>
      <c r="TA44" s="710"/>
      <c r="TB44" s="710"/>
      <c r="TC44" s="710"/>
      <c r="TD44" s="710"/>
      <c r="TE44" s="710"/>
      <c r="TF44" s="710"/>
      <c r="TG44" s="710"/>
      <c r="TH44" s="710"/>
      <c r="TI44" s="710"/>
      <c r="TJ44" s="710"/>
      <c r="TK44" s="710"/>
      <c r="TL44" s="710"/>
      <c r="TM44" s="710"/>
      <c r="TN44" s="710"/>
      <c r="TO44" s="710"/>
      <c r="TP44" s="710"/>
      <c r="TQ44" s="710"/>
      <c r="TR44" s="710"/>
      <c r="TS44" s="710"/>
      <c r="TT44" s="710"/>
      <c r="TU44" s="710"/>
      <c r="TV44" s="710"/>
      <c r="TW44" s="710"/>
      <c r="TX44" s="710"/>
      <c r="TY44" s="710"/>
      <c r="TZ44" s="710"/>
      <c r="UA44" s="710"/>
      <c r="UB44" s="710"/>
      <c r="UC44" s="710"/>
      <c r="UD44" s="710"/>
      <c r="UE44" s="710"/>
      <c r="UF44" s="710"/>
      <c r="UG44" s="710"/>
      <c r="UH44" s="710"/>
      <c r="UI44" s="710"/>
      <c r="UJ44" s="710"/>
      <c r="UK44" s="710"/>
      <c r="UL44" s="710"/>
      <c r="UM44" s="710"/>
      <c r="UN44" s="710"/>
      <c r="UO44" s="710"/>
      <c r="UP44" s="710"/>
      <c r="UQ44" s="710"/>
      <c r="UR44" s="710"/>
      <c r="US44" s="710"/>
      <c r="UT44" s="710"/>
      <c r="UU44" s="710"/>
      <c r="UV44" s="710"/>
      <c r="UW44" s="710"/>
      <c r="UX44" s="710"/>
      <c r="UY44" s="710"/>
      <c r="UZ44" s="710"/>
      <c r="VA44" s="710"/>
      <c r="VB44" s="710"/>
      <c r="VC44" s="710"/>
      <c r="VD44" s="710"/>
      <c r="VE44" s="710"/>
      <c r="VF44" s="710"/>
      <c r="VG44" s="710"/>
      <c r="VH44" s="710"/>
      <c r="VI44" s="710"/>
      <c r="VJ44" s="710"/>
      <c r="VK44" s="710"/>
      <c r="VL44" s="710"/>
      <c r="VM44" s="710"/>
      <c r="VN44" s="710"/>
      <c r="VO44" s="710"/>
      <c r="VP44" s="710"/>
      <c r="VQ44" s="710"/>
      <c r="VR44" s="710"/>
      <c r="VS44" s="710"/>
      <c r="VT44" s="710"/>
      <c r="VU44" s="710"/>
      <c r="VV44" s="710"/>
      <c r="VW44" s="710"/>
      <c r="VX44" s="710"/>
      <c r="VY44" s="710"/>
      <c r="VZ44" s="710"/>
      <c r="WA44" s="710"/>
      <c r="WB44" s="710"/>
      <c r="WC44" s="710"/>
      <c r="WD44" s="710"/>
      <c r="WE44" s="710"/>
      <c r="WF44" s="710"/>
      <c r="WG44" s="710"/>
      <c r="WH44" s="710"/>
      <c r="WI44" s="710"/>
      <c r="WJ44" s="710"/>
      <c r="WK44" s="710"/>
      <c r="WL44" s="710"/>
      <c r="WM44" s="710"/>
      <c r="WN44" s="710"/>
      <c r="WO44" s="710"/>
      <c r="WP44" s="710"/>
      <c r="WQ44" s="710"/>
      <c r="WR44" s="710"/>
      <c r="WS44" s="710"/>
      <c r="WT44" s="710"/>
      <c r="WU44" s="710"/>
      <c r="WV44" s="710"/>
      <c r="WW44" s="710"/>
      <c r="WX44" s="710"/>
      <c r="WY44" s="710"/>
      <c r="WZ44" s="710"/>
      <c r="XA44" s="710"/>
      <c r="XB44" s="710"/>
      <c r="XC44" s="710"/>
      <c r="XD44" s="710"/>
      <c r="XE44" s="710"/>
      <c r="XF44" s="710"/>
      <c r="XG44" s="710"/>
      <c r="XH44" s="710"/>
      <c r="XI44" s="710"/>
      <c r="XJ44" s="710"/>
      <c r="XK44" s="710"/>
      <c r="XL44" s="710"/>
      <c r="XM44" s="710"/>
      <c r="XN44" s="710"/>
      <c r="XO44" s="710"/>
      <c r="XP44" s="710"/>
      <c r="XQ44" s="710"/>
      <c r="XR44" s="710"/>
      <c r="XS44" s="710"/>
      <c r="XT44" s="710"/>
      <c r="XU44" s="710"/>
      <c r="XV44" s="710"/>
      <c r="XW44" s="710"/>
      <c r="XX44" s="710"/>
      <c r="XY44" s="710"/>
      <c r="XZ44" s="710"/>
      <c r="YA44" s="710"/>
      <c r="YB44" s="710"/>
      <c r="YC44" s="710"/>
      <c r="YD44" s="710"/>
      <c r="YE44" s="710"/>
      <c r="YF44" s="710"/>
      <c r="YG44" s="710"/>
      <c r="YH44" s="710"/>
      <c r="YI44" s="710"/>
      <c r="YJ44" s="710"/>
      <c r="YK44" s="710"/>
      <c r="YL44" s="710"/>
      <c r="YM44" s="710"/>
      <c r="YN44" s="710"/>
      <c r="YO44" s="710"/>
      <c r="YP44" s="710"/>
      <c r="YQ44" s="710"/>
      <c r="YR44" s="710"/>
      <c r="YS44" s="710"/>
      <c r="YT44" s="710"/>
      <c r="YU44" s="710"/>
      <c r="YV44" s="710"/>
      <c r="YW44" s="710"/>
      <c r="YX44" s="710"/>
      <c r="YY44" s="710"/>
      <c r="YZ44" s="710"/>
      <c r="ZA44" s="710"/>
      <c r="ZB44" s="710"/>
      <c r="ZC44" s="710"/>
      <c r="ZD44" s="710"/>
      <c r="ZE44" s="710"/>
      <c r="ZF44" s="710"/>
      <c r="ZG44" s="710"/>
      <c r="ZH44" s="710"/>
      <c r="ZI44" s="710"/>
      <c r="ZJ44" s="710"/>
      <c r="ZK44" s="710"/>
      <c r="ZL44" s="710"/>
      <c r="ZM44" s="710"/>
      <c r="ZN44" s="710"/>
      <c r="ZO44" s="710"/>
      <c r="ZP44" s="710"/>
      <c r="ZQ44" s="710"/>
      <c r="ZR44" s="710"/>
      <c r="ZS44" s="710"/>
      <c r="ZT44" s="710"/>
      <c r="ZU44" s="710"/>
      <c r="ZV44" s="710"/>
      <c r="ZW44" s="710"/>
      <c r="ZX44" s="710"/>
      <c r="ZY44" s="710"/>
      <c r="ZZ44" s="710"/>
      <c r="AAA44" s="710"/>
      <c r="AAB44" s="710"/>
      <c r="AAC44" s="710"/>
      <c r="AAD44" s="710"/>
      <c r="AAE44" s="710"/>
      <c r="AAF44" s="710"/>
      <c r="AAG44" s="710"/>
      <c r="AAH44" s="710"/>
      <c r="AAI44" s="710"/>
      <c r="AAJ44" s="710"/>
      <c r="AAK44" s="710"/>
      <c r="AAL44" s="710"/>
      <c r="AAM44" s="710"/>
      <c r="AAN44" s="710"/>
      <c r="AAO44" s="710"/>
      <c r="AAP44" s="710"/>
      <c r="AAQ44" s="710"/>
      <c r="AAR44" s="710"/>
      <c r="AAS44" s="710"/>
      <c r="AAT44" s="710"/>
      <c r="AAU44" s="710"/>
      <c r="AAV44" s="710"/>
      <c r="AAW44" s="710"/>
      <c r="AAX44" s="710"/>
      <c r="AAY44" s="710"/>
      <c r="AAZ44" s="710"/>
      <c r="ABA44" s="710"/>
      <c r="ABB44" s="710"/>
      <c r="ABC44" s="710"/>
      <c r="ABD44" s="710"/>
      <c r="ABE44" s="710"/>
      <c r="ABF44" s="710"/>
      <c r="ABG44" s="710"/>
      <c r="ABH44" s="710"/>
      <c r="ABI44" s="710"/>
      <c r="ABJ44" s="710"/>
      <c r="ABK44" s="710"/>
      <c r="ABL44" s="710"/>
      <c r="ABM44" s="710"/>
      <c r="ABN44" s="710"/>
      <c r="ABO44" s="710"/>
      <c r="ABP44" s="710"/>
      <c r="ABQ44" s="710"/>
      <c r="ABR44" s="710"/>
      <c r="ABS44" s="710"/>
      <c r="ABT44" s="710"/>
      <c r="ABU44" s="710"/>
      <c r="ABV44" s="710"/>
      <c r="ABW44" s="710"/>
      <c r="ABX44" s="710"/>
      <c r="ABY44" s="710"/>
      <c r="ABZ44" s="710"/>
      <c r="ACA44" s="710"/>
      <c r="ACB44" s="710"/>
      <c r="ACC44" s="710"/>
      <c r="ACD44" s="710"/>
      <c r="ACE44" s="710"/>
      <c r="ACF44" s="710"/>
      <c r="ACG44" s="710"/>
      <c r="ACH44" s="710"/>
      <c r="ACI44" s="710"/>
      <c r="ACJ44" s="710"/>
      <c r="ACK44" s="710"/>
      <c r="ACL44" s="710"/>
      <c r="ACM44" s="710"/>
      <c r="ACN44" s="710"/>
      <c r="ACO44" s="710"/>
      <c r="ACP44" s="710"/>
      <c r="ACQ44" s="710"/>
      <c r="ACR44" s="710"/>
      <c r="ACS44" s="710"/>
      <c r="ACT44" s="710"/>
      <c r="ACU44" s="710"/>
      <c r="ACV44" s="710"/>
      <c r="ACW44" s="710"/>
      <c r="ACX44" s="710"/>
      <c r="ACY44" s="710"/>
      <c r="ACZ44" s="710"/>
      <c r="ADA44" s="710"/>
      <c r="ADB44" s="710"/>
      <c r="ADC44" s="710"/>
      <c r="ADD44" s="710"/>
      <c r="ADE44" s="710"/>
      <c r="ADF44" s="710"/>
      <c r="ADG44" s="710"/>
      <c r="ADH44" s="710"/>
      <c r="ADI44" s="710"/>
      <c r="ADJ44" s="710"/>
      <c r="ADK44" s="710"/>
      <c r="ADL44" s="710"/>
      <c r="ADM44" s="710"/>
      <c r="ADN44" s="710"/>
      <c r="ADO44" s="710"/>
      <c r="ADP44" s="710"/>
      <c r="ADQ44" s="710"/>
      <c r="ADR44" s="710"/>
      <c r="ADS44" s="710"/>
      <c r="ADT44" s="710"/>
      <c r="ADU44" s="710"/>
      <c r="ADV44" s="710"/>
      <c r="ADW44" s="710"/>
      <c r="ADX44" s="710"/>
      <c r="ADY44" s="710"/>
      <c r="ADZ44" s="710"/>
      <c r="AEA44" s="710"/>
      <c r="AEB44" s="710"/>
      <c r="AEC44" s="710"/>
      <c r="AED44" s="710"/>
      <c r="AEE44" s="710"/>
      <c r="AEF44" s="710"/>
      <c r="AEG44" s="710"/>
      <c r="AEH44" s="710"/>
      <c r="AEI44" s="710"/>
      <c r="AEJ44" s="710"/>
      <c r="AEK44" s="710"/>
      <c r="AEL44" s="710"/>
      <c r="AEM44" s="710"/>
      <c r="AEN44" s="710"/>
      <c r="AEO44" s="710"/>
      <c r="AEP44" s="710"/>
      <c r="AEQ44" s="710"/>
      <c r="AER44" s="710"/>
      <c r="AES44" s="710"/>
      <c r="AET44" s="710"/>
      <c r="AEU44" s="710"/>
      <c r="AEV44" s="710"/>
      <c r="AEW44" s="710"/>
      <c r="AEX44" s="710"/>
      <c r="AEY44" s="710"/>
      <c r="AEZ44" s="710"/>
      <c r="AFA44" s="710"/>
      <c r="AFB44" s="710"/>
      <c r="AFC44" s="710"/>
      <c r="AFD44" s="710"/>
      <c r="AFE44" s="710"/>
      <c r="AFF44" s="710"/>
      <c r="AFG44" s="710"/>
      <c r="AFH44" s="710"/>
      <c r="AFI44" s="710"/>
      <c r="AFJ44" s="710"/>
      <c r="AFK44" s="710"/>
      <c r="AFL44" s="710"/>
      <c r="AFM44" s="710"/>
      <c r="AFN44" s="710"/>
      <c r="AFO44" s="710"/>
      <c r="AFP44" s="710"/>
      <c r="AFQ44" s="710"/>
      <c r="AFR44" s="710"/>
      <c r="AFS44" s="710"/>
      <c r="AFT44" s="710"/>
      <c r="AFU44" s="710"/>
      <c r="AFV44" s="710"/>
      <c r="AFW44" s="710"/>
      <c r="AFX44" s="710"/>
      <c r="AFY44" s="710"/>
      <c r="AFZ44" s="710"/>
      <c r="AGA44" s="710"/>
      <c r="AGB44" s="710"/>
      <c r="AGC44" s="710"/>
      <c r="AGD44" s="710"/>
      <c r="AGE44" s="710"/>
      <c r="AGF44" s="710"/>
      <c r="AGG44" s="710"/>
      <c r="AGH44" s="710"/>
      <c r="AGI44" s="710"/>
      <c r="AGJ44" s="710"/>
      <c r="AGK44" s="710"/>
      <c r="AGL44" s="710"/>
      <c r="AGM44" s="710"/>
      <c r="AGN44" s="710"/>
      <c r="AGO44" s="710"/>
      <c r="AGP44" s="710"/>
      <c r="AGQ44" s="710"/>
      <c r="AGR44" s="710"/>
      <c r="AGS44" s="710"/>
      <c r="AGT44" s="710"/>
      <c r="AGU44" s="710"/>
      <c r="AGV44" s="710"/>
      <c r="AGW44" s="710"/>
      <c r="AGX44" s="710"/>
      <c r="AGY44" s="710"/>
      <c r="AGZ44" s="710"/>
      <c r="AHA44" s="710"/>
      <c r="AHB44" s="710"/>
      <c r="AHC44" s="710"/>
      <c r="AHD44" s="710"/>
      <c r="AHE44" s="710"/>
      <c r="AHF44" s="710"/>
      <c r="AHG44" s="710"/>
      <c r="AHH44" s="710"/>
      <c r="AHI44" s="710"/>
      <c r="AHJ44" s="710"/>
      <c r="AHK44" s="710"/>
      <c r="AHL44" s="710"/>
      <c r="AHM44" s="710"/>
      <c r="AHN44" s="710"/>
      <c r="AHO44" s="710"/>
      <c r="AHP44" s="710"/>
      <c r="AHQ44" s="710"/>
      <c r="AHR44" s="710"/>
      <c r="AHS44" s="710"/>
      <c r="AHT44" s="710"/>
      <c r="AHU44" s="710"/>
      <c r="AHV44" s="710"/>
      <c r="AHW44" s="710"/>
      <c r="AHX44" s="710"/>
      <c r="AHY44" s="710"/>
      <c r="AHZ44" s="710"/>
      <c r="AIA44" s="710"/>
      <c r="AIB44" s="710"/>
      <c r="AIC44" s="710"/>
      <c r="AID44" s="710"/>
      <c r="AIE44" s="710"/>
      <c r="AIF44" s="710"/>
      <c r="AIG44" s="710"/>
      <c r="AIH44" s="710"/>
      <c r="AII44" s="710"/>
      <c r="AIJ44" s="710"/>
      <c r="AIK44" s="710"/>
      <c r="AIL44" s="710"/>
      <c r="AIM44" s="710"/>
      <c r="AIN44" s="710"/>
      <c r="AIO44" s="710"/>
      <c r="AIP44" s="710"/>
      <c r="AIQ44" s="710"/>
      <c r="AIR44" s="710"/>
      <c r="AIS44" s="710"/>
      <c r="AIT44" s="710"/>
      <c r="AIU44" s="710"/>
      <c r="AIV44" s="710"/>
      <c r="AIW44" s="710"/>
      <c r="AIX44" s="710"/>
      <c r="AIY44" s="710"/>
      <c r="AIZ44" s="710"/>
      <c r="AJA44" s="710"/>
      <c r="AJB44" s="710"/>
      <c r="AJC44" s="710"/>
      <c r="AJD44" s="710"/>
      <c r="AJE44" s="710"/>
      <c r="AJF44" s="710"/>
      <c r="AJG44" s="710"/>
      <c r="AJH44" s="710"/>
      <c r="AJI44" s="710"/>
      <c r="AJJ44" s="710"/>
      <c r="AJK44" s="710"/>
      <c r="AJL44" s="710"/>
      <c r="AJM44" s="710"/>
      <c r="AJN44" s="710"/>
      <c r="AJO44" s="710"/>
      <c r="AJP44" s="710"/>
      <c r="AJQ44" s="710"/>
      <c r="AJR44" s="710"/>
      <c r="AJS44" s="710"/>
      <c r="AJT44" s="710"/>
      <c r="AJU44" s="710"/>
      <c r="AJV44" s="710"/>
      <c r="AJW44" s="710"/>
      <c r="AJX44" s="710"/>
      <c r="AJY44" s="710"/>
      <c r="AJZ44" s="710"/>
      <c r="AKA44" s="710"/>
      <c r="AKB44" s="710"/>
      <c r="AKC44" s="710"/>
      <c r="AKD44" s="710"/>
      <c r="AKE44" s="710"/>
      <c r="AKF44" s="710"/>
      <c r="AKG44" s="710"/>
      <c r="AKH44" s="710"/>
      <c r="AKI44" s="710"/>
      <c r="AKJ44" s="710"/>
      <c r="AKK44" s="710"/>
      <c r="AKL44" s="710"/>
      <c r="AKM44" s="710"/>
      <c r="AKN44" s="710"/>
      <c r="AKO44" s="710"/>
      <c r="AKP44" s="710"/>
      <c r="AKQ44" s="710"/>
      <c r="AKR44" s="710"/>
      <c r="AKS44" s="710"/>
      <c r="AKT44" s="710"/>
      <c r="AKU44" s="710"/>
      <c r="AKV44" s="710"/>
      <c r="AKW44" s="710"/>
      <c r="AKX44" s="710"/>
      <c r="AKY44" s="710"/>
      <c r="AKZ44" s="710"/>
      <c r="ALA44" s="710"/>
      <c r="ALB44" s="710"/>
      <c r="ALC44" s="710"/>
      <c r="ALD44" s="710"/>
      <c r="ALE44" s="710"/>
      <c r="ALF44" s="710"/>
      <c r="ALG44" s="710"/>
      <c r="ALH44" s="710"/>
      <c r="ALI44" s="710"/>
      <c r="ALJ44" s="710"/>
      <c r="ALK44" s="710"/>
      <c r="ALL44" s="710"/>
      <c r="ALM44" s="710"/>
      <c r="ALN44" s="710"/>
      <c r="ALO44" s="710"/>
      <c r="ALP44" s="710"/>
      <c r="ALQ44" s="710"/>
      <c r="ALR44" s="710"/>
      <c r="ALS44" s="710"/>
      <c r="ALT44" s="710"/>
      <c r="ALU44" s="710"/>
      <c r="ALV44" s="710"/>
      <c r="ALW44" s="710"/>
      <c r="ALX44" s="710"/>
      <c r="ALY44" s="710"/>
      <c r="ALZ44" s="710"/>
      <c r="AMA44" s="710"/>
      <c r="AMB44" s="710"/>
      <c r="AMC44" s="710"/>
      <c r="AMD44" s="710"/>
      <c r="AME44" s="710"/>
      <c r="AMF44" s="710"/>
      <c r="AMG44" s="710"/>
      <c r="AMH44" s="710"/>
      <c r="AMI44" s="710"/>
      <c r="AMJ44" s="710"/>
      <c r="AMK44" s="710"/>
      <c r="AML44" s="710"/>
      <c r="AMM44" s="710"/>
      <c r="AMN44" s="710"/>
      <c r="AMO44" s="710"/>
      <c r="AMP44" s="710"/>
      <c r="AMQ44" s="710"/>
      <c r="AMR44" s="710"/>
      <c r="AMS44" s="710"/>
      <c r="AMT44" s="710"/>
      <c r="AMU44" s="710"/>
      <c r="AMV44" s="710"/>
      <c r="AMW44" s="710"/>
      <c r="AMX44" s="710"/>
      <c r="AMY44" s="710"/>
      <c r="AMZ44" s="710"/>
      <c r="ANA44" s="710"/>
      <c r="ANB44" s="710"/>
      <c r="ANC44" s="710"/>
      <c r="AND44" s="710"/>
      <c r="ANE44" s="710"/>
      <c r="ANF44" s="710"/>
      <c r="ANG44" s="710"/>
      <c r="ANH44" s="710"/>
      <c r="ANI44" s="710"/>
      <c r="ANJ44" s="710"/>
      <c r="ANK44" s="710"/>
      <c r="ANL44" s="710"/>
      <c r="ANM44" s="710"/>
      <c r="ANN44" s="710"/>
      <c r="ANO44" s="710"/>
      <c r="ANP44" s="710"/>
      <c r="ANQ44" s="710"/>
      <c r="ANR44" s="710"/>
      <c r="ANS44" s="710"/>
      <c r="ANT44" s="710"/>
      <c r="ANU44" s="710"/>
      <c r="ANV44" s="710"/>
      <c r="ANW44" s="710"/>
      <c r="ANX44" s="710"/>
      <c r="ANY44" s="710"/>
      <c r="ANZ44" s="710"/>
      <c r="AOA44" s="710"/>
      <c r="AOB44" s="710"/>
      <c r="AOC44" s="710"/>
      <c r="AOD44" s="710"/>
      <c r="AOE44" s="710"/>
      <c r="AOF44" s="710"/>
      <c r="AOG44" s="710"/>
      <c r="AOH44" s="710"/>
      <c r="AOI44" s="710"/>
      <c r="AOJ44" s="710"/>
      <c r="AOK44" s="710"/>
      <c r="AOL44" s="710"/>
      <c r="AOM44" s="710"/>
      <c r="AON44" s="710"/>
      <c r="AOO44" s="710"/>
      <c r="AOP44" s="710"/>
      <c r="AOQ44" s="710"/>
      <c r="AOR44" s="710"/>
      <c r="AOS44" s="710"/>
      <c r="AOT44" s="710"/>
      <c r="AOU44" s="710"/>
      <c r="AOV44" s="710"/>
      <c r="AOW44" s="710"/>
      <c r="AOX44" s="710"/>
      <c r="AOY44" s="710"/>
      <c r="AOZ44" s="710"/>
      <c r="APA44" s="710"/>
      <c r="APB44" s="710"/>
      <c r="APC44" s="710"/>
      <c r="APD44" s="710"/>
      <c r="APE44" s="710"/>
      <c r="APF44" s="710"/>
      <c r="APG44" s="710"/>
      <c r="APH44" s="710"/>
      <c r="API44" s="710"/>
      <c r="APJ44" s="710"/>
      <c r="APK44" s="710"/>
      <c r="APL44" s="710"/>
      <c r="APM44" s="710"/>
      <c r="APN44" s="710"/>
      <c r="APO44" s="710"/>
      <c r="APP44" s="710"/>
      <c r="APQ44" s="710"/>
      <c r="APR44" s="710"/>
      <c r="APS44" s="710"/>
      <c r="APT44" s="710"/>
      <c r="APU44" s="710"/>
      <c r="APV44" s="710"/>
      <c r="APW44" s="710"/>
      <c r="APX44" s="710"/>
      <c r="APY44" s="710"/>
      <c r="APZ44" s="710"/>
      <c r="AQA44" s="710"/>
      <c r="AQB44" s="710"/>
      <c r="AQC44" s="710"/>
      <c r="AQD44" s="710"/>
      <c r="AQE44" s="710"/>
      <c r="AQF44" s="710"/>
      <c r="AQG44" s="710"/>
      <c r="AQH44" s="710"/>
      <c r="AQI44" s="710"/>
      <c r="AQJ44" s="710"/>
      <c r="AQK44" s="710"/>
      <c r="AQL44" s="710"/>
      <c r="AQM44" s="710"/>
      <c r="AQN44" s="710"/>
      <c r="AQO44" s="710"/>
      <c r="AQP44" s="710"/>
      <c r="AQQ44" s="710"/>
      <c r="AQR44" s="710"/>
      <c r="AQS44" s="710"/>
      <c r="AQT44" s="710"/>
      <c r="AQU44" s="710"/>
      <c r="AQV44" s="710"/>
      <c r="AQW44" s="710"/>
      <c r="AQX44" s="710"/>
      <c r="AQY44" s="710"/>
      <c r="AQZ44" s="710"/>
      <c r="ARA44" s="710"/>
      <c r="ARB44" s="710"/>
      <c r="ARC44" s="710"/>
      <c r="ARD44" s="710"/>
      <c r="ARE44" s="710"/>
      <c r="ARF44" s="710"/>
      <c r="ARG44" s="710"/>
      <c r="ARH44" s="710"/>
      <c r="ARI44" s="710"/>
      <c r="ARJ44" s="710"/>
      <c r="ARK44" s="710"/>
      <c r="ARL44" s="710"/>
      <c r="ARM44" s="710"/>
      <c r="ARN44" s="710"/>
      <c r="ARO44" s="710"/>
      <c r="ARP44" s="710"/>
      <c r="ARQ44" s="710"/>
      <c r="ARR44" s="710"/>
      <c r="ARS44" s="710"/>
      <c r="ART44" s="710"/>
      <c r="ARU44" s="710"/>
      <c r="ARV44" s="710"/>
      <c r="ARW44" s="710"/>
      <c r="ARX44" s="710"/>
      <c r="ARY44" s="710"/>
      <c r="ARZ44" s="710"/>
      <c r="ASA44" s="710"/>
      <c r="ASB44" s="710"/>
      <c r="ASC44" s="710"/>
      <c r="ASD44" s="710"/>
      <c r="ASE44" s="710"/>
      <c r="ASF44" s="710"/>
      <c r="ASG44" s="710"/>
      <c r="ASH44" s="710"/>
      <c r="ASI44" s="710"/>
      <c r="ASJ44" s="710"/>
      <c r="ASK44" s="710"/>
      <c r="ASL44" s="710"/>
      <c r="ASM44" s="710"/>
      <c r="ASN44" s="710"/>
      <c r="ASO44" s="710"/>
      <c r="ASP44" s="710"/>
      <c r="ASQ44" s="710"/>
      <c r="ASR44" s="710"/>
      <c r="ASS44" s="710"/>
      <c r="AST44" s="710"/>
      <c r="ASU44" s="710"/>
      <c r="ASV44" s="710"/>
      <c r="ASW44" s="710"/>
      <c r="ASX44" s="710"/>
      <c r="ASY44" s="710"/>
      <c r="ASZ44" s="710"/>
      <c r="ATA44" s="710"/>
      <c r="ATB44" s="710"/>
      <c r="ATC44" s="710"/>
      <c r="ATD44" s="710"/>
      <c r="ATE44" s="710"/>
      <c r="ATF44" s="710"/>
      <c r="ATG44" s="710"/>
      <c r="ATH44" s="710"/>
      <c r="ATI44" s="710"/>
      <c r="ATJ44" s="710"/>
      <c r="ATK44" s="710"/>
      <c r="ATL44" s="710"/>
      <c r="ATM44" s="710"/>
      <c r="ATN44" s="710"/>
      <c r="ATO44" s="710"/>
      <c r="ATP44" s="710"/>
      <c r="ATQ44" s="710"/>
      <c r="ATR44" s="710"/>
      <c r="ATS44" s="710"/>
      <c r="ATT44" s="710"/>
      <c r="ATU44" s="710"/>
      <c r="ATV44" s="710"/>
      <c r="ATW44" s="710"/>
      <c r="ATX44" s="710"/>
      <c r="ATY44" s="710"/>
      <c r="ATZ44" s="710"/>
      <c r="AUA44" s="710"/>
      <c r="AUB44" s="710"/>
      <c r="AUC44" s="710"/>
      <c r="AUD44" s="710"/>
      <c r="AUE44" s="710"/>
      <c r="AUF44" s="710"/>
      <c r="AUG44" s="710"/>
      <c r="AUH44" s="710"/>
      <c r="AUI44" s="710"/>
      <c r="AUJ44" s="710"/>
      <c r="AUK44" s="710"/>
      <c r="AUL44" s="710"/>
      <c r="AUM44" s="710"/>
      <c r="AUN44" s="710"/>
      <c r="AUO44" s="710"/>
      <c r="AUP44" s="710"/>
      <c r="AUQ44" s="710"/>
      <c r="AUR44" s="710"/>
      <c r="AUS44" s="710"/>
      <c r="AUT44" s="710"/>
      <c r="AUU44" s="710"/>
      <c r="AUV44" s="710"/>
      <c r="AUW44" s="710"/>
      <c r="AUX44" s="710"/>
      <c r="AUY44" s="710"/>
      <c r="AUZ44" s="710"/>
      <c r="AVA44" s="710"/>
      <c r="AVB44" s="710"/>
      <c r="AVC44" s="710"/>
      <c r="AVD44" s="710"/>
      <c r="AVE44" s="710"/>
      <c r="AVF44" s="710"/>
      <c r="AVG44" s="710"/>
      <c r="AVH44" s="710"/>
      <c r="AVI44" s="710"/>
      <c r="AVJ44" s="710"/>
      <c r="AVK44" s="710"/>
      <c r="AVL44" s="710"/>
      <c r="AVM44" s="710"/>
      <c r="AVN44" s="710"/>
      <c r="AVO44" s="710"/>
      <c r="AVP44" s="710"/>
      <c r="AVQ44" s="710"/>
      <c r="AVR44" s="710"/>
      <c r="AVS44" s="710"/>
      <c r="AVT44" s="710"/>
      <c r="AVU44" s="710"/>
      <c r="AVV44" s="710"/>
      <c r="AVW44" s="710"/>
      <c r="AVX44" s="710"/>
      <c r="AVY44" s="710"/>
      <c r="AVZ44" s="710"/>
      <c r="AWA44" s="710"/>
      <c r="AWB44" s="710"/>
      <c r="AWC44" s="710"/>
      <c r="AWD44" s="710"/>
      <c r="AWE44" s="710"/>
      <c r="AWF44" s="710"/>
      <c r="AWG44" s="710"/>
      <c r="AWH44" s="710"/>
      <c r="AWI44" s="710"/>
      <c r="AWJ44" s="710"/>
      <c r="AWK44" s="710"/>
      <c r="AWL44" s="710"/>
      <c r="AWM44" s="710"/>
      <c r="AWN44" s="710"/>
      <c r="AWO44" s="710"/>
      <c r="AWP44" s="710"/>
      <c r="AWQ44" s="710"/>
      <c r="AWR44" s="710"/>
      <c r="AWS44" s="710"/>
      <c r="AWT44" s="710"/>
      <c r="AWU44" s="710"/>
      <c r="AWV44" s="710"/>
      <c r="AWW44" s="710"/>
      <c r="AWX44" s="710"/>
      <c r="AWY44" s="710"/>
      <c r="AWZ44" s="710"/>
      <c r="AXA44" s="710"/>
      <c r="AXB44" s="710"/>
      <c r="AXC44" s="710"/>
      <c r="AXD44" s="710"/>
      <c r="AXE44" s="710"/>
      <c r="AXF44" s="710"/>
      <c r="AXG44" s="710"/>
      <c r="AXH44" s="710"/>
      <c r="AXI44" s="710"/>
      <c r="AXJ44" s="710"/>
      <c r="AXK44" s="710"/>
      <c r="AXL44" s="710"/>
      <c r="AXM44" s="710"/>
      <c r="AXN44" s="710"/>
      <c r="AXO44" s="710"/>
      <c r="AXP44" s="710"/>
      <c r="AXQ44" s="710"/>
      <c r="AXR44" s="710"/>
      <c r="AXS44" s="710"/>
      <c r="AXT44" s="710"/>
      <c r="AXU44" s="710"/>
      <c r="AXV44" s="710"/>
      <c r="AXW44" s="710"/>
      <c r="AXX44" s="710"/>
      <c r="AXY44" s="710"/>
      <c r="AXZ44" s="710"/>
      <c r="AYA44" s="710"/>
      <c r="AYB44" s="710"/>
      <c r="AYC44" s="710"/>
      <c r="AYD44" s="710"/>
      <c r="AYE44" s="710"/>
      <c r="AYF44" s="710"/>
      <c r="AYG44" s="710"/>
      <c r="AYH44" s="710"/>
      <c r="AYI44" s="710"/>
      <c r="AYJ44" s="710"/>
      <c r="AYK44" s="710"/>
      <c r="AYL44" s="710"/>
      <c r="AYM44" s="710"/>
      <c r="AYN44" s="710"/>
      <c r="AYO44" s="710"/>
      <c r="AYP44" s="710"/>
      <c r="AYQ44" s="710"/>
      <c r="AYR44" s="710"/>
      <c r="AYS44" s="710"/>
      <c r="AYT44" s="710"/>
      <c r="AYU44" s="710"/>
      <c r="AYV44" s="710"/>
      <c r="AYW44" s="710"/>
      <c r="AYX44" s="710"/>
      <c r="AYY44" s="710"/>
      <c r="AYZ44" s="710"/>
      <c r="AZA44" s="710"/>
      <c r="AZB44" s="710"/>
      <c r="AZC44" s="710"/>
      <c r="AZD44" s="710"/>
      <c r="AZE44" s="710"/>
      <c r="AZF44" s="710"/>
      <c r="AZG44" s="710"/>
      <c r="AZH44" s="710"/>
      <c r="AZI44" s="710"/>
      <c r="AZJ44" s="710"/>
      <c r="AZK44" s="710"/>
      <c r="AZL44" s="710"/>
      <c r="AZM44" s="710"/>
      <c r="AZN44" s="710"/>
      <c r="AZO44" s="710"/>
      <c r="AZP44" s="710"/>
      <c r="AZQ44" s="710"/>
      <c r="AZR44" s="710"/>
      <c r="AZS44" s="710"/>
      <c r="AZT44" s="710"/>
      <c r="AZU44" s="710"/>
      <c r="AZV44" s="710"/>
      <c r="AZW44" s="710"/>
      <c r="AZX44" s="710"/>
      <c r="AZY44" s="710"/>
      <c r="AZZ44" s="710"/>
      <c r="BAA44" s="710"/>
      <c r="BAB44" s="710"/>
      <c r="BAC44" s="710"/>
      <c r="BAD44" s="710"/>
      <c r="BAE44" s="710"/>
      <c r="BAF44" s="710"/>
      <c r="BAG44" s="710"/>
      <c r="BAH44" s="710"/>
      <c r="BAI44" s="710"/>
      <c r="BAJ44" s="710"/>
      <c r="BAK44" s="710"/>
      <c r="BAL44" s="710"/>
      <c r="BAM44" s="710"/>
      <c r="BAN44" s="710"/>
      <c r="BAO44" s="710"/>
      <c r="BAP44" s="710"/>
      <c r="BAQ44" s="710"/>
      <c r="BAR44" s="710"/>
      <c r="BAS44" s="710"/>
      <c r="BAT44" s="710"/>
      <c r="BAU44" s="710"/>
      <c r="BAV44" s="710"/>
      <c r="BAW44" s="710"/>
      <c r="BAX44" s="710"/>
      <c r="BAY44" s="710"/>
      <c r="BAZ44" s="710"/>
      <c r="BBA44" s="710"/>
      <c r="BBB44" s="710"/>
      <c r="BBC44" s="710"/>
      <c r="BBD44" s="710"/>
      <c r="BBE44" s="710"/>
      <c r="BBF44" s="710"/>
      <c r="BBG44" s="710"/>
      <c r="BBH44" s="710"/>
      <c r="BBI44" s="710"/>
      <c r="BBJ44" s="710"/>
      <c r="BBK44" s="710"/>
      <c r="BBL44" s="710"/>
      <c r="BBM44" s="710"/>
      <c r="BBN44" s="710"/>
      <c r="BBO44" s="710"/>
      <c r="BBP44" s="710"/>
      <c r="BBQ44" s="710"/>
      <c r="BBR44" s="710"/>
      <c r="BBS44" s="710"/>
      <c r="BBT44" s="710"/>
      <c r="BBU44" s="710"/>
      <c r="BBV44" s="710"/>
      <c r="BBW44" s="710"/>
      <c r="BBX44" s="710"/>
      <c r="BBY44" s="710"/>
      <c r="BBZ44" s="710"/>
      <c r="BCA44" s="710"/>
      <c r="BCB44" s="710"/>
      <c r="BCC44" s="710"/>
      <c r="BCD44" s="710"/>
      <c r="BCE44" s="710"/>
      <c r="BCF44" s="710"/>
      <c r="BCG44" s="710"/>
      <c r="BCH44" s="710"/>
      <c r="BCI44" s="710"/>
      <c r="BCJ44" s="710"/>
      <c r="BCK44" s="710"/>
      <c r="BCL44" s="710"/>
      <c r="BCM44" s="710"/>
      <c r="BCN44" s="710"/>
      <c r="BCO44" s="710"/>
      <c r="BCP44" s="710"/>
      <c r="BCQ44" s="710"/>
      <c r="BCR44" s="710"/>
      <c r="BCS44" s="710"/>
      <c r="BCT44" s="710"/>
      <c r="BCU44" s="710"/>
      <c r="BCV44" s="710"/>
      <c r="BCW44" s="710"/>
      <c r="BCX44" s="710"/>
      <c r="BCY44" s="710"/>
      <c r="BCZ44" s="710"/>
      <c r="BDA44" s="710"/>
      <c r="BDB44" s="710"/>
      <c r="BDC44" s="710"/>
      <c r="BDD44" s="710"/>
      <c r="BDE44" s="710"/>
      <c r="BDF44" s="710"/>
      <c r="BDG44" s="710"/>
      <c r="BDH44" s="710"/>
      <c r="BDI44" s="710"/>
      <c r="BDJ44" s="710"/>
      <c r="BDK44" s="710"/>
      <c r="BDL44" s="710"/>
      <c r="BDM44" s="710"/>
      <c r="BDN44" s="710"/>
      <c r="BDO44" s="710"/>
      <c r="BDP44" s="710"/>
      <c r="BDQ44" s="710"/>
      <c r="BDR44" s="710"/>
      <c r="BDS44" s="710"/>
      <c r="BDT44" s="710"/>
      <c r="BDU44" s="710"/>
      <c r="BDV44" s="710"/>
      <c r="BDW44" s="710"/>
      <c r="BDX44" s="710"/>
      <c r="BDY44" s="710"/>
      <c r="BDZ44" s="710"/>
      <c r="BEA44" s="710"/>
      <c r="BEB44" s="710"/>
      <c r="BEC44" s="710"/>
      <c r="BED44" s="710"/>
      <c r="BEE44" s="710"/>
      <c r="BEF44" s="710"/>
      <c r="BEG44" s="710"/>
      <c r="BEH44" s="710"/>
      <c r="BEI44" s="710"/>
      <c r="BEJ44" s="710"/>
      <c r="BEK44" s="710"/>
      <c r="BEL44" s="710"/>
      <c r="BEM44" s="710"/>
      <c r="BEN44" s="710"/>
      <c r="BEO44" s="710"/>
      <c r="BEP44" s="710"/>
      <c r="BEQ44" s="710"/>
      <c r="BER44" s="710"/>
      <c r="BES44" s="710"/>
      <c r="BET44" s="710"/>
      <c r="BEU44" s="710"/>
      <c r="BEV44" s="710"/>
      <c r="BEW44" s="710"/>
      <c r="BEX44" s="710"/>
      <c r="BEY44" s="710"/>
      <c r="BEZ44" s="710"/>
      <c r="BFA44" s="710"/>
      <c r="BFB44" s="710"/>
      <c r="BFC44" s="710"/>
      <c r="BFD44" s="710"/>
      <c r="BFE44" s="710"/>
      <c r="BFF44" s="710"/>
      <c r="BFG44" s="710"/>
      <c r="BFH44" s="710"/>
      <c r="BFI44" s="710"/>
      <c r="BFJ44" s="710"/>
      <c r="BFK44" s="710"/>
      <c r="BFL44" s="710"/>
      <c r="BFM44" s="710"/>
      <c r="BFN44" s="710"/>
      <c r="BFO44" s="710"/>
      <c r="BFP44" s="710"/>
      <c r="BFQ44" s="710"/>
      <c r="BFR44" s="710"/>
      <c r="BFS44" s="710"/>
      <c r="BFT44" s="710"/>
      <c r="BFU44" s="710"/>
      <c r="BFV44" s="710"/>
      <c r="BFW44" s="710"/>
      <c r="BFX44" s="710"/>
      <c r="BFY44" s="710"/>
      <c r="BFZ44" s="710"/>
      <c r="BGA44" s="710"/>
      <c r="BGB44" s="710"/>
      <c r="BGC44" s="710"/>
      <c r="BGD44" s="710"/>
      <c r="BGE44" s="710"/>
      <c r="BGF44" s="710"/>
      <c r="BGG44" s="710"/>
      <c r="BGH44" s="710"/>
      <c r="BGI44" s="710"/>
      <c r="BGJ44" s="710"/>
      <c r="BGK44" s="710"/>
      <c r="BGL44" s="710"/>
      <c r="BGM44" s="710"/>
      <c r="BGN44" s="710"/>
      <c r="BGO44" s="710"/>
      <c r="BGP44" s="710"/>
      <c r="BGQ44" s="710"/>
      <c r="BGR44" s="710"/>
      <c r="BGS44" s="710"/>
      <c r="BGT44" s="710"/>
      <c r="BGU44" s="710"/>
      <c r="BGV44" s="710"/>
      <c r="BGW44" s="710"/>
      <c r="BGX44" s="710"/>
      <c r="BGY44" s="710"/>
      <c r="BGZ44" s="710"/>
      <c r="BHA44" s="710"/>
      <c r="BHB44" s="710"/>
      <c r="BHC44" s="710"/>
      <c r="BHD44" s="710"/>
      <c r="BHE44" s="710"/>
      <c r="BHF44" s="710"/>
      <c r="BHG44" s="710"/>
      <c r="BHH44" s="710"/>
      <c r="BHI44" s="710"/>
      <c r="BHJ44" s="710"/>
      <c r="BHK44" s="710"/>
      <c r="BHL44" s="710"/>
      <c r="BHM44" s="710"/>
      <c r="BHN44" s="710"/>
      <c r="BHO44" s="710"/>
      <c r="BHP44" s="710"/>
      <c r="BHQ44" s="710"/>
      <c r="BHR44" s="710"/>
      <c r="BHS44" s="710"/>
      <c r="BHT44" s="710"/>
      <c r="BHU44" s="710"/>
      <c r="BHV44" s="710"/>
      <c r="BHW44" s="710"/>
      <c r="BHX44" s="710"/>
      <c r="BHY44" s="710"/>
      <c r="BHZ44" s="710"/>
      <c r="BIA44" s="710"/>
      <c r="BIB44" s="710"/>
      <c r="BIC44" s="710"/>
      <c r="BID44" s="710"/>
      <c r="BIE44" s="710"/>
      <c r="BIF44" s="710"/>
      <c r="BIG44" s="710"/>
      <c r="BIH44" s="710"/>
      <c r="BII44" s="710"/>
      <c r="BIJ44" s="710"/>
      <c r="BIK44" s="710"/>
      <c r="BIL44" s="710"/>
      <c r="BIM44" s="710"/>
      <c r="BIN44" s="710"/>
      <c r="BIO44" s="710"/>
      <c r="BIP44" s="710"/>
      <c r="BIQ44" s="710"/>
      <c r="BIR44" s="710"/>
      <c r="BIS44" s="710"/>
      <c r="BIT44" s="710"/>
      <c r="BIU44" s="710"/>
      <c r="BIV44" s="710"/>
      <c r="BIW44" s="710"/>
      <c r="BIX44" s="710"/>
      <c r="BIY44" s="710"/>
      <c r="BIZ44" s="710"/>
      <c r="BJA44" s="710"/>
      <c r="BJB44" s="710"/>
      <c r="BJC44" s="710"/>
      <c r="BJD44" s="710"/>
      <c r="BJE44" s="710"/>
      <c r="BJF44" s="710"/>
      <c r="BJG44" s="710"/>
      <c r="BJH44" s="710"/>
      <c r="BJI44" s="710"/>
      <c r="BJJ44" s="710"/>
      <c r="BJK44" s="710"/>
      <c r="BJL44" s="710"/>
      <c r="BJM44" s="710"/>
      <c r="BJN44" s="710"/>
      <c r="BJO44" s="710"/>
      <c r="BJP44" s="710"/>
      <c r="BJQ44" s="710"/>
      <c r="BJR44" s="710"/>
      <c r="BJS44" s="710"/>
      <c r="BJT44" s="710"/>
      <c r="BJU44" s="710"/>
      <c r="BJV44" s="710"/>
      <c r="BJW44" s="710"/>
      <c r="BJX44" s="710"/>
      <c r="BJY44" s="710"/>
      <c r="BJZ44" s="710"/>
      <c r="BKA44" s="710"/>
      <c r="BKB44" s="710"/>
      <c r="BKC44" s="710"/>
      <c r="BKD44" s="710"/>
      <c r="BKE44" s="710"/>
      <c r="BKF44" s="710"/>
      <c r="BKG44" s="710"/>
      <c r="BKH44" s="710"/>
      <c r="BKI44" s="710"/>
      <c r="BKJ44" s="710"/>
      <c r="BKK44" s="710"/>
      <c r="BKL44" s="710"/>
      <c r="BKM44" s="710"/>
      <c r="BKN44" s="710"/>
      <c r="BKO44" s="710"/>
      <c r="BKP44" s="710"/>
      <c r="BKQ44" s="710"/>
      <c r="BKR44" s="710"/>
      <c r="BKS44" s="710"/>
      <c r="BKT44" s="710"/>
      <c r="BKU44" s="710"/>
      <c r="BKV44" s="710"/>
      <c r="BKW44" s="710"/>
      <c r="BKX44" s="710"/>
      <c r="BKY44" s="710"/>
      <c r="BKZ44" s="710"/>
      <c r="BLA44" s="710"/>
      <c r="BLB44" s="710"/>
      <c r="BLC44" s="710"/>
      <c r="BLD44" s="710"/>
      <c r="BLE44" s="710"/>
      <c r="BLF44" s="710"/>
      <c r="BLG44" s="710"/>
      <c r="BLH44" s="710"/>
      <c r="BLI44" s="710"/>
      <c r="BLJ44" s="710"/>
      <c r="BLK44" s="710"/>
      <c r="BLL44" s="710"/>
      <c r="BLM44" s="710"/>
      <c r="BLN44" s="710"/>
      <c r="BLO44" s="710"/>
      <c r="BLP44" s="710"/>
      <c r="BLQ44" s="710"/>
      <c r="BLR44" s="710"/>
      <c r="BLS44" s="710"/>
      <c r="BLT44" s="710"/>
      <c r="BLU44" s="710"/>
      <c r="BLV44" s="710"/>
      <c r="BLW44" s="710"/>
      <c r="BLX44" s="710"/>
      <c r="BLY44" s="710"/>
      <c r="BLZ44" s="710"/>
      <c r="BMA44" s="710"/>
      <c r="BMB44" s="710"/>
      <c r="BMC44" s="710"/>
      <c r="BMD44" s="710"/>
      <c r="BME44" s="710"/>
      <c r="BMF44" s="710"/>
      <c r="BMG44" s="710"/>
      <c r="BMH44" s="710"/>
      <c r="BMI44" s="710"/>
      <c r="BMJ44" s="710"/>
      <c r="BMK44" s="710"/>
      <c r="BML44" s="710"/>
      <c r="BMM44" s="710"/>
      <c r="BMN44" s="710"/>
      <c r="BMO44" s="710"/>
      <c r="BMP44" s="710"/>
      <c r="BMQ44" s="710"/>
      <c r="BMR44" s="710"/>
      <c r="BMS44" s="710"/>
      <c r="BMT44" s="710"/>
      <c r="BMU44" s="710"/>
      <c r="BMV44" s="710"/>
      <c r="BMW44" s="710"/>
      <c r="BMX44" s="710"/>
      <c r="BMY44" s="710"/>
      <c r="BMZ44" s="710"/>
      <c r="BNA44" s="710"/>
      <c r="BNB44" s="710"/>
      <c r="BNC44" s="710"/>
      <c r="BND44" s="710"/>
      <c r="BNE44" s="710"/>
      <c r="BNF44" s="710"/>
      <c r="BNG44" s="710"/>
      <c r="BNH44" s="710"/>
      <c r="BNI44" s="710"/>
      <c r="BNJ44" s="710"/>
      <c r="BNK44" s="710"/>
      <c r="BNL44" s="710"/>
      <c r="BNM44" s="710"/>
      <c r="BNN44" s="710"/>
      <c r="BNO44" s="710"/>
      <c r="BNP44" s="710"/>
      <c r="BNQ44" s="710"/>
      <c r="BNR44" s="710"/>
      <c r="BNS44" s="710"/>
      <c r="BNT44" s="710"/>
      <c r="BNU44" s="710"/>
      <c r="BNV44" s="710"/>
      <c r="BNW44" s="710"/>
      <c r="BNX44" s="710"/>
      <c r="BNY44" s="710"/>
      <c r="BNZ44" s="710"/>
      <c r="BOA44" s="710"/>
      <c r="BOB44" s="710"/>
      <c r="BOC44" s="710"/>
      <c r="BOD44" s="710"/>
      <c r="BOE44" s="710"/>
      <c r="BOF44" s="710"/>
      <c r="BOG44" s="710"/>
      <c r="BOH44" s="710"/>
      <c r="BOI44" s="710"/>
      <c r="BOJ44" s="710"/>
      <c r="BOK44" s="710"/>
      <c r="BOL44" s="710"/>
      <c r="BOM44" s="710"/>
      <c r="BON44" s="710"/>
      <c r="BOO44" s="710"/>
      <c r="BOP44" s="710"/>
      <c r="BOQ44" s="710"/>
      <c r="BOR44" s="710"/>
      <c r="BOS44" s="710"/>
      <c r="BOT44" s="710"/>
      <c r="BOU44" s="710"/>
      <c r="BOV44" s="710"/>
      <c r="BOW44" s="710"/>
      <c r="BOX44" s="710"/>
      <c r="BOY44" s="710"/>
      <c r="BOZ44" s="710"/>
      <c r="BPA44" s="710"/>
      <c r="BPB44" s="710"/>
      <c r="BPC44" s="710"/>
      <c r="BPD44" s="710"/>
      <c r="BPE44" s="710"/>
      <c r="BPF44" s="710"/>
      <c r="BPG44" s="710"/>
      <c r="BPH44" s="710"/>
      <c r="BPI44" s="710"/>
      <c r="BPJ44" s="710"/>
      <c r="BPK44" s="710"/>
      <c r="BPL44" s="710"/>
      <c r="BPM44" s="710"/>
      <c r="BPN44" s="710"/>
      <c r="BPO44" s="710"/>
      <c r="BPP44" s="710"/>
      <c r="BPQ44" s="710"/>
      <c r="BPR44" s="710"/>
      <c r="BPS44" s="710"/>
      <c r="BPT44" s="710"/>
      <c r="BPU44" s="710"/>
      <c r="BPV44" s="710"/>
      <c r="BPW44" s="710"/>
      <c r="BPX44" s="710"/>
      <c r="BPY44" s="710"/>
      <c r="BPZ44" s="710"/>
      <c r="BQA44" s="710"/>
      <c r="BQB44" s="710"/>
      <c r="BQC44" s="710"/>
      <c r="BQD44" s="710"/>
      <c r="BQE44" s="710"/>
      <c r="BQF44" s="710"/>
      <c r="BQG44" s="710"/>
      <c r="BQH44" s="710"/>
      <c r="BQI44" s="710"/>
      <c r="BQJ44" s="710"/>
      <c r="BQK44" s="710"/>
      <c r="BQL44" s="710"/>
      <c r="BQM44" s="710"/>
      <c r="BQN44" s="710"/>
      <c r="BQO44" s="710"/>
      <c r="BQP44" s="710"/>
      <c r="BQQ44" s="710"/>
      <c r="BQR44" s="710"/>
      <c r="BQS44" s="710"/>
      <c r="BQT44" s="710"/>
      <c r="BQU44" s="710"/>
      <c r="BQV44" s="710"/>
      <c r="BQW44" s="710"/>
      <c r="BQX44" s="710"/>
      <c r="BQY44" s="710"/>
      <c r="BQZ44" s="710"/>
      <c r="BRA44" s="710"/>
      <c r="BRB44" s="710"/>
      <c r="BRC44" s="710"/>
      <c r="BRD44" s="710"/>
      <c r="BRE44" s="710"/>
      <c r="BRF44" s="710"/>
      <c r="BRG44" s="710"/>
      <c r="BRH44" s="710"/>
      <c r="BRI44" s="710"/>
      <c r="BRJ44" s="710"/>
      <c r="BRK44" s="710"/>
      <c r="BRL44" s="710"/>
      <c r="BRM44" s="710"/>
      <c r="BRN44" s="710"/>
      <c r="BRO44" s="710"/>
      <c r="BRP44" s="710"/>
      <c r="BRQ44" s="710"/>
      <c r="BRR44" s="710"/>
      <c r="BRS44" s="710"/>
      <c r="BRT44" s="710"/>
      <c r="BRU44" s="710"/>
      <c r="BRV44" s="710"/>
      <c r="BRW44" s="710"/>
      <c r="BRX44" s="710"/>
      <c r="BRY44" s="710"/>
      <c r="BRZ44" s="710"/>
      <c r="BSA44" s="710"/>
      <c r="BSB44" s="710"/>
      <c r="BSC44" s="710"/>
      <c r="BSD44" s="710"/>
      <c r="BSE44" s="710"/>
      <c r="BSF44" s="710"/>
      <c r="BSG44" s="710"/>
      <c r="BSH44" s="710"/>
      <c r="BSI44" s="710"/>
      <c r="BSJ44" s="710"/>
      <c r="BSK44" s="710"/>
      <c r="BSL44" s="710"/>
      <c r="BSM44" s="710"/>
      <c r="BSN44" s="710"/>
      <c r="BSO44" s="710"/>
      <c r="BSP44" s="710"/>
      <c r="BSQ44" s="710"/>
      <c r="BSR44" s="710"/>
      <c r="BSS44" s="710"/>
      <c r="BST44" s="710"/>
      <c r="BSU44" s="710"/>
      <c r="BSV44" s="710"/>
      <c r="BSW44" s="710"/>
      <c r="BSX44" s="710"/>
      <c r="BSY44" s="710"/>
      <c r="BSZ44" s="710"/>
      <c r="BTA44" s="710"/>
      <c r="BTB44" s="710"/>
      <c r="BTC44" s="710"/>
      <c r="BTD44" s="710"/>
      <c r="BTE44" s="710"/>
      <c r="BTF44" s="710"/>
      <c r="BTG44" s="710"/>
      <c r="BTH44" s="710"/>
      <c r="BTI44" s="710"/>
      <c r="BTJ44" s="710"/>
      <c r="BTK44" s="710"/>
      <c r="BTL44" s="710"/>
      <c r="BTM44" s="710"/>
      <c r="BTN44" s="710"/>
      <c r="BTO44" s="710"/>
      <c r="BTP44" s="710"/>
      <c r="BTQ44" s="710"/>
      <c r="BTR44" s="710"/>
      <c r="BTS44" s="710"/>
      <c r="BTT44" s="710"/>
      <c r="BTU44" s="710"/>
      <c r="BTV44" s="710"/>
      <c r="BTW44" s="710"/>
      <c r="BTX44" s="710"/>
      <c r="BTY44" s="710"/>
      <c r="BTZ44" s="710"/>
      <c r="BUA44" s="710"/>
      <c r="BUB44" s="710"/>
      <c r="BUC44" s="710"/>
      <c r="BUD44" s="710"/>
      <c r="BUE44" s="710"/>
      <c r="BUF44" s="710"/>
      <c r="BUG44" s="710"/>
      <c r="BUH44" s="710"/>
      <c r="BUI44" s="710"/>
      <c r="BUJ44" s="710"/>
      <c r="BUK44" s="710"/>
      <c r="BUL44" s="710"/>
      <c r="BUM44" s="710"/>
      <c r="BUN44" s="710"/>
      <c r="BUO44" s="710"/>
      <c r="BUP44" s="710"/>
      <c r="BUQ44" s="710"/>
      <c r="BUR44" s="710"/>
      <c r="BUS44" s="710"/>
      <c r="BUT44" s="710"/>
      <c r="BUU44" s="710"/>
      <c r="BUV44" s="710"/>
      <c r="BUW44" s="710"/>
      <c r="BUX44" s="710"/>
      <c r="BUY44" s="710"/>
      <c r="BUZ44" s="710"/>
      <c r="BVA44" s="710"/>
      <c r="BVB44" s="710"/>
      <c r="BVC44" s="710"/>
      <c r="BVD44" s="710"/>
      <c r="BVE44" s="710"/>
      <c r="BVF44" s="710"/>
      <c r="BVG44" s="710"/>
      <c r="BVH44" s="710"/>
      <c r="BVI44" s="710"/>
      <c r="BVJ44" s="710"/>
      <c r="BVK44" s="710"/>
      <c r="BVL44" s="710"/>
      <c r="BVM44" s="710"/>
      <c r="BVN44" s="710"/>
      <c r="BVO44" s="710"/>
      <c r="BVP44" s="710"/>
      <c r="BVQ44" s="710"/>
      <c r="BVR44" s="710"/>
      <c r="BVS44" s="710"/>
      <c r="BVT44" s="710"/>
      <c r="BVU44" s="710"/>
      <c r="BVV44" s="710"/>
      <c r="BVW44" s="710"/>
      <c r="BVX44" s="710"/>
      <c r="BVY44" s="710"/>
      <c r="BVZ44" s="710"/>
      <c r="BWA44" s="710"/>
      <c r="BWB44" s="710"/>
      <c r="BWC44" s="710"/>
      <c r="BWD44" s="710"/>
      <c r="BWE44" s="710"/>
      <c r="BWF44" s="710"/>
      <c r="BWG44" s="710"/>
      <c r="BWH44" s="710"/>
      <c r="BWI44" s="710"/>
      <c r="BWJ44" s="710"/>
      <c r="BWK44" s="710"/>
      <c r="BWL44" s="710"/>
      <c r="BWM44" s="710"/>
      <c r="BWN44" s="710"/>
      <c r="BWO44" s="710"/>
      <c r="BWP44" s="710"/>
      <c r="BWQ44" s="710"/>
      <c r="BWR44" s="710"/>
      <c r="BWS44" s="710"/>
      <c r="BWT44" s="710"/>
      <c r="BWU44" s="710"/>
      <c r="BWV44" s="710"/>
      <c r="BWW44" s="710"/>
      <c r="BWX44" s="710"/>
      <c r="BWY44" s="710"/>
      <c r="BWZ44" s="710"/>
      <c r="BXA44" s="710"/>
      <c r="BXB44" s="710"/>
      <c r="BXC44" s="710"/>
      <c r="BXD44" s="710"/>
      <c r="BXE44" s="710"/>
      <c r="BXF44" s="710"/>
      <c r="BXG44" s="710"/>
      <c r="BXH44" s="710"/>
      <c r="BXI44" s="710"/>
      <c r="BXJ44" s="710"/>
      <c r="BXK44" s="710"/>
      <c r="BXL44" s="710"/>
      <c r="BXM44" s="710"/>
      <c r="BXN44" s="710"/>
      <c r="BXO44" s="710"/>
      <c r="BXP44" s="710"/>
      <c r="BXQ44" s="710"/>
      <c r="BXR44" s="710"/>
      <c r="BXS44" s="710"/>
      <c r="BXT44" s="710"/>
      <c r="BXU44" s="710"/>
      <c r="BXV44" s="710"/>
      <c r="BXW44" s="710"/>
      <c r="BXX44" s="710"/>
      <c r="BXY44" s="710"/>
      <c r="BXZ44" s="710"/>
      <c r="BYA44" s="710"/>
      <c r="BYB44" s="710"/>
      <c r="BYC44" s="710"/>
      <c r="BYD44" s="710"/>
      <c r="BYE44" s="710"/>
      <c r="BYF44" s="710"/>
      <c r="BYG44" s="710"/>
      <c r="BYH44" s="710"/>
      <c r="BYI44" s="710"/>
      <c r="BYJ44" s="710"/>
      <c r="BYK44" s="710"/>
      <c r="BYL44" s="710"/>
      <c r="BYM44" s="710"/>
      <c r="BYN44" s="710"/>
      <c r="BYO44" s="710"/>
      <c r="BYP44" s="710"/>
      <c r="BYQ44" s="710"/>
      <c r="BYR44" s="710"/>
      <c r="BYS44" s="710"/>
      <c r="BYT44" s="710"/>
      <c r="BYU44" s="710"/>
      <c r="BYV44" s="710"/>
      <c r="BYW44" s="710"/>
      <c r="BYX44" s="710"/>
      <c r="BYY44" s="710"/>
      <c r="BYZ44" s="710"/>
      <c r="BZA44" s="710"/>
      <c r="BZB44" s="710"/>
      <c r="BZC44" s="710"/>
      <c r="BZD44" s="710"/>
      <c r="BZE44" s="710"/>
      <c r="BZF44" s="710"/>
      <c r="BZG44" s="710"/>
      <c r="BZH44" s="710"/>
      <c r="BZI44" s="710"/>
      <c r="BZJ44" s="710"/>
      <c r="BZK44" s="710"/>
      <c r="BZL44" s="710"/>
      <c r="BZM44" s="710"/>
      <c r="BZN44" s="710"/>
      <c r="BZO44" s="710"/>
      <c r="BZP44" s="710"/>
      <c r="BZQ44" s="710"/>
      <c r="BZR44" s="710"/>
      <c r="BZS44" s="710"/>
      <c r="BZT44" s="710"/>
      <c r="BZU44" s="710"/>
      <c r="BZV44" s="710"/>
      <c r="BZW44" s="710"/>
      <c r="BZX44" s="710"/>
      <c r="BZY44" s="710"/>
      <c r="BZZ44" s="710"/>
      <c r="CAA44" s="710"/>
      <c r="CAB44" s="710"/>
      <c r="CAC44" s="710"/>
      <c r="CAD44" s="710"/>
      <c r="CAE44" s="710"/>
      <c r="CAF44" s="710"/>
      <c r="CAG44" s="710"/>
      <c r="CAH44" s="710"/>
      <c r="CAI44" s="710"/>
      <c r="CAJ44" s="710"/>
      <c r="CAK44" s="710"/>
      <c r="CAL44" s="710"/>
      <c r="CAM44" s="710"/>
      <c r="CAN44" s="710"/>
      <c r="CAO44" s="710"/>
      <c r="CAP44" s="710"/>
      <c r="CAQ44" s="710"/>
      <c r="CAR44" s="710"/>
      <c r="CAS44" s="710"/>
      <c r="CAT44" s="710"/>
      <c r="CAU44" s="710"/>
      <c r="CAV44" s="710"/>
      <c r="CAW44" s="710"/>
      <c r="CAX44" s="710"/>
      <c r="CAY44" s="710"/>
      <c r="CAZ44" s="710"/>
      <c r="CBA44" s="710"/>
      <c r="CBB44" s="710"/>
      <c r="CBC44" s="710"/>
      <c r="CBD44" s="710"/>
      <c r="CBE44" s="710"/>
      <c r="CBF44" s="710"/>
      <c r="CBG44" s="710"/>
      <c r="CBH44" s="710"/>
      <c r="CBI44" s="710"/>
      <c r="CBJ44" s="710"/>
      <c r="CBK44" s="710"/>
      <c r="CBL44" s="710"/>
      <c r="CBM44" s="710"/>
      <c r="CBN44" s="710"/>
      <c r="CBO44" s="710"/>
      <c r="CBP44" s="710"/>
      <c r="CBQ44" s="710"/>
      <c r="CBR44" s="710"/>
      <c r="CBS44" s="710"/>
      <c r="CBT44" s="710"/>
      <c r="CBU44" s="710"/>
      <c r="CBV44" s="710"/>
      <c r="CBW44" s="710"/>
      <c r="CBX44" s="710"/>
      <c r="CBY44" s="710"/>
      <c r="CBZ44" s="710"/>
      <c r="CCA44" s="710"/>
      <c r="CCB44" s="710"/>
      <c r="CCC44" s="710"/>
      <c r="CCD44" s="710"/>
      <c r="CCE44" s="710"/>
      <c r="CCF44" s="710"/>
      <c r="CCG44" s="710"/>
      <c r="CCH44" s="710"/>
      <c r="CCI44" s="710"/>
      <c r="CCJ44" s="710"/>
      <c r="CCK44" s="710"/>
      <c r="CCL44" s="710"/>
      <c r="CCM44" s="710"/>
      <c r="CCN44" s="710"/>
      <c r="CCO44" s="710"/>
      <c r="CCP44" s="710"/>
      <c r="CCQ44" s="710"/>
      <c r="CCR44" s="710"/>
      <c r="CCS44" s="710"/>
      <c r="CCT44" s="710"/>
      <c r="CCU44" s="710"/>
      <c r="CCV44" s="710"/>
      <c r="CCW44" s="710"/>
      <c r="CCX44" s="710"/>
      <c r="CCY44" s="710"/>
      <c r="CCZ44" s="710"/>
      <c r="CDA44" s="710"/>
      <c r="CDB44" s="710"/>
      <c r="CDC44" s="710"/>
      <c r="CDD44" s="710"/>
      <c r="CDE44" s="710"/>
      <c r="CDF44" s="710"/>
      <c r="CDG44" s="710"/>
      <c r="CDH44" s="710"/>
      <c r="CDI44" s="710"/>
      <c r="CDJ44" s="710"/>
      <c r="CDK44" s="710"/>
      <c r="CDL44" s="710"/>
      <c r="CDM44" s="710"/>
      <c r="CDN44" s="710"/>
      <c r="CDO44" s="710"/>
      <c r="CDP44" s="710"/>
      <c r="CDQ44" s="710"/>
      <c r="CDR44" s="710"/>
      <c r="CDS44" s="710"/>
      <c r="CDT44" s="710"/>
      <c r="CDU44" s="710"/>
      <c r="CDV44" s="710"/>
      <c r="CDW44" s="710"/>
      <c r="CDX44" s="710"/>
      <c r="CDY44" s="710"/>
      <c r="CDZ44" s="710"/>
      <c r="CEA44" s="710"/>
      <c r="CEB44" s="710"/>
      <c r="CEC44" s="710"/>
      <c r="CED44" s="710"/>
      <c r="CEE44" s="710"/>
      <c r="CEF44" s="710"/>
      <c r="CEG44" s="710"/>
      <c r="CEH44" s="710"/>
      <c r="CEI44" s="710"/>
      <c r="CEJ44" s="710"/>
      <c r="CEK44" s="710"/>
      <c r="CEL44" s="710"/>
      <c r="CEM44" s="710"/>
      <c r="CEN44" s="710"/>
      <c r="CEO44" s="710"/>
      <c r="CEP44" s="710"/>
      <c r="CEQ44" s="710"/>
      <c r="CER44" s="710"/>
      <c r="CES44" s="710"/>
      <c r="CET44" s="710"/>
      <c r="CEU44" s="710"/>
      <c r="CEV44" s="710"/>
      <c r="CEW44" s="710"/>
      <c r="CEX44" s="710"/>
      <c r="CEY44" s="710"/>
      <c r="CEZ44" s="710"/>
      <c r="CFA44" s="710"/>
      <c r="CFB44" s="710"/>
      <c r="CFC44" s="710"/>
      <c r="CFD44" s="710"/>
      <c r="CFE44" s="710"/>
      <c r="CFF44" s="710"/>
      <c r="CFG44" s="710"/>
      <c r="CFH44" s="710"/>
      <c r="CFI44" s="710"/>
      <c r="CFJ44" s="710"/>
      <c r="CFK44" s="710"/>
      <c r="CFL44" s="710"/>
      <c r="CFM44" s="710"/>
      <c r="CFN44" s="710"/>
      <c r="CFO44" s="710"/>
      <c r="CFP44" s="710"/>
      <c r="CFQ44" s="710"/>
      <c r="CFR44" s="710"/>
      <c r="CFS44" s="710"/>
      <c r="CFT44" s="710"/>
      <c r="CFU44" s="710"/>
      <c r="CFV44" s="710"/>
      <c r="CFW44" s="710"/>
      <c r="CFX44" s="710"/>
      <c r="CFY44" s="710"/>
      <c r="CFZ44" s="710"/>
      <c r="CGA44" s="710"/>
      <c r="CGB44" s="710"/>
      <c r="CGC44" s="710"/>
      <c r="CGD44" s="710"/>
      <c r="CGE44" s="710"/>
      <c r="CGF44" s="710"/>
      <c r="CGG44" s="710"/>
      <c r="CGH44" s="710"/>
      <c r="CGI44" s="710"/>
      <c r="CGJ44" s="710"/>
      <c r="CGK44" s="710"/>
      <c r="CGL44" s="710"/>
      <c r="CGM44" s="710"/>
      <c r="CGN44" s="710"/>
      <c r="CGO44" s="710"/>
      <c r="CGP44" s="710"/>
      <c r="CGQ44" s="710"/>
      <c r="CGR44" s="710"/>
      <c r="CGS44" s="710"/>
      <c r="CGT44" s="710"/>
      <c r="CGU44" s="710"/>
      <c r="CGV44" s="710"/>
      <c r="CGW44" s="710"/>
      <c r="CGX44" s="710"/>
      <c r="CGY44" s="710"/>
      <c r="CGZ44" s="710"/>
      <c r="CHA44" s="710"/>
      <c r="CHB44" s="710"/>
      <c r="CHC44" s="710"/>
      <c r="CHD44" s="710"/>
      <c r="CHE44" s="710"/>
      <c r="CHF44" s="710"/>
      <c r="CHG44" s="710"/>
      <c r="CHH44" s="710"/>
      <c r="CHI44" s="710"/>
      <c r="CHJ44" s="710"/>
      <c r="CHK44" s="710"/>
      <c r="CHL44" s="710"/>
      <c r="CHM44" s="710"/>
      <c r="CHN44" s="710"/>
      <c r="CHO44" s="710"/>
      <c r="CHP44" s="710"/>
      <c r="CHQ44" s="710"/>
      <c r="CHR44" s="710"/>
      <c r="CHS44" s="710"/>
      <c r="CHT44" s="710"/>
      <c r="CHU44" s="710"/>
      <c r="CHV44" s="710"/>
      <c r="CHW44" s="710"/>
      <c r="CHX44" s="710"/>
      <c r="CHY44" s="710"/>
      <c r="CHZ44" s="710"/>
      <c r="CIA44" s="710"/>
      <c r="CIB44" s="710"/>
      <c r="CIC44" s="710"/>
      <c r="CID44" s="710"/>
      <c r="CIE44" s="710"/>
      <c r="CIF44" s="710"/>
      <c r="CIG44" s="710"/>
      <c r="CIH44" s="710"/>
      <c r="CII44" s="710"/>
      <c r="CIJ44" s="710"/>
      <c r="CIK44" s="710"/>
      <c r="CIL44" s="710"/>
      <c r="CIM44" s="710"/>
      <c r="CIN44" s="710"/>
      <c r="CIO44" s="710"/>
      <c r="CIP44" s="710"/>
      <c r="CIQ44" s="710"/>
      <c r="CIR44" s="710"/>
      <c r="CIS44" s="710"/>
      <c r="CIT44" s="710"/>
      <c r="CIU44" s="710"/>
      <c r="CIV44" s="710"/>
      <c r="CIW44" s="710"/>
      <c r="CIX44" s="710"/>
      <c r="CIY44" s="710"/>
      <c r="CIZ44" s="710"/>
      <c r="CJA44" s="710"/>
      <c r="CJB44" s="710"/>
      <c r="CJC44" s="710"/>
      <c r="CJD44" s="710"/>
      <c r="CJE44" s="710"/>
      <c r="CJF44" s="710"/>
      <c r="CJG44" s="710"/>
      <c r="CJH44" s="710"/>
      <c r="CJI44" s="710"/>
      <c r="CJJ44" s="710"/>
      <c r="CJK44" s="710"/>
      <c r="CJL44" s="710"/>
      <c r="CJM44" s="710"/>
      <c r="CJN44" s="710"/>
      <c r="CJO44" s="710"/>
      <c r="CJP44" s="710"/>
      <c r="CJQ44" s="710"/>
      <c r="CJR44" s="710"/>
      <c r="CJS44" s="710"/>
      <c r="CJT44" s="710"/>
      <c r="CJU44" s="710"/>
      <c r="CJV44" s="710"/>
      <c r="CJW44" s="710"/>
      <c r="CJX44" s="710"/>
      <c r="CJY44" s="710"/>
      <c r="CJZ44" s="710"/>
      <c r="CKA44" s="710"/>
      <c r="CKB44" s="710"/>
      <c r="CKC44" s="710"/>
      <c r="CKD44" s="710"/>
      <c r="CKE44" s="710"/>
      <c r="CKF44" s="710"/>
      <c r="CKG44" s="710"/>
      <c r="CKH44" s="710"/>
      <c r="CKI44" s="710"/>
      <c r="CKJ44" s="710"/>
      <c r="CKK44" s="710"/>
      <c r="CKL44" s="710"/>
      <c r="CKM44" s="710"/>
      <c r="CKN44" s="710"/>
      <c r="CKO44" s="710"/>
      <c r="CKP44" s="710"/>
      <c r="CKQ44" s="710"/>
      <c r="CKR44" s="710"/>
      <c r="CKS44" s="710"/>
      <c r="CKT44" s="710"/>
      <c r="CKU44" s="710"/>
      <c r="CKV44" s="710"/>
      <c r="CKW44" s="710"/>
      <c r="CKX44" s="710"/>
      <c r="CKY44" s="710"/>
      <c r="CKZ44" s="710"/>
      <c r="CLA44" s="710"/>
      <c r="CLB44" s="710"/>
      <c r="CLC44" s="710"/>
      <c r="CLD44" s="710"/>
      <c r="CLE44" s="710"/>
      <c r="CLF44" s="710"/>
      <c r="CLG44" s="710"/>
      <c r="CLH44" s="710"/>
      <c r="CLI44" s="710"/>
      <c r="CLJ44" s="710"/>
      <c r="CLK44" s="710"/>
      <c r="CLL44" s="710"/>
      <c r="CLM44" s="710"/>
      <c r="CLN44" s="710"/>
      <c r="CLO44" s="710"/>
      <c r="CLP44" s="710"/>
      <c r="CLQ44" s="710"/>
      <c r="CLR44" s="710"/>
      <c r="CLS44" s="710"/>
      <c r="CLT44" s="710"/>
      <c r="CLU44" s="710"/>
      <c r="CLV44" s="710"/>
      <c r="CLW44" s="710"/>
      <c r="CLX44" s="710"/>
      <c r="CLY44" s="710"/>
      <c r="CLZ44" s="710"/>
      <c r="CMA44" s="710"/>
      <c r="CMB44" s="710"/>
      <c r="CMC44" s="710"/>
      <c r="CMD44" s="710"/>
      <c r="CME44" s="710"/>
      <c r="CMF44" s="710"/>
      <c r="CMG44" s="710"/>
      <c r="CMH44" s="710"/>
      <c r="CMI44" s="710"/>
      <c r="CMJ44" s="710"/>
      <c r="CMK44" s="710"/>
      <c r="CML44" s="710"/>
      <c r="CMM44" s="710"/>
      <c r="CMN44" s="710"/>
      <c r="CMO44" s="710"/>
      <c r="CMP44" s="710"/>
      <c r="CMQ44" s="710"/>
      <c r="CMR44" s="710"/>
      <c r="CMS44" s="710"/>
      <c r="CMT44" s="710"/>
      <c r="CMU44" s="710"/>
      <c r="CMV44" s="710"/>
      <c r="CMW44" s="710"/>
      <c r="CMX44" s="710"/>
      <c r="CMY44" s="710"/>
      <c r="CMZ44" s="710"/>
      <c r="CNA44" s="710"/>
      <c r="CNB44" s="710"/>
      <c r="CNC44" s="710"/>
      <c r="CND44" s="710"/>
      <c r="CNE44" s="710"/>
      <c r="CNF44" s="710"/>
      <c r="CNG44" s="710"/>
      <c r="CNH44" s="710"/>
      <c r="CNI44" s="710"/>
      <c r="CNJ44" s="710"/>
      <c r="CNK44" s="710"/>
      <c r="CNL44" s="710"/>
      <c r="CNM44" s="710"/>
      <c r="CNN44" s="710"/>
      <c r="CNO44" s="710"/>
      <c r="CNP44" s="710"/>
      <c r="CNQ44" s="710"/>
      <c r="CNR44" s="710"/>
      <c r="CNS44" s="710"/>
      <c r="CNT44" s="710"/>
      <c r="CNU44" s="710"/>
      <c r="CNV44" s="710"/>
      <c r="CNW44" s="710"/>
      <c r="CNX44" s="710"/>
      <c r="CNY44" s="710"/>
      <c r="CNZ44" s="710"/>
      <c r="COA44" s="710"/>
      <c r="COB44" s="710"/>
      <c r="COC44" s="710"/>
      <c r="COD44" s="710"/>
      <c r="COE44" s="710"/>
      <c r="COF44" s="710"/>
      <c r="COG44" s="710"/>
      <c r="COH44" s="710"/>
      <c r="COI44" s="710"/>
      <c r="COJ44" s="710"/>
      <c r="COK44" s="710"/>
      <c r="COL44" s="710"/>
      <c r="COM44" s="710"/>
      <c r="CON44" s="710"/>
      <c r="COO44" s="710"/>
      <c r="COP44" s="710"/>
      <c r="COQ44" s="710"/>
      <c r="COR44" s="710"/>
      <c r="COS44" s="710"/>
      <c r="COT44" s="710"/>
      <c r="COU44" s="710"/>
      <c r="COV44" s="710"/>
      <c r="COW44" s="710"/>
      <c r="COX44" s="710"/>
      <c r="COY44" s="710"/>
      <c r="COZ44" s="710"/>
      <c r="CPA44" s="710"/>
      <c r="CPB44" s="710"/>
      <c r="CPC44" s="710"/>
      <c r="CPD44" s="710"/>
      <c r="CPE44" s="710"/>
      <c r="CPF44" s="710"/>
      <c r="CPG44" s="710"/>
      <c r="CPH44" s="710"/>
      <c r="CPI44" s="710"/>
      <c r="CPJ44" s="710"/>
      <c r="CPK44" s="710"/>
      <c r="CPL44" s="710"/>
      <c r="CPM44" s="710"/>
      <c r="CPN44" s="710"/>
      <c r="CPO44" s="710"/>
      <c r="CPP44" s="710"/>
      <c r="CPQ44" s="710"/>
      <c r="CPR44" s="710"/>
      <c r="CPS44" s="710"/>
      <c r="CPT44" s="710"/>
      <c r="CPU44" s="710"/>
      <c r="CPV44" s="710"/>
      <c r="CPW44" s="710"/>
      <c r="CPX44" s="710"/>
      <c r="CPY44" s="710"/>
      <c r="CPZ44" s="710"/>
      <c r="CQA44" s="710"/>
      <c r="CQB44" s="710"/>
      <c r="CQC44" s="710"/>
      <c r="CQD44" s="710"/>
      <c r="CQE44" s="710"/>
      <c r="CQF44" s="710"/>
      <c r="CQG44" s="710"/>
      <c r="CQH44" s="710"/>
      <c r="CQI44" s="710"/>
      <c r="CQJ44" s="710"/>
      <c r="CQK44" s="710"/>
      <c r="CQL44" s="710"/>
      <c r="CQM44" s="710"/>
      <c r="CQN44" s="710"/>
      <c r="CQO44" s="710"/>
      <c r="CQP44" s="710"/>
      <c r="CQQ44" s="710"/>
      <c r="CQR44" s="710"/>
      <c r="CQS44" s="710"/>
      <c r="CQT44" s="710"/>
      <c r="CQU44" s="710"/>
      <c r="CQV44" s="710"/>
      <c r="CQW44" s="710"/>
      <c r="CQX44" s="710"/>
      <c r="CQY44" s="710"/>
      <c r="CQZ44" s="710"/>
      <c r="CRA44" s="710"/>
      <c r="CRB44" s="710"/>
      <c r="CRC44" s="710"/>
      <c r="CRD44" s="710"/>
      <c r="CRE44" s="710"/>
      <c r="CRF44" s="710"/>
      <c r="CRG44" s="710"/>
      <c r="CRH44" s="710"/>
      <c r="CRI44" s="710"/>
      <c r="CRJ44" s="710"/>
      <c r="CRK44" s="710"/>
      <c r="CRL44" s="710"/>
      <c r="CRM44" s="710"/>
      <c r="CRN44" s="710"/>
      <c r="CRO44" s="710"/>
      <c r="CRP44" s="710"/>
      <c r="CRQ44" s="710"/>
      <c r="CRR44" s="710"/>
      <c r="CRS44" s="710"/>
      <c r="CRT44" s="710"/>
      <c r="CRU44" s="710"/>
      <c r="CRV44" s="710"/>
      <c r="CRW44" s="710"/>
      <c r="CRX44" s="710"/>
      <c r="CRY44" s="710"/>
      <c r="CRZ44" s="710"/>
      <c r="CSA44" s="710"/>
      <c r="CSB44" s="710"/>
      <c r="CSC44" s="710"/>
      <c r="CSD44" s="710"/>
      <c r="CSE44" s="710"/>
      <c r="CSF44" s="710"/>
      <c r="CSG44" s="710"/>
      <c r="CSH44" s="710"/>
      <c r="CSI44" s="710"/>
      <c r="CSJ44" s="710"/>
      <c r="CSK44" s="710"/>
      <c r="CSL44" s="710"/>
      <c r="CSM44" s="710"/>
      <c r="CSN44" s="710"/>
      <c r="CSO44" s="710"/>
      <c r="CSP44" s="710"/>
      <c r="CSQ44" s="710"/>
      <c r="CSR44" s="710"/>
      <c r="CSS44" s="710"/>
      <c r="CST44" s="710"/>
      <c r="CSU44" s="710"/>
      <c r="CSV44" s="710"/>
      <c r="CSW44" s="710"/>
      <c r="CSX44" s="710"/>
      <c r="CSY44" s="710"/>
      <c r="CSZ44" s="710"/>
      <c r="CTA44" s="710"/>
      <c r="CTB44" s="710"/>
      <c r="CTC44" s="710"/>
      <c r="CTD44" s="710"/>
      <c r="CTE44" s="710"/>
      <c r="CTF44" s="710"/>
      <c r="CTG44" s="710"/>
      <c r="CTH44" s="710"/>
      <c r="CTI44" s="710"/>
      <c r="CTJ44" s="710"/>
      <c r="CTK44" s="710"/>
      <c r="CTL44" s="710"/>
      <c r="CTM44" s="710"/>
      <c r="CTN44" s="710"/>
      <c r="CTO44" s="710"/>
      <c r="CTP44" s="710"/>
      <c r="CTQ44" s="710"/>
      <c r="CTR44" s="710"/>
      <c r="CTS44" s="710"/>
      <c r="CTT44" s="710"/>
      <c r="CTU44" s="710"/>
      <c r="CTV44" s="710"/>
      <c r="CTW44" s="710"/>
      <c r="CTX44" s="710"/>
      <c r="CTY44" s="710"/>
      <c r="CTZ44" s="710"/>
      <c r="CUA44" s="710"/>
      <c r="CUB44" s="710"/>
      <c r="CUC44" s="710"/>
      <c r="CUD44" s="710"/>
      <c r="CUE44" s="710"/>
      <c r="CUF44" s="710"/>
      <c r="CUG44" s="710"/>
      <c r="CUH44" s="710"/>
      <c r="CUI44" s="710"/>
      <c r="CUJ44" s="710"/>
      <c r="CUK44" s="710"/>
      <c r="CUL44" s="710"/>
      <c r="CUM44" s="710"/>
      <c r="CUN44" s="710"/>
      <c r="CUO44" s="710"/>
      <c r="CUP44" s="710"/>
      <c r="CUQ44" s="710"/>
      <c r="CUR44" s="710"/>
      <c r="CUS44" s="710"/>
      <c r="CUT44" s="710"/>
      <c r="CUU44" s="710"/>
      <c r="CUV44" s="710"/>
      <c r="CUW44" s="710"/>
      <c r="CUX44" s="710"/>
      <c r="CUY44" s="710"/>
      <c r="CUZ44" s="710"/>
      <c r="CVA44" s="710"/>
      <c r="CVB44" s="710"/>
      <c r="CVC44" s="710"/>
      <c r="CVD44" s="710"/>
      <c r="CVE44" s="710"/>
      <c r="CVF44" s="710"/>
      <c r="CVG44" s="710"/>
      <c r="CVH44" s="710"/>
      <c r="CVI44" s="710"/>
      <c r="CVJ44" s="710"/>
      <c r="CVK44" s="710"/>
      <c r="CVL44" s="710"/>
      <c r="CVM44" s="710"/>
      <c r="CVN44" s="710"/>
      <c r="CVO44" s="710"/>
      <c r="CVP44" s="710"/>
      <c r="CVQ44" s="710"/>
      <c r="CVR44" s="710"/>
      <c r="CVS44" s="710"/>
      <c r="CVT44" s="710"/>
      <c r="CVU44" s="710"/>
      <c r="CVV44" s="710"/>
      <c r="CVW44" s="710"/>
      <c r="CVX44" s="710"/>
      <c r="CVY44" s="710"/>
      <c r="CVZ44" s="710"/>
      <c r="CWA44" s="710"/>
      <c r="CWB44" s="710"/>
      <c r="CWC44" s="710"/>
      <c r="CWD44" s="710"/>
      <c r="CWE44" s="710"/>
      <c r="CWF44" s="710"/>
      <c r="CWG44" s="710"/>
      <c r="CWH44" s="710"/>
      <c r="CWI44" s="710"/>
      <c r="CWJ44" s="710"/>
      <c r="CWK44" s="710"/>
      <c r="CWL44" s="710"/>
      <c r="CWM44" s="710"/>
      <c r="CWN44" s="710"/>
      <c r="CWO44" s="710"/>
      <c r="CWP44" s="710"/>
      <c r="CWQ44" s="710"/>
      <c r="CWR44" s="710"/>
      <c r="CWS44" s="710"/>
      <c r="CWT44" s="710"/>
      <c r="CWU44" s="710"/>
      <c r="CWV44" s="710"/>
      <c r="CWW44" s="710"/>
      <c r="CWX44" s="710"/>
      <c r="CWY44" s="710"/>
      <c r="CWZ44" s="710"/>
      <c r="CXA44" s="710"/>
      <c r="CXB44" s="710"/>
      <c r="CXC44" s="710"/>
      <c r="CXD44" s="710"/>
      <c r="CXE44" s="710"/>
      <c r="CXF44" s="710"/>
      <c r="CXG44" s="710"/>
      <c r="CXH44" s="710"/>
      <c r="CXI44" s="710"/>
      <c r="CXJ44" s="710"/>
      <c r="CXK44" s="710"/>
      <c r="CXL44" s="710"/>
      <c r="CXM44" s="710"/>
      <c r="CXN44" s="710"/>
      <c r="CXO44" s="710"/>
      <c r="CXP44" s="710"/>
      <c r="CXQ44" s="710"/>
      <c r="CXR44" s="710"/>
      <c r="CXS44" s="710"/>
      <c r="CXT44" s="710"/>
      <c r="CXU44" s="710"/>
      <c r="CXV44" s="710"/>
      <c r="CXW44" s="710"/>
      <c r="CXX44" s="710"/>
      <c r="CXY44" s="710"/>
      <c r="CXZ44" s="710"/>
      <c r="CYA44" s="710"/>
      <c r="CYB44" s="710"/>
      <c r="CYC44" s="710"/>
      <c r="CYD44" s="710"/>
      <c r="CYE44" s="710"/>
      <c r="CYF44" s="710"/>
      <c r="CYG44" s="710"/>
      <c r="CYH44" s="710"/>
      <c r="CYI44" s="710"/>
      <c r="CYJ44" s="710"/>
      <c r="CYK44" s="710"/>
      <c r="CYL44" s="710"/>
      <c r="CYM44" s="710"/>
      <c r="CYN44" s="710"/>
      <c r="CYO44" s="710"/>
      <c r="CYP44" s="710"/>
      <c r="CYQ44" s="710"/>
      <c r="CYR44" s="710"/>
      <c r="CYS44" s="710"/>
      <c r="CYT44" s="710"/>
      <c r="CYU44" s="710"/>
      <c r="CYV44" s="710"/>
      <c r="CYW44" s="710"/>
      <c r="CYX44" s="710"/>
      <c r="CYY44" s="710"/>
      <c r="CYZ44" s="710"/>
      <c r="CZA44" s="710"/>
      <c r="CZB44" s="710"/>
      <c r="CZC44" s="710"/>
      <c r="CZD44" s="710"/>
      <c r="CZE44" s="710"/>
      <c r="CZF44" s="710"/>
      <c r="CZG44" s="710"/>
      <c r="CZH44" s="710"/>
      <c r="CZI44" s="710"/>
      <c r="CZJ44" s="710"/>
      <c r="CZK44" s="710"/>
      <c r="CZL44" s="710"/>
      <c r="CZM44" s="710"/>
      <c r="CZN44" s="710"/>
      <c r="CZO44" s="710"/>
      <c r="CZP44" s="710"/>
      <c r="CZQ44" s="710"/>
      <c r="CZR44" s="710"/>
      <c r="CZS44" s="710"/>
      <c r="CZT44" s="710"/>
      <c r="CZU44" s="710"/>
      <c r="CZV44" s="710"/>
      <c r="CZW44" s="710"/>
      <c r="CZX44" s="710"/>
      <c r="CZY44" s="710"/>
      <c r="CZZ44" s="710"/>
      <c r="DAA44" s="710"/>
      <c r="DAB44" s="710"/>
      <c r="DAC44" s="710"/>
      <c r="DAD44" s="710"/>
      <c r="DAE44" s="710"/>
      <c r="DAF44" s="710"/>
      <c r="DAG44" s="710"/>
      <c r="DAH44" s="710"/>
      <c r="DAI44" s="710"/>
      <c r="DAJ44" s="710"/>
      <c r="DAK44" s="710"/>
      <c r="DAL44" s="710"/>
      <c r="DAM44" s="710"/>
      <c r="DAN44" s="710"/>
      <c r="DAO44" s="710"/>
      <c r="DAP44" s="710"/>
      <c r="DAQ44" s="710"/>
      <c r="DAR44" s="710"/>
      <c r="DAS44" s="710"/>
      <c r="DAT44" s="710"/>
      <c r="DAU44" s="710"/>
      <c r="DAV44" s="710"/>
      <c r="DAW44" s="710"/>
      <c r="DAX44" s="710"/>
      <c r="DAY44" s="710"/>
      <c r="DAZ44" s="710"/>
      <c r="DBA44" s="710"/>
      <c r="DBB44" s="710"/>
      <c r="DBC44" s="710"/>
      <c r="DBD44" s="710"/>
      <c r="DBE44" s="710"/>
      <c r="DBF44" s="710"/>
      <c r="DBG44" s="710"/>
      <c r="DBH44" s="710"/>
      <c r="DBI44" s="710"/>
      <c r="DBJ44" s="710"/>
      <c r="DBK44" s="710"/>
      <c r="DBL44" s="710"/>
      <c r="DBM44" s="710"/>
      <c r="DBN44" s="710"/>
      <c r="DBO44" s="710"/>
      <c r="DBP44" s="710"/>
      <c r="DBQ44" s="710"/>
      <c r="DBR44" s="710"/>
      <c r="DBS44" s="710"/>
      <c r="DBT44" s="710"/>
      <c r="DBU44" s="710"/>
      <c r="DBV44" s="710"/>
      <c r="DBW44" s="710"/>
      <c r="DBX44" s="710"/>
      <c r="DBY44" s="710"/>
      <c r="DBZ44" s="710"/>
      <c r="DCA44" s="710"/>
      <c r="DCB44" s="710"/>
      <c r="DCC44" s="710"/>
      <c r="DCD44" s="710"/>
      <c r="DCE44" s="710"/>
      <c r="DCF44" s="710"/>
      <c r="DCG44" s="710"/>
      <c r="DCH44" s="710"/>
      <c r="DCI44" s="710"/>
      <c r="DCJ44" s="710"/>
      <c r="DCK44" s="710"/>
      <c r="DCL44" s="710"/>
      <c r="DCM44" s="710"/>
      <c r="DCN44" s="710"/>
      <c r="DCO44" s="710"/>
      <c r="DCP44" s="710"/>
      <c r="DCQ44" s="710"/>
      <c r="DCR44" s="710"/>
      <c r="DCS44" s="710"/>
      <c r="DCT44" s="710"/>
      <c r="DCU44" s="710"/>
      <c r="DCV44" s="710"/>
      <c r="DCW44" s="710"/>
      <c r="DCX44" s="710"/>
      <c r="DCY44" s="710"/>
      <c r="DCZ44" s="710"/>
      <c r="DDA44" s="710"/>
      <c r="DDB44" s="710"/>
      <c r="DDC44" s="710"/>
      <c r="DDD44" s="710"/>
      <c r="DDE44" s="710"/>
      <c r="DDF44" s="710"/>
      <c r="DDG44" s="710"/>
      <c r="DDH44" s="710"/>
      <c r="DDI44" s="710"/>
      <c r="DDJ44" s="710"/>
      <c r="DDK44" s="710"/>
      <c r="DDL44" s="710"/>
      <c r="DDM44" s="710"/>
      <c r="DDN44" s="710"/>
      <c r="DDO44" s="710"/>
      <c r="DDP44" s="710"/>
      <c r="DDQ44" s="710"/>
      <c r="DDR44" s="710"/>
      <c r="DDS44" s="710"/>
      <c r="DDT44" s="710"/>
      <c r="DDU44" s="710"/>
      <c r="DDV44" s="710"/>
      <c r="DDW44" s="710"/>
      <c r="DDX44" s="710"/>
      <c r="DDY44" s="710"/>
      <c r="DDZ44" s="710"/>
      <c r="DEA44" s="710"/>
      <c r="DEB44" s="710"/>
      <c r="DEC44" s="710"/>
      <c r="DED44" s="710"/>
      <c r="DEE44" s="710"/>
      <c r="DEF44" s="710"/>
      <c r="DEG44" s="710"/>
      <c r="DEH44" s="710"/>
      <c r="DEI44" s="710"/>
      <c r="DEJ44" s="710"/>
      <c r="DEK44" s="710"/>
      <c r="DEL44" s="710"/>
      <c r="DEM44" s="710"/>
      <c r="DEN44" s="710"/>
      <c r="DEO44" s="710"/>
      <c r="DEP44" s="710"/>
      <c r="DEQ44" s="710"/>
      <c r="DER44" s="710"/>
      <c r="DES44" s="710"/>
      <c r="DET44" s="710"/>
      <c r="DEU44" s="710"/>
      <c r="DEV44" s="710"/>
      <c r="DEW44" s="710"/>
      <c r="DEX44" s="710"/>
      <c r="DEY44" s="710"/>
      <c r="DEZ44" s="710"/>
      <c r="DFA44" s="710"/>
      <c r="DFB44" s="710"/>
      <c r="DFC44" s="710"/>
      <c r="DFD44" s="710"/>
      <c r="DFE44" s="710"/>
      <c r="DFF44" s="710"/>
      <c r="DFG44" s="710"/>
      <c r="DFH44" s="710"/>
      <c r="DFI44" s="710"/>
      <c r="DFJ44" s="710"/>
      <c r="DFK44" s="710"/>
      <c r="DFL44" s="710"/>
      <c r="DFM44" s="710"/>
      <c r="DFN44" s="710"/>
      <c r="DFO44" s="710"/>
      <c r="DFP44" s="710"/>
      <c r="DFQ44" s="710"/>
      <c r="DFR44" s="710"/>
      <c r="DFS44" s="710"/>
      <c r="DFT44" s="710"/>
      <c r="DFU44" s="710"/>
      <c r="DFV44" s="710"/>
      <c r="DFW44" s="710"/>
      <c r="DFX44" s="710"/>
      <c r="DFY44" s="710"/>
      <c r="DFZ44" s="710"/>
      <c r="DGA44" s="710"/>
      <c r="DGB44" s="710"/>
      <c r="DGC44" s="710"/>
      <c r="DGD44" s="710"/>
      <c r="DGE44" s="710"/>
      <c r="DGF44" s="710"/>
      <c r="DGG44" s="710"/>
      <c r="DGH44" s="710"/>
      <c r="DGI44" s="710"/>
      <c r="DGJ44" s="710"/>
      <c r="DGK44" s="710"/>
      <c r="DGL44" s="710"/>
      <c r="DGM44" s="710"/>
      <c r="DGN44" s="710"/>
      <c r="DGO44" s="710"/>
      <c r="DGP44" s="710"/>
      <c r="DGQ44" s="710"/>
      <c r="DGR44" s="710"/>
      <c r="DGS44" s="710"/>
      <c r="DGT44" s="710"/>
      <c r="DGU44" s="710"/>
      <c r="DGV44" s="710"/>
      <c r="DGW44" s="710"/>
      <c r="DGX44" s="710"/>
      <c r="DGY44" s="710"/>
      <c r="DGZ44" s="710"/>
      <c r="DHA44" s="710"/>
      <c r="DHB44" s="710"/>
      <c r="DHC44" s="710"/>
      <c r="DHD44" s="710"/>
      <c r="DHE44" s="710"/>
      <c r="DHF44" s="710"/>
      <c r="DHG44" s="710"/>
      <c r="DHH44" s="710"/>
      <c r="DHI44" s="710"/>
      <c r="DHJ44" s="710"/>
      <c r="DHK44" s="710"/>
      <c r="DHL44" s="710"/>
      <c r="DHM44" s="710"/>
      <c r="DHN44" s="710"/>
      <c r="DHO44" s="710"/>
      <c r="DHP44" s="710"/>
      <c r="DHQ44" s="710"/>
      <c r="DHR44" s="710"/>
      <c r="DHS44" s="710"/>
      <c r="DHT44" s="710"/>
      <c r="DHU44" s="710"/>
      <c r="DHV44" s="710"/>
      <c r="DHW44" s="710"/>
      <c r="DHX44" s="710"/>
      <c r="DHY44" s="710"/>
      <c r="DHZ44" s="710"/>
      <c r="DIA44" s="710"/>
      <c r="DIB44" s="710"/>
      <c r="DIC44" s="710"/>
      <c r="DID44" s="710"/>
      <c r="DIE44" s="710"/>
      <c r="DIF44" s="710"/>
      <c r="DIG44" s="710"/>
      <c r="DIH44" s="710"/>
      <c r="DII44" s="710"/>
      <c r="DIJ44" s="710"/>
      <c r="DIK44" s="710"/>
      <c r="DIL44" s="710"/>
      <c r="DIM44" s="710"/>
      <c r="DIN44" s="710"/>
      <c r="DIO44" s="710"/>
      <c r="DIP44" s="710"/>
      <c r="DIQ44" s="710"/>
      <c r="DIR44" s="710"/>
      <c r="DIS44" s="710"/>
      <c r="DIT44" s="710"/>
      <c r="DIU44" s="710"/>
      <c r="DIV44" s="710"/>
      <c r="DIW44" s="710"/>
      <c r="DIX44" s="710"/>
      <c r="DIY44" s="710"/>
      <c r="DIZ44" s="710"/>
      <c r="DJA44" s="710"/>
      <c r="DJB44" s="710"/>
      <c r="DJC44" s="710"/>
      <c r="DJD44" s="710"/>
      <c r="DJE44" s="710"/>
      <c r="DJF44" s="710"/>
      <c r="DJG44" s="710"/>
      <c r="DJH44" s="710"/>
      <c r="DJI44" s="710"/>
      <c r="DJJ44" s="710"/>
      <c r="DJK44" s="710"/>
      <c r="DJL44" s="710"/>
      <c r="DJM44" s="710"/>
      <c r="DJN44" s="710"/>
      <c r="DJO44" s="710"/>
      <c r="DJP44" s="710"/>
      <c r="DJQ44" s="710"/>
      <c r="DJR44" s="710"/>
      <c r="DJS44" s="710"/>
      <c r="DJT44" s="710"/>
      <c r="DJU44" s="710"/>
      <c r="DJV44" s="710"/>
      <c r="DJW44" s="710"/>
      <c r="DJX44" s="710"/>
      <c r="DJY44" s="710"/>
      <c r="DJZ44" s="710"/>
      <c r="DKA44" s="710"/>
      <c r="DKB44" s="710"/>
      <c r="DKC44" s="710"/>
      <c r="DKD44" s="710"/>
      <c r="DKE44" s="710"/>
      <c r="DKF44" s="710"/>
      <c r="DKG44" s="710"/>
      <c r="DKH44" s="710"/>
      <c r="DKI44" s="710"/>
      <c r="DKJ44" s="710"/>
      <c r="DKK44" s="710"/>
      <c r="DKL44" s="710"/>
      <c r="DKM44" s="710"/>
      <c r="DKN44" s="710"/>
      <c r="DKO44" s="710"/>
      <c r="DKP44" s="710"/>
      <c r="DKQ44" s="710"/>
      <c r="DKR44" s="710"/>
      <c r="DKS44" s="710"/>
      <c r="DKT44" s="710"/>
      <c r="DKU44" s="710"/>
      <c r="DKV44" s="710"/>
      <c r="DKW44" s="710"/>
      <c r="DKX44" s="710"/>
      <c r="DKY44" s="710"/>
      <c r="DKZ44" s="710"/>
      <c r="DLA44" s="710"/>
      <c r="DLB44" s="710"/>
      <c r="DLC44" s="710"/>
      <c r="DLD44" s="710"/>
      <c r="DLE44" s="710"/>
      <c r="DLF44" s="710"/>
      <c r="DLG44" s="710"/>
      <c r="DLH44" s="710"/>
      <c r="DLI44" s="710"/>
      <c r="DLJ44" s="710"/>
      <c r="DLK44" s="710"/>
      <c r="DLL44" s="710"/>
      <c r="DLM44" s="710"/>
      <c r="DLN44" s="710"/>
      <c r="DLO44" s="710"/>
      <c r="DLP44" s="710"/>
      <c r="DLQ44" s="710"/>
      <c r="DLR44" s="710"/>
      <c r="DLS44" s="710"/>
      <c r="DLT44" s="710"/>
      <c r="DLU44" s="710"/>
      <c r="DLV44" s="710"/>
      <c r="DLW44" s="710"/>
      <c r="DLX44" s="710"/>
      <c r="DLY44" s="710"/>
      <c r="DLZ44" s="710"/>
      <c r="DMA44" s="710"/>
      <c r="DMB44" s="710"/>
      <c r="DMC44" s="710"/>
      <c r="DMD44" s="710"/>
      <c r="DME44" s="710"/>
      <c r="DMF44" s="710"/>
      <c r="DMG44" s="710"/>
      <c r="DMH44" s="710"/>
      <c r="DMI44" s="710"/>
      <c r="DMJ44" s="710"/>
      <c r="DMK44" s="710"/>
      <c r="DML44" s="710"/>
      <c r="DMM44" s="710"/>
      <c r="DMN44" s="710"/>
      <c r="DMO44" s="710"/>
      <c r="DMP44" s="710"/>
      <c r="DMQ44" s="710"/>
      <c r="DMR44" s="710"/>
      <c r="DMS44" s="710"/>
      <c r="DMT44" s="710"/>
      <c r="DMU44" s="710"/>
      <c r="DMV44" s="710"/>
      <c r="DMW44" s="710"/>
      <c r="DMX44" s="710"/>
      <c r="DMY44" s="710"/>
      <c r="DMZ44" s="710"/>
      <c r="DNA44" s="710"/>
      <c r="DNB44" s="710"/>
      <c r="DNC44" s="710"/>
      <c r="DND44" s="710"/>
      <c r="DNE44" s="710"/>
      <c r="DNF44" s="710"/>
      <c r="DNG44" s="710"/>
      <c r="DNH44" s="710"/>
      <c r="DNI44" s="710"/>
      <c r="DNJ44" s="710"/>
      <c r="DNK44" s="710"/>
      <c r="DNL44" s="710"/>
      <c r="DNM44" s="710"/>
      <c r="DNN44" s="710"/>
      <c r="DNO44" s="710"/>
      <c r="DNP44" s="710"/>
      <c r="DNQ44" s="710"/>
      <c r="DNR44" s="710"/>
      <c r="DNS44" s="710"/>
      <c r="DNT44" s="710"/>
      <c r="DNU44" s="710"/>
      <c r="DNV44" s="710"/>
      <c r="DNW44" s="710"/>
      <c r="DNX44" s="710"/>
      <c r="DNY44" s="710"/>
      <c r="DNZ44" s="710"/>
      <c r="DOA44" s="710"/>
      <c r="DOB44" s="710"/>
      <c r="DOC44" s="710"/>
      <c r="DOD44" s="710"/>
      <c r="DOE44" s="710"/>
      <c r="DOF44" s="710"/>
      <c r="DOG44" s="710"/>
      <c r="DOH44" s="710"/>
      <c r="DOI44" s="710"/>
      <c r="DOJ44" s="710"/>
      <c r="DOK44" s="710"/>
      <c r="DOL44" s="710"/>
      <c r="DOM44" s="710"/>
      <c r="DON44" s="710"/>
      <c r="DOO44" s="710"/>
      <c r="DOP44" s="710"/>
      <c r="DOQ44" s="710"/>
      <c r="DOR44" s="710"/>
      <c r="DOS44" s="710"/>
      <c r="DOT44" s="710"/>
      <c r="DOU44" s="710"/>
      <c r="DOV44" s="710"/>
      <c r="DOW44" s="710"/>
      <c r="DOX44" s="710"/>
      <c r="DOY44" s="710"/>
      <c r="DOZ44" s="710"/>
      <c r="DPA44" s="710"/>
      <c r="DPB44" s="710"/>
      <c r="DPC44" s="710"/>
      <c r="DPD44" s="710"/>
      <c r="DPE44" s="710"/>
      <c r="DPF44" s="710"/>
      <c r="DPG44" s="710"/>
      <c r="DPH44" s="710"/>
      <c r="DPI44" s="710"/>
      <c r="DPJ44" s="710"/>
      <c r="DPK44" s="710"/>
      <c r="DPL44" s="710"/>
      <c r="DPM44" s="710"/>
      <c r="DPN44" s="710"/>
      <c r="DPO44" s="710"/>
      <c r="DPP44" s="710"/>
      <c r="DPQ44" s="710"/>
      <c r="DPR44" s="710"/>
      <c r="DPS44" s="710"/>
      <c r="DPT44" s="710"/>
      <c r="DPU44" s="710"/>
      <c r="DPV44" s="710"/>
      <c r="DPW44" s="710"/>
      <c r="DPX44" s="710"/>
      <c r="DPY44" s="710"/>
      <c r="DPZ44" s="710"/>
      <c r="DQA44" s="710"/>
      <c r="DQB44" s="710"/>
      <c r="DQC44" s="710"/>
      <c r="DQD44" s="710"/>
      <c r="DQE44" s="710"/>
      <c r="DQF44" s="710"/>
      <c r="DQG44" s="710"/>
      <c r="DQH44" s="710"/>
      <c r="DQI44" s="710"/>
      <c r="DQJ44" s="710"/>
      <c r="DQK44" s="710"/>
      <c r="DQL44" s="710"/>
      <c r="DQM44" s="710"/>
      <c r="DQN44" s="710"/>
      <c r="DQO44" s="710"/>
      <c r="DQP44" s="710"/>
      <c r="DQQ44" s="710"/>
      <c r="DQR44" s="710"/>
      <c r="DQS44" s="710"/>
      <c r="DQT44" s="710"/>
      <c r="DQU44" s="710"/>
      <c r="DQV44" s="710"/>
      <c r="DQW44" s="710"/>
      <c r="DQX44" s="710"/>
      <c r="DQY44" s="710"/>
      <c r="DQZ44" s="710"/>
      <c r="DRA44" s="710"/>
      <c r="DRB44" s="710"/>
      <c r="DRC44" s="710"/>
      <c r="DRD44" s="710"/>
      <c r="DRE44" s="710"/>
      <c r="DRF44" s="710"/>
      <c r="DRG44" s="710"/>
      <c r="DRH44" s="710"/>
      <c r="DRI44" s="710"/>
      <c r="DRJ44" s="710"/>
      <c r="DRK44" s="710"/>
      <c r="DRL44" s="710"/>
      <c r="DRM44" s="710"/>
      <c r="DRN44" s="710"/>
      <c r="DRO44" s="710"/>
      <c r="DRP44" s="710"/>
      <c r="DRQ44" s="710"/>
      <c r="DRR44" s="710"/>
      <c r="DRS44" s="710"/>
      <c r="DRT44" s="710"/>
      <c r="DRU44" s="710"/>
      <c r="DRV44" s="710"/>
      <c r="DRW44" s="710"/>
      <c r="DRX44" s="710"/>
      <c r="DRY44" s="710"/>
      <c r="DRZ44" s="710"/>
      <c r="DSA44" s="710"/>
      <c r="DSB44" s="710"/>
      <c r="DSC44" s="710"/>
      <c r="DSD44" s="710"/>
      <c r="DSE44" s="710"/>
      <c r="DSF44" s="710"/>
      <c r="DSG44" s="710"/>
      <c r="DSH44" s="710"/>
      <c r="DSI44" s="710"/>
      <c r="DSJ44" s="710"/>
      <c r="DSK44" s="710"/>
      <c r="DSL44" s="710"/>
      <c r="DSM44" s="710"/>
      <c r="DSN44" s="710"/>
      <c r="DSO44" s="710"/>
      <c r="DSP44" s="710"/>
      <c r="DSQ44" s="710"/>
      <c r="DSR44" s="710"/>
      <c r="DSS44" s="710"/>
      <c r="DST44" s="710"/>
      <c r="DSU44" s="710"/>
      <c r="DSV44" s="710"/>
      <c r="DSW44" s="710"/>
      <c r="DSX44" s="710"/>
      <c r="DSY44" s="710"/>
      <c r="DSZ44" s="710"/>
      <c r="DTA44" s="710"/>
      <c r="DTB44" s="710"/>
      <c r="DTC44" s="710"/>
      <c r="DTD44" s="710"/>
      <c r="DTE44" s="710"/>
      <c r="DTF44" s="710"/>
      <c r="DTG44" s="710"/>
      <c r="DTH44" s="710"/>
      <c r="DTI44" s="710"/>
      <c r="DTJ44" s="710"/>
      <c r="DTK44" s="710"/>
      <c r="DTL44" s="710"/>
      <c r="DTM44" s="710"/>
      <c r="DTN44" s="710"/>
      <c r="DTO44" s="710"/>
      <c r="DTP44" s="710"/>
      <c r="DTQ44" s="710"/>
      <c r="DTR44" s="710"/>
      <c r="DTS44" s="710"/>
      <c r="DTT44" s="710"/>
      <c r="DTU44" s="710"/>
      <c r="DTV44" s="710"/>
      <c r="DTW44" s="710"/>
      <c r="DTX44" s="710"/>
      <c r="DTY44" s="710"/>
      <c r="DTZ44" s="710"/>
      <c r="DUA44" s="710"/>
      <c r="DUB44" s="710"/>
      <c r="DUC44" s="710"/>
      <c r="DUD44" s="710"/>
      <c r="DUE44" s="710"/>
      <c r="DUF44" s="710"/>
      <c r="DUG44" s="710"/>
      <c r="DUH44" s="710"/>
      <c r="DUI44" s="710"/>
      <c r="DUJ44" s="710"/>
      <c r="DUK44" s="710"/>
      <c r="DUL44" s="710"/>
      <c r="DUM44" s="710"/>
      <c r="DUN44" s="710"/>
      <c r="DUO44" s="710"/>
      <c r="DUP44" s="710"/>
      <c r="DUQ44" s="710"/>
      <c r="DUR44" s="710"/>
      <c r="DUS44" s="710"/>
      <c r="DUT44" s="710"/>
      <c r="DUU44" s="710"/>
      <c r="DUV44" s="710"/>
      <c r="DUW44" s="710"/>
      <c r="DUX44" s="710"/>
      <c r="DUY44" s="710"/>
      <c r="DUZ44" s="710"/>
      <c r="DVA44" s="710"/>
      <c r="DVB44" s="710"/>
      <c r="DVC44" s="710"/>
      <c r="DVD44" s="710"/>
      <c r="DVE44" s="710"/>
      <c r="DVF44" s="710"/>
      <c r="DVG44" s="710"/>
      <c r="DVH44" s="710"/>
      <c r="DVI44" s="710"/>
      <c r="DVJ44" s="710"/>
      <c r="DVK44" s="710"/>
      <c r="DVL44" s="710"/>
      <c r="DVM44" s="710"/>
      <c r="DVN44" s="710"/>
      <c r="DVO44" s="710"/>
      <c r="DVP44" s="710"/>
      <c r="DVQ44" s="710"/>
      <c r="DVR44" s="710"/>
      <c r="DVS44" s="710"/>
      <c r="DVT44" s="710"/>
      <c r="DVU44" s="710"/>
      <c r="DVV44" s="710"/>
      <c r="DVW44" s="710"/>
      <c r="DVX44" s="710"/>
      <c r="DVY44" s="710"/>
      <c r="DVZ44" s="710"/>
      <c r="DWA44" s="710"/>
      <c r="DWB44" s="710"/>
      <c r="DWC44" s="710"/>
      <c r="DWD44" s="710"/>
      <c r="DWE44" s="710"/>
      <c r="DWF44" s="710"/>
      <c r="DWG44" s="710"/>
      <c r="DWH44" s="710"/>
      <c r="DWI44" s="710"/>
      <c r="DWJ44" s="710"/>
      <c r="DWK44" s="710"/>
      <c r="DWL44" s="710"/>
      <c r="DWM44" s="710"/>
      <c r="DWN44" s="710"/>
      <c r="DWO44" s="710"/>
      <c r="DWP44" s="710"/>
      <c r="DWQ44" s="710"/>
      <c r="DWR44" s="710"/>
      <c r="DWS44" s="710"/>
      <c r="DWT44" s="710"/>
      <c r="DWU44" s="710"/>
      <c r="DWV44" s="710"/>
      <c r="DWW44" s="710"/>
      <c r="DWX44" s="710"/>
      <c r="DWY44" s="710"/>
      <c r="DWZ44" s="710"/>
      <c r="DXA44" s="710"/>
      <c r="DXB44" s="710"/>
      <c r="DXC44" s="710"/>
      <c r="DXD44" s="710"/>
      <c r="DXE44" s="710"/>
      <c r="DXF44" s="710"/>
      <c r="DXG44" s="710"/>
      <c r="DXH44" s="710"/>
      <c r="DXI44" s="710"/>
      <c r="DXJ44" s="710"/>
      <c r="DXK44" s="710"/>
      <c r="DXL44" s="710"/>
      <c r="DXM44" s="710"/>
      <c r="DXN44" s="710"/>
      <c r="DXO44" s="710"/>
      <c r="DXP44" s="710"/>
      <c r="DXQ44" s="710"/>
      <c r="DXR44" s="710"/>
      <c r="DXS44" s="710"/>
      <c r="DXT44" s="710"/>
      <c r="DXU44" s="710"/>
      <c r="DXV44" s="710"/>
      <c r="DXW44" s="710"/>
      <c r="DXX44" s="710"/>
      <c r="DXY44" s="710"/>
      <c r="DXZ44" s="710"/>
      <c r="DYA44" s="710"/>
      <c r="DYB44" s="710"/>
      <c r="DYC44" s="710"/>
      <c r="DYD44" s="710"/>
      <c r="DYE44" s="710"/>
      <c r="DYF44" s="710"/>
      <c r="DYG44" s="710"/>
      <c r="DYH44" s="710"/>
      <c r="DYI44" s="710"/>
      <c r="DYJ44" s="710"/>
      <c r="DYK44" s="710"/>
      <c r="DYL44" s="710"/>
      <c r="DYM44" s="710"/>
      <c r="DYN44" s="710"/>
      <c r="DYO44" s="710"/>
      <c r="DYP44" s="710"/>
      <c r="DYQ44" s="710"/>
      <c r="DYR44" s="710"/>
      <c r="DYS44" s="710"/>
      <c r="DYT44" s="710"/>
      <c r="DYU44" s="710"/>
      <c r="DYV44" s="710"/>
      <c r="DYW44" s="710"/>
      <c r="DYX44" s="710"/>
      <c r="DYY44" s="710"/>
      <c r="DYZ44" s="710"/>
      <c r="DZA44" s="710"/>
      <c r="DZB44" s="710"/>
      <c r="DZC44" s="710"/>
      <c r="DZD44" s="710"/>
      <c r="DZE44" s="710"/>
      <c r="DZF44" s="710"/>
      <c r="DZG44" s="710"/>
      <c r="DZH44" s="710"/>
      <c r="DZI44" s="710"/>
      <c r="DZJ44" s="710"/>
      <c r="DZK44" s="710"/>
      <c r="DZL44" s="710"/>
      <c r="DZM44" s="710"/>
      <c r="DZN44" s="710"/>
      <c r="DZO44" s="710"/>
      <c r="DZP44" s="710"/>
      <c r="DZQ44" s="710"/>
      <c r="DZR44" s="710"/>
      <c r="DZS44" s="710"/>
      <c r="DZT44" s="710"/>
      <c r="DZU44" s="710"/>
      <c r="DZV44" s="710"/>
      <c r="DZW44" s="710"/>
      <c r="DZX44" s="710"/>
      <c r="DZY44" s="710"/>
      <c r="DZZ44" s="710"/>
      <c r="EAA44" s="710"/>
      <c r="EAB44" s="710"/>
      <c r="EAC44" s="710"/>
      <c r="EAD44" s="710"/>
      <c r="EAE44" s="710"/>
      <c r="EAF44" s="710"/>
      <c r="EAG44" s="710"/>
      <c r="EAH44" s="710"/>
      <c r="EAI44" s="710"/>
      <c r="EAJ44" s="710"/>
      <c r="EAK44" s="710"/>
      <c r="EAL44" s="710"/>
      <c r="EAM44" s="710"/>
      <c r="EAN44" s="710"/>
      <c r="EAO44" s="710"/>
      <c r="EAP44" s="710"/>
      <c r="EAQ44" s="710"/>
      <c r="EAR44" s="710"/>
      <c r="EAS44" s="710"/>
      <c r="EAT44" s="710"/>
      <c r="EAU44" s="710"/>
      <c r="EAV44" s="710"/>
      <c r="EAW44" s="710"/>
      <c r="EAX44" s="710"/>
      <c r="EAY44" s="710"/>
      <c r="EAZ44" s="710"/>
      <c r="EBA44" s="710"/>
      <c r="EBB44" s="710"/>
      <c r="EBC44" s="710"/>
      <c r="EBD44" s="710"/>
      <c r="EBE44" s="710"/>
      <c r="EBF44" s="710"/>
      <c r="EBG44" s="710"/>
      <c r="EBH44" s="710"/>
      <c r="EBI44" s="710"/>
      <c r="EBJ44" s="710"/>
      <c r="EBK44" s="710"/>
      <c r="EBL44" s="710"/>
      <c r="EBM44" s="710"/>
      <c r="EBN44" s="710"/>
      <c r="EBO44" s="710"/>
      <c r="EBP44" s="710"/>
      <c r="EBQ44" s="710"/>
      <c r="EBR44" s="710"/>
      <c r="EBS44" s="710"/>
      <c r="EBT44" s="710"/>
      <c r="EBU44" s="710"/>
      <c r="EBV44" s="710"/>
      <c r="EBW44" s="710"/>
      <c r="EBX44" s="710"/>
      <c r="EBY44" s="710"/>
      <c r="EBZ44" s="710"/>
      <c r="ECA44" s="710"/>
      <c r="ECB44" s="710"/>
      <c r="ECC44" s="710"/>
      <c r="ECD44" s="710"/>
      <c r="ECE44" s="710"/>
      <c r="ECF44" s="710"/>
      <c r="ECG44" s="710"/>
      <c r="ECH44" s="710"/>
      <c r="ECI44" s="710"/>
      <c r="ECJ44" s="710"/>
      <c r="ECK44" s="710"/>
      <c r="ECL44" s="710"/>
      <c r="ECM44" s="710"/>
      <c r="ECN44" s="710"/>
      <c r="ECO44" s="710"/>
      <c r="ECP44" s="710"/>
      <c r="ECQ44" s="710"/>
      <c r="ECR44" s="710"/>
      <c r="ECS44" s="710"/>
      <c r="ECT44" s="710"/>
      <c r="ECU44" s="710"/>
      <c r="ECV44" s="710"/>
      <c r="ECW44" s="710"/>
      <c r="ECX44" s="710"/>
      <c r="ECY44" s="710"/>
      <c r="ECZ44" s="710"/>
      <c r="EDA44" s="710"/>
      <c r="EDB44" s="710"/>
      <c r="EDC44" s="710"/>
      <c r="EDD44" s="710"/>
      <c r="EDE44" s="710"/>
      <c r="EDF44" s="710"/>
      <c r="EDG44" s="710"/>
      <c r="EDH44" s="710"/>
      <c r="EDI44" s="710"/>
      <c r="EDJ44" s="710"/>
      <c r="EDK44" s="710"/>
      <c r="EDL44" s="710"/>
      <c r="EDM44" s="710"/>
      <c r="EDN44" s="710"/>
      <c r="EDO44" s="710"/>
      <c r="EDP44" s="710"/>
      <c r="EDQ44" s="710"/>
      <c r="EDR44" s="710"/>
      <c r="EDS44" s="710"/>
      <c r="EDT44" s="710"/>
      <c r="EDU44" s="710"/>
      <c r="EDV44" s="710"/>
      <c r="EDW44" s="710"/>
      <c r="EDX44" s="710"/>
      <c r="EDY44" s="710"/>
      <c r="EDZ44" s="710"/>
      <c r="EEA44" s="710"/>
      <c r="EEB44" s="710"/>
      <c r="EEC44" s="710"/>
      <c r="EED44" s="710"/>
      <c r="EEE44" s="710"/>
      <c r="EEF44" s="710"/>
      <c r="EEG44" s="710"/>
      <c r="EEH44" s="710"/>
      <c r="EEI44" s="710"/>
      <c r="EEJ44" s="710"/>
      <c r="EEK44" s="710"/>
      <c r="EEL44" s="710"/>
      <c r="EEM44" s="710"/>
      <c r="EEN44" s="710"/>
      <c r="EEO44" s="710"/>
      <c r="EEP44" s="710"/>
      <c r="EEQ44" s="710"/>
      <c r="EER44" s="710"/>
      <c r="EES44" s="710"/>
      <c r="EET44" s="710"/>
      <c r="EEU44" s="710"/>
      <c r="EEV44" s="710"/>
      <c r="EEW44" s="710"/>
      <c r="EEX44" s="710"/>
      <c r="EEY44" s="710"/>
      <c r="EEZ44" s="710"/>
      <c r="EFA44" s="710"/>
      <c r="EFB44" s="710"/>
      <c r="EFC44" s="710"/>
      <c r="EFD44" s="710"/>
      <c r="EFE44" s="710"/>
      <c r="EFF44" s="710"/>
      <c r="EFG44" s="710"/>
      <c r="EFH44" s="710"/>
      <c r="EFI44" s="710"/>
      <c r="EFJ44" s="710"/>
      <c r="EFK44" s="710"/>
      <c r="EFL44" s="710"/>
      <c r="EFM44" s="710"/>
      <c r="EFN44" s="710"/>
      <c r="EFO44" s="710"/>
      <c r="EFP44" s="710"/>
      <c r="EFQ44" s="710"/>
      <c r="EFR44" s="710"/>
      <c r="EFS44" s="710"/>
      <c r="EFT44" s="710"/>
      <c r="EFU44" s="710"/>
      <c r="EFV44" s="710"/>
      <c r="EFW44" s="710"/>
      <c r="EFX44" s="710"/>
      <c r="EFY44" s="710"/>
      <c r="EFZ44" s="710"/>
      <c r="EGA44" s="710"/>
      <c r="EGB44" s="710"/>
      <c r="EGC44" s="710"/>
      <c r="EGD44" s="710"/>
      <c r="EGE44" s="710"/>
      <c r="EGF44" s="710"/>
      <c r="EGG44" s="710"/>
      <c r="EGH44" s="710"/>
      <c r="EGI44" s="710"/>
      <c r="EGJ44" s="710"/>
      <c r="EGK44" s="710"/>
      <c r="EGL44" s="710"/>
      <c r="EGM44" s="710"/>
      <c r="EGN44" s="710"/>
      <c r="EGO44" s="710"/>
      <c r="EGP44" s="710"/>
      <c r="EGQ44" s="710"/>
      <c r="EGR44" s="710"/>
      <c r="EGS44" s="710"/>
      <c r="EGT44" s="710"/>
      <c r="EGU44" s="710"/>
      <c r="EGV44" s="710"/>
      <c r="EGW44" s="710"/>
      <c r="EGX44" s="710"/>
      <c r="EGY44" s="710"/>
      <c r="EGZ44" s="710"/>
      <c r="EHA44" s="710"/>
      <c r="EHB44" s="710"/>
      <c r="EHC44" s="710"/>
      <c r="EHD44" s="710"/>
      <c r="EHE44" s="710"/>
      <c r="EHF44" s="710"/>
      <c r="EHG44" s="710"/>
      <c r="EHH44" s="710"/>
      <c r="EHI44" s="710"/>
      <c r="EHJ44" s="710"/>
      <c r="EHK44" s="710"/>
      <c r="EHL44" s="710"/>
      <c r="EHM44" s="710"/>
      <c r="EHN44" s="710"/>
      <c r="EHO44" s="710"/>
      <c r="EHP44" s="710"/>
      <c r="EHQ44" s="710"/>
      <c r="EHR44" s="710"/>
      <c r="EHS44" s="710"/>
      <c r="EHT44" s="710"/>
      <c r="EHU44" s="710"/>
      <c r="EHV44" s="710"/>
      <c r="EHW44" s="710"/>
      <c r="EHX44" s="710"/>
      <c r="EHY44" s="710"/>
      <c r="EHZ44" s="710"/>
      <c r="EIA44" s="710"/>
      <c r="EIB44" s="710"/>
      <c r="EIC44" s="710"/>
      <c r="EID44" s="710"/>
      <c r="EIE44" s="710"/>
      <c r="EIF44" s="710"/>
      <c r="EIG44" s="710"/>
      <c r="EIH44" s="710"/>
      <c r="EII44" s="710"/>
      <c r="EIJ44" s="710"/>
      <c r="EIK44" s="710"/>
      <c r="EIL44" s="710"/>
      <c r="EIM44" s="710"/>
      <c r="EIN44" s="710"/>
      <c r="EIO44" s="710"/>
      <c r="EIP44" s="710"/>
      <c r="EIQ44" s="710"/>
      <c r="EIR44" s="710"/>
      <c r="EIS44" s="710"/>
      <c r="EIT44" s="710"/>
      <c r="EIU44" s="710"/>
      <c r="EIV44" s="710"/>
      <c r="EIW44" s="710"/>
      <c r="EIX44" s="710"/>
      <c r="EIY44" s="710"/>
      <c r="EIZ44" s="710"/>
      <c r="EJA44" s="710"/>
      <c r="EJB44" s="710"/>
      <c r="EJC44" s="710"/>
      <c r="EJD44" s="710"/>
      <c r="EJE44" s="710"/>
      <c r="EJF44" s="710"/>
      <c r="EJG44" s="710"/>
      <c r="EJH44" s="710"/>
      <c r="EJI44" s="710"/>
      <c r="EJJ44" s="710"/>
      <c r="EJK44" s="710"/>
      <c r="EJL44" s="710"/>
      <c r="EJM44" s="710"/>
      <c r="EJN44" s="710"/>
      <c r="EJO44" s="710"/>
      <c r="EJP44" s="710"/>
      <c r="EJQ44" s="710"/>
      <c r="EJR44" s="710"/>
      <c r="EJS44" s="710"/>
      <c r="EJT44" s="710"/>
      <c r="EJU44" s="710"/>
      <c r="EJV44" s="710"/>
      <c r="EJW44" s="710"/>
      <c r="EJX44" s="710"/>
      <c r="EJY44" s="710"/>
      <c r="EJZ44" s="710"/>
      <c r="EKA44" s="710"/>
      <c r="EKB44" s="710"/>
      <c r="EKC44" s="710"/>
      <c r="EKD44" s="710"/>
      <c r="EKE44" s="710"/>
      <c r="EKF44" s="710"/>
      <c r="EKG44" s="710"/>
      <c r="EKH44" s="710"/>
      <c r="EKI44" s="710"/>
      <c r="EKJ44" s="710"/>
      <c r="EKK44" s="710"/>
      <c r="EKL44" s="710"/>
      <c r="EKM44" s="710"/>
      <c r="EKN44" s="710"/>
      <c r="EKO44" s="710"/>
      <c r="EKP44" s="710"/>
      <c r="EKQ44" s="710"/>
      <c r="EKR44" s="710"/>
      <c r="EKS44" s="710"/>
      <c r="EKT44" s="710"/>
      <c r="EKU44" s="710"/>
      <c r="EKV44" s="710"/>
      <c r="EKW44" s="710"/>
      <c r="EKX44" s="710"/>
      <c r="EKY44" s="710"/>
      <c r="EKZ44" s="710"/>
      <c r="ELA44" s="710"/>
      <c r="ELB44" s="710"/>
      <c r="ELC44" s="710"/>
      <c r="ELD44" s="710"/>
      <c r="ELE44" s="710"/>
      <c r="ELF44" s="710"/>
      <c r="ELG44" s="710"/>
      <c r="ELH44" s="710"/>
      <c r="ELI44" s="710"/>
      <c r="ELJ44" s="710"/>
      <c r="ELK44" s="710"/>
      <c r="ELL44" s="710"/>
      <c r="ELM44" s="710"/>
      <c r="ELN44" s="710"/>
      <c r="ELO44" s="710"/>
      <c r="ELP44" s="710"/>
      <c r="ELQ44" s="710"/>
      <c r="ELR44" s="710"/>
      <c r="ELS44" s="710"/>
      <c r="ELT44" s="710"/>
      <c r="ELU44" s="710"/>
      <c r="ELV44" s="710"/>
      <c r="ELW44" s="710"/>
      <c r="ELX44" s="710"/>
      <c r="ELY44" s="710"/>
      <c r="ELZ44" s="710"/>
      <c r="EMA44" s="710"/>
      <c r="EMB44" s="710"/>
      <c r="EMC44" s="710"/>
      <c r="EMD44" s="710"/>
      <c r="EME44" s="710"/>
      <c r="EMF44" s="710"/>
      <c r="EMG44" s="710"/>
      <c r="EMH44" s="710"/>
      <c r="EMI44" s="710"/>
      <c r="EMJ44" s="710"/>
      <c r="EMK44" s="710"/>
      <c r="EML44" s="710"/>
      <c r="EMM44" s="710"/>
      <c r="EMN44" s="710"/>
      <c r="EMO44" s="710"/>
      <c r="EMP44" s="710"/>
      <c r="EMQ44" s="710"/>
      <c r="EMR44" s="710"/>
      <c r="EMS44" s="710"/>
      <c r="EMT44" s="710"/>
      <c r="EMU44" s="710"/>
      <c r="EMV44" s="710"/>
      <c r="EMW44" s="710"/>
      <c r="EMX44" s="710"/>
      <c r="EMY44" s="710"/>
      <c r="EMZ44" s="710"/>
      <c r="ENA44" s="710"/>
      <c r="ENB44" s="710"/>
      <c r="ENC44" s="710"/>
      <c r="END44" s="710"/>
      <c r="ENE44" s="710"/>
      <c r="ENF44" s="710"/>
      <c r="ENG44" s="710"/>
      <c r="ENH44" s="710"/>
      <c r="ENI44" s="710"/>
      <c r="ENJ44" s="710"/>
      <c r="ENK44" s="710"/>
      <c r="ENL44" s="710"/>
      <c r="ENM44" s="710"/>
      <c r="ENN44" s="710"/>
      <c r="ENO44" s="710"/>
      <c r="ENP44" s="710"/>
      <c r="ENQ44" s="710"/>
      <c r="ENR44" s="710"/>
      <c r="ENS44" s="710"/>
      <c r="ENT44" s="710"/>
      <c r="ENU44" s="710"/>
      <c r="ENV44" s="710"/>
      <c r="ENW44" s="710"/>
      <c r="ENX44" s="710"/>
      <c r="ENY44" s="710"/>
      <c r="ENZ44" s="710"/>
      <c r="EOA44" s="710"/>
      <c r="EOB44" s="710"/>
      <c r="EOC44" s="710"/>
      <c r="EOD44" s="710"/>
      <c r="EOE44" s="710"/>
      <c r="EOF44" s="710"/>
      <c r="EOG44" s="710"/>
      <c r="EOH44" s="710"/>
      <c r="EOI44" s="710"/>
      <c r="EOJ44" s="710"/>
      <c r="EOK44" s="710"/>
      <c r="EOL44" s="710"/>
      <c r="EOM44" s="710"/>
      <c r="EON44" s="710"/>
      <c r="EOO44" s="710"/>
      <c r="EOP44" s="710"/>
      <c r="EOQ44" s="710"/>
      <c r="EOR44" s="710"/>
      <c r="EOS44" s="710"/>
      <c r="EOT44" s="710"/>
      <c r="EOU44" s="710"/>
      <c r="EOV44" s="710"/>
      <c r="EOW44" s="710"/>
      <c r="EOX44" s="710"/>
      <c r="EOY44" s="710"/>
      <c r="EOZ44" s="710"/>
      <c r="EPA44" s="710"/>
      <c r="EPB44" s="710"/>
      <c r="EPC44" s="710"/>
      <c r="EPD44" s="710"/>
      <c r="EPE44" s="710"/>
      <c r="EPF44" s="710"/>
      <c r="EPG44" s="710"/>
      <c r="EPH44" s="710"/>
      <c r="EPI44" s="710"/>
      <c r="EPJ44" s="710"/>
      <c r="EPK44" s="710"/>
      <c r="EPL44" s="710"/>
      <c r="EPM44" s="710"/>
      <c r="EPN44" s="710"/>
      <c r="EPO44" s="710"/>
      <c r="EPP44" s="710"/>
      <c r="EPQ44" s="710"/>
      <c r="EPR44" s="710"/>
      <c r="EPS44" s="710"/>
      <c r="EPT44" s="710"/>
      <c r="EPU44" s="710"/>
      <c r="EPV44" s="710"/>
      <c r="EPW44" s="710"/>
      <c r="EPX44" s="710"/>
      <c r="EPY44" s="710"/>
      <c r="EPZ44" s="710"/>
      <c r="EQA44" s="710"/>
      <c r="EQB44" s="710"/>
      <c r="EQC44" s="710"/>
      <c r="EQD44" s="710"/>
      <c r="EQE44" s="710"/>
      <c r="EQF44" s="710"/>
      <c r="EQG44" s="710"/>
      <c r="EQH44" s="710"/>
      <c r="EQI44" s="710"/>
      <c r="EQJ44" s="710"/>
      <c r="EQK44" s="710"/>
      <c r="EQL44" s="710"/>
      <c r="EQM44" s="710"/>
      <c r="EQN44" s="710"/>
      <c r="EQO44" s="710"/>
      <c r="EQP44" s="710"/>
      <c r="EQQ44" s="710"/>
      <c r="EQR44" s="710"/>
      <c r="EQS44" s="710"/>
      <c r="EQT44" s="710"/>
      <c r="EQU44" s="710"/>
      <c r="EQV44" s="710"/>
      <c r="EQW44" s="710"/>
      <c r="EQX44" s="710"/>
      <c r="EQY44" s="710"/>
      <c r="EQZ44" s="710"/>
      <c r="ERA44" s="710"/>
      <c r="ERB44" s="710"/>
      <c r="ERC44" s="710"/>
      <c r="ERD44" s="710"/>
      <c r="ERE44" s="710"/>
      <c r="ERF44" s="710"/>
      <c r="ERG44" s="710"/>
      <c r="ERH44" s="710"/>
      <c r="ERI44" s="710"/>
      <c r="ERJ44" s="710"/>
      <c r="ERK44" s="710"/>
      <c r="ERL44" s="710"/>
      <c r="ERM44" s="710"/>
      <c r="ERN44" s="710"/>
      <c r="ERO44" s="710"/>
      <c r="ERP44" s="710"/>
      <c r="ERQ44" s="710"/>
      <c r="ERR44" s="710"/>
      <c r="ERS44" s="710"/>
      <c r="ERT44" s="710"/>
      <c r="ERU44" s="710"/>
      <c r="ERV44" s="710"/>
      <c r="ERW44" s="710"/>
      <c r="ERX44" s="710"/>
      <c r="ERY44" s="710"/>
      <c r="ERZ44" s="710"/>
      <c r="ESA44" s="710"/>
      <c r="ESB44" s="710"/>
      <c r="ESC44" s="710"/>
      <c r="ESD44" s="710"/>
      <c r="ESE44" s="710"/>
      <c r="ESF44" s="710"/>
      <c r="ESG44" s="710"/>
      <c r="ESH44" s="710"/>
      <c r="ESI44" s="710"/>
      <c r="ESJ44" s="710"/>
      <c r="ESK44" s="710"/>
      <c r="ESL44" s="710"/>
      <c r="ESM44" s="710"/>
      <c r="ESN44" s="710"/>
      <c r="ESO44" s="710"/>
      <c r="ESP44" s="710"/>
      <c r="ESQ44" s="710"/>
      <c r="ESR44" s="710"/>
      <c r="ESS44" s="710"/>
      <c r="EST44" s="710"/>
      <c r="ESU44" s="710"/>
      <c r="ESV44" s="710"/>
      <c r="ESW44" s="710"/>
      <c r="ESX44" s="710"/>
      <c r="ESY44" s="710"/>
      <c r="ESZ44" s="710"/>
      <c r="ETA44" s="710"/>
      <c r="ETB44" s="710"/>
      <c r="ETC44" s="710"/>
      <c r="ETD44" s="710"/>
      <c r="ETE44" s="710"/>
      <c r="ETF44" s="710"/>
      <c r="ETG44" s="710"/>
      <c r="ETH44" s="710"/>
      <c r="ETI44" s="710"/>
      <c r="ETJ44" s="710"/>
      <c r="ETK44" s="710"/>
      <c r="ETL44" s="710"/>
      <c r="ETM44" s="710"/>
      <c r="ETN44" s="710"/>
      <c r="ETO44" s="710"/>
      <c r="ETP44" s="710"/>
      <c r="ETQ44" s="710"/>
      <c r="ETR44" s="710"/>
      <c r="ETS44" s="710"/>
      <c r="ETT44" s="710"/>
      <c r="ETU44" s="710"/>
      <c r="ETV44" s="710"/>
      <c r="ETW44" s="710"/>
      <c r="ETX44" s="710"/>
      <c r="ETY44" s="710"/>
      <c r="ETZ44" s="710"/>
      <c r="EUA44" s="710"/>
      <c r="EUB44" s="710"/>
      <c r="EUC44" s="710"/>
      <c r="EUD44" s="710"/>
      <c r="EUE44" s="710"/>
      <c r="EUF44" s="710"/>
      <c r="EUG44" s="710"/>
      <c r="EUH44" s="710"/>
      <c r="EUI44" s="710"/>
      <c r="EUJ44" s="710"/>
      <c r="EUK44" s="710"/>
      <c r="EUL44" s="710"/>
      <c r="EUM44" s="710"/>
      <c r="EUN44" s="710"/>
      <c r="EUO44" s="710"/>
      <c r="EUP44" s="710"/>
      <c r="EUQ44" s="710"/>
      <c r="EUR44" s="710"/>
      <c r="EUS44" s="710"/>
      <c r="EUT44" s="710"/>
      <c r="EUU44" s="710"/>
      <c r="EUV44" s="710"/>
      <c r="EUW44" s="710"/>
      <c r="EUX44" s="710"/>
      <c r="EUY44" s="710"/>
      <c r="EUZ44" s="710"/>
      <c r="EVA44" s="710"/>
      <c r="EVB44" s="710"/>
      <c r="EVC44" s="710"/>
      <c r="EVD44" s="710"/>
      <c r="EVE44" s="710"/>
      <c r="EVF44" s="710"/>
      <c r="EVG44" s="710"/>
      <c r="EVH44" s="710"/>
      <c r="EVI44" s="710"/>
      <c r="EVJ44" s="710"/>
      <c r="EVK44" s="710"/>
      <c r="EVL44" s="710"/>
      <c r="EVM44" s="710"/>
      <c r="EVN44" s="710"/>
      <c r="EVO44" s="710"/>
      <c r="EVP44" s="710"/>
      <c r="EVQ44" s="710"/>
      <c r="EVR44" s="710"/>
      <c r="EVS44" s="710"/>
      <c r="EVT44" s="710"/>
      <c r="EVU44" s="710"/>
      <c r="EVV44" s="710"/>
      <c r="EVW44" s="710"/>
      <c r="EVX44" s="710"/>
      <c r="EVY44" s="710"/>
      <c r="EVZ44" s="710"/>
      <c r="EWA44" s="710"/>
      <c r="EWB44" s="710"/>
      <c r="EWC44" s="710"/>
      <c r="EWD44" s="710"/>
      <c r="EWE44" s="710"/>
      <c r="EWF44" s="710"/>
      <c r="EWG44" s="710"/>
      <c r="EWH44" s="710"/>
      <c r="EWI44" s="710"/>
      <c r="EWJ44" s="710"/>
      <c r="EWK44" s="710"/>
      <c r="EWL44" s="710"/>
      <c r="EWM44" s="710"/>
      <c r="EWN44" s="710"/>
      <c r="EWO44" s="710"/>
      <c r="EWP44" s="710"/>
      <c r="EWQ44" s="710"/>
      <c r="EWR44" s="710"/>
      <c r="EWS44" s="710"/>
      <c r="EWT44" s="710"/>
      <c r="EWU44" s="710"/>
      <c r="EWV44" s="710"/>
      <c r="EWW44" s="710"/>
      <c r="EWX44" s="710"/>
      <c r="EWY44" s="710"/>
      <c r="EWZ44" s="710"/>
      <c r="EXA44" s="710"/>
      <c r="EXB44" s="710"/>
      <c r="EXC44" s="710"/>
      <c r="EXD44" s="710"/>
      <c r="EXE44" s="710"/>
      <c r="EXF44" s="710"/>
      <c r="EXG44" s="710"/>
      <c r="EXH44" s="710"/>
      <c r="EXI44" s="710"/>
      <c r="EXJ44" s="710"/>
      <c r="EXK44" s="710"/>
      <c r="EXL44" s="710"/>
      <c r="EXM44" s="710"/>
      <c r="EXN44" s="710"/>
      <c r="EXO44" s="710"/>
      <c r="EXP44" s="710"/>
      <c r="EXQ44" s="710"/>
      <c r="EXR44" s="710"/>
      <c r="EXS44" s="710"/>
      <c r="EXT44" s="710"/>
      <c r="EXU44" s="710"/>
      <c r="EXV44" s="710"/>
      <c r="EXW44" s="710"/>
      <c r="EXX44" s="710"/>
      <c r="EXY44" s="710"/>
      <c r="EXZ44" s="710"/>
      <c r="EYA44" s="710"/>
      <c r="EYB44" s="710"/>
      <c r="EYC44" s="710"/>
      <c r="EYD44" s="710"/>
      <c r="EYE44" s="710"/>
      <c r="EYF44" s="710"/>
      <c r="EYG44" s="710"/>
      <c r="EYH44" s="710"/>
      <c r="EYI44" s="710"/>
      <c r="EYJ44" s="710"/>
      <c r="EYK44" s="710"/>
      <c r="EYL44" s="710"/>
      <c r="EYM44" s="710"/>
      <c r="EYN44" s="710"/>
      <c r="EYO44" s="710"/>
      <c r="EYP44" s="710"/>
      <c r="EYQ44" s="710"/>
      <c r="EYR44" s="710"/>
      <c r="EYS44" s="710"/>
      <c r="EYT44" s="710"/>
      <c r="EYU44" s="710"/>
      <c r="EYV44" s="710"/>
      <c r="EYW44" s="710"/>
      <c r="EYX44" s="710"/>
      <c r="EYY44" s="710"/>
      <c r="EYZ44" s="710"/>
      <c r="EZA44" s="710"/>
      <c r="EZB44" s="710"/>
      <c r="EZC44" s="710"/>
      <c r="EZD44" s="710"/>
      <c r="EZE44" s="710"/>
      <c r="EZF44" s="710"/>
      <c r="EZG44" s="710"/>
      <c r="EZH44" s="710"/>
      <c r="EZI44" s="710"/>
      <c r="EZJ44" s="710"/>
      <c r="EZK44" s="710"/>
      <c r="EZL44" s="710"/>
      <c r="EZM44" s="710"/>
      <c r="EZN44" s="710"/>
      <c r="EZO44" s="710"/>
      <c r="EZP44" s="710"/>
      <c r="EZQ44" s="710"/>
      <c r="EZR44" s="710"/>
      <c r="EZS44" s="710"/>
      <c r="EZT44" s="710"/>
      <c r="EZU44" s="710"/>
      <c r="EZV44" s="710"/>
      <c r="EZW44" s="710"/>
      <c r="EZX44" s="710"/>
      <c r="EZY44" s="710"/>
      <c r="EZZ44" s="710"/>
      <c r="FAA44" s="710"/>
      <c r="FAB44" s="710"/>
      <c r="FAC44" s="710"/>
      <c r="FAD44" s="710"/>
      <c r="FAE44" s="710"/>
      <c r="FAF44" s="710"/>
      <c r="FAG44" s="710"/>
      <c r="FAH44" s="710"/>
      <c r="FAI44" s="710"/>
      <c r="FAJ44" s="710"/>
      <c r="FAK44" s="710"/>
      <c r="FAL44" s="710"/>
      <c r="FAM44" s="710"/>
      <c r="FAN44" s="710"/>
      <c r="FAO44" s="710"/>
      <c r="FAP44" s="710"/>
      <c r="FAQ44" s="710"/>
      <c r="FAR44" s="710"/>
      <c r="FAS44" s="710"/>
      <c r="FAT44" s="710"/>
      <c r="FAU44" s="710"/>
      <c r="FAV44" s="710"/>
      <c r="FAW44" s="710"/>
      <c r="FAX44" s="710"/>
      <c r="FAY44" s="710"/>
      <c r="FAZ44" s="710"/>
      <c r="FBA44" s="710"/>
      <c r="FBB44" s="710"/>
      <c r="FBC44" s="710"/>
      <c r="FBD44" s="710"/>
      <c r="FBE44" s="710"/>
      <c r="FBF44" s="710"/>
      <c r="FBG44" s="710"/>
      <c r="FBH44" s="710"/>
      <c r="FBI44" s="710"/>
      <c r="FBJ44" s="710"/>
      <c r="FBK44" s="710"/>
      <c r="FBL44" s="710"/>
      <c r="FBM44" s="710"/>
      <c r="FBN44" s="710"/>
      <c r="FBO44" s="710"/>
      <c r="FBP44" s="710"/>
      <c r="FBQ44" s="710"/>
      <c r="FBR44" s="710"/>
      <c r="FBS44" s="710"/>
      <c r="FBT44" s="710"/>
      <c r="FBU44" s="710"/>
      <c r="FBV44" s="710"/>
      <c r="FBW44" s="710"/>
      <c r="FBX44" s="710"/>
      <c r="FBY44" s="710"/>
      <c r="FBZ44" s="710"/>
      <c r="FCA44" s="710"/>
      <c r="FCB44" s="710"/>
      <c r="FCC44" s="710"/>
      <c r="FCD44" s="710"/>
      <c r="FCE44" s="710"/>
      <c r="FCF44" s="710"/>
      <c r="FCG44" s="710"/>
      <c r="FCH44" s="710"/>
      <c r="FCI44" s="710"/>
      <c r="FCJ44" s="710"/>
      <c r="FCK44" s="710"/>
      <c r="FCL44" s="710"/>
      <c r="FCM44" s="710"/>
      <c r="FCN44" s="710"/>
      <c r="FCO44" s="710"/>
      <c r="FCP44" s="710"/>
      <c r="FCQ44" s="710"/>
      <c r="FCR44" s="710"/>
      <c r="FCS44" s="710"/>
      <c r="FCT44" s="710"/>
      <c r="FCU44" s="710"/>
      <c r="FCV44" s="710"/>
      <c r="FCW44" s="710"/>
      <c r="FCX44" s="710"/>
      <c r="FCY44" s="710"/>
      <c r="FCZ44" s="710"/>
      <c r="FDA44" s="710"/>
      <c r="FDB44" s="710"/>
      <c r="FDC44" s="710"/>
      <c r="FDD44" s="710"/>
      <c r="FDE44" s="710"/>
      <c r="FDF44" s="710"/>
      <c r="FDG44" s="710"/>
      <c r="FDH44" s="710"/>
      <c r="FDI44" s="710"/>
      <c r="FDJ44" s="710"/>
      <c r="FDK44" s="710"/>
      <c r="FDL44" s="710"/>
      <c r="FDM44" s="710"/>
      <c r="FDN44" s="710"/>
      <c r="FDO44" s="710"/>
      <c r="FDP44" s="710"/>
      <c r="FDQ44" s="710"/>
      <c r="FDR44" s="710"/>
      <c r="FDS44" s="710"/>
      <c r="FDT44" s="710"/>
      <c r="FDU44" s="710"/>
      <c r="FDV44" s="710"/>
      <c r="FDW44" s="710"/>
      <c r="FDX44" s="710"/>
      <c r="FDY44" s="710"/>
      <c r="FDZ44" s="710"/>
      <c r="FEA44" s="710"/>
      <c r="FEB44" s="710"/>
      <c r="FEC44" s="710"/>
      <c r="FED44" s="710"/>
      <c r="FEE44" s="710"/>
      <c r="FEF44" s="710"/>
      <c r="FEG44" s="710"/>
      <c r="FEH44" s="710"/>
      <c r="FEI44" s="710"/>
      <c r="FEJ44" s="710"/>
      <c r="FEK44" s="710"/>
      <c r="FEL44" s="710"/>
      <c r="FEM44" s="710"/>
      <c r="FEN44" s="710"/>
      <c r="FEO44" s="710"/>
      <c r="FEP44" s="710"/>
      <c r="FEQ44" s="710"/>
      <c r="FER44" s="710"/>
      <c r="FES44" s="710"/>
      <c r="FET44" s="710"/>
      <c r="FEU44" s="710"/>
      <c r="FEV44" s="710"/>
      <c r="FEW44" s="710"/>
      <c r="FEX44" s="710"/>
      <c r="FEY44" s="710"/>
      <c r="FEZ44" s="710"/>
      <c r="FFA44" s="710"/>
      <c r="FFB44" s="710"/>
      <c r="FFC44" s="710"/>
      <c r="FFD44" s="710"/>
      <c r="FFE44" s="710"/>
      <c r="FFF44" s="710"/>
      <c r="FFG44" s="710"/>
      <c r="FFH44" s="710"/>
      <c r="FFI44" s="710"/>
      <c r="FFJ44" s="710"/>
      <c r="FFK44" s="710"/>
      <c r="FFL44" s="710"/>
      <c r="FFM44" s="710"/>
      <c r="FFN44" s="710"/>
      <c r="FFO44" s="710"/>
      <c r="FFP44" s="710"/>
      <c r="FFQ44" s="710"/>
      <c r="FFR44" s="710"/>
      <c r="FFS44" s="710"/>
      <c r="FFT44" s="710"/>
      <c r="FFU44" s="710"/>
      <c r="FFV44" s="710"/>
      <c r="FFW44" s="710"/>
      <c r="FFX44" s="710"/>
      <c r="FFY44" s="710"/>
      <c r="FFZ44" s="710"/>
      <c r="FGA44" s="710"/>
      <c r="FGB44" s="710"/>
      <c r="FGC44" s="710"/>
      <c r="FGD44" s="710"/>
      <c r="FGE44" s="710"/>
      <c r="FGF44" s="710"/>
      <c r="FGG44" s="710"/>
      <c r="FGH44" s="710"/>
      <c r="FGI44" s="710"/>
      <c r="FGJ44" s="710"/>
      <c r="FGK44" s="710"/>
      <c r="FGL44" s="710"/>
      <c r="FGM44" s="710"/>
      <c r="FGN44" s="710"/>
      <c r="FGO44" s="710"/>
      <c r="FGP44" s="710"/>
      <c r="FGQ44" s="710"/>
      <c r="FGR44" s="710"/>
      <c r="FGS44" s="710"/>
      <c r="FGT44" s="710"/>
      <c r="FGU44" s="710"/>
      <c r="FGV44" s="710"/>
      <c r="FGW44" s="710"/>
      <c r="FGX44" s="710"/>
      <c r="FGY44" s="710"/>
      <c r="FGZ44" s="710"/>
      <c r="FHA44" s="710"/>
      <c r="FHB44" s="710"/>
      <c r="FHC44" s="710"/>
      <c r="FHD44" s="710"/>
      <c r="FHE44" s="710"/>
      <c r="FHF44" s="710"/>
      <c r="FHG44" s="710"/>
      <c r="FHH44" s="710"/>
      <c r="FHI44" s="710"/>
      <c r="FHJ44" s="710"/>
      <c r="FHK44" s="710"/>
      <c r="FHL44" s="710"/>
      <c r="FHM44" s="710"/>
      <c r="FHN44" s="710"/>
      <c r="FHO44" s="710"/>
      <c r="FHP44" s="710"/>
      <c r="FHQ44" s="710"/>
      <c r="FHR44" s="710"/>
      <c r="FHS44" s="710"/>
      <c r="FHT44" s="710"/>
      <c r="FHU44" s="710"/>
      <c r="FHV44" s="710"/>
      <c r="FHW44" s="710"/>
      <c r="FHX44" s="710"/>
      <c r="FHY44" s="710"/>
      <c r="FHZ44" s="710"/>
      <c r="FIA44" s="710"/>
      <c r="FIB44" s="710"/>
      <c r="FIC44" s="710"/>
      <c r="FID44" s="710"/>
      <c r="FIE44" s="710"/>
      <c r="FIF44" s="710"/>
      <c r="FIG44" s="710"/>
      <c r="FIH44" s="710"/>
      <c r="FII44" s="710"/>
      <c r="FIJ44" s="710"/>
      <c r="FIK44" s="710"/>
      <c r="FIL44" s="710"/>
      <c r="FIM44" s="710"/>
      <c r="FIN44" s="710"/>
      <c r="FIO44" s="710"/>
      <c r="FIP44" s="710"/>
      <c r="FIQ44" s="710"/>
      <c r="FIR44" s="710"/>
      <c r="FIS44" s="710"/>
      <c r="FIT44" s="710"/>
      <c r="FIU44" s="710"/>
      <c r="FIV44" s="710"/>
      <c r="FIW44" s="710"/>
      <c r="FIX44" s="710"/>
      <c r="FIY44" s="710"/>
      <c r="FIZ44" s="710"/>
      <c r="FJA44" s="710"/>
      <c r="FJB44" s="710"/>
      <c r="FJC44" s="710"/>
      <c r="FJD44" s="710"/>
      <c r="FJE44" s="710"/>
      <c r="FJF44" s="710"/>
      <c r="FJG44" s="710"/>
      <c r="FJH44" s="710"/>
      <c r="FJI44" s="710"/>
      <c r="FJJ44" s="710"/>
      <c r="FJK44" s="710"/>
      <c r="FJL44" s="710"/>
      <c r="FJM44" s="710"/>
      <c r="FJN44" s="710"/>
      <c r="FJO44" s="710"/>
      <c r="FJP44" s="710"/>
      <c r="FJQ44" s="710"/>
      <c r="FJR44" s="710"/>
      <c r="FJS44" s="710"/>
      <c r="FJT44" s="710"/>
      <c r="FJU44" s="710"/>
      <c r="FJV44" s="710"/>
      <c r="FJW44" s="710"/>
      <c r="FJX44" s="710"/>
      <c r="FJY44" s="710"/>
      <c r="FJZ44" s="710"/>
      <c r="FKA44" s="710"/>
      <c r="FKB44" s="710"/>
      <c r="FKC44" s="710"/>
      <c r="FKD44" s="710"/>
      <c r="FKE44" s="710"/>
      <c r="FKF44" s="710"/>
      <c r="FKG44" s="710"/>
      <c r="FKH44" s="710"/>
      <c r="FKI44" s="710"/>
      <c r="FKJ44" s="710"/>
      <c r="FKK44" s="710"/>
      <c r="FKL44" s="710"/>
      <c r="FKM44" s="710"/>
      <c r="FKN44" s="710"/>
      <c r="FKO44" s="710"/>
      <c r="FKP44" s="710"/>
      <c r="FKQ44" s="710"/>
      <c r="FKR44" s="710"/>
      <c r="FKS44" s="710"/>
      <c r="FKT44" s="710"/>
      <c r="FKU44" s="710"/>
      <c r="FKV44" s="710"/>
      <c r="FKW44" s="710"/>
      <c r="FKX44" s="710"/>
      <c r="FKY44" s="710"/>
      <c r="FKZ44" s="710"/>
      <c r="FLA44" s="710"/>
      <c r="FLB44" s="710"/>
      <c r="FLC44" s="710"/>
      <c r="FLD44" s="710"/>
      <c r="FLE44" s="710"/>
      <c r="FLF44" s="710"/>
      <c r="FLG44" s="710"/>
      <c r="FLH44" s="710"/>
      <c r="FLI44" s="710"/>
      <c r="FLJ44" s="710"/>
      <c r="FLK44" s="710"/>
      <c r="FLL44" s="710"/>
      <c r="FLM44" s="710"/>
      <c r="FLN44" s="710"/>
      <c r="FLO44" s="710"/>
      <c r="FLP44" s="710"/>
      <c r="FLQ44" s="710"/>
      <c r="FLR44" s="710"/>
      <c r="FLS44" s="710"/>
      <c r="FLT44" s="710"/>
      <c r="FLU44" s="710"/>
      <c r="FLV44" s="710"/>
      <c r="FLW44" s="710"/>
      <c r="FLX44" s="710"/>
      <c r="FLY44" s="710"/>
      <c r="FLZ44" s="710"/>
      <c r="FMA44" s="710"/>
      <c r="FMB44" s="710"/>
      <c r="FMC44" s="710"/>
      <c r="FMD44" s="710"/>
      <c r="FME44" s="710"/>
      <c r="FMF44" s="710"/>
      <c r="FMG44" s="710"/>
      <c r="FMH44" s="710"/>
      <c r="FMI44" s="710"/>
      <c r="FMJ44" s="710"/>
      <c r="FMK44" s="710"/>
      <c r="FML44" s="710"/>
      <c r="FMM44" s="710"/>
      <c r="FMN44" s="710"/>
      <c r="FMO44" s="710"/>
      <c r="FMP44" s="710"/>
      <c r="FMQ44" s="710"/>
      <c r="FMR44" s="710"/>
      <c r="FMS44" s="710"/>
      <c r="FMT44" s="710"/>
      <c r="FMU44" s="710"/>
      <c r="FMV44" s="710"/>
      <c r="FMW44" s="710"/>
      <c r="FMX44" s="710"/>
      <c r="FMY44" s="710"/>
      <c r="FMZ44" s="710"/>
      <c r="FNA44" s="710"/>
      <c r="FNB44" s="710"/>
      <c r="FNC44" s="710"/>
      <c r="FND44" s="710"/>
      <c r="FNE44" s="710"/>
      <c r="FNF44" s="710"/>
      <c r="FNG44" s="710"/>
      <c r="FNH44" s="710"/>
      <c r="FNI44" s="710"/>
      <c r="FNJ44" s="710"/>
      <c r="FNK44" s="710"/>
      <c r="FNL44" s="710"/>
      <c r="FNM44" s="710"/>
      <c r="FNN44" s="710"/>
      <c r="FNO44" s="710"/>
      <c r="FNP44" s="710"/>
      <c r="FNQ44" s="710"/>
      <c r="FNR44" s="710"/>
      <c r="FNS44" s="710"/>
      <c r="FNT44" s="710"/>
      <c r="FNU44" s="710"/>
      <c r="FNV44" s="710"/>
      <c r="FNW44" s="710"/>
      <c r="FNX44" s="710"/>
      <c r="FNY44" s="710"/>
      <c r="FNZ44" s="710"/>
      <c r="FOA44" s="710"/>
      <c r="FOB44" s="710"/>
      <c r="FOC44" s="710"/>
      <c r="FOD44" s="710"/>
      <c r="FOE44" s="710"/>
      <c r="FOF44" s="710"/>
      <c r="FOG44" s="710"/>
      <c r="FOH44" s="710"/>
      <c r="FOI44" s="710"/>
      <c r="FOJ44" s="710"/>
      <c r="FOK44" s="710"/>
      <c r="FOL44" s="710"/>
      <c r="FOM44" s="710"/>
      <c r="FON44" s="710"/>
      <c r="FOO44" s="710"/>
      <c r="FOP44" s="710"/>
      <c r="FOQ44" s="710"/>
      <c r="FOR44" s="710"/>
      <c r="FOS44" s="710"/>
      <c r="FOT44" s="710"/>
      <c r="FOU44" s="710"/>
      <c r="FOV44" s="710"/>
      <c r="FOW44" s="710"/>
      <c r="FOX44" s="710"/>
      <c r="FOY44" s="710"/>
      <c r="FOZ44" s="710"/>
      <c r="FPA44" s="710"/>
      <c r="FPB44" s="710"/>
      <c r="FPC44" s="710"/>
      <c r="FPD44" s="710"/>
      <c r="FPE44" s="710"/>
      <c r="FPF44" s="710"/>
      <c r="FPG44" s="710"/>
      <c r="FPH44" s="710"/>
      <c r="FPI44" s="710"/>
      <c r="FPJ44" s="710"/>
      <c r="FPK44" s="710"/>
      <c r="FPL44" s="710"/>
      <c r="FPM44" s="710"/>
      <c r="FPN44" s="710"/>
      <c r="FPO44" s="710"/>
      <c r="FPP44" s="710"/>
      <c r="FPQ44" s="710"/>
      <c r="FPR44" s="710"/>
      <c r="FPS44" s="710"/>
      <c r="FPT44" s="710"/>
      <c r="FPU44" s="710"/>
      <c r="FPV44" s="710"/>
      <c r="FPW44" s="710"/>
      <c r="FPX44" s="710"/>
      <c r="FPY44" s="710"/>
      <c r="FPZ44" s="710"/>
      <c r="FQA44" s="710"/>
      <c r="FQB44" s="710"/>
      <c r="FQC44" s="710"/>
      <c r="FQD44" s="710"/>
      <c r="FQE44" s="710"/>
      <c r="FQF44" s="710"/>
      <c r="FQG44" s="710"/>
      <c r="FQH44" s="710"/>
      <c r="FQI44" s="710"/>
      <c r="FQJ44" s="710"/>
      <c r="FQK44" s="710"/>
      <c r="FQL44" s="710"/>
      <c r="FQM44" s="710"/>
      <c r="FQN44" s="710"/>
      <c r="FQO44" s="710"/>
      <c r="FQP44" s="710"/>
      <c r="FQQ44" s="710"/>
      <c r="FQR44" s="710"/>
      <c r="FQS44" s="710"/>
      <c r="FQT44" s="710"/>
      <c r="FQU44" s="710"/>
      <c r="FQV44" s="710"/>
      <c r="FQW44" s="710"/>
      <c r="FQX44" s="710"/>
      <c r="FQY44" s="710"/>
      <c r="FQZ44" s="710"/>
      <c r="FRA44" s="710"/>
      <c r="FRB44" s="710"/>
      <c r="FRC44" s="710"/>
      <c r="FRD44" s="710"/>
      <c r="FRE44" s="710"/>
      <c r="FRF44" s="710"/>
      <c r="FRG44" s="710"/>
      <c r="FRH44" s="710"/>
      <c r="FRI44" s="710"/>
      <c r="FRJ44" s="710"/>
      <c r="FRK44" s="710"/>
      <c r="FRL44" s="710"/>
      <c r="FRM44" s="710"/>
      <c r="FRN44" s="710"/>
      <c r="FRO44" s="710"/>
      <c r="FRP44" s="710"/>
      <c r="FRQ44" s="710"/>
      <c r="FRR44" s="710"/>
      <c r="FRS44" s="710"/>
      <c r="FRT44" s="710"/>
      <c r="FRU44" s="710"/>
      <c r="FRV44" s="710"/>
      <c r="FRW44" s="710"/>
      <c r="FRX44" s="710"/>
      <c r="FRY44" s="710"/>
      <c r="FRZ44" s="710"/>
      <c r="FSA44" s="710"/>
      <c r="FSB44" s="710"/>
      <c r="FSC44" s="710"/>
      <c r="FSD44" s="710"/>
      <c r="FSE44" s="710"/>
      <c r="FSF44" s="710"/>
      <c r="FSG44" s="710"/>
      <c r="FSH44" s="710"/>
      <c r="FSI44" s="710"/>
      <c r="FSJ44" s="710"/>
      <c r="FSK44" s="710"/>
      <c r="FSL44" s="710"/>
      <c r="FSM44" s="710"/>
      <c r="FSN44" s="710"/>
      <c r="FSO44" s="710"/>
      <c r="FSP44" s="710"/>
      <c r="FSQ44" s="710"/>
      <c r="FSR44" s="710"/>
      <c r="FSS44" s="710"/>
      <c r="FST44" s="710"/>
      <c r="FSU44" s="710"/>
      <c r="FSV44" s="710"/>
      <c r="FSW44" s="710"/>
      <c r="FSX44" s="710"/>
      <c r="FSY44" s="710"/>
      <c r="FSZ44" s="710"/>
      <c r="FTA44" s="710"/>
      <c r="FTB44" s="710"/>
      <c r="FTC44" s="710"/>
      <c r="FTD44" s="710"/>
      <c r="FTE44" s="710"/>
      <c r="FTF44" s="710"/>
      <c r="FTG44" s="710"/>
      <c r="FTH44" s="710"/>
      <c r="FTI44" s="710"/>
      <c r="FTJ44" s="710"/>
      <c r="FTK44" s="710"/>
      <c r="FTL44" s="710"/>
      <c r="FTM44" s="710"/>
      <c r="FTN44" s="710"/>
      <c r="FTO44" s="710"/>
      <c r="FTP44" s="710"/>
      <c r="FTQ44" s="710"/>
      <c r="FTR44" s="710"/>
      <c r="FTS44" s="710"/>
      <c r="FTT44" s="710"/>
      <c r="FTU44" s="710"/>
      <c r="FTV44" s="710"/>
      <c r="FTW44" s="710"/>
      <c r="FTX44" s="710"/>
      <c r="FTY44" s="710"/>
      <c r="FTZ44" s="710"/>
      <c r="FUA44" s="710"/>
      <c r="FUB44" s="710"/>
      <c r="FUC44" s="710"/>
      <c r="FUD44" s="710"/>
      <c r="FUE44" s="710"/>
      <c r="FUF44" s="710"/>
      <c r="FUG44" s="710"/>
      <c r="FUH44" s="710"/>
      <c r="FUI44" s="710"/>
      <c r="FUJ44" s="710"/>
      <c r="FUK44" s="710"/>
      <c r="FUL44" s="710"/>
      <c r="FUM44" s="710"/>
      <c r="FUN44" s="710"/>
      <c r="FUO44" s="710"/>
      <c r="FUP44" s="710"/>
      <c r="FUQ44" s="710"/>
      <c r="FUR44" s="710"/>
      <c r="FUS44" s="710"/>
      <c r="FUT44" s="710"/>
      <c r="FUU44" s="710"/>
      <c r="FUV44" s="710"/>
      <c r="FUW44" s="710"/>
      <c r="FUX44" s="710"/>
      <c r="FUY44" s="710"/>
      <c r="FUZ44" s="710"/>
      <c r="FVA44" s="710"/>
      <c r="FVB44" s="710"/>
      <c r="FVC44" s="710"/>
      <c r="FVD44" s="710"/>
      <c r="FVE44" s="710"/>
      <c r="FVF44" s="710"/>
      <c r="FVG44" s="710"/>
      <c r="FVH44" s="710"/>
      <c r="FVI44" s="710"/>
      <c r="FVJ44" s="710"/>
      <c r="FVK44" s="710"/>
      <c r="FVL44" s="710"/>
      <c r="FVM44" s="710"/>
      <c r="FVN44" s="710"/>
      <c r="FVO44" s="710"/>
      <c r="FVP44" s="710"/>
      <c r="FVQ44" s="710"/>
      <c r="FVR44" s="710"/>
      <c r="FVS44" s="710"/>
      <c r="FVT44" s="710"/>
      <c r="FVU44" s="710"/>
      <c r="FVV44" s="710"/>
      <c r="FVW44" s="710"/>
      <c r="FVX44" s="710"/>
      <c r="FVY44" s="710"/>
      <c r="FVZ44" s="710"/>
      <c r="FWA44" s="710"/>
      <c r="FWB44" s="710"/>
      <c r="FWC44" s="710"/>
      <c r="FWD44" s="710"/>
      <c r="FWE44" s="710"/>
      <c r="FWF44" s="710"/>
      <c r="FWG44" s="710"/>
      <c r="FWH44" s="710"/>
      <c r="FWI44" s="710"/>
      <c r="FWJ44" s="710"/>
      <c r="FWK44" s="710"/>
      <c r="FWL44" s="710"/>
      <c r="FWM44" s="710"/>
      <c r="FWN44" s="710"/>
      <c r="FWO44" s="710"/>
      <c r="FWP44" s="710"/>
      <c r="FWQ44" s="710"/>
      <c r="FWR44" s="710"/>
      <c r="FWS44" s="710"/>
      <c r="FWT44" s="710"/>
      <c r="FWU44" s="710"/>
      <c r="FWV44" s="710"/>
      <c r="FWW44" s="710"/>
      <c r="FWX44" s="710"/>
      <c r="FWY44" s="710"/>
      <c r="FWZ44" s="710"/>
      <c r="FXA44" s="710"/>
      <c r="FXB44" s="710"/>
      <c r="FXC44" s="710"/>
      <c r="FXD44" s="710"/>
      <c r="FXE44" s="710"/>
      <c r="FXF44" s="710"/>
      <c r="FXG44" s="710"/>
      <c r="FXH44" s="710"/>
      <c r="FXI44" s="710"/>
      <c r="FXJ44" s="710"/>
      <c r="FXK44" s="710"/>
      <c r="FXL44" s="710"/>
      <c r="FXM44" s="710"/>
      <c r="FXN44" s="710"/>
      <c r="FXO44" s="710"/>
      <c r="FXP44" s="710"/>
      <c r="FXQ44" s="710"/>
      <c r="FXR44" s="710"/>
      <c r="FXS44" s="710"/>
      <c r="FXT44" s="710"/>
      <c r="FXU44" s="710"/>
      <c r="FXV44" s="710"/>
      <c r="FXW44" s="710"/>
      <c r="FXX44" s="710"/>
      <c r="FXY44" s="710"/>
      <c r="FXZ44" s="710"/>
      <c r="FYA44" s="710"/>
      <c r="FYB44" s="710"/>
      <c r="FYC44" s="710"/>
      <c r="FYD44" s="710"/>
      <c r="FYE44" s="710"/>
      <c r="FYF44" s="710"/>
      <c r="FYG44" s="710"/>
      <c r="FYH44" s="710"/>
      <c r="FYI44" s="710"/>
      <c r="FYJ44" s="710"/>
      <c r="FYK44" s="710"/>
      <c r="FYL44" s="710"/>
      <c r="FYM44" s="710"/>
      <c r="FYN44" s="710"/>
      <c r="FYO44" s="710"/>
      <c r="FYP44" s="710"/>
      <c r="FYQ44" s="710"/>
      <c r="FYR44" s="710"/>
      <c r="FYS44" s="710"/>
      <c r="FYT44" s="710"/>
      <c r="FYU44" s="710"/>
      <c r="FYV44" s="710"/>
      <c r="FYW44" s="710"/>
      <c r="FYX44" s="710"/>
      <c r="FYY44" s="710"/>
      <c r="FYZ44" s="710"/>
      <c r="FZA44" s="710"/>
      <c r="FZB44" s="710"/>
      <c r="FZC44" s="710"/>
      <c r="FZD44" s="710"/>
      <c r="FZE44" s="710"/>
      <c r="FZF44" s="710"/>
      <c r="FZG44" s="710"/>
      <c r="FZH44" s="710"/>
      <c r="FZI44" s="710"/>
      <c r="FZJ44" s="710"/>
      <c r="FZK44" s="710"/>
      <c r="FZL44" s="710"/>
      <c r="FZM44" s="710"/>
      <c r="FZN44" s="710"/>
      <c r="FZO44" s="710"/>
      <c r="FZP44" s="710"/>
      <c r="FZQ44" s="710"/>
      <c r="FZR44" s="710"/>
      <c r="FZS44" s="710"/>
      <c r="FZT44" s="710"/>
      <c r="FZU44" s="710"/>
      <c r="FZV44" s="710"/>
      <c r="FZW44" s="710"/>
      <c r="FZX44" s="710"/>
      <c r="FZY44" s="710"/>
      <c r="FZZ44" s="710"/>
      <c r="GAA44" s="710"/>
      <c r="GAB44" s="710"/>
      <c r="GAC44" s="710"/>
      <c r="GAD44" s="710"/>
      <c r="GAE44" s="710"/>
      <c r="GAF44" s="710"/>
      <c r="GAG44" s="710"/>
      <c r="GAH44" s="710"/>
      <c r="GAI44" s="710"/>
      <c r="GAJ44" s="710"/>
      <c r="GAK44" s="710"/>
      <c r="GAL44" s="710"/>
      <c r="GAM44" s="710"/>
      <c r="GAN44" s="710"/>
      <c r="GAO44" s="710"/>
      <c r="GAP44" s="710"/>
      <c r="GAQ44" s="710"/>
      <c r="GAR44" s="710"/>
      <c r="GAS44" s="710"/>
      <c r="GAT44" s="710"/>
      <c r="GAU44" s="710"/>
      <c r="GAV44" s="710"/>
      <c r="GAW44" s="710"/>
      <c r="GAX44" s="710"/>
      <c r="GAY44" s="710"/>
      <c r="GAZ44" s="710"/>
      <c r="GBA44" s="710"/>
      <c r="GBB44" s="710"/>
      <c r="GBC44" s="710"/>
      <c r="GBD44" s="710"/>
      <c r="GBE44" s="710"/>
      <c r="GBF44" s="710"/>
      <c r="GBG44" s="710"/>
      <c r="GBH44" s="710"/>
      <c r="GBI44" s="710"/>
      <c r="GBJ44" s="710"/>
      <c r="GBK44" s="710"/>
      <c r="GBL44" s="710"/>
      <c r="GBM44" s="710"/>
      <c r="GBN44" s="710"/>
      <c r="GBO44" s="710"/>
      <c r="GBP44" s="710"/>
      <c r="GBQ44" s="710"/>
      <c r="GBR44" s="710"/>
      <c r="GBS44" s="710"/>
      <c r="GBT44" s="710"/>
      <c r="GBU44" s="710"/>
      <c r="GBV44" s="710"/>
      <c r="GBW44" s="710"/>
      <c r="GBX44" s="710"/>
      <c r="GBY44" s="710"/>
      <c r="GBZ44" s="710"/>
      <c r="GCA44" s="710"/>
      <c r="GCB44" s="710"/>
      <c r="GCC44" s="710"/>
      <c r="GCD44" s="710"/>
      <c r="GCE44" s="710"/>
      <c r="GCF44" s="710"/>
      <c r="GCG44" s="710"/>
      <c r="GCH44" s="710"/>
      <c r="GCI44" s="710"/>
      <c r="GCJ44" s="710"/>
      <c r="GCK44" s="710"/>
      <c r="GCL44" s="710"/>
      <c r="GCM44" s="710"/>
      <c r="GCN44" s="710"/>
      <c r="GCO44" s="710"/>
      <c r="GCP44" s="710"/>
      <c r="GCQ44" s="710"/>
      <c r="GCR44" s="710"/>
      <c r="GCS44" s="710"/>
      <c r="GCT44" s="710"/>
      <c r="GCU44" s="710"/>
      <c r="GCV44" s="710"/>
      <c r="GCW44" s="710"/>
      <c r="GCX44" s="710"/>
      <c r="GCY44" s="710"/>
      <c r="GCZ44" s="710"/>
      <c r="GDA44" s="710"/>
      <c r="GDB44" s="710"/>
      <c r="GDC44" s="710"/>
      <c r="GDD44" s="710"/>
      <c r="GDE44" s="710"/>
      <c r="GDF44" s="710"/>
      <c r="GDG44" s="710"/>
      <c r="GDH44" s="710"/>
      <c r="GDI44" s="710"/>
      <c r="GDJ44" s="710"/>
      <c r="GDK44" s="710"/>
      <c r="GDL44" s="710"/>
      <c r="GDM44" s="710"/>
      <c r="GDN44" s="710"/>
      <c r="GDO44" s="710"/>
      <c r="GDP44" s="710"/>
      <c r="GDQ44" s="710"/>
      <c r="GDR44" s="710"/>
      <c r="GDS44" s="710"/>
      <c r="GDT44" s="710"/>
      <c r="GDU44" s="710"/>
      <c r="GDV44" s="710"/>
      <c r="GDW44" s="710"/>
      <c r="GDX44" s="710"/>
      <c r="GDY44" s="710"/>
      <c r="GDZ44" s="710"/>
      <c r="GEA44" s="710"/>
      <c r="GEB44" s="710"/>
      <c r="GEC44" s="710"/>
      <c r="GED44" s="710"/>
      <c r="GEE44" s="710"/>
      <c r="GEF44" s="710"/>
      <c r="GEG44" s="710"/>
      <c r="GEH44" s="710"/>
      <c r="GEI44" s="710"/>
      <c r="GEJ44" s="710"/>
      <c r="GEK44" s="710"/>
      <c r="GEL44" s="710"/>
      <c r="GEM44" s="710"/>
      <c r="GEN44" s="710"/>
      <c r="GEO44" s="710"/>
      <c r="GEP44" s="710"/>
      <c r="GEQ44" s="710"/>
      <c r="GER44" s="710"/>
      <c r="GES44" s="710"/>
      <c r="GET44" s="710"/>
      <c r="GEU44" s="710"/>
      <c r="GEV44" s="710"/>
      <c r="GEW44" s="710"/>
      <c r="GEX44" s="710"/>
      <c r="GEY44" s="710"/>
      <c r="GEZ44" s="710"/>
      <c r="GFA44" s="710"/>
      <c r="GFB44" s="710"/>
      <c r="GFC44" s="710"/>
      <c r="GFD44" s="710"/>
      <c r="GFE44" s="710"/>
      <c r="GFF44" s="710"/>
      <c r="GFG44" s="710"/>
      <c r="GFH44" s="710"/>
      <c r="GFI44" s="710"/>
      <c r="GFJ44" s="710"/>
      <c r="GFK44" s="710"/>
      <c r="GFL44" s="710"/>
      <c r="GFM44" s="710"/>
      <c r="GFN44" s="710"/>
      <c r="GFO44" s="710"/>
      <c r="GFP44" s="710"/>
      <c r="GFQ44" s="710"/>
      <c r="GFR44" s="710"/>
      <c r="GFS44" s="710"/>
      <c r="GFT44" s="710"/>
      <c r="GFU44" s="710"/>
      <c r="GFV44" s="710"/>
      <c r="GFW44" s="710"/>
      <c r="GFX44" s="710"/>
      <c r="GFY44" s="710"/>
      <c r="GFZ44" s="710"/>
      <c r="GGA44" s="710"/>
      <c r="GGB44" s="710"/>
      <c r="GGC44" s="710"/>
      <c r="GGD44" s="710"/>
      <c r="GGE44" s="710"/>
      <c r="GGF44" s="710"/>
      <c r="GGG44" s="710"/>
      <c r="GGH44" s="710"/>
      <c r="GGI44" s="710"/>
      <c r="GGJ44" s="710"/>
      <c r="GGK44" s="710"/>
      <c r="GGL44" s="710"/>
      <c r="GGM44" s="710"/>
      <c r="GGN44" s="710"/>
      <c r="GGO44" s="710"/>
      <c r="GGP44" s="710"/>
      <c r="GGQ44" s="710"/>
      <c r="GGR44" s="710"/>
      <c r="GGS44" s="710"/>
      <c r="GGT44" s="710"/>
      <c r="GGU44" s="710"/>
      <c r="GGV44" s="710"/>
      <c r="GGW44" s="710"/>
      <c r="GGX44" s="710"/>
      <c r="GGY44" s="710"/>
      <c r="GGZ44" s="710"/>
      <c r="GHA44" s="710"/>
      <c r="GHB44" s="710"/>
      <c r="GHC44" s="710"/>
      <c r="GHD44" s="710"/>
      <c r="GHE44" s="710"/>
      <c r="GHF44" s="710"/>
      <c r="GHG44" s="710"/>
      <c r="GHH44" s="710"/>
      <c r="GHI44" s="710"/>
      <c r="GHJ44" s="710"/>
      <c r="GHK44" s="710"/>
      <c r="GHL44" s="710"/>
      <c r="GHM44" s="710"/>
      <c r="GHN44" s="710"/>
      <c r="GHO44" s="710"/>
      <c r="GHP44" s="710"/>
      <c r="GHQ44" s="710"/>
      <c r="GHR44" s="710"/>
      <c r="GHS44" s="710"/>
      <c r="GHT44" s="710"/>
      <c r="GHU44" s="710"/>
      <c r="GHV44" s="710"/>
      <c r="GHW44" s="710"/>
      <c r="GHX44" s="710"/>
      <c r="GHY44" s="710"/>
      <c r="GHZ44" s="710"/>
      <c r="GIA44" s="710"/>
      <c r="GIB44" s="710"/>
      <c r="GIC44" s="710"/>
      <c r="GID44" s="710"/>
      <c r="GIE44" s="710"/>
      <c r="GIF44" s="710"/>
      <c r="GIG44" s="710"/>
      <c r="GIH44" s="710"/>
      <c r="GII44" s="710"/>
      <c r="GIJ44" s="710"/>
      <c r="GIK44" s="710"/>
      <c r="GIL44" s="710"/>
      <c r="GIM44" s="710"/>
      <c r="GIN44" s="710"/>
      <c r="GIO44" s="710"/>
      <c r="GIP44" s="710"/>
      <c r="GIQ44" s="710"/>
      <c r="GIR44" s="710"/>
      <c r="GIS44" s="710"/>
      <c r="GIT44" s="710"/>
      <c r="GIU44" s="710"/>
      <c r="GIV44" s="710"/>
      <c r="GIW44" s="710"/>
      <c r="GIX44" s="710"/>
      <c r="GIY44" s="710"/>
      <c r="GIZ44" s="710"/>
      <c r="GJA44" s="710"/>
      <c r="GJB44" s="710"/>
      <c r="GJC44" s="710"/>
      <c r="GJD44" s="710"/>
      <c r="GJE44" s="710"/>
      <c r="GJF44" s="710"/>
      <c r="GJG44" s="710"/>
      <c r="GJH44" s="710"/>
      <c r="GJI44" s="710"/>
      <c r="GJJ44" s="710"/>
      <c r="GJK44" s="710"/>
      <c r="GJL44" s="710"/>
      <c r="GJM44" s="710"/>
      <c r="GJN44" s="710"/>
      <c r="GJO44" s="710"/>
      <c r="GJP44" s="710"/>
      <c r="GJQ44" s="710"/>
      <c r="GJR44" s="710"/>
      <c r="GJS44" s="710"/>
      <c r="GJT44" s="710"/>
      <c r="GJU44" s="710"/>
      <c r="GJV44" s="710"/>
      <c r="GJW44" s="710"/>
      <c r="GJX44" s="710"/>
      <c r="GJY44" s="710"/>
      <c r="GJZ44" s="710"/>
      <c r="GKA44" s="710"/>
      <c r="GKB44" s="710"/>
      <c r="GKC44" s="710"/>
      <c r="GKD44" s="710"/>
      <c r="GKE44" s="710"/>
      <c r="GKF44" s="710"/>
      <c r="GKG44" s="710"/>
      <c r="GKH44" s="710"/>
      <c r="GKI44" s="710"/>
      <c r="GKJ44" s="710"/>
      <c r="GKK44" s="710"/>
      <c r="GKL44" s="710"/>
      <c r="GKM44" s="710"/>
      <c r="GKN44" s="710"/>
      <c r="GKO44" s="710"/>
      <c r="GKP44" s="710"/>
      <c r="GKQ44" s="710"/>
      <c r="GKR44" s="710"/>
      <c r="GKS44" s="710"/>
      <c r="GKT44" s="710"/>
      <c r="GKU44" s="710"/>
      <c r="GKV44" s="710"/>
      <c r="GKW44" s="710"/>
      <c r="GKX44" s="710"/>
      <c r="GKY44" s="710"/>
      <c r="GKZ44" s="710"/>
      <c r="GLA44" s="710"/>
      <c r="GLB44" s="710"/>
      <c r="GLC44" s="710"/>
      <c r="GLD44" s="710"/>
      <c r="GLE44" s="710"/>
      <c r="GLF44" s="710"/>
      <c r="GLG44" s="710"/>
      <c r="GLH44" s="710"/>
      <c r="GLI44" s="710"/>
      <c r="GLJ44" s="710"/>
      <c r="GLK44" s="710"/>
      <c r="GLL44" s="710"/>
      <c r="GLM44" s="710"/>
      <c r="GLN44" s="710"/>
      <c r="GLO44" s="710"/>
      <c r="GLP44" s="710"/>
      <c r="GLQ44" s="710"/>
      <c r="GLR44" s="710"/>
      <c r="GLS44" s="710"/>
      <c r="GLT44" s="710"/>
      <c r="GLU44" s="710"/>
      <c r="GLV44" s="710"/>
      <c r="GLW44" s="710"/>
      <c r="GLX44" s="710"/>
      <c r="GLY44" s="710"/>
      <c r="GLZ44" s="710"/>
      <c r="GMA44" s="710"/>
      <c r="GMB44" s="710"/>
      <c r="GMC44" s="710"/>
      <c r="GMD44" s="710"/>
      <c r="GME44" s="710"/>
      <c r="GMF44" s="710"/>
      <c r="GMG44" s="710"/>
      <c r="GMH44" s="710"/>
      <c r="GMI44" s="710"/>
      <c r="GMJ44" s="710"/>
      <c r="GMK44" s="710"/>
      <c r="GML44" s="710"/>
      <c r="GMM44" s="710"/>
      <c r="GMN44" s="710"/>
      <c r="GMO44" s="710"/>
      <c r="GMP44" s="710"/>
      <c r="GMQ44" s="710"/>
      <c r="GMR44" s="710"/>
      <c r="GMS44" s="710"/>
      <c r="GMT44" s="710"/>
      <c r="GMU44" s="710"/>
      <c r="GMV44" s="710"/>
      <c r="GMW44" s="710"/>
      <c r="GMX44" s="710"/>
      <c r="GMY44" s="710"/>
      <c r="GMZ44" s="710"/>
      <c r="GNA44" s="710"/>
      <c r="GNB44" s="710"/>
      <c r="GNC44" s="710"/>
      <c r="GND44" s="710"/>
      <c r="GNE44" s="710"/>
      <c r="GNF44" s="710"/>
      <c r="GNG44" s="710"/>
      <c r="GNH44" s="710"/>
      <c r="GNI44" s="710"/>
      <c r="GNJ44" s="710"/>
      <c r="GNK44" s="710"/>
      <c r="GNL44" s="710"/>
      <c r="GNM44" s="710"/>
      <c r="GNN44" s="710"/>
      <c r="GNO44" s="710"/>
      <c r="GNP44" s="710"/>
      <c r="GNQ44" s="710"/>
      <c r="GNR44" s="710"/>
      <c r="GNS44" s="710"/>
      <c r="GNT44" s="710"/>
      <c r="GNU44" s="710"/>
      <c r="GNV44" s="710"/>
      <c r="GNW44" s="710"/>
      <c r="GNX44" s="710"/>
      <c r="GNY44" s="710"/>
      <c r="GNZ44" s="710"/>
      <c r="GOA44" s="710"/>
      <c r="GOB44" s="710"/>
      <c r="GOC44" s="710"/>
      <c r="GOD44" s="710"/>
      <c r="GOE44" s="710"/>
      <c r="GOF44" s="710"/>
      <c r="GOG44" s="710"/>
      <c r="GOH44" s="710"/>
      <c r="GOI44" s="710"/>
      <c r="GOJ44" s="710"/>
      <c r="GOK44" s="710"/>
      <c r="GOL44" s="710"/>
      <c r="GOM44" s="710"/>
      <c r="GON44" s="710"/>
      <c r="GOO44" s="710"/>
      <c r="GOP44" s="710"/>
      <c r="GOQ44" s="710"/>
      <c r="GOR44" s="710"/>
      <c r="GOS44" s="710"/>
      <c r="GOT44" s="710"/>
      <c r="GOU44" s="710"/>
      <c r="GOV44" s="710"/>
      <c r="GOW44" s="710"/>
      <c r="GOX44" s="710"/>
      <c r="GOY44" s="710"/>
      <c r="GOZ44" s="710"/>
      <c r="GPA44" s="710"/>
      <c r="GPB44" s="710"/>
      <c r="GPC44" s="710"/>
      <c r="GPD44" s="710"/>
      <c r="GPE44" s="710"/>
      <c r="GPF44" s="710"/>
      <c r="GPG44" s="710"/>
      <c r="GPH44" s="710"/>
      <c r="GPI44" s="710"/>
      <c r="GPJ44" s="710"/>
      <c r="GPK44" s="710"/>
      <c r="GPL44" s="710"/>
      <c r="GPM44" s="710"/>
      <c r="GPN44" s="710"/>
      <c r="GPO44" s="710"/>
      <c r="GPP44" s="710"/>
      <c r="GPQ44" s="710"/>
      <c r="GPR44" s="710"/>
      <c r="GPS44" s="710"/>
      <c r="GPT44" s="710"/>
      <c r="GPU44" s="710"/>
      <c r="GPV44" s="710"/>
      <c r="GPW44" s="710"/>
      <c r="GPX44" s="710"/>
      <c r="GPY44" s="710"/>
      <c r="GPZ44" s="710"/>
      <c r="GQA44" s="710"/>
      <c r="GQB44" s="710"/>
      <c r="GQC44" s="710"/>
      <c r="GQD44" s="710"/>
      <c r="GQE44" s="710"/>
      <c r="GQF44" s="710"/>
      <c r="GQG44" s="710"/>
      <c r="GQH44" s="710"/>
      <c r="GQI44" s="710"/>
      <c r="GQJ44" s="710"/>
      <c r="GQK44" s="710"/>
      <c r="GQL44" s="710"/>
      <c r="GQM44" s="710"/>
      <c r="GQN44" s="710"/>
      <c r="GQO44" s="710"/>
      <c r="GQP44" s="710"/>
      <c r="GQQ44" s="710"/>
      <c r="GQR44" s="710"/>
      <c r="GQS44" s="710"/>
      <c r="GQT44" s="710"/>
      <c r="GQU44" s="710"/>
      <c r="GQV44" s="710"/>
      <c r="GQW44" s="710"/>
      <c r="GQX44" s="710"/>
      <c r="GQY44" s="710"/>
      <c r="GQZ44" s="710"/>
      <c r="GRA44" s="710"/>
      <c r="GRB44" s="710"/>
      <c r="GRC44" s="710"/>
      <c r="GRD44" s="710"/>
      <c r="GRE44" s="710"/>
      <c r="GRF44" s="710"/>
      <c r="GRG44" s="710"/>
      <c r="GRH44" s="710"/>
      <c r="GRI44" s="710"/>
      <c r="GRJ44" s="710"/>
      <c r="GRK44" s="710"/>
      <c r="GRL44" s="710"/>
      <c r="GRM44" s="710"/>
      <c r="GRN44" s="710"/>
      <c r="GRO44" s="710"/>
      <c r="GRP44" s="710"/>
      <c r="GRQ44" s="710"/>
      <c r="GRR44" s="710"/>
      <c r="GRS44" s="710"/>
      <c r="GRT44" s="710"/>
      <c r="GRU44" s="710"/>
      <c r="GRV44" s="710"/>
      <c r="GRW44" s="710"/>
      <c r="GRX44" s="710"/>
      <c r="GRY44" s="710"/>
      <c r="GRZ44" s="710"/>
      <c r="GSA44" s="710"/>
      <c r="GSB44" s="710"/>
      <c r="GSC44" s="710"/>
      <c r="GSD44" s="710"/>
      <c r="GSE44" s="710"/>
      <c r="GSF44" s="710"/>
      <c r="GSG44" s="710"/>
      <c r="GSH44" s="710"/>
      <c r="GSI44" s="710"/>
      <c r="GSJ44" s="710"/>
      <c r="GSK44" s="710"/>
      <c r="GSL44" s="710"/>
      <c r="GSM44" s="710"/>
      <c r="GSN44" s="710"/>
      <c r="GSO44" s="710"/>
      <c r="GSP44" s="710"/>
      <c r="GSQ44" s="710"/>
      <c r="GSR44" s="710"/>
      <c r="GSS44" s="710"/>
      <c r="GST44" s="710"/>
      <c r="GSU44" s="710"/>
      <c r="GSV44" s="710"/>
      <c r="GSW44" s="710"/>
      <c r="GSX44" s="710"/>
      <c r="GSY44" s="710"/>
      <c r="GSZ44" s="710"/>
      <c r="GTA44" s="710"/>
      <c r="GTB44" s="710"/>
      <c r="GTC44" s="710"/>
      <c r="GTD44" s="710"/>
      <c r="GTE44" s="710"/>
      <c r="GTF44" s="710"/>
      <c r="GTG44" s="710"/>
      <c r="GTH44" s="710"/>
      <c r="GTI44" s="710"/>
      <c r="GTJ44" s="710"/>
      <c r="GTK44" s="710"/>
      <c r="GTL44" s="710"/>
      <c r="GTM44" s="710"/>
      <c r="GTN44" s="710"/>
      <c r="GTO44" s="710"/>
      <c r="GTP44" s="710"/>
      <c r="GTQ44" s="710"/>
      <c r="GTR44" s="710"/>
      <c r="GTS44" s="710"/>
      <c r="GTT44" s="710"/>
      <c r="GTU44" s="710"/>
      <c r="GTV44" s="710"/>
      <c r="GTW44" s="710"/>
      <c r="GTX44" s="710"/>
      <c r="GTY44" s="710"/>
      <c r="GTZ44" s="710"/>
      <c r="GUA44" s="710"/>
      <c r="GUB44" s="710"/>
      <c r="GUC44" s="710"/>
      <c r="GUD44" s="710"/>
      <c r="GUE44" s="710"/>
      <c r="GUF44" s="710"/>
      <c r="GUG44" s="710"/>
      <c r="GUH44" s="710"/>
      <c r="GUI44" s="710"/>
      <c r="GUJ44" s="710"/>
      <c r="GUK44" s="710"/>
      <c r="GUL44" s="710"/>
      <c r="GUM44" s="710"/>
      <c r="GUN44" s="710"/>
      <c r="GUO44" s="710"/>
      <c r="GUP44" s="710"/>
      <c r="GUQ44" s="710"/>
      <c r="GUR44" s="710"/>
      <c r="GUS44" s="710"/>
      <c r="GUT44" s="710"/>
      <c r="GUU44" s="710"/>
      <c r="GUV44" s="710"/>
      <c r="GUW44" s="710"/>
      <c r="GUX44" s="710"/>
      <c r="GUY44" s="710"/>
      <c r="GUZ44" s="710"/>
      <c r="GVA44" s="710"/>
      <c r="GVB44" s="710"/>
      <c r="GVC44" s="710"/>
      <c r="GVD44" s="710"/>
      <c r="GVE44" s="710"/>
      <c r="GVF44" s="710"/>
      <c r="GVG44" s="710"/>
      <c r="GVH44" s="710"/>
      <c r="GVI44" s="710"/>
      <c r="GVJ44" s="710"/>
      <c r="GVK44" s="710"/>
      <c r="GVL44" s="710"/>
      <c r="GVM44" s="710"/>
      <c r="GVN44" s="710"/>
      <c r="GVO44" s="710"/>
      <c r="GVP44" s="710"/>
      <c r="GVQ44" s="710"/>
      <c r="GVR44" s="710"/>
      <c r="GVS44" s="710"/>
      <c r="GVT44" s="710"/>
      <c r="GVU44" s="710"/>
      <c r="GVV44" s="710"/>
      <c r="GVW44" s="710"/>
      <c r="GVX44" s="710"/>
      <c r="GVY44" s="710"/>
      <c r="GVZ44" s="710"/>
      <c r="GWA44" s="710"/>
      <c r="GWB44" s="710"/>
      <c r="GWC44" s="710"/>
      <c r="GWD44" s="710"/>
      <c r="GWE44" s="710"/>
      <c r="GWF44" s="710"/>
      <c r="GWG44" s="710"/>
      <c r="GWH44" s="710"/>
      <c r="GWI44" s="710"/>
      <c r="GWJ44" s="710"/>
      <c r="GWK44" s="710"/>
      <c r="GWL44" s="710"/>
      <c r="GWM44" s="710"/>
      <c r="GWN44" s="710"/>
      <c r="GWO44" s="710"/>
      <c r="GWP44" s="710"/>
      <c r="GWQ44" s="710"/>
      <c r="GWR44" s="710"/>
      <c r="GWS44" s="710"/>
      <c r="GWT44" s="710"/>
      <c r="GWU44" s="710"/>
      <c r="GWV44" s="710"/>
      <c r="GWW44" s="710"/>
      <c r="GWX44" s="710"/>
      <c r="GWY44" s="710"/>
      <c r="GWZ44" s="710"/>
      <c r="GXA44" s="710"/>
      <c r="GXB44" s="710"/>
      <c r="GXC44" s="710"/>
      <c r="GXD44" s="710"/>
      <c r="GXE44" s="710"/>
      <c r="GXF44" s="710"/>
      <c r="GXG44" s="710"/>
      <c r="GXH44" s="710"/>
      <c r="GXI44" s="710"/>
      <c r="GXJ44" s="710"/>
      <c r="GXK44" s="710"/>
      <c r="GXL44" s="710"/>
      <c r="GXM44" s="710"/>
      <c r="GXN44" s="710"/>
      <c r="GXO44" s="710"/>
      <c r="GXP44" s="710"/>
      <c r="GXQ44" s="710"/>
      <c r="GXR44" s="710"/>
      <c r="GXS44" s="710"/>
      <c r="GXT44" s="710"/>
      <c r="GXU44" s="710"/>
      <c r="GXV44" s="710"/>
      <c r="GXW44" s="710"/>
      <c r="GXX44" s="710"/>
      <c r="GXY44" s="710"/>
      <c r="GXZ44" s="710"/>
      <c r="GYA44" s="710"/>
      <c r="GYB44" s="710"/>
      <c r="GYC44" s="710"/>
      <c r="GYD44" s="710"/>
      <c r="GYE44" s="710"/>
      <c r="GYF44" s="710"/>
      <c r="GYG44" s="710"/>
      <c r="GYH44" s="710"/>
      <c r="GYI44" s="710"/>
      <c r="GYJ44" s="710"/>
      <c r="GYK44" s="710"/>
      <c r="GYL44" s="710"/>
      <c r="GYM44" s="710"/>
      <c r="GYN44" s="710"/>
      <c r="GYO44" s="710"/>
      <c r="GYP44" s="710"/>
      <c r="GYQ44" s="710"/>
      <c r="GYR44" s="710"/>
      <c r="GYS44" s="710"/>
      <c r="GYT44" s="710"/>
      <c r="GYU44" s="710"/>
      <c r="GYV44" s="710"/>
      <c r="GYW44" s="710"/>
      <c r="GYX44" s="710"/>
      <c r="GYY44" s="710"/>
      <c r="GYZ44" s="710"/>
      <c r="GZA44" s="710"/>
      <c r="GZB44" s="710"/>
      <c r="GZC44" s="710"/>
      <c r="GZD44" s="710"/>
      <c r="GZE44" s="710"/>
      <c r="GZF44" s="710"/>
      <c r="GZG44" s="710"/>
      <c r="GZH44" s="710"/>
      <c r="GZI44" s="710"/>
      <c r="GZJ44" s="710"/>
      <c r="GZK44" s="710"/>
      <c r="GZL44" s="710"/>
      <c r="GZM44" s="710"/>
      <c r="GZN44" s="710"/>
      <c r="GZO44" s="710"/>
      <c r="GZP44" s="710"/>
      <c r="GZQ44" s="710"/>
      <c r="GZR44" s="710"/>
      <c r="GZS44" s="710"/>
      <c r="GZT44" s="710"/>
      <c r="GZU44" s="710"/>
      <c r="GZV44" s="710"/>
      <c r="GZW44" s="710"/>
      <c r="GZX44" s="710"/>
      <c r="GZY44" s="710"/>
      <c r="GZZ44" s="710"/>
      <c r="HAA44" s="710"/>
      <c r="HAB44" s="710"/>
      <c r="HAC44" s="710"/>
      <c r="HAD44" s="710"/>
      <c r="HAE44" s="710"/>
      <c r="HAF44" s="710"/>
      <c r="HAG44" s="710"/>
      <c r="HAH44" s="710"/>
      <c r="HAI44" s="710"/>
      <c r="HAJ44" s="710"/>
      <c r="HAK44" s="710"/>
      <c r="HAL44" s="710"/>
      <c r="HAM44" s="710"/>
      <c r="HAN44" s="710"/>
      <c r="HAO44" s="710"/>
      <c r="HAP44" s="710"/>
      <c r="HAQ44" s="710"/>
      <c r="HAR44" s="710"/>
      <c r="HAS44" s="710"/>
      <c r="HAT44" s="710"/>
      <c r="HAU44" s="710"/>
      <c r="HAV44" s="710"/>
      <c r="HAW44" s="710"/>
      <c r="HAX44" s="710"/>
      <c r="HAY44" s="710"/>
      <c r="HAZ44" s="710"/>
      <c r="HBA44" s="710"/>
      <c r="HBB44" s="710"/>
      <c r="HBC44" s="710"/>
      <c r="HBD44" s="710"/>
      <c r="HBE44" s="710"/>
      <c r="HBF44" s="710"/>
      <c r="HBG44" s="710"/>
      <c r="HBH44" s="710"/>
      <c r="HBI44" s="710"/>
      <c r="HBJ44" s="710"/>
      <c r="HBK44" s="710"/>
      <c r="HBL44" s="710"/>
      <c r="HBM44" s="710"/>
      <c r="HBN44" s="710"/>
      <c r="HBO44" s="710"/>
      <c r="HBP44" s="710"/>
      <c r="HBQ44" s="710"/>
      <c r="HBR44" s="710"/>
      <c r="HBS44" s="710"/>
      <c r="HBT44" s="710"/>
      <c r="HBU44" s="710"/>
      <c r="HBV44" s="710"/>
      <c r="HBW44" s="710"/>
      <c r="HBX44" s="710"/>
      <c r="HBY44" s="710"/>
      <c r="HBZ44" s="710"/>
      <c r="HCA44" s="710"/>
      <c r="HCB44" s="710"/>
      <c r="HCC44" s="710"/>
      <c r="HCD44" s="710"/>
      <c r="HCE44" s="710"/>
      <c r="HCF44" s="710"/>
      <c r="HCG44" s="710"/>
      <c r="HCH44" s="710"/>
      <c r="HCI44" s="710"/>
      <c r="HCJ44" s="710"/>
      <c r="HCK44" s="710"/>
      <c r="HCL44" s="710"/>
      <c r="HCM44" s="710"/>
      <c r="HCN44" s="710"/>
      <c r="HCO44" s="710"/>
      <c r="HCP44" s="710"/>
      <c r="HCQ44" s="710"/>
      <c r="HCR44" s="710"/>
      <c r="HCS44" s="710"/>
      <c r="HCT44" s="710"/>
      <c r="HCU44" s="710"/>
      <c r="HCV44" s="710"/>
      <c r="HCW44" s="710"/>
      <c r="HCX44" s="710"/>
      <c r="HCY44" s="710"/>
      <c r="HCZ44" s="710"/>
      <c r="HDA44" s="710"/>
      <c r="HDB44" s="710"/>
      <c r="HDC44" s="710"/>
      <c r="HDD44" s="710"/>
      <c r="HDE44" s="710"/>
      <c r="HDF44" s="710"/>
      <c r="HDG44" s="710"/>
      <c r="HDH44" s="710"/>
      <c r="HDI44" s="710"/>
      <c r="HDJ44" s="710"/>
      <c r="HDK44" s="710"/>
      <c r="HDL44" s="710"/>
      <c r="HDM44" s="710"/>
      <c r="HDN44" s="710"/>
      <c r="HDO44" s="710"/>
      <c r="HDP44" s="710"/>
      <c r="HDQ44" s="710"/>
      <c r="HDR44" s="710"/>
      <c r="HDS44" s="710"/>
      <c r="HDT44" s="710"/>
      <c r="HDU44" s="710"/>
      <c r="HDV44" s="710"/>
      <c r="HDW44" s="710"/>
      <c r="HDX44" s="710"/>
      <c r="HDY44" s="710"/>
      <c r="HDZ44" s="710"/>
      <c r="HEA44" s="710"/>
      <c r="HEB44" s="710"/>
      <c r="HEC44" s="710"/>
      <c r="HED44" s="710"/>
      <c r="HEE44" s="710"/>
      <c r="HEF44" s="710"/>
      <c r="HEG44" s="710"/>
      <c r="HEH44" s="710"/>
      <c r="HEI44" s="710"/>
      <c r="HEJ44" s="710"/>
      <c r="HEK44" s="710"/>
      <c r="HEL44" s="710"/>
      <c r="HEM44" s="710"/>
      <c r="HEN44" s="710"/>
      <c r="HEO44" s="710"/>
      <c r="HEP44" s="710"/>
      <c r="HEQ44" s="710"/>
      <c r="HER44" s="710"/>
      <c r="HES44" s="710"/>
      <c r="HET44" s="710"/>
      <c r="HEU44" s="710"/>
      <c r="HEV44" s="710"/>
      <c r="HEW44" s="710"/>
      <c r="HEX44" s="710"/>
      <c r="HEY44" s="710"/>
      <c r="HEZ44" s="710"/>
      <c r="HFA44" s="710"/>
      <c r="HFB44" s="710"/>
      <c r="HFC44" s="710"/>
      <c r="HFD44" s="710"/>
      <c r="HFE44" s="710"/>
      <c r="HFF44" s="710"/>
      <c r="HFG44" s="710"/>
      <c r="HFH44" s="710"/>
      <c r="HFI44" s="710"/>
      <c r="HFJ44" s="710"/>
      <c r="HFK44" s="710"/>
      <c r="HFL44" s="710"/>
      <c r="HFM44" s="710"/>
      <c r="HFN44" s="710"/>
      <c r="HFO44" s="710"/>
      <c r="HFP44" s="710"/>
      <c r="HFQ44" s="710"/>
      <c r="HFR44" s="710"/>
      <c r="HFS44" s="710"/>
      <c r="HFT44" s="710"/>
      <c r="HFU44" s="710"/>
      <c r="HFV44" s="710"/>
      <c r="HFW44" s="710"/>
      <c r="HFX44" s="710"/>
      <c r="HFY44" s="710"/>
      <c r="HFZ44" s="710"/>
      <c r="HGA44" s="710"/>
      <c r="HGB44" s="710"/>
      <c r="HGC44" s="710"/>
      <c r="HGD44" s="710"/>
      <c r="HGE44" s="710"/>
      <c r="HGF44" s="710"/>
      <c r="HGG44" s="710"/>
      <c r="HGH44" s="710"/>
      <c r="HGI44" s="710"/>
      <c r="HGJ44" s="710"/>
      <c r="HGK44" s="710"/>
      <c r="HGL44" s="710"/>
      <c r="HGM44" s="710"/>
      <c r="HGN44" s="710"/>
      <c r="HGO44" s="710"/>
      <c r="HGP44" s="710"/>
      <c r="HGQ44" s="710"/>
      <c r="HGR44" s="710"/>
      <c r="HGS44" s="710"/>
      <c r="HGT44" s="710"/>
      <c r="HGU44" s="710"/>
      <c r="HGV44" s="710"/>
      <c r="HGW44" s="710"/>
      <c r="HGX44" s="710"/>
      <c r="HGY44" s="710"/>
      <c r="HGZ44" s="710"/>
      <c r="HHA44" s="710"/>
      <c r="HHB44" s="710"/>
      <c r="HHC44" s="710"/>
      <c r="HHD44" s="710"/>
      <c r="HHE44" s="710"/>
      <c r="HHF44" s="710"/>
      <c r="HHG44" s="710"/>
      <c r="HHH44" s="710"/>
      <c r="HHI44" s="710"/>
      <c r="HHJ44" s="710"/>
      <c r="HHK44" s="710"/>
      <c r="HHL44" s="710"/>
      <c r="HHM44" s="710"/>
      <c r="HHN44" s="710"/>
      <c r="HHO44" s="710"/>
      <c r="HHP44" s="710"/>
      <c r="HHQ44" s="710"/>
      <c r="HHR44" s="710"/>
      <c r="HHS44" s="710"/>
      <c r="HHT44" s="710"/>
      <c r="HHU44" s="710"/>
      <c r="HHV44" s="710"/>
      <c r="HHW44" s="710"/>
      <c r="HHX44" s="710"/>
      <c r="HHY44" s="710"/>
      <c r="HHZ44" s="710"/>
      <c r="HIA44" s="710"/>
      <c r="HIB44" s="710"/>
      <c r="HIC44" s="710"/>
      <c r="HID44" s="710"/>
      <c r="HIE44" s="710"/>
      <c r="HIF44" s="710"/>
      <c r="HIG44" s="710"/>
      <c r="HIH44" s="710"/>
      <c r="HII44" s="710"/>
      <c r="HIJ44" s="710"/>
      <c r="HIK44" s="710"/>
      <c r="HIL44" s="710"/>
      <c r="HIM44" s="710"/>
      <c r="HIN44" s="710"/>
      <c r="HIO44" s="710"/>
      <c r="HIP44" s="710"/>
      <c r="HIQ44" s="710"/>
      <c r="HIR44" s="710"/>
      <c r="HIS44" s="710"/>
      <c r="HIT44" s="710"/>
      <c r="HIU44" s="710"/>
      <c r="HIV44" s="710"/>
      <c r="HIW44" s="710"/>
      <c r="HIX44" s="710"/>
      <c r="HIY44" s="710"/>
      <c r="HIZ44" s="710"/>
      <c r="HJA44" s="710"/>
      <c r="HJB44" s="710"/>
      <c r="HJC44" s="710"/>
      <c r="HJD44" s="710"/>
      <c r="HJE44" s="710"/>
      <c r="HJF44" s="710"/>
      <c r="HJG44" s="710"/>
      <c r="HJH44" s="710"/>
      <c r="HJI44" s="710"/>
      <c r="HJJ44" s="710"/>
      <c r="HJK44" s="710"/>
      <c r="HJL44" s="710"/>
      <c r="HJM44" s="710"/>
      <c r="HJN44" s="710"/>
      <c r="HJO44" s="710"/>
      <c r="HJP44" s="710"/>
      <c r="HJQ44" s="710"/>
      <c r="HJR44" s="710"/>
      <c r="HJS44" s="710"/>
      <c r="HJT44" s="710"/>
      <c r="HJU44" s="710"/>
      <c r="HJV44" s="710"/>
      <c r="HJW44" s="710"/>
      <c r="HJX44" s="710"/>
      <c r="HJY44" s="710"/>
      <c r="HJZ44" s="710"/>
      <c r="HKA44" s="710"/>
      <c r="HKB44" s="710"/>
      <c r="HKC44" s="710"/>
      <c r="HKD44" s="710"/>
      <c r="HKE44" s="710"/>
      <c r="HKF44" s="710"/>
      <c r="HKG44" s="710"/>
      <c r="HKH44" s="710"/>
      <c r="HKI44" s="710"/>
      <c r="HKJ44" s="710"/>
      <c r="HKK44" s="710"/>
      <c r="HKL44" s="710"/>
      <c r="HKM44" s="710"/>
      <c r="HKN44" s="710"/>
      <c r="HKO44" s="710"/>
      <c r="HKP44" s="710"/>
      <c r="HKQ44" s="710"/>
      <c r="HKR44" s="710"/>
      <c r="HKS44" s="710"/>
      <c r="HKT44" s="710"/>
      <c r="HKU44" s="710"/>
      <c r="HKV44" s="710"/>
      <c r="HKW44" s="710"/>
      <c r="HKX44" s="710"/>
      <c r="HKY44" s="710"/>
      <c r="HKZ44" s="710"/>
      <c r="HLA44" s="710"/>
      <c r="HLB44" s="710"/>
      <c r="HLC44" s="710"/>
      <c r="HLD44" s="710"/>
      <c r="HLE44" s="710"/>
      <c r="HLF44" s="710"/>
      <c r="HLG44" s="710"/>
      <c r="HLH44" s="710"/>
      <c r="HLI44" s="710"/>
      <c r="HLJ44" s="710"/>
      <c r="HLK44" s="710"/>
      <c r="HLL44" s="710"/>
      <c r="HLM44" s="710"/>
      <c r="HLN44" s="710"/>
      <c r="HLO44" s="710"/>
      <c r="HLP44" s="710"/>
      <c r="HLQ44" s="710"/>
      <c r="HLR44" s="710"/>
      <c r="HLS44" s="710"/>
      <c r="HLT44" s="710"/>
      <c r="HLU44" s="710"/>
      <c r="HLV44" s="710"/>
      <c r="HLW44" s="710"/>
      <c r="HLX44" s="710"/>
      <c r="HLY44" s="710"/>
      <c r="HLZ44" s="710"/>
      <c r="HMA44" s="710"/>
      <c r="HMB44" s="710"/>
      <c r="HMC44" s="710"/>
      <c r="HMD44" s="710"/>
      <c r="HME44" s="710"/>
      <c r="HMF44" s="710"/>
      <c r="HMG44" s="710"/>
      <c r="HMH44" s="710"/>
      <c r="HMI44" s="710"/>
      <c r="HMJ44" s="710"/>
      <c r="HMK44" s="710"/>
      <c r="HML44" s="710"/>
      <c r="HMM44" s="710"/>
      <c r="HMN44" s="710"/>
      <c r="HMO44" s="710"/>
      <c r="HMP44" s="710"/>
      <c r="HMQ44" s="710"/>
      <c r="HMR44" s="710"/>
      <c r="HMS44" s="710"/>
      <c r="HMT44" s="710"/>
      <c r="HMU44" s="710"/>
      <c r="HMV44" s="710"/>
      <c r="HMW44" s="710"/>
      <c r="HMX44" s="710"/>
      <c r="HMY44" s="710"/>
      <c r="HMZ44" s="710"/>
      <c r="HNA44" s="710"/>
      <c r="HNB44" s="710"/>
      <c r="HNC44" s="710"/>
      <c r="HND44" s="710"/>
      <c r="HNE44" s="710"/>
      <c r="HNF44" s="710"/>
      <c r="HNG44" s="710"/>
      <c r="HNH44" s="710"/>
      <c r="HNI44" s="710"/>
      <c r="HNJ44" s="710"/>
      <c r="HNK44" s="710"/>
      <c r="HNL44" s="710"/>
      <c r="HNM44" s="710"/>
      <c r="HNN44" s="710"/>
      <c r="HNO44" s="710"/>
      <c r="HNP44" s="710"/>
      <c r="HNQ44" s="710"/>
      <c r="HNR44" s="710"/>
      <c r="HNS44" s="710"/>
      <c r="HNT44" s="710"/>
      <c r="HNU44" s="710"/>
      <c r="HNV44" s="710"/>
      <c r="HNW44" s="710"/>
      <c r="HNX44" s="710"/>
      <c r="HNY44" s="710"/>
      <c r="HNZ44" s="710"/>
      <c r="HOA44" s="710"/>
      <c r="HOB44" s="710"/>
      <c r="HOC44" s="710"/>
      <c r="HOD44" s="710"/>
      <c r="HOE44" s="710"/>
      <c r="HOF44" s="710"/>
      <c r="HOG44" s="710"/>
      <c r="HOH44" s="710"/>
      <c r="HOI44" s="710"/>
      <c r="HOJ44" s="710"/>
      <c r="HOK44" s="710"/>
      <c r="HOL44" s="710"/>
      <c r="HOM44" s="710"/>
      <c r="HON44" s="710"/>
      <c r="HOO44" s="710"/>
      <c r="HOP44" s="710"/>
      <c r="HOQ44" s="710"/>
      <c r="HOR44" s="710"/>
      <c r="HOS44" s="710"/>
      <c r="HOT44" s="710"/>
      <c r="HOU44" s="710"/>
      <c r="HOV44" s="710"/>
      <c r="HOW44" s="710"/>
      <c r="HOX44" s="710"/>
      <c r="HOY44" s="710"/>
      <c r="HOZ44" s="710"/>
      <c r="HPA44" s="710"/>
      <c r="HPB44" s="710"/>
      <c r="HPC44" s="710"/>
      <c r="HPD44" s="710"/>
      <c r="HPE44" s="710"/>
      <c r="HPF44" s="710"/>
      <c r="HPG44" s="710"/>
      <c r="HPH44" s="710"/>
      <c r="HPI44" s="710"/>
      <c r="HPJ44" s="710"/>
      <c r="HPK44" s="710"/>
      <c r="HPL44" s="710"/>
      <c r="HPM44" s="710"/>
      <c r="HPN44" s="710"/>
      <c r="HPO44" s="710"/>
      <c r="HPP44" s="710"/>
      <c r="HPQ44" s="710"/>
      <c r="HPR44" s="710"/>
      <c r="HPS44" s="710"/>
      <c r="HPT44" s="710"/>
      <c r="HPU44" s="710"/>
      <c r="HPV44" s="710"/>
      <c r="HPW44" s="710"/>
      <c r="HPX44" s="710"/>
      <c r="HPY44" s="710"/>
      <c r="HPZ44" s="710"/>
      <c r="HQA44" s="710"/>
      <c r="HQB44" s="710"/>
      <c r="HQC44" s="710"/>
      <c r="HQD44" s="710"/>
      <c r="HQE44" s="710"/>
      <c r="HQF44" s="710"/>
      <c r="HQG44" s="710"/>
      <c r="HQH44" s="710"/>
      <c r="HQI44" s="710"/>
      <c r="HQJ44" s="710"/>
      <c r="HQK44" s="710"/>
      <c r="HQL44" s="710"/>
      <c r="HQM44" s="710"/>
      <c r="HQN44" s="710"/>
      <c r="HQO44" s="710"/>
      <c r="HQP44" s="710"/>
      <c r="HQQ44" s="710"/>
      <c r="HQR44" s="710"/>
      <c r="HQS44" s="710"/>
      <c r="HQT44" s="710"/>
      <c r="HQU44" s="710"/>
      <c r="HQV44" s="710"/>
      <c r="HQW44" s="710"/>
      <c r="HQX44" s="710"/>
      <c r="HQY44" s="710"/>
      <c r="HQZ44" s="710"/>
      <c r="HRA44" s="710"/>
      <c r="HRB44" s="710"/>
      <c r="HRC44" s="710"/>
      <c r="HRD44" s="710"/>
      <c r="HRE44" s="710"/>
      <c r="HRF44" s="710"/>
      <c r="HRG44" s="710"/>
      <c r="HRH44" s="710"/>
      <c r="HRI44" s="710"/>
      <c r="HRJ44" s="710"/>
      <c r="HRK44" s="710"/>
      <c r="HRL44" s="710"/>
      <c r="HRM44" s="710"/>
      <c r="HRN44" s="710"/>
      <c r="HRO44" s="710"/>
      <c r="HRP44" s="710"/>
      <c r="HRQ44" s="710"/>
      <c r="HRR44" s="710"/>
      <c r="HRS44" s="710"/>
      <c r="HRT44" s="710"/>
      <c r="HRU44" s="710"/>
      <c r="HRV44" s="710"/>
      <c r="HRW44" s="710"/>
      <c r="HRX44" s="710"/>
      <c r="HRY44" s="710"/>
      <c r="HRZ44" s="710"/>
      <c r="HSA44" s="710"/>
      <c r="HSB44" s="710"/>
      <c r="HSC44" s="710"/>
      <c r="HSD44" s="710"/>
      <c r="HSE44" s="710"/>
      <c r="HSF44" s="710"/>
      <c r="HSG44" s="710"/>
      <c r="HSH44" s="710"/>
      <c r="HSI44" s="710"/>
      <c r="HSJ44" s="710"/>
      <c r="HSK44" s="710"/>
      <c r="HSL44" s="710"/>
      <c r="HSM44" s="710"/>
      <c r="HSN44" s="710"/>
      <c r="HSO44" s="710"/>
      <c r="HSP44" s="710"/>
      <c r="HSQ44" s="710"/>
      <c r="HSR44" s="710"/>
      <c r="HSS44" s="710"/>
      <c r="HST44" s="710"/>
      <c r="HSU44" s="710"/>
      <c r="HSV44" s="710"/>
      <c r="HSW44" s="710"/>
      <c r="HSX44" s="710"/>
      <c r="HSY44" s="710"/>
      <c r="HSZ44" s="710"/>
      <c r="HTA44" s="710"/>
      <c r="HTB44" s="710"/>
      <c r="HTC44" s="710"/>
      <c r="HTD44" s="710"/>
      <c r="HTE44" s="710"/>
      <c r="HTF44" s="710"/>
      <c r="HTG44" s="710"/>
      <c r="HTH44" s="710"/>
      <c r="HTI44" s="710"/>
      <c r="HTJ44" s="710"/>
      <c r="HTK44" s="710"/>
      <c r="HTL44" s="710"/>
      <c r="HTM44" s="710"/>
      <c r="HTN44" s="710"/>
      <c r="HTO44" s="710"/>
      <c r="HTP44" s="710"/>
      <c r="HTQ44" s="710"/>
      <c r="HTR44" s="710"/>
      <c r="HTS44" s="710"/>
      <c r="HTT44" s="710"/>
      <c r="HTU44" s="710"/>
      <c r="HTV44" s="710"/>
      <c r="HTW44" s="710"/>
      <c r="HTX44" s="710"/>
      <c r="HTY44" s="710"/>
      <c r="HTZ44" s="710"/>
      <c r="HUA44" s="710"/>
      <c r="HUB44" s="710"/>
      <c r="HUC44" s="710"/>
      <c r="HUD44" s="710"/>
      <c r="HUE44" s="710"/>
      <c r="HUF44" s="710"/>
      <c r="HUG44" s="710"/>
      <c r="HUH44" s="710"/>
      <c r="HUI44" s="710"/>
      <c r="HUJ44" s="710"/>
      <c r="HUK44" s="710"/>
      <c r="HUL44" s="710"/>
      <c r="HUM44" s="710"/>
      <c r="HUN44" s="710"/>
      <c r="HUO44" s="710"/>
      <c r="HUP44" s="710"/>
      <c r="HUQ44" s="710"/>
      <c r="HUR44" s="710"/>
      <c r="HUS44" s="710"/>
      <c r="HUT44" s="710"/>
      <c r="HUU44" s="710"/>
      <c r="HUV44" s="710"/>
      <c r="HUW44" s="710"/>
      <c r="HUX44" s="710"/>
      <c r="HUY44" s="710"/>
      <c r="HUZ44" s="710"/>
      <c r="HVA44" s="710"/>
      <c r="HVB44" s="710"/>
      <c r="HVC44" s="710"/>
      <c r="HVD44" s="710"/>
      <c r="HVE44" s="710"/>
      <c r="HVF44" s="710"/>
      <c r="HVG44" s="710"/>
      <c r="HVH44" s="710"/>
      <c r="HVI44" s="710"/>
      <c r="HVJ44" s="710"/>
      <c r="HVK44" s="710"/>
      <c r="HVL44" s="710"/>
      <c r="HVM44" s="710"/>
      <c r="HVN44" s="710"/>
      <c r="HVO44" s="710"/>
      <c r="HVP44" s="710"/>
      <c r="HVQ44" s="710"/>
      <c r="HVR44" s="710"/>
      <c r="HVS44" s="710"/>
      <c r="HVT44" s="710"/>
      <c r="HVU44" s="710"/>
      <c r="HVV44" s="710"/>
      <c r="HVW44" s="710"/>
      <c r="HVX44" s="710"/>
      <c r="HVY44" s="710"/>
      <c r="HVZ44" s="710"/>
      <c r="HWA44" s="710"/>
      <c r="HWB44" s="710"/>
      <c r="HWC44" s="710"/>
      <c r="HWD44" s="710"/>
      <c r="HWE44" s="710"/>
      <c r="HWF44" s="710"/>
      <c r="HWG44" s="710"/>
      <c r="HWH44" s="710"/>
      <c r="HWI44" s="710"/>
      <c r="HWJ44" s="710"/>
      <c r="HWK44" s="710"/>
      <c r="HWL44" s="710"/>
      <c r="HWM44" s="710"/>
      <c r="HWN44" s="710"/>
      <c r="HWO44" s="710"/>
      <c r="HWP44" s="710"/>
      <c r="HWQ44" s="710"/>
      <c r="HWR44" s="710"/>
      <c r="HWS44" s="710"/>
      <c r="HWT44" s="710"/>
      <c r="HWU44" s="710"/>
      <c r="HWV44" s="710"/>
      <c r="HWW44" s="710"/>
      <c r="HWX44" s="710"/>
      <c r="HWY44" s="710"/>
      <c r="HWZ44" s="710"/>
      <c r="HXA44" s="710"/>
      <c r="HXB44" s="710"/>
      <c r="HXC44" s="710"/>
      <c r="HXD44" s="710"/>
      <c r="HXE44" s="710"/>
      <c r="HXF44" s="710"/>
      <c r="HXG44" s="710"/>
      <c r="HXH44" s="710"/>
      <c r="HXI44" s="710"/>
      <c r="HXJ44" s="710"/>
      <c r="HXK44" s="710"/>
      <c r="HXL44" s="710"/>
      <c r="HXM44" s="710"/>
      <c r="HXN44" s="710"/>
      <c r="HXO44" s="710"/>
      <c r="HXP44" s="710"/>
      <c r="HXQ44" s="710"/>
      <c r="HXR44" s="710"/>
      <c r="HXS44" s="710"/>
      <c r="HXT44" s="710"/>
      <c r="HXU44" s="710"/>
      <c r="HXV44" s="710"/>
      <c r="HXW44" s="710"/>
      <c r="HXX44" s="710"/>
      <c r="HXY44" s="710"/>
      <c r="HXZ44" s="710"/>
      <c r="HYA44" s="710"/>
      <c r="HYB44" s="710"/>
      <c r="HYC44" s="710"/>
      <c r="HYD44" s="710"/>
      <c r="HYE44" s="710"/>
      <c r="HYF44" s="710"/>
      <c r="HYG44" s="710"/>
      <c r="HYH44" s="710"/>
      <c r="HYI44" s="710"/>
      <c r="HYJ44" s="710"/>
      <c r="HYK44" s="710"/>
      <c r="HYL44" s="710"/>
      <c r="HYM44" s="710"/>
      <c r="HYN44" s="710"/>
      <c r="HYO44" s="710"/>
      <c r="HYP44" s="710"/>
      <c r="HYQ44" s="710"/>
      <c r="HYR44" s="710"/>
      <c r="HYS44" s="710"/>
      <c r="HYT44" s="710"/>
      <c r="HYU44" s="710"/>
      <c r="HYV44" s="710"/>
      <c r="HYW44" s="710"/>
      <c r="HYX44" s="710"/>
      <c r="HYY44" s="710"/>
      <c r="HYZ44" s="710"/>
      <c r="HZA44" s="710"/>
      <c r="HZB44" s="710"/>
      <c r="HZC44" s="710"/>
      <c r="HZD44" s="710"/>
      <c r="HZE44" s="710"/>
      <c r="HZF44" s="710"/>
      <c r="HZG44" s="710"/>
      <c r="HZH44" s="710"/>
      <c r="HZI44" s="710"/>
      <c r="HZJ44" s="710"/>
      <c r="HZK44" s="710"/>
      <c r="HZL44" s="710"/>
      <c r="HZM44" s="710"/>
      <c r="HZN44" s="710"/>
      <c r="HZO44" s="710"/>
      <c r="HZP44" s="710"/>
      <c r="HZQ44" s="710"/>
      <c r="HZR44" s="710"/>
      <c r="HZS44" s="710"/>
      <c r="HZT44" s="710"/>
      <c r="HZU44" s="710"/>
      <c r="HZV44" s="710"/>
      <c r="HZW44" s="710"/>
      <c r="HZX44" s="710"/>
      <c r="HZY44" s="710"/>
      <c r="HZZ44" s="710"/>
      <c r="IAA44" s="710"/>
      <c r="IAB44" s="710"/>
      <c r="IAC44" s="710"/>
      <c r="IAD44" s="710"/>
      <c r="IAE44" s="710"/>
      <c r="IAF44" s="710"/>
      <c r="IAG44" s="710"/>
      <c r="IAH44" s="710"/>
      <c r="IAI44" s="710"/>
      <c r="IAJ44" s="710"/>
      <c r="IAK44" s="710"/>
      <c r="IAL44" s="710"/>
      <c r="IAM44" s="710"/>
      <c r="IAN44" s="710"/>
      <c r="IAO44" s="710"/>
      <c r="IAP44" s="710"/>
      <c r="IAQ44" s="710"/>
      <c r="IAR44" s="710"/>
      <c r="IAS44" s="710"/>
      <c r="IAT44" s="710"/>
      <c r="IAU44" s="710"/>
      <c r="IAV44" s="710"/>
      <c r="IAW44" s="710"/>
      <c r="IAX44" s="710"/>
      <c r="IAY44" s="710"/>
      <c r="IAZ44" s="710"/>
      <c r="IBA44" s="710"/>
      <c r="IBB44" s="710"/>
      <c r="IBC44" s="710"/>
      <c r="IBD44" s="710"/>
      <c r="IBE44" s="710"/>
      <c r="IBF44" s="710"/>
      <c r="IBG44" s="710"/>
      <c r="IBH44" s="710"/>
      <c r="IBI44" s="710"/>
      <c r="IBJ44" s="710"/>
      <c r="IBK44" s="710"/>
      <c r="IBL44" s="710"/>
      <c r="IBM44" s="710"/>
      <c r="IBN44" s="710"/>
      <c r="IBO44" s="710"/>
      <c r="IBP44" s="710"/>
      <c r="IBQ44" s="710"/>
      <c r="IBR44" s="710"/>
      <c r="IBS44" s="710"/>
      <c r="IBT44" s="710"/>
      <c r="IBU44" s="710"/>
      <c r="IBV44" s="710"/>
      <c r="IBW44" s="710"/>
      <c r="IBX44" s="710"/>
      <c r="IBY44" s="710"/>
      <c r="IBZ44" s="710"/>
      <c r="ICA44" s="710"/>
      <c r="ICB44" s="710"/>
      <c r="ICC44" s="710"/>
      <c r="ICD44" s="710"/>
      <c r="ICE44" s="710"/>
      <c r="ICF44" s="710"/>
      <c r="ICG44" s="710"/>
      <c r="ICH44" s="710"/>
      <c r="ICI44" s="710"/>
      <c r="ICJ44" s="710"/>
      <c r="ICK44" s="710"/>
      <c r="ICL44" s="710"/>
      <c r="ICM44" s="710"/>
      <c r="ICN44" s="710"/>
      <c r="ICO44" s="710"/>
      <c r="ICP44" s="710"/>
      <c r="ICQ44" s="710"/>
      <c r="ICR44" s="710"/>
      <c r="ICS44" s="710"/>
      <c r="ICT44" s="710"/>
      <c r="ICU44" s="710"/>
      <c r="ICV44" s="710"/>
      <c r="ICW44" s="710"/>
      <c r="ICX44" s="710"/>
      <c r="ICY44" s="710"/>
      <c r="ICZ44" s="710"/>
      <c r="IDA44" s="710"/>
      <c r="IDB44" s="710"/>
      <c r="IDC44" s="710"/>
      <c r="IDD44" s="710"/>
      <c r="IDE44" s="710"/>
      <c r="IDF44" s="710"/>
      <c r="IDG44" s="710"/>
      <c r="IDH44" s="710"/>
      <c r="IDI44" s="710"/>
      <c r="IDJ44" s="710"/>
      <c r="IDK44" s="710"/>
      <c r="IDL44" s="710"/>
      <c r="IDM44" s="710"/>
      <c r="IDN44" s="710"/>
      <c r="IDO44" s="710"/>
      <c r="IDP44" s="710"/>
      <c r="IDQ44" s="710"/>
      <c r="IDR44" s="710"/>
      <c r="IDS44" s="710"/>
      <c r="IDT44" s="710"/>
      <c r="IDU44" s="710"/>
      <c r="IDV44" s="710"/>
      <c r="IDW44" s="710"/>
      <c r="IDX44" s="710"/>
      <c r="IDY44" s="710"/>
      <c r="IDZ44" s="710"/>
      <c r="IEA44" s="710"/>
      <c r="IEB44" s="710"/>
      <c r="IEC44" s="710"/>
      <c r="IED44" s="710"/>
      <c r="IEE44" s="710"/>
      <c r="IEF44" s="710"/>
      <c r="IEG44" s="710"/>
      <c r="IEH44" s="710"/>
      <c r="IEI44" s="710"/>
      <c r="IEJ44" s="710"/>
      <c r="IEK44" s="710"/>
      <c r="IEL44" s="710"/>
      <c r="IEM44" s="710"/>
      <c r="IEN44" s="710"/>
      <c r="IEO44" s="710"/>
      <c r="IEP44" s="710"/>
      <c r="IEQ44" s="710"/>
      <c r="IER44" s="710"/>
      <c r="IES44" s="710"/>
      <c r="IET44" s="710"/>
      <c r="IEU44" s="710"/>
      <c r="IEV44" s="710"/>
      <c r="IEW44" s="710"/>
      <c r="IEX44" s="710"/>
      <c r="IEY44" s="710"/>
      <c r="IEZ44" s="710"/>
      <c r="IFA44" s="710"/>
      <c r="IFB44" s="710"/>
      <c r="IFC44" s="710"/>
      <c r="IFD44" s="710"/>
      <c r="IFE44" s="710"/>
      <c r="IFF44" s="710"/>
      <c r="IFG44" s="710"/>
      <c r="IFH44" s="710"/>
      <c r="IFI44" s="710"/>
      <c r="IFJ44" s="710"/>
      <c r="IFK44" s="710"/>
      <c r="IFL44" s="710"/>
      <c r="IFM44" s="710"/>
      <c r="IFN44" s="710"/>
      <c r="IFO44" s="710"/>
      <c r="IFP44" s="710"/>
      <c r="IFQ44" s="710"/>
      <c r="IFR44" s="710"/>
      <c r="IFS44" s="710"/>
      <c r="IFT44" s="710"/>
      <c r="IFU44" s="710"/>
      <c r="IFV44" s="710"/>
      <c r="IFW44" s="710"/>
      <c r="IFX44" s="710"/>
      <c r="IFY44" s="710"/>
      <c r="IFZ44" s="710"/>
      <c r="IGA44" s="710"/>
      <c r="IGB44" s="710"/>
      <c r="IGC44" s="710"/>
      <c r="IGD44" s="710"/>
      <c r="IGE44" s="710"/>
      <c r="IGF44" s="710"/>
      <c r="IGG44" s="710"/>
      <c r="IGH44" s="710"/>
      <c r="IGI44" s="710"/>
      <c r="IGJ44" s="710"/>
      <c r="IGK44" s="710"/>
      <c r="IGL44" s="710"/>
      <c r="IGM44" s="710"/>
      <c r="IGN44" s="710"/>
      <c r="IGO44" s="710"/>
      <c r="IGP44" s="710"/>
      <c r="IGQ44" s="710"/>
      <c r="IGR44" s="710"/>
      <c r="IGS44" s="710"/>
      <c r="IGT44" s="710"/>
      <c r="IGU44" s="710"/>
      <c r="IGV44" s="710"/>
      <c r="IGW44" s="710"/>
      <c r="IGX44" s="710"/>
      <c r="IGY44" s="710"/>
      <c r="IGZ44" s="710"/>
      <c r="IHA44" s="710"/>
      <c r="IHB44" s="710"/>
      <c r="IHC44" s="710"/>
      <c r="IHD44" s="710"/>
      <c r="IHE44" s="710"/>
      <c r="IHF44" s="710"/>
      <c r="IHG44" s="710"/>
      <c r="IHH44" s="710"/>
      <c r="IHI44" s="710"/>
      <c r="IHJ44" s="710"/>
      <c r="IHK44" s="710"/>
      <c r="IHL44" s="710"/>
      <c r="IHM44" s="710"/>
      <c r="IHN44" s="710"/>
      <c r="IHO44" s="710"/>
      <c r="IHP44" s="710"/>
      <c r="IHQ44" s="710"/>
      <c r="IHR44" s="710"/>
      <c r="IHS44" s="710"/>
      <c r="IHT44" s="710"/>
      <c r="IHU44" s="710"/>
      <c r="IHV44" s="710"/>
      <c r="IHW44" s="710"/>
      <c r="IHX44" s="710"/>
      <c r="IHY44" s="710"/>
      <c r="IHZ44" s="710"/>
      <c r="IIA44" s="710"/>
      <c r="IIB44" s="710"/>
      <c r="IIC44" s="710"/>
      <c r="IID44" s="710"/>
      <c r="IIE44" s="710"/>
      <c r="IIF44" s="710"/>
      <c r="IIG44" s="710"/>
      <c r="IIH44" s="710"/>
      <c r="III44" s="710"/>
      <c r="IIJ44" s="710"/>
      <c r="IIK44" s="710"/>
      <c r="IIL44" s="710"/>
      <c r="IIM44" s="710"/>
      <c r="IIN44" s="710"/>
      <c r="IIO44" s="710"/>
      <c r="IIP44" s="710"/>
      <c r="IIQ44" s="710"/>
      <c r="IIR44" s="710"/>
      <c r="IIS44" s="710"/>
      <c r="IIT44" s="710"/>
      <c r="IIU44" s="710"/>
      <c r="IIV44" s="710"/>
      <c r="IIW44" s="710"/>
      <c r="IIX44" s="710"/>
      <c r="IIY44" s="710"/>
      <c r="IIZ44" s="710"/>
      <c r="IJA44" s="710"/>
      <c r="IJB44" s="710"/>
      <c r="IJC44" s="710"/>
      <c r="IJD44" s="710"/>
      <c r="IJE44" s="710"/>
      <c r="IJF44" s="710"/>
      <c r="IJG44" s="710"/>
      <c r="IJH44" s="710"/>
      <c r="IJI44" s="710"/>
      <c r="IJJ44" s="710"/>
      <c r="IJK44" s="710"/>
      <c r="IJL44" s="710"/>
      <c r="IJM44" s="710"/>
      <c r="IJN44" s="710"/>
      <c r="IJO44" s="710"/>
      <c r="IJP44" s="710"/>
      <c r="IJQ44" s="710"/>
      <c r="IJR44" s="710"/>
      <c r="IJS44" s="710"/>
      <c r="IJT44" s="710"/>
      <c r="IJU44" s="710"/>
      <c r="IJV44" s="710"/>
      <c r="IJW44" s="710"/>
      <c r="IJX44" s="710"/>
      <c r="IJY44" s="710"/>
      <c r="IJZ44" s="710"/>
      <c r="IKA44" s="710"/>
      <c r="IKB44" s="710"/>
      <c r="IKC44" s="710"/>
      <c r="IKD44" s="710"/>
      <c r="IKE44" s="710"/>
      <c r="IKF44" s="710"/>
      <c r="IKG44" s="710"/>
      <c r="IKH44" s="710"/>
      <c r="IKI44" s="710"/>
      <c r="IKJ44" s="710"/>
      <c r="IKK44" s="710"/>
      <c r="IKL44" s="710"/>
      <c r="IKM44" s="710"/>
      <c r="IKN44" s="710"/>
      <c r="IKO44" s="710"/>
      <c r="IKP44" s="710"/>
      <c r="IKQ44" s="710"/>
      <c r="IKR44" s="710"/>
      <c r="IKS44" s="710"/>
      <c r="IKT44" s="710"/>
      <c r="IKU44" s="710"/>
      <c r="IKV44" s="710"/>
      <c r="IKW44" s="710"/>
      <c r="IKX44" s="710"/>
      <c r="IKY44" s="710"/>
      <c r="IKZ44" s="710"/>
      <c r="ILA44" s="710"/>
      <c r="ILB44" s="710"/>
      <c r="ILC44" s="710"/>
      <c r="ILD44" s="710"/>
      <c r="ILE44" s="710"/>
      <c r="ILF44" s="710"/>
      <c r="ILG44" s="710"/>
      <c r="ILH44" s="710"/>
      <c r="ILI44" s="710"/>
      <c r="ILJ44" s="710"/>
      <c r="ILK44" s="710"/>
      <c r="ILL44" s="710"/>
      <c r="ILM44" s="710"/>
      <c r="ILN44" s="710"/>
      <c r="ILO44" s="710"/>
      <c r="ILP44" s="710"/>
      <c r="ILQ44" s="710"/>
      <c r="ILR44" s="710"/>
      <c r="ILS44" s="710"/>
      <c r="ILT44" s="710"/>
      <c r="ILU44" s="710"/>
      <c r="ILV44" s="710"/>
      <c r="ILW44" s="710"/>
      <c r="ILX44" s="710"/>
      <c r="ILY44" s="710"/>
      <c r="ILZ44" s="710"/>
      <c r="IMA44" s="710"/>
      <c r="IMB44" s="710"/>
      <c r="IMC44" s="710"/>
      <c r="IMD44" s="710"/>
      <c r="IME44" s="710"/>
      <c r="IMF44" s="710"/>
      <c r="IMG44" s="710"/>
      <c r="IMH44" s="710"/>
      <c r="IMI44" s="710"/>
      <c r="IMJ44" s="710"/>
      <c r="IMK44" s="710"/>
      <c r="IML44" s="710"/>
      <c r="IMM44" s="710"/>
      <c r="IMN44" s="710"/>
      <c r="IMO44" s="710"/>
      <c r="IMP44" s="710"/>
      <c r="IMQ44" s="710"/>
      <c r="IMR44" s="710"/>
      <c r="IMS44" s="710"/>
      <c r="IMT44" s="710"/>
      <c r="IMU44" s="710"/>
      <c r="IMV44" s="710"/>
      <c r="IMW44" s="710"/>
      <c r="IMX44" s="710"/>
      <c r="IMY44" s="710"/>
      <c r="IMZ44" s="710"/>
      <c r="INA44" s="710"/>
      <c r="INB44" s="710"/>
      <c r="INC44" s="710"/>
      <c r="IND44" s="710"/>
      <c r="INE44" s="710"/>
      <c r="INF44" s="710"/>
      <c r="ING44" s="710"/>
      <c r="INH44" s="710"/>
      <c r="INI44" s="710"/>
      <c r="INJ44" s="710"/>
      <c r="INK44" s="710"/>
      <c r="INL44" s="710"/>
      <c r="INM44" s="710"/>
      <c r="INN44" s="710"/>
      <c r="INO44" s="710"/>
      <c r="INP44" s="710"/>
      <c r="INQ44" s="710"/>
      <c r="INR44" s="710"/>
      <c r="INS44" s="710"/>
      <c r="INT44" s="710"/>
      <c r="INU44" s="710"/>
      <c r="INV44" s="710"/>
      <c r="INW44" s="710"/>
      <c r="INX44" s="710"/>
      <c r="INY44" s="710"/>
      <c r="INZ44" s="710"/>
      <c r="IOA44" s="710"/>
      <c r="IOB44" s="710"/>
      <c r="IOC44" s="710"/>
      <c r="IOD44" s="710"/>
      <c r="IOE44" s="710"/>
      <c r="IOF44" s="710"/>
      <c r="IOG44" s="710"/>
      <c r="IOH44" s="710"/>
      <c r="IOI44" s="710"/>
      <c r="IOJ44" s="710"/>
      <c r="IOK44" s="710"/>
      <c r="IOL44" s="710"/>
      <c r="IOM44" s="710"/>
      <c r="ION44" s="710"/>
      <c r="IOO44" s="710"/>
      <c r="IOP44" s="710"/>
      <c r="IOQ44" s="710"/>
      <c r="IOR44" s="710"/>
      <c r="IOS44" s="710"/>
      <c r="IOT44" s="710"/>
      <c r="IOU44" s="710"/>
      <c r="IOV44" s="710"/>
      <c r="IOW44" s="710"/>
      <c r="IOX44" s="710"/>
      <c r="IOY44" s="710"/>
      <c r="IOZ44" s="710"/>
      <c r="IPA44" s="710"/>
      <c r="IPB44" s="710"/>
      <c r="IPC44" s="710"/>
      <c r="IPD44" s="710"/>
      <c r="IPE44" s="710"/>
      <c r="IPF44" s="710"/>
      <c r="IPG44" s="710"/>
      <c r="IPH44" s="710"/>
      <c r="IPI44" s="710"/>
      <c r="IPJ44" s="710"/>
      <c r="IPK44" s="710"/>
      <c r="IPL44" s="710"/>
      <c r="IPM44" s="710"/>
      <c r="IPN44" s="710"/>
      <c r="IPO44" s="710"/>
      <c r="IPP44" s="710"/>
      <c r="IPQ44" s="710"/>
      <c r="IPR44" s="710"/>
      <c r="IPS44" s="710"/>
      <c r="IPT44" s="710"/>
      <c r="IPU44" s="710"/>
      <c r="IPV44" s="710"/>
      <c r="IPW44" s="710"/>
      <c r="IPX44" s="710"/>
      <c r="IPY44" s="710"/>
      <c r="IPZ44" s="710"/>
      <c r="IQA44" s="710"/>
      <c r="IQB44" s="710"/>
      <c r="IQC44" s="710"/>
      <c r="IQD44" s="710"/>
      <c r="IQE44" s="710"/>
      <c r="IQF44" s="710"/>
      <c r="IQG44" s="710"/>
      <c r="IQH44" s="710"/>
      <c r="IQI44" s="710"/>
      <c r="IQJ44" s="710"/>
      <c r="IQK44" s="710"/>
      <c r="IQL44" s="710"/>
      <c r="IQM44" s="710"/>
      <c r="IQN44" s="710"/>
      <c r="IQO44" s="710"/>
      <c r="IQP44" s="710"/>
      <c r="IQQ44" s="710"/>
      <c r="IQR44" s="710"/>
      <c r="IQS44" s="710"/>
      <c r="IQT44" s="710"/>
      <c r="IQU44" s="710"/>
      <c r="IQV44" s="710"/>
      <c r="IQW44" s="710"/>
      <c r="IQX44" s="710"/>
      <c r="IQY44" s="710"/>
      <c r="IQZ44" s="710"/>
      <c r="IRA44" s="710"/>
      <c r="IRB44" s="710"/>
      <c r="IRC44" s="710"/>
      <c r="IRD44" s="710"/>
      <c r="IRE44" s="710"/>
      <c r="IRF44" s="710"/>
      <c r="IRG44" s="710"/>
      <c r="IRH44" s="710"/>
      <c r="IRI44" s="710"/>
      <c r="IRJ44" s="710"/>
      <c r="IRK44" s="710"/>
      <c r="IRL44" s="710"/>
      <c r="IRM44" s="710"/>
      <c r="IRN44" s="710"/>
      <c r="IRO44" s="710"/>
      <c r="IRP44" s="710"/>
      <c r="IRQ44" s="710"/>
      <c r="IRR44" s="710"/>
      <c r="IRS44" s="710"/>
      <c r="IRT44" s="710"/>
      <c r="IRU44" s="710"/>
      <c r="IRV44" s="710"/>
      <c r="IRW44" s="710"/>
      <c r="IRX44" s="710"/>
      <c r="IRY44" s="710"/>
      <c r="IRZ44" s="710"/>
      <c r="ISA44" s="710"/>
      <c r="ISB44" s="710"/>
      <c r="ISC44" s="710"/>
      <c r="ISD44" s="710"/>
      <c r="ISE44" s="710"/>
      <c r="ISF44" s="710"/>
      <c r="ISG44" s="710"/>
      <c r="ISH44" s="710"/>
      <c r="ISI44" s="710"/>
      <c r="ISJ44" s="710"/>
      <c r="ISK44" s="710"/>
      <c r="ISL44" s="710"/>
      <c r="ISM44" s="710"/>
      <c r="ISN44" s="710"/>
      <c r="ISO44" s="710"/>
      <c r="ISP44" s="710"/>
      <c r="ISQ44" s="710"/>
      <c r="ISR44" s="710"/>
      <c r="ISS44" s="710"/>
      <c r="IST44" s="710"/>
      <c r="ISU44" s="710"/>
      <c r="ISV44" s="710"/>
      <c r="ISW44" s="710"/>
      <c r="ISX44" s="710"/>
      <c r="ISY44" s="710"/>
      <c r="ISZ44" s="710"/>
      <c r="ITA44" s="710"/>
      <c r="ITB44" s="710"/>
      <c r="ITC44" s="710"/>
      <c r="ITD44" s="710"/>
      <c r="ITE44" s="710"/>
      <c r="ITF44" s="710"/>
      <c r="ITG44" s="710"/>
      <c r="ITH44" s="710"/>
      <c r="ITI44" s="710"/>
      <c r="ITJ44" s="710"/>
      <c r="ITK44" s="710"/>
      <c r="ITL44" s="710"/>
      <c r="ITM44" s="710"/>
      <c r="ITN44" s="710"/>
      <c r="ITO44" s="710"/>
      <c r="ITP44" s="710"/>
      <c r="ITQ44" s="710"/>
      <c r="ITR44" s="710"/>
      <c r="ITS44" s="710"/>
      <c r="ITT44" s="710"/>
      <c r="ITU44" s="710"/>
      <c r="ITV44" s="710"/>
      <c r="ITW44" s="710"/>
      <c r="ITX44" s="710"/>
      <c r="ITY44" s="710"/>
      <c r="ITZ44" s="710"/>
      <c r="IUA44" s="710"/>
      <c r="IUB44" s="710"/>
      <c r="IUC44" s="710"/>
      <c r="IUD44" s="710"/>
      <c r="IUE44" s="710"/>
      <c r="IUF44" s="710"/>
      <c r="IUG44" s="710"/>
      <c r="IUH44" s="710"/>
      <c r="IUI44" s="710"/>
      <c r="IUJ44" s="710"/>
      <c r="IUK44" s="710"/>
      <c r="IUL44" s="710"/>
      <c r="IUM44" s="710"/>
      <c r="IUN44" s="710"/>
      <c r="IUO44" s="710"/>
      <c r="IUP44" s="710"/>
      <c r="IUQ44" s="710"/>
      <c r="IUR44" s="710"/>
      <c r="IUS44" s="710"/>
      <c r="IUT44" s="710"/>
      <c r="IUU44" s="710"/>
      <c r="IUV44" s="710"/>
      <c r="IUW44" s="710"/>
      <c r="IUX44" s="710"/>
      <c r="IUY44" s="710"/>
      <c r="IUZ44" s="710"/>
      <c r="IVA44" s="710"/>
      <c r="IVB44" s="710"/>
      <c r="IVC44" s="710"/>
      <c r="IVD44" s="710"/>
      <c r="IVE44" s="710"/>
      <c r="IVF44" s="710"/>
      <c r="IVG44" s="710"/>
      <c r="IVH44" s="710"/>
      <c r="IVI44" s="710"/>
      <c r="IVJ44" s="710"/>
      <c r="IVK44" s="710"/>
      <c r="IVL44" s="710"/>
      <c r="IVM44" s="710"/>
      <c r="IVN44" s="710"/>
      <c r="IVO44" s="710"/>
      <c r="IVP44" s="710"/>
      <c r="IVQ44" s="710"/>
      <c r="IVR44" s="710"/>
      <c r="IVS44" s="710"/>
      <c r="IVT44" s="710"/>
      <c r="IVU44" s="710"/>
      <c r="IVV44" s="710"/>
      <c r="IVW44" s="710"/>
      <c r="IVX44" s="710"/>
      <c r="IVY44" s="710"/>
      <c r="IVZ44" s="710"/>
      <c r="IWA44" s="710"/>
      <c r="IWB44" s="710"/>
      <c r="IWC44" s="710"/>
      <c r="IWD44" s="710"/>
      <c r="IWE44" s="710"/>
      <c r="IWF44" s="710"/>
      <c r="IWG44" s="710"/>
      <c r="IWH44" s="710"/>
      <c r="IWI44" s="710"/>
      <c r="IWJ44" s="710"/>
      <c r="IWK44" s="710"/>
      <c r="IWL44" s="710"/>
      <c r="IWM44" s="710"/>
      <c r="IWN44" s="710"/>
      <c r="IWO44" s="710"/>
      <c r="IWP44" s="710"/>
      <c r="IWQ44" s="710"/>
      <c r="IWR44" s="710"/>
      <c r="IWS44" s="710"/>
      <c r="IWT44" s="710"/>
      <c r="IWU44" s="710"/>
      <c r="IWV44" s="710"/>
      <c r="IWW44" s="710"/>
      <c r="IWX44" s="710"/>
      <c r="IWY44" s="710"/>
      <c r="IWZ44" s="710"/>
      <c r="IXA44" s="710"/>
      <c r="IXB44" s="710"/>
      <c r="IXC44" s="710"/>
      <c r="IXD44" s="710"/>
      <c r="IXE44" s="710"/>
      <c r="IXF44" s="710"/>
      <c r="IXG44" s="710"/>
      <c r="IXH44" s="710"/>
      <c r="IXI44" s="710"/>
      <c r="IXJ44" s="710"/>
      <c r="IXK44" s="710"/>
      <c r="IXL44" s="710"/>
      <c r="IXM44" s="710"/>
      <c r="IXN44" s="710"/>
      <c r="IXO44" s="710"/>
      <c r="IXP44" s="710"/>
      <c r="IXQ44" s="710"/>
      <c r="IXR44" s="710"/>
      <c r="IXS44" s="710"/>
      <c r="IXT44" s="710"/>
      <c r="IXU44" s="710"/>
      <c r="IXV44" s="710"/>
      <c r="IXW44" s="710"/>
      <c r="IXX44" s="710"/>
      <c r="IXY44" s="710"/>
      <c r="IXZ44" s="710"/>
      <c r="IYA44" s="710"/>
      <c r="IYB44" s="710"/>
      <c r="IYC44" s="710"/>
      <c r="IYD44" s="710"/>
      <c r="IYE44" s="710"/>
      <c r="IYF44" s="710"/>
      <c r="IYG44" s="710"/>
      <c r="IYH44" s="710"/>
      <c r="IYI44" s="710"/>
      <c r="IYJ44" s="710"/>
      <c r="IYK44" s="710"/>
      <c r="IYL44" s="710"/>
      <c r="IYM44" s="710"/>
      <c r="IYN44" s="710"/>
      <c r="IYO44" s="710"/>
      <c r="IYP44" s="710"/>
      <c r="IYQ44" s="710"/>
      <c r="IYR44" s="710"/>
      <c r="IYS44" s="710"/>
      <c r="IYT44" s="710"/>
      <c r="IYU44" s="710"/>
      <c r="IYV44" s="710"/>
      <c r="IYW44" s="710"/>
      <c r="IYX44" s="710"/>
      <c r="IYY44" s="710"/>
      <c r="IYZ44" s="710"/>
      <c r="IZA44" s="710"/>
      <c r="IZB44" s="710"/>
      <c r="IZC44" s="710"/>
      <c r="IZD44" s="710"/>
      <c r="IZE44" s="710"/>
      <c r="IZF44" s="710"/>
      <c r="IZG44" s="710"/>
      <c r="IZH44" s="710"/>
      <c r="IZI44" s="710"/>
      <c r="IZJ44" s="710"/>
      <c r="IZK44" s="710"/>
      <c r="IZL44" s="710"/>
      <c r="IZM44" s="710"/>
      <c r="IZN44" s="710"/>
      <c r="IZO44" s="710"/>
      <c r="IZP44" s="710"/>
      <c r="IZQ44" s="710"/>
      <c r="IZR44" s="710"/>
      <c r="IZS44" s="710"/>
      <c r="IZT44" s="710"/>
      <c r="IZU44" s="710"/>
      <c r="IZV44" s="710"/>
      <c r="IZW44" s="710"/>
      <c r="IZX44" s="710"/>
      <c r="IZY44" s="710"/>
      <c r="IZZ44" s="710"/>
      <c r="JAA44" s="710"/>
      <c r="JAB44" s="710"/>
      <c r="JAC44" s="710"/>
      <c r="JAD44" s="710"/>
      <c r="JAE44" s="710"/>
      <c r="JAF44" s="710"/>
      <c r="JAG44" s="710"/>
      <c r="JAH44" s="710"/>
      <c r="JAI44" s="710"/>
      <c r="JAJ44" s="710"/>
      <c r="JAK44" s="710"/>
      <c r="JAL44" s="710"/>
      <c r="JAM44" s="710"/>
      <c r="JAN44" s="710"/>
      <c r="JAO44" s="710"/>
      <c r="JAP44" s="710"/>
      <c r="JAQ44" s="710"/>
      <c r="JAR44" s="710"/>
      <c r="JAS44" s="710"/>
      <c r="JAT44" s="710"/>
      <c r="JAU44" s="710"/>
      <c r="JAV44" s="710"/>
      <c r="JAW44" s="710"/>
      <c r="JAX44" s="710"/>
      <c r="JAY44" s="710"/>
      <c r="JAZ44" s="710"/>
      <c r="JBA44" s="710"/>
      <c r="JBB44" s="710"/>
      <c r="JBC44" s="710"/>
      <c r="JBD44" s="710"/>
      <c r="JBE44" s="710"/>
      <c r="JBF44" s="710"/>
      <c r="JBG44" s="710"/>
      <c r="JBH44" s="710"/>
      <c r="JBI44" s="710"/>
      <c r="JBJ44" s="710"/>
      <c r="JBK44" s="710"/>
      <c r="JBL44" s="710"/>
      <c r="JBM44" s="710"/>
      <c r="JBN44" s="710"/>
      <c r="JBO44" s="710"/>
      <c r="JBP44" s="710"/>
      <c r="JBQ44" s="710"/>
      <c r="JBR44" s="710"/>
      <c r="JBS44" s="710"/>
      <c r="JBT44" s="710"/>
      <c r="JBU44" s="710"/>
      <c r="JBV44" s="710"/>
      <c r="JBW44" s="710"/>
      <c r="JBX44" s="710"/>
      <c r="JBY44" s="710"/>
      <c r="JBZ44" s="710"/>
      <c r="JCA44" s="710"/>
      <c r="JCB44" s="710"/>
      <c r="JCC44" s="710"/>
      <c r="JCD44" s="710"/>
      <c r="JCE44" s="710"/>
      <c r="JCF44" s="710"/>
      <c r="JCG44" s="710"/>
      <c r="JCH44" s="710"/>
      <c r="JCI44" s="710"/>
      <c r="JCJ44" s="710"/>
      <c r="JCK44" s="710"/>
      <c r="JCL44" s="710"/>
      <c r="JCM44" s="710"/>
      <c r="JCN44" s="710"/>
      <c r="JCO44" s="710"/>
      <c r="JCP44" s="710"/>
      <c r="JCQ44" s="710"/>
      <c r="JCR44" s="710"/>
      <c r="JCS44" s="710"/>
      <c r="JCT44" s="710"/>
      <c r="JCU44" s="710"/>
      <c r="JCV44" s="710"/>
      <c r="JCW44" s="710"/>
      <c r="JCX44" s="710"/>
      <c r="JCY44" s="710"/>
      <c r="JCZ44" s="710"/>
      <c r="JDA44" s="710"/>
      <c r="JDB44" s="710"/>
      <c r="JDC44" s="710"/>
      <c r="JDD44" s="710"/>
      <c r="JDE44" s="710"/>
      <c r="JDF44" s="710"/>
      <c r="JDG44" s="710"/>
      <c r="JDH44" s="710"/>
      <c r="JDI44" s="710"/>
      <c r="JDJ44" s="710"/>
      <c r="JDK44" s="710"/>
      <c r="JDL44" s="710"/>
      <c r="JDM44" s="710"/>
      <c r="JDN44" s="710"/>
      <c r="JDO44" s="710"/>
      <c r="JDP44" s="710"/>
      <c r="JDQ44" s="710"/>
      <c r="JDR44" s="710"/>
      <c r="JDS44" s="710"/>
      <c r="JDT44" s="710"/>
      <c r="JDU44" s="710"/>
      <c r="JDV44" s="710"/>
      <c r="JDW44" s="710"/>
      <c r="JDX44" s="710"/>
      <c r="JDY44" s="710"/>
      <c r="JDZ44" s="710"/>
      <c r="JEA44" s="710"/>
      <c r="JEB44" s="710"/>
      <c r="JEC44" s="710"/>
      <c r="JED44" s="710"/>
      <c r="JEE44" s="710"/>
      <c r="JEF44" s="710"/>
      <c r="JEG44" s="710"/>
      <c r="JEH44" s="710"/>
      <c r="JEI44" s="710"/>
      <c r="JEJ44" s="710"/>
      <c r="JEK44" s="710"/>
      <c r="JEL44" s="710"/>
      <c r="JEM44" s="710"/>
      <c r="JEN44" s="710"/>
      <c r="JEO44" s="710"/>
      <c r="JEP44" s="710"/>
      <c r="JEQ44" s="710"/>
      <c r="JER44" s="710"/>
      <c r="JES44" s="710"/>
      <c r="JET44" s="710"/>
      <c r="JEU44" s="710"/>
      <c r="JEV44" s="710"/>
      <c r="JEW44" s="710"/>
      <c r="JEX44" s="710"/>
      <c r="JEY44" s="710"/>
      <c r="JEZ44" s="710"/>
      <c r="JFA44" s="710"/>
      <c r="JFB44" s="710"/>
      <c r="JFC44" s="710"/>
      <c r="JFD44" s="710"/>
      <c r="JFE44" s="710"/>
      <c r="JFF44" s="710"/>
      <c r="JFG44" s="710"/>
      <c r="JFH44" s="710"/>
      <c r="JFI44" s="710"/>
      <c r="JFJ44" s="710"/>
      <c r="JFK44" s="710"/>
      <c r="JFL44" s="710"/>
      <c r="JFM44" s="710"/>
      <c r="JFN44" s="710"/>
      <c r="JFO44" s="710"/>
      <c r="JFP44" s="710"/>
      <c r="JFQ44" s="710"/>
      <c r="JFR44" s="710"/>
      <c r="JFS44" s="710"/>
      <c r="JFT44" s="710"/>
      <c r="JFU44" s="710"/>
      <c r="JFV44" s="710"/>
      <c r="JFW44" s="710"/>
      <c r="JFX44" s="710"/>
      <c r="JFY44" s="710"/>
      <c r="JFZ44" s="710"/>
      <c r="JGA44" s="710"/>
      <c r="JGB44" s="710"/>
      <c r="JGC44" s="710"/>
      <c r="JGD44" s="710"/>
      <c r="JGE44" s="710"/>
      <c r="JGF44" s="710"/>
      <c r="JGG44" s="710"/>
      <c r="JGH44" s="710"/>
      <c r="JGI44" s="710"/>
      <c r="JGJ44" s="710"/>
      <c r="JGK44" s="710"/>
      <c r="JGL44" s="710"/>
      <c r="JGM44" s="710"/>
      <c r="JGN44" s="710"/>
      <c r="JGO44" s="710"/>
      <c r="JGP44" s="710"/>
      <c r="JGQ44" s="710"/>
      <c r="JGR44" s="710"/>
      <c r="JGS44" s="710"/>
      <c r="JGT44" s="710"/>
      <c r="JGU44" s="710"/>
      <c r="JGV44" s="710"/>
      <c r="JGW44" s="710"/>
      <c r="JGX44" s="710"/>
      <c r="JGY44" s="710"/>
      <c r="JGZ44" s="710"/>
      <c r="JHA44" s="710"/>
      <c r="JHB44" s="710"/>
      <c r="JHC44" s="710"/>
      <c r="JHD44" s="710"/>
      <c r="JHE44" s="710"/>
      <c r="JHF44" s="710"/>
      <c r="JHG44" s="710"/>
      <c r="JHH44" s="710"/>
      <c r="JHI44" s="710"/>
      <c r="JHJ44" s="710"/>
      <c r="JHK44" s="710"/>
      <c r="JHL44" s="710"/>
      <c r="JHM44" s="710"/>
      <c r="JHN44" s="710"/>
      <c r="JHO44" s="710"/>
      <c r="JHP44" s="710"/>
      <c r="JHQ44" s="710"/>
      <c r="JHR44" s="710"/>
      <c r="JHS44" s="710"/>
      <c r="JHT44" s="710"/>
      <c r="JHU44" s="710"/>
      <c r="JHV44" s="710"/>
      <c r="JHW44" s="710"/>
      <c r="JHX44" s="710"/>
      <c r="JHY44" s="710"/>
      <c r="JHZ44" s="710"/>
      <c r="JIA44" s="710"/>
      <c r="JIB44" s="710"/>
      <c r="JIC44" s="710"/>
      <c r="JID44" s="710"/>
      <c r="JIE44" s="710"/>
      <c r="JIF44" s="710"/>
      <c r="JIG44" s="710"/>
      <c r="JIH44" s="710"/>
      <c r="JII44" s="710"/>
      <c r="JIJ44" s="710"/>
      <c r="JIK44" s="710"/>
      <c r="JIL44" s="710"/>
      <c r="JIM44" s="710"/>
      <c r="JIN44" s="710"/>
      <c r="JIO44" s="710"/>
      <c r="JIP44" s="710"/>
      <c r="JIQ44" s="710"/>
      <c r="JIR44" s="710"/>
      <c r="JIS44" s="710"/>
      <c r="JIT44" s="710"/>
      <c r="JIU44" s="710"/>
      <c r="JIV44" s="710"/>
      <c r="JIW44" s="710"/>
      <c r="JIX44" s="710"/>
      <c r="JIY44" s="710"/>
      <c r="JIZ44" s="710"/>
      <c r="JJA44" s="710"/>
      <c r="JJB44" s="710"/>
      <c r="JJC44" s="710"/>
      <c r="JJD44" s="710"/>
      <c r="JJE44" s="710"/>
      <c r="JJF44" s="710"/>
      <c r="JJG44" s="710"/>
      <c r="JJH44" s="710"/>
      <c r="JJI44" s="710"/>
      <c r="JJJ44" s="710"/>
      <c r="JJK44" s="710"/>
      <c r="JJL44" s="710"/>
      <c r="JJM44" s="710"/>
      <c r="JJN44" s="710"/>
      <c r="JJO44" s="710"/>
      <c r="JJP44" s="710"/>
      <c r="JJQ44" s="710"/>
      <c r="JJR44" s="710"/>
      <c r="JJS44" s="710"/>
      <c r="JJT44" s="710"/>
      <c r="JJU44" s="710"/>
      <c r="JJV44" s="710"/>
      <c r="JJW44" s="710"/>
      <c r="JJX44" s="710"/>
      <c r="JJY44" s="710"/>
      <c r="JJZ44" s="710"/>
      <c r="JKA44" s="710"/>
      <c r="JKB44" s="710"/>
      <c r="JKC44" s="710"/>
      <c r="JKD44" s="710"/>
      <c r="JKE44" s="710"/>
      <c r="JKF44" s="710"/>
      <c r="JKG44" s="710"/>
      <c r="JKH44" s="710"/>
      <c r="JKI44" s="710"/>
      <c r="JKJ44" s="710"/>
      <c r="JKK44" s="710"/>
      <c r="JKL44" s="710"/>
      <c r="JKM44" s="710"/>
      <c r="JKN44" s="710"/>
      <c r="JKO44" s="710"/>
      <c r="JKP44" s="710"/>
      <c r="JKQ44" s="710"/>
      <c r="JKR44" s="710"/>
      <c r="JKS44" s="710"/>
      <c r="JKT44" s="710"/>
      <c r="JKU44" s="710"/>
      <c r="JKV44" s="710"/>
      <c r="JKW44" s="710"/>
      <c r="JKX44" s="710"/>
      <c r="JKY44" s="710"/>
      <c r="JKZ44" s="710"/>
      <c r="JLA44" s="710"/>
      <c r="JLB44" s="710"/>
      <c r="JLC44" s="710"/>
      <c r="JLD44" s="710"/>
      <c r="JLE44" s="710"/>
      <c r="JLF44" s="710"/>
      <c r="JLG44" s="710"/>
      <c r="JLH44" s="710"/>
      <c r="JLI44" s="710"/>
      <c r="JLJ44" s="710"/>
      <c r="JLK44" s="710"/>
      <c r="JLL44" s="710"/>
      <c r="JLM44" s="710"/>
      <c r="JLN44" s="710"/>
      <c r="JLO44" s="710"/>
      <c r="JLP44" s="710"/>
      <c r="JLQ44" s="710"/>
      <c r="JLR44" s="710"/>
      <c r="JLS44" s="710"/>
      <c r="JLT44" s="710"/>
      <c r="JLU44" s="710"/>
      <c r="JLV44" s="710"/>
      <c r="JLW44" s="710"/>
      <c r="JLX44" s="710"/>
      <c r="JLY44" s="710"/>
      <c r="JLZ44" s="710"/>
      <c r="JMA44" s="710"/>
      <c r="JMB44" s="710"/>
      <c r="JMC44" s="710"/>
      <c r="JMD44" s="710"/>
      <c r="JME44" s="710"/>
      <c r="JMF44" s="710"/>
      <c r="JMG44" s="710"/>
      <c r="JMH44" s="710"/>
      <c r="JMI44" s="710"/>
      <c r="JMJ44" s="710"/>
      <c r="JMK44" s="710"/>
      <c r="JML44" s="710"/>
      <c r="JMM44" s="710"/>
      <c r="JMN44" s="710"/>
      <c r="JMO44" s="710"/>
      <c r="JMP44" s="710"/>
      <c r="JMQ44" s="710"/>
      <c r="JMR44" s="710"/>
      <c r="JMS44" s="710"/>
      <c r="JMT44" s="710"/>
      <c r="JMU44" s="710"/>
      <c r="JMV44" s="710"/>
      <c r="JMW44" s="710"/>
      <c r="JMX44" s="710"/>
      <c r="JMY44" s="710"/>
      <c r="JMZ44" s="710"/>
      <c r="JNA44" s="710"/>
      <c r="JNB44" s="710"/>
      <c r="JNC44" s="710"/>
      <c r="JND44" s="710"/>
      <c r="JNE44" s="710"/>
      <c r="JNF44" s="710"/>
      <c r="JNG44" s="710"/>
      <c r="JNH44" s="710"/>
      <c r="JNI44" s="710"/>
      <c r="JNJ44" s="710"/>
      <c r="JNK44" s="710"/>
      <c r="JNL44" s="710"/>
      <c r="JNM44" s="710"/>
      <c r="JNN44" s="710"/>
      <c r="JNO44" s="710"/>
      <c r="JNP44" s="710"/>
      <c r="JNQ44" s="710"/>
      <c r="JNR44" s="710"/>
      <c r="JNS44" s="710"/>
      <c r="JNT44" s="710"/>
      <c r="JNU44" s="710"/>
      <c r="JNV44" s="710"/>
      <c r="JNW44" s="710"/>
      <c r="JNX44" s="710"/>
      <c r="JNY44" s="710"/>
      <c r="JNZ44" s="710"/>
      <c r="JOA44" s="710"/>
      <c r="JOB44" s="710"/>
      <c r="JOC44" s="710"/>
      <c r="JOD44" s="710"/>
      <c r="JOE44" s="710"/>
      <c r="JOF44" s="710"/>
      <c r="JOG44" s="710"/>
      <c r="JOH44" s="710"/>
      <c r="JOI44" s="710"/>
      <c r="JOJ44" s="710"/>
      <c r="JOK44" s="710"/>
      <c r="JOL44" s="710"/>
      <c r="JOM44" s="710"/>
      <c r="JON44" s="710"/>
      <c r="JOO44" s="710"/>
      <c r="JOP44" s="710"/>
      <c r="JOQ44" s="710"/>
      <c r="JOR44" s="710"/>
      <c r="JOS44" s="710"/>
      <c r="JOT44" s="710"/>
      <c r="JOU44" s="710"/>
      <c r="JOV44" s="710"/>
      <c r="JOW44" s="710"/>
      <c r="JOX44" s="710"/>
      <c r="JOY44" s="710"/>
      <c r="JOZ44" s="710"/>
      <c r="JPA44" s="710"/>
      <c r="JPB44" s="710"/>
      <c r="JPC44" s="710"/>
      <c r="JPD44" s="710"/>
      <c r="JPE44" s="710"/>
      <c r="JPF44" s="710"/>
      <c r="JPG44" s="710"/>
      <c r="JPH44" s="710"/>
      <c r="JPI44" s="710"/>
      <c r="JPJ44" s="710"/>
      <c r="JPK44" s="710"/>
      <c r="JPL44" s="710"/>
      <c r="JPM44" s="710"/>
      <c r="JPN44" s="710"/>
      <c r="JPO44" s="710"/>
      <c r="JPP44" s="710"/>
      <c r="JPQ44" s="710"/>
      <c r="JPR44" s="710"/>
      <c r="JPS44" s="710"/>
      <c r="JPT44" s="710"/>
      <c r="JPU44" s="710"/>
      <c r="JPV44" s="710"/>
      <c r="JPW44" s="710"/>
      <c r="JPX44" s="710"/>
      <c r="JPY44" s="710"/>
      <c r="JPZ44" s="710"/>
      <c r="JQA44" s="710"/>
      <c r="JQB44" s="710"/>
      <c r="JQC44" s="710"/>
      <c r="JQD44" s="710"/>
      <c r="JQE44" s="710"/>
      <c r="JQF44" s="710"/>
      <c r="JQG44" s="710"/>
      <c r="JQH44" s="710"/>
      <c r="JQI44" s="710"/>
      <c r="JQJ44" s="710"/>
      <c r="JQK44" s="710"/>
      <c r="JQL44" s="710"/>
      <c r="JQM44" s="710"/>
      <c r="JQN44" s="710"/>
      <c r="JQO44" s="710"/>
      <c r="JQP44" s="710"/>
      <c r="JQQ44" s="710"/>
      <c r="JQR44" s="710"/>
      <c r="JQS44" s="710"/>
      <c r="JQT44" s="710"/>
      <c r="JQU44" s="710"/>
      <c r="JQV44" s="710"/>
      <c r="JQW44" s="710"/>
      <c r="JQX44" s="710"/>
      <c r="JQY44" s="710"/>
      <c r="JQZ44" s="710"/>
      <c r="JRA44" s="710"/>
      <c r="JRB44" s="710"/>
      <c r="JRC44" s="710"/>
      <c r="JRD44" s="710"/>
      <c r="JRE44" s="710"/>
      <c r="JRF44" s="710"/>
      <c r="JRG44" s="710"/>
      <c r="JRH44" s="710"/>
      <c r="JRI44" s="710"/>
      <c r="JRJ44" s="710"/>
      <c r="JRK44" s="710"/>
      <c r="JRL44" s="710"/>
      <c r="JRM44" s="710"/>
      <c r="JRN44" s="710"/>
      <c r="JRO44" s="710"/>
      <c r="JRP44" s="710"/>
      <c r="JRQ44" s="710"/>
      <c r="JRR44" s="710"/>
      <c r="JRS44" s="710"/>
      <c r="JRT44" s="710"/>
      <c r="JRU44" s="710"/>
      <c r="JRV44" s="710"/>
      <c r="JRW44" s="710"/>
      <c r="JRX44" s="710"/>
      <c r="JRY44" s="710"/>
      <c r="JRZ44" s="710"/>
      <c r="JSA44" s="710"/>
      <c r="JSB44" s="710"/>
      <c r="JSC44" s="710"/>
      <c r="JSD44" s="710"/>
      <c r="JSE44" s="710"/>
      <c r="JSF44" s="710"/>
      <c r="JSG44" s="710"/>
      <c r="JSH44" s="710"/>
      <c r="JSI44" s="710"/>
      <c r="JSJ44" s="710"/>
      <c r="JSK44" s="710"/>
      <c r="JSL44" s="710"/>
      <c r="JSM44" s="710"/>
      <c r="JSN44" s="710"/>
      <c r="JSO44" s="710"/>
      <c r="JSP44" s="710"/>
      <c r="JSQ44" s="710"/>
      <c r="JSR44" s="710"/>
      <c r="JSS44" s="710"/>
      <c r="JST44" s="710"/>
      <c r="JSU44" s="710"/>
      <c r="JSV44" s="710"/>
      <c r="JSW44" s="710"/>
      <c r="JSX44" s="710"/>
      <c r="JSY44" s="710"/>
      <c r="JSZ44" s="710"/>
      <c r="JTA44" s="710"/>
      <c r="JTB44" s="710"/>
      <c r="JTC44" s="710"/>
      <c r="JTD44" s="710"/>
      <c r="JTE44" s="710"/>
      <c r="JTF44" s="710"/>
      <c r="JTG44" s="710"/>
      <c r="JTH44" s="710"/>
      <c r="JTI44" s="710"/>
      <c r="JTJ44" s="710"/>
      <c r="JTK44" s="710"/>
      <c r="JTL44" s="710"/>
      <c r="JTM44" s="710"/>
      <c r="JTN44" s="710"/>
      <c r="JTO44" s="710"/>
      <c r="JTP44" s="710"/>
      <c r="JTQ44" s="710"/>
      <c r="JTR44" s="710"/>
      <c r="JTS44" s="710"/>
      <c r="JTT44" s="710"/>
      <c r="JTU44" s="710"/>
      <c r="JTV44" s="710"/>
      <c r="JTW44" s="710"/>
      <c r="JTX44" s="710"/>
      <c r="JTY44" s="710"/>
      <c r="JTZ44" s="710"/>
      <c r="JUA44" s="710"/>
      <c r="JUB44" s="710"/>
      <c r="JUC44" s="710"/>
      <c r="JUD44" s="710"/>
      <c r="JUE44" s="710"/>
      <c r="JUF44" s="710"/>
      <c r="JUG44" s="710"/>
      <c r="JUH44" s="710"/>
      <c r="JUI44" s="710"/>
      <c r="JUJ44" s="710"/>
      <c r="JUK44" s="710"/>
      <c r="JUL44" s="710"/>
      <c r="JUM44" s="710"/>
      <c r="JUN44" s="710"/>
      <c r="JUO44" s="710"/>
      <c r="JUP44" s="710"/>
      <c r="JUQ44" s="710"/>
      <c r="JUR44" s="710"/>
      <c r="JUS44" s="710"/>
      <c r="JUT44" s="710"/>
      <c r="JUU44" s="710"/>
      <c r="JUV44" s="710"/>
      <c r="JUW44" s="710"/>
      <c r="JUX44" s="710"/>
      <c r="JUY44" s="710"/>
      <c r="JUZ44" s="710"/>
      <c r="JVA44" s="710"/>
      <c r="JVB44" s="710"/>
      <c r="JVC44" s="710"/>
      <c r="JVD44" s="710"/>
      <c r="JVE44" s="710"/>
      <c r="JVF44" s="710"/>
      <c r="JVG44" s="710"/>
      <c r="JVH44" s="710"/>
      <c r="JVI44" s="710"/>
      <c r="JVJ44" s="710"/>
      <c r="JVK44" s="710"/>
      <c r="JVL44" s="710"/>
      <c r="JVM44" s="710"/>
      <c r="JVN44" s="710"/>
      <c r="JVO44" s="710"/>
      <c r="JVP44" s="710"/>
      <c r="JVQ44" s="710"/>
      <c r="JVR44" s="710"/>
      <c r="JVS44" s="710"/>
      <c r="JVT44" s="710"/>
      <c r="JVU44" s="710"/>
      <c r="JVV44" s="710"/>
      <c r="JVW44" s="710"/>
      <c r="JVX44" s="710"/>
      <c r="JVY44" s="710"/>
      <c r="JVZ44" s="710"/>
      <c r="JWA44" s="710"/>
      <c r="JWB44" s="710"/>
      <c r="JWC44" s="710"/>
      <c r="JWD44" s="710"/>
      <c r="JWE44" s="710"/>
      <c r="JWF44" s="710"/>
      <c r="JWG44" s="710"/>
      <c r="JWH44" s="710"/>
      <c r="JWI44" s="710"/>
      <c r="JWJ44" s="710"/>
      <c r="JWK44" s="710"/>
      <c r="JWL44" s="710"/>
      <c r="JWM44" s="710"/>
      <c r="JWN44" s="710"/>
      <c r="JWO44" s="710"/>
      <c r="JWP44" s="710"/>
      <c r="JWQ44" s="710"/>
      <c r="JWR44" s="710"/>
      <c r="JWS44" s="710"/>
      <c r="JWT44" s="710"/>
      <c r="JWU44" s="710"/>
      <c r="JWV44" s="710"/>
      <c r="JWW44" s="710"/>
      <c r="JWX44" s="710"/>
      <c r="JWY44" s="710"/>
      <c r="JWZ44" s="710"/>
      <c r="JXA44" s="710"/>
      <c r="JXB44" s="710"/>
      <c r="JXC44" s="710"/>
      <c r="JXD44" s="710"/>
      <c r="JXE44" s="710"/>
      <c r="JXF44" s="710"/>
      <c r="JXG44" s="710"/>
      <c r="JXH44" s="710"/>
      <c r="JXI44" s="710"/>
      <c r="JXJ44" s="710"/>
      <c r="JXK44" s="710"/>
      <c r="JXL44" s="710"/>
      <c r="JXM44" s="710"/>
      <c r="JXN44" s="710"/>
      <c r="JXO44" s="710"/>
      <c r="JXP44" s="710"/>
      <c r="JXQ44" s="710"/>
      <c r="JXR44" s="710"/>
      <c r="JXS44" s="710"/>
      <c r="JXT44" s="710"/>
      <c r="JXU44" s="710"/>
      <c r="JXV44" s="710"/>
      <c r="JXW44" s="710"/>
      <c r="JXX44" s="710"/>
      <c r="JXY44" s="710"/>
      <c r="JXZ44" s="710"/>
      <c r="JYA44" s="710"/>
      <c r="JYB44" s="710"/>
      <c r="JYC44" s="710"/>
      <c r="JYD44" s="710"/>
      <c r="JYE44" s="710"/>
      <c r="JYF44" s="710"/>
      <c r="JYG44" s="710"/>
      <c r="JYH44" s="710"/>
      <c r="JYI44" s="710"/>
      <c r="JYJ44" s="710"/>
      <c r="JYK44" s="710"/>
      <c r="JYL44" s="710"/>
      <c r="JYM44" s="710"/>
      <c r="JYN44" s="710"/>
      <c r="JYO44" s="710"/>
      <c r="JYP44" s="710"/>
      <c r="JYQ44" s="710"/>
      <c r="JYR44" s="710"/>
      <c r="JYS44" s="710"/>
      <c r="JYT44" s="710"/>
      <c r="JYU44" s="710"/>
      <c r="JYV44" s="710"/>
      <c r="JYW44" s="710"/>
      <c r="JYX44" s="710"/>
      <c r="JYY44" s="710"/>
      <c r="JYZ44" s="710"/>
      <c r="JZA44" s="710"/>
      <c r="JZB44" s="710"/>
      <c r="JZC44" s="710"/>
      <c r="JZD44" s="710"/>
      <c r="JZE44" s="710"/>
      <c r="JZF44" s="710"/>
      <c r="JZG44" s="710"/>
      <c r="JZH44" s="710"/>
      <c r="JZI44" s="710"/>
      <c r="JZJ44" s="710"/>
      <c r="JZK44" s="710"/>
      <c r="JZL44" s="710"/>
      <c r="JZM44" s="710"/>
      <c r="JZN44" s="710"/>
      <c r="JZO44" s="710"/>
      <c r="JZP44" s="710"/>
      <c r="JZQ44" s="710"/>
      <c r="JZR44" s="710"/>
      <c r="JZS44" s="710"/>
      <c r="JZT44" s="710"/>
      <c r="JZU44" s="710"/>
      <c r="JZV44" s="710"/>
      <c r="JZW44" s="710"/>
      <c r="JZX44" s="710"/>
      <c r="JZY44" s="710"/>
      <c r="JZZ44" s="710"/>
      <c r="KAA44" s="710"/>
      <c r="KAB44" s="710"/>
      <c r="KAC44" s="710"/>
      <c r="KAD44" s="710"/>
      <c r="KAE44" s="710"/>
      <c r="KAF44" s="710"/>
      <c r="KAG44" s="710"/>
      <c r="KAH44" s="710"/>
      <c r="KAI44" s="710"/>
      <c r="KAJ44" s="710"/>
      <c r="KAK44" s="710"/>
      <c r="KAL44" s="710"/>
      <c r="KAM44" s="710"/>
      <c r="KAN44" s="710"/>
      <c r="KAO44" s="710"/>
      <c r="KAP44" s="710"/>
      <c r="KAQ44" s="710"/>
      <c r="KAR44" s="710"/>
      <c r="KAS44" s="710"/>
      <c r="KAT44" s="710"/>
      <c r="KAU44" s="710"/>
      <c r="KAV44" s="710"/>
      <c r="KAW44" s="710"/>
      <c r="KAX44" s="710"/>
      <c r="KAY44" s="710"/>
      <c r="KAZ44" s="710"/>
      <c r="KBA44" s="710"/>
      <c r="KBB44" s="710"/>
      <c r="KBC44" s="710"/>
      <c r="KBD44" s="710"/>
      <c r="KBE44" s="710"/>
      <c r="KBF44" s="710"/>
      <c r="KBG44" s="710"/>
      <c r="KBH44" s="710"/>
      <c r="KBI44" s="710"/>
      <c r="KBJ44" s="710"/>
      <c r="KBK44" s="710"/>
      <c r="KBL44" s="710"/>
      <c r="KBM44" s="710"/>
      <c r="KBN44" s="710"/>
      <c r="KBO44" s="710"/>
      <c r="KBP44" s="710"/>
      <c r="KBQ44" s="710"/>
      <c r="KBR44" s="710"/>
      <c r="KBS44" s="710"/>
      <c r="KBT44" s="710"/>
      <c r="KBU44" s="710"/>
      <c r="KBV44" s="710"/>
      <c r="KBW44" s="710"/>
      <c r="KBX44" s="710"/>
      <c r="KBY44" s="710"/>
      <c r="KBZ44" s="710"/>
      <c r="KCA44" s="710"/>
      <c r="KCB44" s="710"/>
      <c r="KCC44" s="710"/>
      <c r="KCD44" s="710"/>
      <c r="KCE44" s="710"/>
      <c r="KCF44" s="710"/>
      <c r="KCG44" s="710"/>
      <c r="KCH44" s="710"/>
      <c r="KCI44" s="710"/>
      <c r="KCJ44" s="710"/>
      <c r="KCK44" s="710"/>
      <c r="KCL44" s="710"/>
      <c r="KCM44" s="710"/>
      <c r="KCN44" s="710"/>
      <c r="KCO44" s="710"/>
      <c r="KCP44" s="710"/>
      <c r="KCQ44" s="710"/>
      <c r="KCR44" s="710"/>
      <c r="KCS44" s="710"/>
      <c r="KCT44" s="710"/>
      <c r="KCU44" s="710"/>
      <c r="KCV44" s="710"/>
      <c r="KCW44" s="710"/>
      <c r="KCX44" s="710"/>
      <c r="KCY44" s="710"/>
      <c r="KCZ44" s="710"/>
      <c r="KDA44" s="710"/>
      <c r="KDB44" s="710"/>
      <c r="KDC44" s="710"/>
      <c r="KDD44" s="710"/>
      <c r="KDE44" s="710"/>
      <c r="KDF44" s="710"/>
      <c r="KDG44" s="710"/>
      <c r="KDH44" s="710"/>
      <c r="KDI44" s="710"/>
      <c r="KDJ44" s="710"/>
      <c r="KDK44" s="710"/>
      <c r="KDL44" s="710"/>
      <c r="KDM44" s="710"/>
      <c r="KDN44" s="710"/>
      <c r="KDO44" s="710"/>
      <c r="KDP44" s="710"/>
      <c r="KDQ44" s="710"/>
      <c r="KDR44" s="710"/>
      <c r="KDS44" s="710"/>
      <c r="KDT44" s="710"/>
      <c r="KDU44" s="710"/>
      <c r="KDV44" s="710"/>
      <c r="KDW44" s="710"/>
      <c r="KDX44" s="710"/>
      <c r="KDY44" s="710"/>
      <c r="KDZ44" s="710"/>
      <c r="KEA44" s="710"/>
      <c r="KEB44" s="710"/>
      <c r="KEC44" s="710"/>
      <c r="KED44" s="710"/>
      <c r="KEE44" s="710"/>
      <c r="KEF44" s="710"/>
      <c r="KEG44" s="710"/>
      <c r="KEH44" s="710"/>
      <c r="KEI44" s="710"/>
      <c r="KEJ44" s="710"/>
      <c r="KEK44" s="710"/>
      <c r="KEL44" s="710"/>
      <c r="KEM44" s="710"/>
      <c r="KEN44" s="710"/>
      <c r="KEO44" s="710"/>
      <c r="KEP44" s="710"/>
      <c r="KEQ44" s="710"/>
      <c r="KER44" s="710"/>
      <c r="KES44" s="710"/>
      <c r="KET44" s="710"/>
      <c r="KEU44" s="710"/>
      <c r="KEV44" s="710"/>
      <c r="KEW44" s="710"/>
      <c r="KEX44" s="710"/>
      <c r="KEY44" s="710"/>
      <c r="KEZ44" s="710"/>
      <c r="KFA44" s="710"/>
      <c r="KFB44" s="710"/>
      <c r="KFC44" s="710"/>
      <c r="KFD44" s="710"/>
      <c r="KFE44" s="710"/>
      <c r="KFF44" s="710"/>
      <c r="KFG44" s="710"/>
      <c r="KFH44" s="710"/>
      <c r="KFI44" s="710"/>
      <c r="KFJ44" s="710"/>
      <c r="KFK44" s="710"/>
      <c r="KFL44" s="710"/>
      <c r="KFM44" s="710"/>
      <c r="KFN44" s="710"/>
      <c r="KFO44" s="710"/>
      <c r="KFP44" s="710"/>
      <c r="KFQ44" s="710"/>
      <c r="KFR44" s="710"/>
      <c r="KFS44" s="710"/>
      <c r="KFT44" s="710"/>
      <c r="KFU44" s="710"/>
      <c r="KFV44" s="710"/>
      <c r="KFW44" s="710"/>
      <c r="KFX44" s="710"/>
      <c r="KFY44" s="710"/>
      <c r="KFZ44" s="710"/>
      <c r="KGA44" s="710"/>
      <c r="KGB44" s="710"/>
      <c r="KGC44" s="710"/>
      <c r="KGD44" s="710"/>
      <c r="KGE44" s="710"/>
      <c r="KGF44" s="710"/>
      <c r="KGG44" s="710"/>
      <c r="KGH44" s="710"/>
      <c r="KGI44" s="710"/>
      <c r="KGJ44" s="710"/>
      <c r="KGK44" s="710"/>
      <c r="KGL44" s="710"/>
      <c r="KGM44" s="710"/>
      <c r="KGN44" s="710"/>
      <c r="KGO44" s="710"/>
      <c r="KGP44" s="710"/>
      <c r="KGQ44" s="710"/>
      <c r="KGR44" s="710"/>
      <c r="KGS44" s="710"/>
      <c r="KGT44" s="710"/>
      <c r="KGU44" s="710"/>
      <c r="KGV44" s="710"/>
      <c r="KGW44" s="710"/>
      <c r="KGX44" s="710"/>
      <c r="KGY44" s="710"/>
      <c r="KGZ44" s="710"/>
      <c r="KHA44" s="710"/>
      <c r="KHB44" s="710"/>
      <c r="KHC44" s="710"/>
      <c r="KHD44" s="710"/>
      <c r="KHE44" s="710"/>
      <c r="KHF44" s="710"/>
      <c r="KHG44" s="710"/>
      <c r="KHH44" s="710"/>
      <c r="KHI44" s="710"/>
      <c r="KHJ44" s="710"/>
      <c r="KHK44" s="710"/>
      <c r="KHL44" s="710"/>
      <c r="KHM44" s="710"/>
      <c r="KHN44" s="710"/>
      <c r="KHO44" s="710"/>
      <c r="KHP44" s="710"/>
      <c r="KHQ44" s="710"/>
      <c r="KHR44" s="710"/>
      <c r="KHS44" s="710"/>
      <c r="KHT44" s="710"/>
      <c r="KHU44" s="710"/>
      <c r="KHV44" s="710"/>
      <c r="KHW44" s="710"/>
      <c r="KHX44" s="710"/>
      <c r="KHY44" s="710"/>
      <c r="KHZ44" s="710"/>
      <c r="KIA44" s="710"/>
      <c r="KIB44" s="710"/>
      <c r="KIC44" s="710"/>
      <c r="KID44" s="710"/>
      <c r="KIE44" s="710"/>
      <c r="KIF44" s="710"/>
      <c r="KIG44" s="710"/>
      <c r="KIH44" s="710"/>
      <c r="KII44" s="710"/>
      <c r="KIJ44" s="710"/>
      <c r="KIK44" s="710"/>
      <c r="KIL44" s="710"/>
      <c r="KIM44" s="710"/>
      <c r="KIN44" s="710"/>
      <c r="KIO44" s="710"/>
      <c r="KIP44" s="710"/>
      <c r="KIQ44" s="710"/>
      <c r="KIR44" s="710"/>
      <c r="KIS44" s="710"/>
      <c r="KIT44" s="710"/>
      <c r="KIU44" s="710"/>
      <c r="KIV44" s="710"/>
      <c r="KIW44" s="710"/>
      <c r="KIX44" s="710"/>
      <c r="KIY44" s="710"/>
      <c r="KIZ44" s="710"/>
      <c r="KJA44" s="710"/>
      <c r="KJB44" s="710"/>
      <c r="KJC44" s="710"/>
      <c r="KJD44" s="710"/>
      <c r="KJE44" s="710"/>
      <c r="KJF44" s="710"/>
      <c r="KJG44" s="710"/>
      <c r="KJH44" s="710"/>
      <c r="KJI44" s="710"/>
      <c r="KJJ44" s="710"/>
      <c r="KJK44" s="710"/>
      <c r="KJL44" s="710"/>
      <c r="KJM44" s="710"/>
      <c r="KJN44" s="710"/>
      <c r="KJO44" s="710"/>
      <c r="KJP44" s="710"/>
      <c r="KJQ44" s="710"/>
      <c r="KJR44" s="710"/>
      <c r="KJS44" s="710"/>
      <c r="KJT44" s="710"/>
      <c r="KJU44" s="710"/>
      <c r="KJV44" s="710"/>
      <c r="KJW44" s="710"/>
      <c r="KJX44" s="710"/>
      <c r="KJY44" s="710"/>
      <c r="KJZ44" s="710"/>
      <c r="KKA44" s="710"/>
      <c r="KKB44" s="710"/>
      <c r="KKC44" s="710"/>
      <c r="KKD44" s="710"/>
      <c r="KKE44" s="710"/>
      <c r="KKF44" s="710"/>
      <c r="KKG44" s="710"/>
      <c r="KKH44" s="710"/>
      <c r="KKI44" s="710"/>
      <c r="KKJ44" s="710"/>
      <c r="KKK44" s="710"/>
      <c r="KKL44" s="710"/>
      <c r="KKM44" s="710"/>
      <c r="KKN44" s="710"/>
      <c r="KKO44" s="710"/>
      <c r="KKP44" s="710"/>
      <c r="KKQ44" s="710"/>
      <c r="KKR44" s="710"/>
      <c r="KKS44" s="710"/>
      <c r="KKT44" s="710"/>
      <c r="KKU44" s="710"/>
      <c r="KKV44" s="710"/>
      <c r="KKW44" s="710"/>
      <c r="KKX44" s="710"/>
      <c r="KKY44" s="710"/>
      <c r="KKZ44" s="710"/>
      <c r="KLA44" s="710"/>
      <c r="KLB44" s="710"/>
      <c r="KLC44" s="710"/>
      <c r="KLD44" s="710"/>
      <c r="KLE44" s="710"/>
      <c r="KLF44" s="710"/>
      <c r="KLG44" s="710"/>
      <c r="KLH44" s="710"/>
      <c r="KLI44" s="710"/>
      <c r="KLJ44" s="710"/>
      <c r="KLK44" s="710"/>
      <c r="KLL44" s="710"/>
      <c r="KLM44" s="710"/>
      <c r="KLN44" s="710"/>
      <c r="KLO44" s="710"/>
      <c r="KLP44" s="710"/>
      <c r="KLQ44" s="710"/>
      <c r="KLR44" s="710"/>
      <c r="KLS44" s="710"/>
      <c r="KLT44" s="710"/>
      <c r="KLU44" s="710"/>
      <c r="KLV44" s="710"/>
      <c r="KLW44" s="710"/>
      <c r="KLX44" s="710"/>
      <c r="KLY44" s="710"/>
      <c r="KLZ44" s="710"/>
      <c r="KMA44" s="710"/>
      <c r="KMB44" s="710"/>
      <c r="KMC44" s="710"/>
      <c r="KMD44" s="710"/>
      <c r="KME44" s="710"/>
      <c r="KMF44" s="710"/>
      <c r="KMG44" s="710"/>
      <c r="KMH44" s="710"/>
      <c r="KMI44" s="710"/>
      <c r="KMJ44" s="710"/>
      <c r="KMK44" s="710"/>
      <c r="KML44" s="710"/>
      <c r="KMM44" s="710"/>
      <c r="KMN44" s="710"/>
      <c r="KMO44" s="710"/>
      <c r="KMP44" s="710"/>
      <c r="KMQ44" s="710"/>
      <c r="KMR44" s="710"/>
      <c r="KMS44" s="710"/>
      <c r="KMT44" s="710"/>
      <c r="KMU44" s="710"/>
      <c r="KMV44" s="710"/>
      <c r="KMW44" s="710"/>
      <c r="KMX44" s="710"/>
      <c r="KMY44" s="710"/>
      <c r="KMZ44" s="710"/>
      <c r="KNA44" s="710"/>
      <c r="KNB44" s="710"/>
      <c r="KNC44" s="710"/>
      <c r="KND44" s="710"/>
      <c r="KNE44" s="710"/>
      <c r="KNF44" s="710"/>
      <c r="KNG44" s="710"/>
      <c r="KNH44" s="710"/>
      <c r="KNI44" s="710"/>
      <c r="KNJ44" s="710"/>
      <c r="KNK44" s="710"/>
      <c r="KNL44" s="710"/>
      <c r="KNM44" s="710"/>
      <c r="KNN44" s="710"/>
      <c r="KNO44" s="710"/>
      <c r="KNP44" s="710"/>
      <c r="KNQ44" s="710"/>
      <c r="KNR44" s="710"/>
      <c r="KNS44" s="710"/>
      <c r="KNT44" s="710"/>
      <c r="KNU44" s="710"/>
      <c r="KNV44" s="710"/>
      <c r="KNW44" s="710"/>
      <c r="KNX44" s="710"/>
      <c r="KNY44" s="710"/>
      <c r="KNZ44" s="710"/>
      <c r="KOA44" s="710"/>
      <c r="KOB44" s="710"/>
      <c r="KOC44" s="710"/>
      <c r="KOD44" s="710"/>
      <c r="KOE44" s="710"/>
      <c r="KOF44" s="710"/>
      <c r="KOG44" s="710"/>
      <c r="KOH44" s="710"/>
      <c r="KOI44" s="710"/>
      <c r="KOJ44" s="710"/>
      <c r="KOK44" s="710"/>
      <c r="KOL44" s="710"/>
      <c r="KOM44" s="710"/>
      <c r="KON44" s="710"/>
      <c r="KOO44" s="710"/>
      <c r="KOP44" s="710"/>
      <c r="KOQ44" s="710"/>
      <c r="KOR44" s="710"/>
      <c r="KOS44" s="710"/>
      <c r="KOT44" s="710"/>
      <c r="KOU44" s="710"/>
      <c r="KOV44" s="710"/>
      <c r="KOW44" s="710"/>
      <c r="KOX44" s="710"/>
      <c r="KOY44" s="710"/>
      <c r="KOZ44" s="710"/>
      <c r="KPA44" s="710"/>
      <c r="KPB44" s="710"/>
      <c r="KPC44" s="710"/>
      <c r="KPD44" s="710"/>
      <c r="KPE44" s="710"/>
      <c r="KPF44" s="710"/>
      <c r="KPG44" s="710"/>
      <c r="KPH44" s="710"/>
      <c r="KPI44" s="710"/>
      <c r="KPJ44" s="710"/>
      <c r="KPK44" s="710"/>
      <c r="KPL44" s="710"/>
      <c r="KPM44" s="710"/>
      <c r="KPN44" s="710"/>
      <c r="KPO44" s="710"/>
      <c r="KPP44" s="710"/>
      <c r="KPQ44" s="710"/>
      <c r="KPR44" s="710"/>
      <c r="KPS44" s="710"/>
      <c r="KPT44" s="710"/>
      <c r="KPU44" s="710"/>
      <c r="KPV44" s="710"/>
      <c r="KPW44" s="710"/>
      <c r="KPX44" s="710"/>
      <c r="KPY44" s="710"/>
      <c r="KPZ44" s="710"/>
      <c r="KQA44" s="710"/>
      <c r="KQB44" s="710"/>
      <c r="KQC44" s="710"/>
      <c r="KQD44" s="710"/>
      <c r="KQE44" s="710"/>
      <c r="KQF44" s="710"/>
      <c r="KQG44" s="710"/>
      <c r="KQH44" s="710"/>
      <c r="KQI44" s="710"/>
      <c r="KQJ44" s="710"/>
      <c r="KQK44" s="710"/>
      <c r="KQL44" s="710"/>
      <c r="KQM44" s="710"/>
      <c r="KQN44" s="710"/>
      <c r="KQO44" s="710"/>
      <c r="KQP44" s="710"/>
      <c r="KQQ44" s="710"/>
      <c r="KQR44" s="710"/>
      <c r="KQS44" s="710"/>
      <c r="KQT44" s="710"/>
      <c r="KQU44" s="710"/>
      <c r="KQV44" s="710"/>
      <c r="KQW44" s="710"/>
      <c r="KQX44" s="710"/>
      <c r="KQY44" s="710"/>
      <c r="KQZ44" s="710"/>
      <c r="KRA44" s="710"/>
      <c r="KRB44" s="710"/>
      <c r="KRC44" s="710"/>
      <c r="KRD44" s="710"/>
      <c r="KRE44" s="710"/>
      <c r="KRF44" s="710"/>
      <c r="KRG44" s="710"/>
      <c r="KRH44" s="710"/>
      <c r="KRI44" s="710"/>
      <c r="KRJ44" s="710"/>
      <c r="KRK44" s="710"/>
      <c r="KRL44" s="710"/>
      <c r="KRM44" s="710"/>
      <c r="KRN44" s="710"/>
      <c r="KRO44" s="710"/>
      <c r="KRP44" s="710"/>
      <c r="KRQ44" s="710"/>
      <c r="KRR44" s="710"/>
      <c r="KRS44" s="710"/>
      <c r="KRT44" s="710"/>
      <c r="KRU44" s="710"/>
      <c r="KRV44" s="710"/>
      <c r="KRW44" s="710"/>
      <c r="KRX44" s="710"/>
      <c r="KRY44" s="710"/>
      <c r="KRZ44" s="710"/>
      <c r="KSA44" s="710"/>
      <c r="KSB44" s="710"/>
      <c r="KSC44" s="710"/>
      <c r="KSD44" s="710"/>
      <c r="KSE44" s="710"/>
      <c r="KSF44" s="710"/>
      <c r="KSG44" s="710"/>
      <c r="KSH44" s="710"/>
      <c r="KSI44" s="710"/>
      <c r="KSJ44" s="710"/>
      <c r="KSK44" s="710"/>
      <c r="KSL44" s="710"/>
      <c r="KSM44" s="710"/>
      <c r="KSN44" s="710"/>
      <c r="KSO44" s="710"/>
      <c r="KSP44" s="710"/>
      <c r="KSQ44" s="710"/>
      <c r="KSR44" s="710"/>
      <c r="KSS44" s="710"/>
      <c r="KST44" s="710"/>
      <c r="KSU44" s="710"/>
      <c r="KSV44" s="710"/>
      <c r="KSW44" s="710"/>
      <c r="KSX44" s="710"/>
      <c r="KSY44" s="710"/>
      <c r="KSZ44" s="710"/>
      <c r="KTA44" s="710"/>
      <c r="KTB44" s="710"/>
      <c r="KTC44" s="710"/>
      <c r="KTD44" s="710"/>
      <c r="KTE44" s="710"/>
      <c r="KTF44" s="710"/>
      <c r="KTG44" s="710"/>
      <c r="KTH44" s="710"/>
      <c r="KTI44" s="710"/>
      <c r="KTJ44" s="710"/>
      <c r="KTK44" s="710"/>
      <c r="KTL44" s="710"/>
      <c r="KTM44" s="710"/>
      <c r="KTN44" s="710"/>
      <c r="KTO44" s="710"/>
      <c r="KTP44" s="710"/>
      <c r="KTQ44" s="710"/>
      <c r="KTR44" s="710"/>
      <c r="KTS44" s="710"/>
      <c r="KTT44" s="710"/>
      <c r="KTU44" s="710"/>
      <c r="KTV44" s="710"/>
      <c r="KTW44" s="710"/>
      <c r="KTX44" s="710"/>
      <c r="KTY44" s="710"/>
      <c r="KTZ44" s="710"/>
      <c r="KUA44" s="710"/>
      <c r="KUB44" s="710"/>
      <c r="KUC44" s="710"/>
      <c r="KUD44" s="710"/>
      <c r="KUE44" s="710"/>
      <c r="KUF44" s="710"/>
      <c r="KUG44" s="710"/>
      <c r="KUH44" s="710"/>
      <c r="KUI44" s="710"/>
      <c r="KUJ44" s="710"/>
      <c r="KUK44" s="710"/>
      <c r="KUL44" s="710"/>
      <c r="KUM44" s="710"/>
      <c r="KUN44" s="710"/>
      <c r="KUO44" s="710"/>
      <c r="KUP44" s="710"/>
      <c r="KUQ44" s="710"/>
      <c r="KUR44" s="710"/>
      <c r="KUS44" s="710"/>
      <c r="KUT44" s="710"/>
      <c r="KUU44" s="710"/>
      <c r="KUV44" s="710"/>
      <c r="KUW44" s="710"/>
      <c r="KUX44" s="710"/>
      <c r="KUY44" s="710"/>
      <c r="KUZ44" s="710"/>
      <c r="KVA44" s="710"/>
      <c r="KVB44" s="710"/>
      <c r="KVC44" s="710"/>
      <c r="KVD44" s="710"/>
      <c r="KVE44" s="710"/>
      <c r="KVF44" s="710"/>
      <c r="KVG44" s="710"/>
      <c r="KVH44" s="710"/>
      <c r="KVI44" s="710"/>
      <c r="KVJ44" s="710"/>
      <c r="KVK44" s="710"/>
      <c r="KVL44" s="710"/>
      <c r="KVM44" s="710"/>
      <c r="KVN44" s="710"/>
      <c r="KVO44" s="710"/>
      <c r="KVP44" s="710"/>
      <c r="KVQ44" s="710"/>
      <c r="KVR44" s="710"/>
      <c r="KVS44" s="710"/>
      <c r="KVT44" s="710"/>
      <c r="KVU44" s="710"/>
      <c r="KVV44" s="710"/>
      <c r="KVW44" s="710"/>
      <c r="KVX44" s="710"/>
      <c r="KVY44" s="710"/>
      <c r="KVZ44" s="710"/>
      <c r="KWA44" s="710"/>
      <c r="KWB44" s="710"/>
      <c r="KWC44" s="710"/>
      <c r="KWD44" s="710"/>
      <c r="KWE44" s="710"/>
      <c r="KWF44" s="710"/>
      <c r="KWG44" s="710"/>
      <c r="KWH44" s="710"/>
      <c r="KWI44" s="710"/>
      <c r="KWJ44" s="710"/>
      <c r="KWK44" s="710"/>
      <c r="KWL44" s="710"/>
      <c r="KWM44" s="710"/>
      <c r="KWN44" s="710"/>
      <c r="KWO44" s="710"/>
      <c r="KWP44" s="710"/>
      <c r="KWQ44" s="710"/>
      <c r="KWR44" s="710"/>
      <c r="KWS44" s="710"/>
      <c r="KWT44" s="710"/>
      <c r="KWU44" s="710"/>
      <c r="KWV44" s="710"/>
      <c r="KWW44" s="710"/>
      <c r="KWX44" s="710"/>
      <c r="KWY44" s="710"/>
      <c r="KWZ44" s="710"/>
      <c r="KXA44" s="710"/>
      <c r="KXB44" s="710"/>
      <c r="KXC44" s="710"/>
      <c r="KXD44" s="710"/>
      <c r="KXE44" s="710"/>
      <c r="KXF44" s="710"/>
      <c r="KXG44" s="710"/>
      <c r="KXH44" s="710"/>
      <c r="KXI44" s="710"/>
      <c r="KXJ44" s="710"/>
      <c r="KXK44" s="710"/>
      <c r="KXL44" s="710"/>
      <c r="KXM44" s="710"/>
      <c r="KXN44" s="710"/>
      <c r="KXO44" s="710"/>
      <c r="KXP44" s="710"/>
      <c r="KXQ44" s="710"/>
      <c r="KXR44" s="710"/>
      <c r="KXS44" s="710"/>
      <c r="KXT44" s="710"/>
      <c r="KXU44" s="710"/>
      <c r="KXV44" s="710"/>
      <c r="KXW44" s="710"/>
      <c r="KXX44" s="710"/>
      <c r="KXY44" s="710"/>
      <c r="KXZ44" s="710"/>
      <c r="KYA44" s="710"/>
      <c r="KYB44" s="710"/>
      <c r="KYC44" s="710"/>
      <c r="KYD44" s="710"/>
      <c r="KYE44" s="710"/>
      <c r="KYF44" s="710"/>
      <c r="KYG44" s="710"/>
      <c r="KYH44" s="710"/>
      <c r="KYI44" s="710"/>
      <c r="KYJ44" s="710"/>
      <c r="KYK44" s="710"/>
      <c r="KYL44" s="710"/>
      <c r="KYM44" s="710"/>
      <c r="KYN44" s="710"/>
      <c r="KYO44" s="710"/>
      <c r="KYP44" s="710"/>
      <c r="KYQ44" s="710"/>
      <c r="KYR44" s="710"/>
      <c r="KYS44" s="710"/>
      <c r="KYT44" s="710"/>
      <c r="KYU44" s="710"/>
      <c r="KYV44" s="710"/>
      <c r="KYW44" s="710"/>
      <c r="KYX44" s="710"/>
      <c r="KYY44" s="710"/>
      <c r="KYZ44" s="710"/>
      <c r="KZA44" s="710"/>
      <c r="KZB44" s="710"/>
      <c r="KZC44" s="710"/>
      <c r="KZD44" s="710"/>
      <c r="KZE44" s="710"/>
      <c r="KZF44" s="710"/>
      <c r="KZG44" s="710"/>
      <c r="KZH44" s="710"/>
      <c r="KZI44" s="710"/>
      <c r="KZJ44" s="710"/>
      <c r="KZK44" s="710"/>
      <c r="KZL44" s="710"/>
      <c r="KZM44" s="710"/>
      <c r="KZN44" s="710"/>
      <c r="KZO44" s="710"/>
      <c r="KZP44" s="710"/>
      <c r="KZQ44" s="710"/>
      <c r="KZR44" s="710"/>
      <c r="KZS44" s="710"/>
      <c r="KZT44" s="710"/>
      <c r="KZU44" s="710"/>
      <c r="KZV44" s="710"/>
      <c r="KZW44" s="710"/>
      <c r="KZX44" s="710"/>
      <c r="KZY44" s="710"/>
      <c r="KZZ44" s="710"/>
      <c r="LAA44" s="710"/>
      <c r="LAB44" s="710"/>
      <c r="LAC44" s="710"/>
      <c r="LAD44" s="710"/>
      <c r="LAE44" s="710"/>
      <c r="LAF44" s="710"/>
      <c r="LAG44" s="710"/>
      <c r="LAH44" s="710"/>
      <c r="LAI44" s="710"/>
      <c r="LAJ44" s="710"/>
      <c r="LAK44" s="710"/>
      <c r="LAL44" s="710"/>
      <c r="LAM44" s="710"/>
      <c r="LAN44" s="710"/>
      <c r="LAO44" s="710"/>
      <c r="LAP44" s="710"/>
      <c r="LAQ44" s="710"/>
      <c r="LAR44" s="710"/>
      <c r="LAS44" s="710"/>
      <c r="LAT44" s="710"/>
      <c r="LAU44" s="710"/>
      <c r="LAV44" s="710"/>
      <c r="LAW44" s="710"/>
      <c r="LAX44" s="710"/>
      <c r="LAY44" s="710"/>
      <c r="LAZ44" s="710"/>
      <c r="LBA44" s="710"/>
      <c r="LBB44" s="710"/>
      <c r="LBC44" s="710"/>
      <c r="LBD44" s="710"/>
      <c r="LBE44" s="710"/>
      <c r="LBF44" s="710"/>
      <c r="LBG44" s="710"/>
      <c r="LBH44" s="710"/>
      <c r="LBI44" s="710"/>
      <c r="LBJ44" s="710"/>
      <c r="LBK44" s="710"/>
      <c r="LBL44" s="710"/>
      <c r="LBM44" s="710"/>
      <c r="LBN44" s="710"/>
      <c r="LBO44" s="710"/>
      <c r="LBP44" s="710"/>
      <c r="LBQ44" s="710"/>
      <c r="LBR44" s="710"/>
      <c r="LBS44" s="710"/>
      <c r="LBT44" s="710"/>
      <c r="LBU44" s="710"/>
      <c r="LBV44" s="710"/>
      <c r="LBW44" s="710"/>
      <c r="LBX44" s="710"/>
      <c r="LBY44" s="710"/>
      <c r="LBZ44" s="710"/>
      <c r="LCA44" s="710"/>
      <c r="LCB44" s="710"/>
      <c r="LCC44" s="710"/>
      <c r="LCD44" s="710"/>
      <c r="LCE44" s="710"/>
      <c r="LCF44" s="710"/>
      <c r="LCG44" s="710"/>
      <c r="LCH44" s="710"/>
      <c r="LCI44" s="710"/>
      <c r="LCJ44" s="710"/>
      <c r="LCK44" s="710"/>
      <c r="LCL44" s="710"/>
      <c r="LCM44" s="710"/>
      <c r="LCN44" s="710"/>
      <c r="LCO44" s="710"/>
      <c r="LCP44" s="710"/>
      <c r="LCQ44" s="710"/>
      <c r="LCR44" s="710"/>
      <c r="LCS44" s="710"/>
      <c r="LCT44" s="710"/>
      <c r="LCU44" s="710"/>
      <c r="LCV44" s="710"/>
      <c r="LCW44" s="710"/>
      <c r="LCX44" s="710"/>
      <c r="LCY44" s="710"/>
      <c r="LCZ44" s="710"/>
      <c r="LDA44" s="710"/>
      <c r="LDB44" s="710"/>
      <c r="LDC44" s="710"/>
      <c r="LDD44" s="710"/>
      <c r="LDE44" s="710"/>
      <c r="LDF44" s="710"/>
      <c r="LDG44" s="710"/>
      <c r="LDH44" s="710"/>
      <c r="LDI44" s="710"/>
      <c r="LDJ44" s="710"/>
      <c r="LDK44" s="710"/>
      <c r="LDL44" s="710"/>
      <c r="LDM44" s="710"/>
      <c r="LDN44" s="710"/>
      <c r="LDO44" s="710"/>
      <c r="LDP44" s="710"/>
      <c r="LDQ44" s="710"/>
      <c r="LDR44" s="710"/>
      <c r="LDS44" s="710"/>
      <c r="LDT44" s="710"/>
      <c r="LDU44" s="710"/>
      <c r="LDV44" s="710"/>
      <c r="LDW44" s="710"/>
      <c r="LDX44" s="710"/>
      <c r="LDY44" s="710"/>
      <c r="LDZ44" s="710"/>
      <c r="LEA44" s="710"/>
      <c r="LEB44" s="710"/>
      <c r="LEC44" s="710"/>
      <c r="LED44" s="710"/>
      <c r="LEE44" s="710"/>
      <c r="LEF44" s="710"/>
      <c r="LEG44" s="710"/>
      <c r="LEH44" s="710"/>
      <c r="LEI44" s="710"/>
      <c r="LEJ44" s="710"/>
      <c r="LEK44" s="710"/>
      <c r="LEL44" s="710"/>
      <c r="LEM44" s="710"/>
      <c r="LEN44" s="710"/>
      <c r="LEO44" s="710"/>
      <c r="LEP44" s="710"/>
      <c r="LEQ44" s="710"/>
      <c r="LER44" s="710"/>
      <c r="LES44" s="710"/>
      <c r="LET44" s="710"/>
      <c r="LEU44" s="710"/>
      <c r="LEV44" s="710"/>
      <c r="LEW44" s="710"/>
      <c r="LEX44" s="710"/>
      <c r="LEY44" s="710"/>
      <c r="LEZ44" s="710"/>
      <c r="LFA44" s="710"/>
      <c r="LFB44" s="710"/>
      <c r="LFC44" s="710"/>
      <c r="LFD44" s="710"/>
      <c r="LFE44" s="710"/>
      <c r="LFF44" s="710"/>
      <c r="LFG44" s="710"/>
      <c r="LFH44" s="710"/>
      <c r="LFI44" s="710"/>
      <c r="LFJ44" s="710"/>
      <c r="LFK44" s="710"/>
      <c r="LFL44" s="710"/>
      <c r="LFM44" s="710"/>
      <c r="LFN44" s="710"/>
      <c r="LFO44" s="710"/>
      <c r="LFP44" s="710"/>
      <c r="LFQ44" s="710"/>
      <c r="LFR44" s="710"/>
      <c r="LFS44" s="710"/>
      <c r="LFT44" s="710"/>
      <c r="LFU44" s="710"/>
      <c r="LFV44" s="710"/>
      <c r="LFW44" s="710"/>
      <c r="LFX44" s="710"/>
      <c r="LFY44" s="710"/>
      <c r="LFZ44" s="710"/>
      <c r="LGA44" s="710"/>
      <c r="LGB44" s="710"/>
      <c r="LGC44" s="710"/>
      <c r="LGD44" s="710"/>
      <c r="LGE44" s="710"/>
      <c r="LGF44" s="710"/>
      <c r="LGG44" s="710"/>
      <c r="LGH44" s="710"/>
      <c r="LGI44" s="710"/>
      <c r="LGJ44" s="710"/>
      <c r="LGK44" s="710"/>
      <c r="LGL44" s="710"/>
      <c r="LGM44" s="710"/>
      <c r="LGN44" s="710"/>
      <c r="LGO44" s="710"/>
      <c r="LGP44" s="710"/>
      <c r="LGQ44" s="710"/>
      <c r="LGR44" s="710"/>
      <c r="LGS44" s="710"/>
      <c r="LGT44" s="710"/>
      <c r="LGU44" s="710"/>
      <c r="LGV44" s="710"/>
      <c r="LGW44" s="710"/>
      <c r="LGX44" s="710"/>
      <c r="LGY44" s="710"/>
      <c r="LGZ44" s="710"/>
      <c r="LHA44" s="710"/>
      <c r="LHB44" s="710"/>
      <c r="LHC44" s="710"/>
      <c r="LHD44" s="710"/>
      <c r="LHE44" s="710"/>
      <c r="LHF44" s="710"/>
      <c r="LHG44" s="710"/>
      <c r="LHH44" s="710"/>
      <c r="LHI44" s="710"/>
      <c r="LHJ44" s="710"/>
      <c r="LHK44" s="710"/>
      <c r="LHL44" s="710"/>
      <c r="LHM44" s="710"/>
      <c r="LHN44" s="710"/>
      <c r="LHO44" s="710"/>
      <c r="LHP44" s="710"/>
      <c r="LHQ44" s="710"/>
      <c r="LHR44" s="710"/>
      <c r="LHS44" s="710"/>
      <c r="LHT44" s="710"/>
      <c r="LHU44" s="710"/>
      <c r="LHV44" s="710"/>
      <c r="LHW44" s="710"/>
      <c r="LHX44" s="710"/>
      <c r="LHY44" s="710"/>
      <c r="LHZ44" s="710"/>
      <c r="LIA44" s="710"/>
      <c r="LIB44" s="710"/>
      <c r="LIC44" s="710"/>
      <c r="LID44" s="710"/>
      <c r="LIE44" s="710"/>
      <c r="LIF44" s="710"/>
      <c r="LIG44" s="710"/>
      <c r="LIH44" s="710"/>
      <c r="LII44" s="710"/>
      <c r="LIJ44" s="710"/>
      <c r="LIK44" s="710"/>
      <c r="LIL44" s="710"/>
      <c r="LIM44" s="710"/>
      <c r="LIN44" s="710"/>
      <c r="LIO44" s="710"/>
      <c r="LIP44" s="710"/>
      <c r="LIQ44" s="710"/>
      <c r="LIR44" s="710"/>
      <c r="LIS44" s="710"/>
      <c r="LIT44" s="710"/>
      <c r="LIU44" s="710"/>
      <c r="LIV44" s="710"/>
      <c r="LIW44" s="710"/>
      <c r="LIX44" s="710"/>
      <c r="LIY44" s="710"/>
      <c r="LIZ44" s="710"/>
      <c r="LJA44" s="710"/>
      <c r="LJB44" s="710"/>
      <c r="LJC44" s="710"/>
      <c r="LJD44" s="710"/>
      <c r="LJE44" s="710"/>
      <c r="LJF44" s="710"/>
      <c r="LJG44" s="710"/>
      <c r="LJH44" s="710"/>
      <c r="LJI44" s="710"/>
      <c r="LJJ44" s="710"/>
      <c r="LJK44" s="710"/>
      <c r="LJL44" s="710"/>
      <c r="LJM44" s="710"/>
      <c r="LJN44" s="710"/>
      <c r="LJO44" s="710"/>
      <c r="LJP44" s="710"/>
      <c r="LJQ44" s="710"/>
      <c r="LJR44" s="710"/>
      <c r="LJS44" s="710"/>
      <c r="LJT44" s="710"/>
      <c r="LJU44" s="710"/>
      <c r="LJV44" s="710"/>
      <c r="LJW44" s="710"/>
      <c r="LJX44" s="710"/>
      <c r="LJY44" s="710"/>
      <c r="LJZ44" s="710"/>
      <c r="LKA44" s="710"/>
      <c r="LKB44" s="710"/>
      <c r="LKC44" s="710"/>
      <c r="LKD44" s="710"/>
      <c r="LKE44" s="710"/>
      <c r="LKF44" s="710"/>
      <c r="LKG44" s="710"/>
      <c r="LKH44" s="710"/>
      <c r="LKI44" s="710"/>
      <c r="LKJ44" s="710"/>
      <c r="LKK44" s="710"/>
      <c r="LKL44" s="710"/>
      <c r="LKM44" s="710"/>
      <c r="LKN44" s="710"/>
      <c r="LKO44" s="710"/>
      <c r="LKP44" s="710"/>
      <c r="LKQ44" s="710"/>
      <c r="LKR44" s="710"/>
      <c r="LKS44" s="710"/>
      <c r="LKT44" s="710"/>
      <c r="LKU44" s="710"/>
      <c r="LKV44" s="710"/>
      <c r="LKW44" s="710"/>
      <c r="LKX44" s="710"/>
      <c r="LKY44" s="710"/>
      <c r="LKZ44" s="710"/>
      <c r="LLA44" s="710"/>
      <c r="LLB44" s="710"/>
      <c r="LLC44" s="710"/>
      <c r="LLD44" s="710"/>
      <c r="LLE44" s="710"/>
      <c r="LLF44" s="710"/>
      <c r="LLG44" s="710"/>
      <c r="LLH44" s="710"/>
      <c r="LLI44" s="710"/>
      <c r="LLJ44" s="710"/>
      <c r="LLK44" s="710"/>
      <c r="LLL44" s="710"/>
      <c r="LLM44" s="710"/>
      <c r="LLN44" s="710"/>
      <c r="LLO44" s="710"/>
      <c r="LLP44" s="710"/>
      <c r="LLQ44" s="710"/>
      <c r="LLR44" s="710"/>
      <c r="LLS44" s="710"/>
      <c r="LLT44" s="710"/>
      <c r="LLU44" s="710"/>
      <c r="LLV44" s="710"/>
      <c r="LLW44" s="710"/>
      <c r="LLX44" s="710"/>
      <c r="LLY44" s="710"/>
      <c r="LLZ44" s="710"/>
      <c r="LMA44" s="710"/>
      <c r="LMB44" s="710"/>
      <c r="LMC44" s="710"/>
      <c r="LMD44" s="710"/>
      <c r="LME44" s="710"/>
      <c r="LMF44" s="710"/>
      <c r="LMG44" s="710"/>
      <c r="LMH44" s="710"/>
      <c r="LMI44" s="710"/>
      <c r="LMJ44" s="710"/>
      <c r="LMK44" s="710"/>
      <c r="LML44" s="710"/>
      <c r="LMM44" s="710"/>
      <c r="LMN44" s="710"/>
      <c r="LMO44" s="710"/>
      <c r="LMP44" s="710"/>
      <c r="LMQ44" s="710"/>
      <c r="LMR44" s="710"/>
      <c r="LMS44" s="710"/>
      <c r="LMT44" s="710"/>
      <c r="LMU44" s="710"/>
      <c r="LMV44" s="710"/>
      <c r="LMW44" s="710"/>
      <c r="LMX44" s="710"/>
      <c r="LMY44" s="710"/>
      <c r="LMZ44" s="710"/>
      <c r="LNA44" s="710"/>
      <c r="LNB44" s="710"/>
      <c r="LNC44" s="710"/>
      <c r="LND44" s="710"/>
      <c r="LNE44" s="710"/>
      <c r="LNF44" s="710"/>
      <c r="LNG44" s="710"/>
      <c r="LNH44" s="710"/>
      <c r="LNI44" s="710"/>
      <c r="LNJ44" s="710"/>
      <c r="LNK44" s="710"/>
      <c r="LNL44" s="710"/>
      <c r="LNM44" s="710"/>
      <c r="LNN44" s="710"/>
      <c r="LNO44" s="710"/>
      <c r="LNP44" s="710"/>
      <c r="LNQ44" s="710"/>
      <c r="LNR44" s="710"/>
      <c r="LNS44" s="710"/>
      <c r="LNT44" s="710"/>
      <c r="LNU44" s="710"/>
      <c r="LNV44" s="710"/>
      <c r="LNW44" s="710"/>
      <c r="LNX44" s="710"/>
      <c r="LNY44" s="710"/>
      <c r="LNZ44" s="710"/>
      <c r="LOA44" s="710"/>
      <c r="LOB44" s="710"/>
      <c r="LOC44" s="710"/>
      <c r="LOD44" s="710"/>
      <c r="LOE44" s="710"/>
      <c r="LOF44" s="710"/>
      <c r="LOG44" s="710"/>
      <c r="LOH44" s="710"/>
      <c r="LOI44" s="710"/>
      <c r="LOJ44" s="710"/>
      <c r="LOK44" s="710"/>
      <c r="LOL44" s="710"/>
      <c r="LOM44" s="710"/>
      <c r="LON44" s="710"/>
      <c r="LOO44" s="710"/>
      <c r="LOP44" s="710"/>
      <c r="LOQ44" s="710"/>
      <c r="LOR44" s="710"/>
      <c r="LOS44" s="710"/>
      <c r="LOT44" s="710"/>
      <c r="LOU44" s="710"/>
      <c r="LOV44" s="710"/>
      <c r="LOW44" s="710"/>
      <c r="LOX44" s="710"/>
      <c r="LOY44" s="710"/>
      <c r="LOZ44" s="710"/>
      <c r="LPA44" s="710"/>
      <c r="LPB44" s="710"/>
      <c r="LPC44" s="710"/>
      <c r="LPD44" s="710"/>
      <c r="LPE44" s="710"/>
      <c r="LPF44" s="710"/>
      <c r="LPG44" s="710"/>
      <c r="LPH44" s="710"/>
      <c r="LPI44" s="710"/>
      <c r="LPJ44" s="710"/>
      <c r="LPK44" s="710"/>
      <c r="LPL44" s="710"/>
      <c r="LPM44" s="710"/>
      <c r="LPN44" s="710"/>
      <c r="LPO44" s="710"/>
      <c r="LPP44" s="710"/>
      <c r="LPQ44" s="710"/>
      <c r="LPR44" s="710"/>
      <c r="LPS44" s="710"/>
      <c r="LPT44" s="710"/>
      <c r="LPU44" s="710"/>
      <c r="LPV44" s="710"/>
      <c r="LPW44" s="710"/>
      <c r="LPX44" s="710"/>
      <c r="LPY44" s="710"/>
      <c r="LPZ44" s="710"/>
      <c r="LQA44" s="710"/>
      <c r="LQB44" s="710"/>
      <c r="LQC44" s="710"/>
      <c r="LQD44" s="710"/>
      <c r="LQE44" s="710"/>
      <c r="LQF44" s="710"/>
      <c r="LQG44" s="710"/>
      <c r="LQH44" s="710"/>
      <c r="LQI44" s="710"/>
      <c r="LQJ44" s="710"/>
      <c r="LQK44" s="710"/>
      <c r="LQL44" s="710"/>
      <c r="LQM44" s="710"/>
      <c r="LQN44" s="710"/>
      <c r="LQO44" s="710"/>
      <c r="LQP44" s="710"/>
      <c r="LQQ44" s="710"/>
      <c r="LQR44" s="710"/>
      <c r="LQS44" s="710"/>
      <c r="LQT44" s="710"/>
      <c r="LQU44" s="710"/>
      <c r="LQV44" s="710"/>
      <c r="LQW44" s="710"/>
      <c r="LQX44" s="710"/>
      <c r="LQY44" s="710"/>
      <c r="LQZ44" s="710"/>
      <c r="LRA44" s="710"/>
      <c r="LRB44" s="710"/>
      <c r="LRC44" s="710"/>
      <c r="LRD44" s="710"/>
      <c r="LRE44" s="710"/>
      <c r="LRF44" s="710"/>
      <c r="LRG44" s="710"/>
      <c r="LRH44" s="710"/>
      <c r="LRI44" s="710"/>
      <c r="LRJ44" s="710"/>
      <c r="LRK44" s="710"/>
      <c r="LRL44" s="710"/>
      <c r="LRM44" s="710"/>
      <c r="LRN44" s="710"/>
      <c r="LRO44" s="710"/>
      <c r="LRP44" s="710"/>
      <c r="LRQ44" s="710"/>
      <c r="LRR44" s="710"/>
      <c r="LRS44" s="710"/>
      <c r="LRT44" s="710"/>
      <c r="LRU44" s="710"/>
      <c r="LRV44" s="710"/>
      <c r="LRW44" s="710"/>
      <c r="LRX44" s="710"/>
      <c r="LRY44" s="710"/>
      <c r="LRZ44" s="710"/>
      <c r="LSA44" s="710"/>
      <c r="LSB44" s="710"/>
      <c r="LSC44" s="710"/>
      <c r="LSD44" s="710"/>
      <c r="LSE44" s="710"/>
      <c r="LSF44" s="710"/>
      <c r="LSG44" s="710"/>
      <c r="LSH44" s="710"/>
      <c r="LSI44" s="710"/>
      <c r="LSJ44" s="710"/>
      <c r="LSK44" s="710"/>
      <c r="LSL44" s="710"/>
      <c r="LSM44" s="710"/>
      <c r="LSN44" s="710"/>
      <c r="LSO44" s="710"/>
      <c r="LSP44" s="710"/>
      <c r="LSQ44" s="710"/>
      <c r="LSR44" s="710"/>
      <c r="LSS44" s="710"/>
      <c r="LST44" s="710"/>
      <c r="LSU44" s="710"/>
      <c r="LSV44" s="710"/>
      <c r="LSW44" s="710"/>
      <c r="LSX44" s="710"/>
      <c r="LSY44" s="710"/>
      <c r="LSZ44" s="710"/>
      <c r="LTA44" s="710"/>
      <c r="LTB44" s="710"/>
      <c r="LTC44" s="710"/>
      <c r="LTD44" s="710"/>
      <c r="LTE44" s="710"/>
      <c r="LTF44" s="710"/>
      <c r="LTG44" s="710"/>
      <c r="LTH44" s="710"/>
      <c r="LTI44" s="710"/>
      <c r="LTJ44" s="710"/>
      <c r="LTK44" s="710"/>
      <c r="LTL44" s="710"/>
      <c r="LTM44" s="710"/>
      <c r="LTN44" s="710"/>
      <c r="LTO44" s="710"/>
      <c r="LTP44" s="710"/>
      <c r="LTQ44" s="710"/>
      <c r="LTR44" s="710"/>
      <c r="LTS44" s="710"/>
      <c r="LTT44" s="710"/>
      <c r="LTU44" s="710"/>
      <c r="LTV44" s="710"/>
      <c r="LTW44" s="710"/>
      <c r="LTX44" s="710"/>
      <c r="LTY44" s="710"/>
      <c r="LTZ44" s="710"/>
      <c r="LUA44" s="710"/>
      <c r="LUB44" s="710"/>
      <c r="LUC44" s="710"/>
      <c r="LUD44" s="710"/>
      <c r="LUE44" s="710"/>
      <c r="LUF44" s="710"/>
      <c r="LUG44" s="710"/>
      <c r="LUH44" s="710"/>
      <c r="LUI44" s="710"/>
      <c r="LUJ44" s="710"/>
      <c r="LUK44" s="710"/>
      <c r="LUL44" s="710"/>
      <c r="LUM44" s="710"/>
      <c r="LUN44" s="710"/>
      <c r="LUO44" s="710"/>
      <c r="LUP44" s="710"/>
      <c r="LUQ44" s="710"/>
      <c r="LUR44" s="710"/>
      <c r="LUS44" s="710"/>
      <c r="LUT44" s="710"/>
      <c r="LUU44" s="710"/>
      <c r="LUV44" s="710"/>
      <c r="LUW44" s="710"/>
      <c r="LUX44" s="710"/>
      <c r="LUY44" s="710"/>
      <c r="LUZ44" s="710"/>
      <c r="LVA44" s="710"/>
      <c r="LVB44" s="710"/>
      <c r="LVC44" s="710"/>
      <c r="LVD44" s="710"/>
      <c r="LVE44" s="710"/>
      <c r="LVF44" s="710"/>
      <c r="LVG44" s="710"/>
      <c r="LVH44" s="710"/>
      <c r="LVI44" s="710"/>
      <c r="LVJ44" s="710"/>
      <c r="LVK44" s="710"/>
      <c r="LVL44" s="710"/>
      <c r="LVM44" s="710"/>
      <c r="LVN44" s="710"/>
      <c r="LVO44" s="710"/>
      <c r="LVP44" s="710"/>
      <c r="LVQ44" s="710"/>
      <c r="LVR44" s="710"/>
      <c r="LVS44" s="710"/>
      <c r="LVT44" s="710"/>
      <c r="LVU44" s="710"/>
      <c r="LVV44" s="710"/>
      <c r="LVW44" s="710"/>
      <c r="LVX44" s="710"/>
      <c r="LVY44" s="710"/>
      <c r="LVZ44" s="710"/>
      <c r="LWA44" s="710"/>
      <c r="LWB44" s="710"/>
      <c r="LWC44" s="710"/>
      <c r="LWD44" s="710"/>
      <c r="LWE44" s="710"/>
      <c r="LWF44" s="710"/>
      <c r="LWG44" s="710"/>
      <c r="LWH44" s="710"/>
      <c r="LWI44" s="710"/>
      <c r="LWJ44" s="710"/>
      <c r="LWK44" s="710"/>
      <c r="LWL44" s="710"/>
      <c r="LWM44" s="710"/>
      <c r="LWN44" s="710"/>
      <c r="LWO44" s="710"/>
      <c r="LWP44" s="710"/>
      <c r="LWQ44" s="710"/>
      <c r="LWR44" s="710"/>
      <c r="LWS44" s="710"/>
      <c r="LWT44" s="710"/>
      <c r="LWU44" s="710"/>
      <c r="LWV44" s="710"/>
      <c r="LWW44" s="710"/>
      <c r="LWX44" s="710"/>
      <c r="LWY44" s="710"/>
      <c r="LWZ44" s="710"/>
      <c r="LXA44" s="710"/>
      <c r="LXB44" s="710"/>
      <c r="LXC44" s="710"/>
      <c r="LXD44" s="710"/>
      <c r="LXE44" s="710"/>
      <c r="LXF44" s="710"/>
      <c r="LXG44" s="710"/>
      <c r="LXH44" s="710"/>
      <c r="LXI44" s="710"/>
      <c r="LXJ44" s="710"/>
      <c r="LXK44" s="710"/>
      <c r="LXL44" s="710"/>
      <c r="LXM44" s="710"/>
      <c r="LXN44" s="710"/>
      <c r="LXO44" s="710"/>
      <c r="LXP44" s="710"/>
      <c r="LXQ44" s="710"/>
      <c r="LXR44" s="710"/>
      <c r="LXS44" s="710"/>
      <c r="LXT44" s="710"/>
      <c r="LXU44" s="710"/>
      <c r="LXV44" s="710"/>
      <c r="LXW44" s="710"/>
      <c r="LXX44" s="710"/>
      <c r="LXY44" s="710"/>
      <c r="LXZ44" s="710"/>
      <c r="LYA44" s="710"/>
      <c r="LYB44" s="710"/>
      <c r="LYC44" s="710"/>
      <c r="LYD44" s="710"/>
      <c r="LYE44" s="710"/>
      <c r="LYF44" s="710"/>
      <c r="LYG44" s="710"/>
      <c r="LYH44" s="710"/>
      <c r="LYI44" s="710"/>
      <c r="LYJ44" s="710"/>
      <c r="LYK44" s="710"/>
      <c r="LYL44" s="710"/>
      <c r="LYM44" s="710"/>
      <c r="LYN44" s="710"/>
      <c r="LYO44" s="710"/>
      <c r="LYP44" s="710"/>
      <c r="LYQ44" s="710"/>
      <c r="LYR44" s="710"/>
      <c r="LYS44" s="710"/>
      <c r="LYT44" s="710"/>
      <c r="LYU44" s="710"/>
      <c r="LYV44" s="710"/>
      <c r="LYW44" s="710"/>
      <c r="LYX44" s="710"/>
      <c r="LYY44" s="710"/>
      <c r="LYZ44" s="710"/>
      <c r="LZA44" s="710"/>
      <c r="LZB44" s="710"/>
      <c r="LZC44" s="710"/>
      <c r="LZD44" s="710"/>
      <c r="LZE44" s="710"/>
      <c r="LZF44" s="710"/>
      <c r="LZG44" s="710"/>
      <c r="LZH44" s="710"/>
      <c r="LZI44" s="710"/>
      <c r="LZJ44" s="710"/>
      <c r="LZK44" s="710"/>
      <c r="LZL44" s="710"/>
      <c r="LZM44" s="710"/>
      <c r="LZN44" s="710"/>
      <c r="LZO44" s="710"/>
      <c r="LZP44" s="710"/>
      <c r="LZQ44" s="710"/>
      <c r="LZR44" s="710"/>
      <c r="LZS44" s="710"/>
      <c r="LZT44" s="710"/>
      <c r="LZU44" s="710"/>
      <c r="LZV44" s="710"/>
      <c r="LZW44" s="710"/>
      <c r="LZX44" s="710"/>
      <c r="LZY44" s="710"/>
      <c r="LZZ44" s="710"/>
      <c r="MAA44" s="710"/>
      <c r="MAB44" s="710"/>
      <c r="MAC44" s="710"/>
      <c r="MAD44" s="710"/>
      <c r="MAE44" s="710"/>
      <c r="MAF44" s="710"/>
      <c r="MAG44" s="710"/>
      <c r="MAH44" s="710"/>
      <c r="MAI44" s="710"/>
      <c r="MAJ44" s="710"/>
      <c r="MAK44" s="710"/>
      <c r="MAL44" s="710"/>
      <c r="MAM44" s="710"/>
      <c r="MAN44" s="710"/>
      <c r="MAO44" s="710"/>
      <c r="MAP44" s="710"/>
      <c r="MAQ44" s="710"/>
      <c r="MAR44" s="710"/>
      <c r="MAS44" s="710"/>
      <c r="MAT44" s="710"/>
      <c r="MAU44" s="710"/>
      <c r="MAV44" s="710"/>
      <c r="MAW44" s="710"/>
      <c r="MAX44" s="710"/>
      <c r="MAY44" s="710"/>
      <c r="MAZ44" s="710"/>
      <c r="MBA44" s="710"/>
      <c r="MBB44" s="710"/>
      <c r="MBC44" s="710"/>
      <c r="MBD44" s="710"/>
      <c r="MBE44" s="710"/>
      <c r="MBF44" s="710"/>
      <c r="MBG44" s="710"/>
      <c r="MBH44" s="710"/>
      <c r="MBI44" s="710"/>
      <c r="MBJ44" s="710"/>
      <c r="MBK44" s="710"/>
      <c r="MBL44" s="710"/>
      <c r="MBM44" s="710"/>
      <c r="MBN44" s="710"/>
      <c r="MBO44" s="710"/>
      <c r="MBP44" s="710"/>
      <c r="MBQ44" s="710"/>
      <c r="MBR44" s="710"/>
      <c r="MBS44" s="710"/>
      <c r="MBT44" s="710"/>
      <c r="MBU44" s="710"/>
      <c r="MBV44" s="710"/>
      <c r="MBW44" s="710"/>
      <c r="MBX44" s="710"/>
      <c r="MBY44" s="710"/>
      <c r="MBZ44" s="710"/>
      <c r="MCA44" s="710"/>
      <c r="MCB44" s="710"/>
      <c r="MCC44" s="710"/>
      <c r="MCD44" s="710"/>
      <c r="MCE44" s="710"/>
      <c r="MCF44" s="710"/>
      <c r="MCG44" s="710"/>
      <c r="MCH44" s="710"/>
      <c r="MCI44" s="710"/>
      <c r="MCJ44" s="710"/>
      <c r="MCK44" s="710"/>
      <c r="MCL44" s="710"/>
      <c r="MCM44" s="710"/>
      <c r="MCN44" s="710"/>
      <c r="MCO44" s="710"/>
      <c r="MCP44" s="710"/>
      <c r="MCQ44" s="710"/>
      <c r="MCR44" s="710"/>
      <c r="MCS44" s="710"/>
      <c r="MCT44" s="710"/>
      <c r="MCU44" s="710"/>
      <c r="MCV44" s="710"/>
      <c r="MCW44" s="710"/>
      <c r="MCX44" s="710"/>
      <c r="MCY44" s="710"/>
      <c r="MCZ44" s="710"/>
      <c r="MDA44" s="710"/>
      <c r="MDB44" s="710"/>
      <c r="MDC44" s="710"/>
      <c r="MDD44" s="710"/>
      <c r="MDE44" s="710"/>
      <c r="MDF44" s="710"/>
      <c r="MDG44" s="710"/>
      <c r="MDH44" s="710"/>
      <c r="MDI44" s="710"/>
      <c r="MDJ44" s="710"/>
      <c r="MDK44" s="710"/>
      <c r="MDL44" s="710"/>
      <c r="MDM44" s="710"/>
      <c r="MDN44" s="710"/>
      <c r="MDO44" s="710"/>
      <c r="MDP44" s="710"/>
      <c r="MDQ44" s="710"/>
      <c r="MDR44" s="710"/>
      <c r="MDS44" s="710"/>
      <c r="MDT44" s="710"/>
      <c r="MDU44" s="710"/>
      <c r="MDV44" s="710"/>
      <c r="MDW44" s="710"/>
      <c r="MDX44" s="710"/>
      <c r="MDY44" s="710"/>
      <c r="MDZ44" s="710"/>
      <c r="MEA44" s="710"/>
      <c r="MEB44" s="710"/>
      <c r="MEC44" s="710"/>
      <c r="MED44" s="710"/>
      <c r="MEE44" s="710"/>
      <c r="MEF44" s="710"/>
      <c r="MEG44" s="710"/>
      <c r="MEH44" s="710"/>
      <c r="MEI44" s="710"/>
      <c r="MEJ44" s="710"/>
      <c r="MEK44" s="710"/>
      <c r="MEL44" s="710"/>
      <c r="MEM44" s="710"/>
      <c r="MEN44" s="710"/>
      <c r="MEO44" s="710"/>
      <c r="MEP44" s="710"/>
      <c r="MEQ44" s="710"/>
      <c r="MER44" s="710"/>
      <c r="MES44" s="710"/>
      <c r="MET44" s="710"/>
      <c r="MEU44" s="710"/>
      <c r="MEV44" s="710"/>
      <c r="MEW44" s="710"/>
      <c r="MEX44" s="710"/>
      <c r="MEY44" s="710"/>
      <c r="MEZ44" s="710"/>
      <c r="MFA44" s="710"/>
      <c r="MFB44" s="710"/>
      <c r="MFC44" s="710"/>
      <c r="MFD44" s="710"/>
      <c r="MFE44" s="710"/>
      <c r="MFF44" s="710"/>
      <c r="MFG44" s="710"/>
      <c r="MFH44" s="710"/>
      <c r="MFI44" s="710"/>
      <c r="MFJ44" s="710"/>
      <c r="MFK44" s="710"/>
      <c r="MFL44" s="710"/>
      <c r="MFM44" s="710"/>
      <c r="MFN44" s="710"/>
      <c r="MFO44" s="710"/>
      <c r="MFP44" s="710"/>
      <c r="MFQ44" s="710"/>
      <c r="MFR44" s="710"/>
      <c r="MFS44" s="710"/>
      <c r="MFT44" s="710"/>
      <c r="MFU44" s="710"/>
      <c r="MFV44" s="710"/>
      <c r="MFW44" s="710"/>
      <c r="MFX44" s="710"/>
      <c r="MFY44" s="710"/>
      <c r="MFZ44" s="710"/>
      <c r="MGA44" s="710"/>
      <c r="MGB44" s="710"/>
      <c r="MGC44" s="710"/>
      <c r="MGD44" s="710"/>
      <c r="MGE44" s="710"/>
      <c r="MGF44" s="710"/>
      <c r="MGG44" s="710"/>
      <c r="MGH44" s="710"/>
      <c r="MGI44" s="710"/>
      <c r="MGJ44" s="710"/>
      <c r="MGK44" s="710"/>
      <c r="MGL44" s="710"/>
      <c r="MGM44" s="710"/>
      <c r="MGN44" s="710"/>
      <c r="MGO44" s="710"/>
      <c r="MGP44" s="710"/>
      <c r="MGQ44" s="710"/>
      <c r="MGR44" s="710"/>
      <c r="MGS44" s="710"/>
      <c r="MGT44" s="710"/>
      <c r="MGU44" s="710"/>
      <c r="MGV44" s="710"/>
      <c r="MGW44" s="710"/>
      <c r="MGX44" s="710"/>
      <c r="MGY44" s="710"/>
      <c r="MGZ44" s="710"/>
      <c r="MHA44" s="710"/>
      <c r="MHB44" s="710"/>
      <c r="MHC44" s="710"/>
      <c r="MHD44" s="710"/>
      <c r="MHE44" s="710"/>
      <c r="MHF44" s="710"/>
      <c r="MHG44" s="710"/>
      <c r="MHH44" s="710"/>
      <c r="MHI44" s="710"/>
      <c r="MHJ44" s="710"/>
      <c r="MHK44" s="710"/>
      <c r="MHL44" s="710"/>
      <c r="MHM44" s="710"/>
      <c r="MHN44" s="710"/>
      <c r="MHO44" s="710"/>
      <c r="MHP44" s="710"/>
      <c r="MHQ44" s="710"/>
      <c r="MHR44" s="710"/>
      <c r="MHS44" s="710"/>
      <c r="MHT44" s="710"/>
      <c r="MHU44" s="710"/>
      <c r="MHV44" s="710"/>
      <c r="MHW44" s="710"/>
      <c r="MHX44" s="710"/>
      <c r="MHY44" s="710"/>
      <c r="MHZ44" s="710"/>
      <c r="MIA44" s="710"/>
      <c r="MIB44" s="710"/>
      <c r="MIC44" s="710"/>
      <c r="MID44" s="710"/>
      <c r="MIE44" s="710"/>
      <c r="MIF44" s="710"/>
      <c r="MIG44" s="710"/>
      <c r="MIH44" s="710"/>
      <c r="MII44" s="710"/>
      <c r="MIJ44" s="710"/>
      <c r="MIK44" s="710"/>
      <c r="MIL44" s="710"/>
      <c r="MIM44" s="710"/>
      <c r="MIN44" s="710"/>
      <c r="MIO44" s="710"/>
      <c r="MIP44" s="710"/>
      <c r="MIQ44" s="710"/>
      <c r="MIR44" s="710"/>
      <c r="MIS44" s="710"/>
      <c r="MIT44" s="710"/>
      <c r="MIU44" s="710"/>
      <c r="MIV44" s="710"/>
      <c r="MIW44" s="710"/>
      <c r="MIX44" s="710"/>
      <c r="MIY44" s="710"/>
      <c r="MIZ44" s="710"/>
      <c r="MJA44" s="710"/>
      <c r="MJB44" s="710"/>
      <c r="MJC44" s="710"/>
      <c r="MJD44" s="710"/>
      <c r="MJE44" s="710"/>
      <c r="MJF44" s="710"/>
      <c r="MJG44" s="710"/>
      <c r="MJH44" s="710"/>
      <c r="MJI44" s="710"/>
      <c r="MJJ44" s="710"/>
      <c r="MJK44" s="710"/>
      <c r="MJL44" s="710"/>
      <c r="MJM44" s="710"/>
      <c r="MJN44" s="710"/>
      <c r="MJO44" s="710"/>
      <c r="MJP44" s="710"/>
      <c r="MJQ44" s="710"/>
      <c r="MJR44" s="710"/>
      <c r="MJS44" s="710"/>
      <c r="MJT44" s="710"/>
      <c r="MJU44" s="710"/>
      <c r="MJV44" s="710"/>
      <c r="MJW44" s="710"/>
      <c r="MJX44" s="710"/>
      <c r="MJY44" s="710"/>
      <c r="MJZ44" s="710"/>
      <c r="MKA44" s="710"/>
      <c r="MKB44" s="710"/>
      <c r="MKC44" s="710"/>
      <c r="MKD44" s="710"/>
      <c r="MKE44" s="710"/>
      <c r="MKF44" s="710"/>
      <c r="MKG44" s="710"/>
      <c r="MKH44" s="710"/>
      <c r="MKI44" s="710"/>
      <c r="MKJ44" s="710"/>
      <c r="MKK44" s="710"/>
      <c r="MKL44" s="710"/>
      <c r="MKM44" s="710"/>
      <c r="MKN44" s="710"/>
      <c r="MKO44" s="710"/>
      <c r="MKP44" s="710"/>
      <c r="MKQ44" s="710"/>
      <c r="MKR44" s="710"/>
      <c r="MKS44" s="710"/>
      <c r="MKT44" s="710"/>
      <c r="MKU44" s="710"/>
      <c r="MKV44" s="710"/>
      <c r="MKW44" s="710"/>
      <c r="MKX44" s="710"/>
      <c r="MKY44" s="710"/>
      <c r="MKZ44" s="710"/>
      <c r="MLA44" s="710"/>
      <c r="MLB44" s="710"/>
      <c r="MLC44" s="710"/>
      <c r="MLD44" s="710"/>
      <c r="MLE44" s="710"/>
      <c r="MLF44" s="710"/>
      <c r="MLG44" s="710"/>
      <c r="MLH44" s="710"/>
      <c r="MLI44" s="710"/>
      <c r="MLJ44" s="710"/>
      <c r="MLK44" s="710"/>
      <c r="MLL44" s="710"/>
      <c r="MLM44" s="710"/>
      <c r="MLN44" s="710"/>
      <c r="MLO44" s="710"/>
      <c r="MLP44" s="710"/>
      <c r="MLQ44" s="710"/>
      <c r="MLR44" s="710"/>
      <c r="MLS44" s="710"/>
      <c r="MLT44" s="710"/>
      <c r="MLU44" s="710"/>
      <c r="MLV44" s="710"/>
      <c r="MLW44" s="710"/>
      <c r="MLX44" s="710"/>
      <c r="MLY44" s="710"/>
      <c r="MLZ44" s="710"/>
      <c r="MMA44" s="710"/>
      <c r="MMB44" s="710"/>
      <c r="MMC44" s="710"/>
      <c r="MMD44" s="710"/>
      <c r="MME44" s="710"/>
      <c r="MMF44" s="710"/>
      <c r="MMG44" s="710"/>
      <c r="MMH44" s="710"/>
      <c r="MMI44" s="710"/>
      <c r="MMJ44" s="710"/>
      <c r="MMK44" s="710"/>
      <c r="MML44" s="710"/>
      <c r="MMM44" s="710"/>
      <c r="MMN44" s="710"/>
      <c r="MMO44" s="710"/>
      <c r="MMP44" s="710"/>
      <c r="MMQ44" s="710"/>
      <c r="MMR44" s="710"/>
      <c r="MMS44" s="710"/>
      <c r="MMT44" s="710"/>
      <c r="MMU44" s="710"/>
      <c r="MMV44" s="710"/>
      <c r="MMW44" s="710"/>
      <c r="MMX44" s="710"/>
      <c r="MMY44" s="710"/>
      <c r="MMZ44" s="710"/>
      <c r="MNA44" s="710"/>
      <c r="MNB44" s="710"/>
      <c r="MNC44" s="710"/>
      <c r="MND44" s="710"/>
      <c r="MNE44" s="710"/>
      <c r="MNF44" s="710"/>
      <c r="MNG44" s="710"/>
      <c r="MNH44" s="710"/>
      <c r="MNI44" s="710"/>
      <c r="MNJ44" s="710"/>
      <c r="MNK44" s="710"/>
      <c r="MNL44" s="710"/>
      <c r="MNM44" s="710"/>
      <c r="MNN44" s="710"/>
      <c r="MNO44" s="710"/>
      <c r="MNP44" s="710"/>
      <c r="MNQ44" s="710"/>
      <c r="MNR44" s="710"/>
      <c r="MNS44" s="710"/>
      <c r="MNT44" s="710"/>
      <c r="MNU44" s="710"/>
      <c r="MNV44" s="710"/>
      <c r="MNW44" s="710"/>
      <c r="MNX44" s="710"/>
      <c r="MNY44" s="710"/>
      <c r="MNZ44" s="710"/>
      <c r="MOA44" s="710"/>
      <c r="MOB44" s="710"/>
      <c r="MOC44" s="710"/>
      <c r="MOD44" s="710"/>
      <c r="MOE44" s="710"/>
      <c r="MOF44" s="710"/>
      <c r="MOG44" s="710"/>
      <c r="MOH44" s="710"/>
      <c r="MOI44" s="710"/>
      <c r="MOJ44" s="710"/>
      <c r="MOK44" s="710"/>
      <c r="MOL44" s="710"/>
      <c r="MOM44" s="710"/>
      <c r="MON44" s="710"/>
      <c r="MOO44" s="710"/>
      <c r="MOP44" s="710"/>
      <c r="MOQ44" s="710"/>
      <c r="MOR44" s="710"/>
      <c r="MOS44" s="710"/>
      <c r="MOT44" s="710"/>
      <c r="MOU44" s="710"/>
      <c r="MOV44" s="710"/>
      <c r="MOW44" s="710"/>
      <c r="MOX44" s="710"/>
      <c r="MOY44" s="710"/>
      <c r="MOZ44" s="710"/>
      <c r="MPA44" s="710"/>
      <c r="MPB44" s="710"/>
      <c r="MPC44" s="710"/>
      <c r="MPD44" s="710"/>
      <c r="MPE44" s="710"/>
      <c r="MPF44" s="710"/>
      <c r="MPG44" s="710"/>
      <c r="MPH44" s="710"/>
      <c r="MPI44" s="710"/>
      <c r="MPJ44" s="710"/>
      <c r="MPK44" s="710"/>
      <c r="MPL44" s="710"/>
      <c r="MPM44" s="710"/>
      <c r="MPN44" s="710"/>
      <c r="MPO44" s="710"/>
      <c r="MPP44" s="710"/>
      <c r="MPQ44" s="710"/>
      <c r="MPR44" s="710"/>
      <c r="MPS44" s="710"/>
      <c r="MPT44" s="710"/>
      <c r="MPU44" s="710"/>
      <c r="MPV44" s="710"/>
      <c r="MPW44" s="710"/>
      <c r="MPX44" s="710"/>
      <c r="MPY44" s="710"/>
      <c r="MPZ44" s="710"/>
      <c r="MQA44" s="710"/>
      <c r="MQB44" s="710"/>
      <c r="MQC44" s="710"/>
      <c r="MQD44" s="710"/>
      <c r="MQE44" s="710"/>
      <c r="MQF44" s="710"/>
      <c r="MQG44" s="710"/>
      <c r="MQH44" s="710"/>
      <c r="MQI44" s="710"/>
      <c r="MQJ44" s="710"/>
      <c r="MQK44" s="710"/>
      <c r="MQL44" s="710"/>
      <c r="MQM44" s="710"/>
      <c r="MQN44" s="710"/>
      <c r="MQO44" s="710"/>
      <c r="MQP44" s="710"/>
      <c r="MQQ44" s="710"/>
      <c r="MQR44" s="710"/>
      <c r="MQS44" s="710"/>
      <c r="MQT44" s="710"/>
      <c r="MQU44" s="710"/>
      <c r="MQV44" s="710"/>
      <c r="MQW44" s="710"/>
      <c r="MQX44" s="710"/>
      <c r="MQY44" s="710"/>
      <c r="MQZ44" s="710"/>
      <c r="MRA44" s="710"/>
      <c r="MRB44" s="710"/>
      <c r="MRC44" s="710"/>
      <c r="MRD44" s="710"/>
      <c r="MRE44" s="710"/>
      <c r="MRF44" s="710"/>
      <c r="MRG44" s="710"/>
      <c r="MRH44" s="710"/>
      <c r="MRI44" s="710"/>
      <c r="MRJ44" s="710"/>
      <c r="MRK44" s="710"/>
      <c r="MRL44" s="710"/>
      <c r="MRM44" s="710"/>
      <c r="MRN44" s="710"/>
      <c r="MRO44" s="710"/>
      <c r="MRP44" s="710"/>
      <c r="MRQ44" s="710"/>
      <c r="MRR44" s="710"/>
      <c r="MRS44" s="710"/>
      <c r="MRT44" s="710"/>
      <c r="MRU44" s="710"/>
      <c r="MRV44" s="710"/>
      <c r="MRW44" s="710"/>
      <c r="MRX44" s="710"/>
      <c r="MRY44" s="710"/>
      <c r="MRZ44" s="710"/>
      <c r="MSA44" s="710"/>
      <c r="MSB44" s="710"/>
      <c r="MSC44" s="710"/>
      <c r="MSD44" s="710"/>
      <c r="MSE44" s="710"/>
      <c r="MSF44" s="710"/>
      <c r="MSG44" s="710"/>
      <c r="MSH44" s="710"/>
      <c r="MSI44" s="710"/>
      <c r="MSJ44" s="710"/>
      <c r="MSK44" s="710"/>
      <c r="MSL44" s="710"/>
      <c r="MSM44" s="710"/>
      <c r="MSN44" s="710"/>
      <c r="MSO44" s="710"/>
      <c r="MSP44" s="710"/>
      <c r="MSQ44" s="710"/>
      <c r="MSR44" s="710"/>
      <c r="MSS44" s="710"/>
      <c r="MST44" s="710"/>
      <c r="MSU44" s="710"/>
      <c r="MSV44" s="710"/>
      <c r="MSW44" s="710"/>
      <c r="MSX44" s="710"/>
      <c r="MSY44" s="710"/>
      <c r="MSZ44" s="710"/>
      <c r="MTA44" s="710"/>
      <c r="MTB44" s="710"/>
      <c r="MTC44" s="710"/>
      <c r="MTD44" s="710"/>
      <c r="MTE44" s="710"/>
      <c r="MTF44" s="710"/>
      <c r="MTG44" s="710"/>
      <c r="MTH44" s="710"/>
      <c r="MTI44" s="710"/>
      <c r="MTJ44" s="710"/>
      <c r="MTK44" s="710"/>
      <c r="MTL44" s="710"/>
      <c r="MTM44" s="710"/>
      <c r="MTN44" s="710"/>
      <c r="MTO44" s="710"/>
      <c r="MTP44" s="710"/>
      <c r="MTQ44" s="710"/>
      <c r="MTR44" s="710"/>
      <c r="MTS44" s="710"/>
      <c r="MTT44" s="710"/>
      <c r="MTU44" s="710"/>
      <c r="MTV44" s="710"/>
      <c r="MTW44" s="710"/>
      <c r="MTX44" s="710"/>
      <c r="MTY44" s="710"/>
      <c r="MTZ44" s="710"/>
      <c r="MUA44" s="710"/>
      <c r="MUB44" s="710"/>
      <c r="MUC44" s="710"/>
      <c r="MUD44" s="710"/>
      <c r="MUE44" s="710"/>
      <c r="MUF44" s="710"/>
      <c r="MUG44" s="710"/>
      <c r="MUH44" s="710"/>
      <c r="MUI44" s="710"/>
      <c r="MUJ44" s="710"/>
      <c r="MUK44" s="710"/>
      <c r="MUL44" s="710"/>
      <c r="MUM44" s="710"/>
      <c r="MUN44" s="710"/>
      <c r="MUO44" s="710"/>
      <c r="MUP44" s="710"/>
      <c r="MUQ44" s="710"/>
      <c r="MUR44" s="710"/>
      <c r="MUS44" s="710"/>
      <c r="MUT44" s="710"/>
      <c r="MUU44" s="710"/>
      <c r="MUV44" s="710"/>
      <c r="MUW44" s="710"/>
      <c r="MUX44" s="710"/>
      <c r="MUY44" s="710"/>
      <c r="MUZ44" s="710"/>
      <c r="MVA44" s="710"/>
      <c r="MVB44" s="710"/>
      <c r="MVC44" s="710"/>
      <c r="MVD44" s="710"/>
      <c r="MVE44" s="710"/>
      <c r="MVF44" s="710"/>
      <c r="MVG44" s="710"/>
      <c r="MVH44" s="710"/>
      <c r="MVI44" s="710"/>
      <c r="MVJ44" s="710"/>
      <c r="MVK44" s="710"/>
      <c r="MVL44" s="710"/>
      <c r="MVM44" s="710"/>
      <c r="MVN44" s="710"/>
      <c r="MVO44" s="710"/>
      <c r="MVP44" s="710"/>
      <c r="MVQ44" s="710"/>
      <c r="MVR44" s="710"/>
      <c r="MVS44" s="710"/>
      <c r="MVT44" s="710"/>
      <c r="MVU44" s="710"/>
      <c r="MVV44" s="710"/>
      <c r="MVW44" s="710"/>
      <c r="MVX44" s="710"/>
      <c r="MVY44" s="710"/>
      <c r="MVZ44" s="710"/>
      <c r="MWA44" s="710"/>
      <c r="MWB44" s="710"/>
      <c r="MWC44" s="710"/>
      <c r="MWD44" s="710"/>
      <c r="MWE44" s="710"/>
      <c r="MWF44" s="710"/>
      <c r="MWG44" s="710"/>
      <c r="MWH44" s="710"/>
      <c r="MWI44" s="710"/>
      <c r="MWJ44" s="710"/>
      <c r="MWK44" s="710"/>
      <c r="MWL44" s="710"/>
      <c r="MWM44" s="710"/>
      <c r="MWN44" s="710"/>
      <c r="MWO44" s="710"/>
      <c r="MWP44" s="710"/>
      <c r="MWQ44" s="710"/>
      <c r="MWR44" s="710"/>
      <c r="MWS44" s="710"/>
      <c r="MWT44" s="710"/>
      <c r="MWU44" s="710"/>
      <c r="MWV44" s="710"/>
      <c r="MWW44" s="710"/>
      <c r="MWX44" s="710"/>
      <c r="MWY44" s="710"/>
      <c r="MWZ44" s="710"/>
      <c r="MXA44" s="710"/>
      <c r="MXB44" s="710"/>
      <c r="MXC44" s="710"/>
      <c r="MXD44" s="710"/>
      <c r="MXE44" s="710"/>
      <c r="MXF44" s="710"/>
      <c r="MXG44" s="710"/>
      <c r="MXH44" s="710"/>
      <c r="MXI44" s="710"/>
      <c r="MXJ44" s="710"/>
      <c r="MXK44" s="710"/>
      <c r="MXL44" s="710"/>
      <c r="MXM44" s="710"/>
      <c r="MXN44" s="710"/>
      <c r="MXO44" s="710"/>
      <c r="MXP44" s="710"/>
      <c r="MXQ44" s="710"/>
      <c r="MXR44" s="710"/>
      <c r="MXS44" s="710"/>
      <c r="MXT44" s="710"/>
      <c r="MXU44" s="710"/>
      <c r="MXV44" s="710"/>
      <c r="MXW44" s="710"/>
      <c r="MXX44" s="710"/>
      <c r="MXY44" s="710"/>
      <c r="MXZ44" s="710"/>
      <c r="MYA44" s="710"/>
      <c r="MYB44" s="710"/>
      <c r="MYC44" s="710"/>
      <c r="MYD44" s="710"/>
      <c r="MYE44" s="710"/>
      <c r="MYF44" s="710"/>
      <c r="MYG44" s="710"/>
      <c r="MYH44" s="710"/>
      <c r="MYI44" s="710"/>
      <c r="MYJ44" s="710"/>
      <c r="MYK44" s="710"/>
      <c r="MYL44" s="710"/>
      <c r="MYM44" s="710"/>
      <c r="MYN44" s="710"/>
      <c r="MYO44" s="710"/>
      <c r="MYP44" s="710"/>
      <c r="MYQ44" s="710"/>
      <c r="MYR44" s="710"/>
      <c r="MYS44" s="710"/>
      <c r="MYT44" s="710"/>
      <c r="MYU44" s="710"/>
      <c r="MYV44" s="710"/>
      <c r="MYW44" s="710"/>
      <c r="MYX44" s="710"/>
      <c r="MYY44" s="710"/>
      <c r="MYZ44" s="710"/>
      <c r="MZA44" s="710"/>
      <c r="MZB44" s="710"/>
      <c r="MZC44" s="710"/>
      <c r="MZD44" s="710"/>
      <c r="MZE44" s="710"/>
      <c r="MZF44" s="710"/>
      <c r="MZG44" s="710"/>
      <c r="MZH44" s="710"/>
      <c r="MZI44" s="710"/>
      <c r="MZJ44" s="710"/>
      <c r="MZK44" s="710"/>
      <c r="MZL44" s="710"/>
      <c r="MZM44" s="710"/>
      <c r="MZN44" s="710"/>
      <c r="MZO44" s="710"/>
      <c r="MZP44" s="710"/>
      <c r="MZQ44" s="710"/>
      <c r="MZR44" s="710"/>
      <c r="MZS44" s="710"/>
      <c r="MZT44" s="710"/>
      <c r="MZU44" s="710"/>
      <c r="MZV44" s="710"/>
      <c r="MZW44" s="710"/>
      <c r="MZX44" s="710"/>
      <c r="MZY44" s="710"/>
      <c r="MZZ44" s="710"/>
      <c r="NAA44" s="710"/>
      <c r="NAB44" s="710"/>
      <c r="NAC44" s="710"/>
      <c r="NAD44" s="710"/>
      <c r="NAE44" s="710"/>
      <c r="NAF44" s="710"/>
      <c r="NAG44" s="710"/>
      <c r="NAH44" s="710"/>
      <c r="NAI44" s="710"/>
      <c r="NAJ44" s="710"/>
      <c r="NAK44" s="710"/>
      <c r="NAL44" s="710"/>
      <c r="NAM44" s="710"/>
      <c r="NAN44" s="710"/>
      <c r="NAO44" s="710"/>
      <c r="NAP44" s="710"/>
      <c r="NAQ44" s="710"/>
      <c r="NAR44" s="710"/>
      <c r="NAS44" s="710"/>
      <c r="NAT44" s="710"/>
      <c r="NAU44" s="710"/>
      <c r="NAV44" s="710"/>
      <c r="NAW44" s="710"/>
      <c r="NAX44" s="710"/>
      <c r="NAY44" s="710"/>
      <c r="NAZ44" s="710"/>
      <c r="NBA44" s="710"/>
      <c r="NBB44" s="710"/>
      <c r="NBC44" s="710"/>
      <c r="NBD44" s="710"/>
      <c r="NBE44" s="710"/>
      <c r="NBF44" s="710"/>
      <c r="NBG44" s="710"/>
      <c r="NBH44" s="710"/>
      <c r="NBI44" s="710"/>
      <c r="NBJ44" s="710"/>
      <c r="NBK44" s="710"/>
      <c r="NBL44" s="710"/>
      <c r="NBM44" s="710"/>
      <c r="NBN44" s="710"/>
      <c r="NBO44" s="710"/>
      <c r="NBP44" s="710"/>
      <c r="NBQ44" s="710"/>
      <c r="NBR44" s="710"/>
      <c r="NBS44" s="710"/>
      <c r="NBT44" s="710"/>
      <c r="NBU44" s="710"/>
      <c r="NBV44" s="710"/>
      <c r="NBW44" s="710"/>
      <c r="NBX44" s="710"/>
      <c r="NBY44" s="710"/>
      <c r="NBZ44" s="710"/>
      <c r="NCA44" s="710"/>
      <c r="NCB44" s="710"/>
      <c r="NCC44" s="710"/>
      <c r="NCD44" s="710"/>
      <c r="NCE44" s="710"/>
      <c r="NCF44" s="710"/>
      <c r="NCG44" s="710"/>
      <c r="NCH44" s="710"/>
      <c r="NCI44" s="710"/>
      <c r="NCJ44" s="710"/>
      <c r="NCK44" s="710"/>
      <c r="NCL44" s="710"/>
      <c r="NCM44" s="710"/>
      <c r="NCN44" s="710"/>
      <c r="NCO44" s="710"/>
      <c r="NCP44" s="710"/>
      <c r="NCQ44" s="710"/>
      <c r="NCR44" s="710"/>
      <c r="NCS44" s="710"/>
      <c r="NCT44" s="710"/>
      <c r="NCU44" s="710"/>
      <c r="NCV44" s="710"/>
      <c r="NCW44" s="710"/>
      <c r="NCX44" s="710"/>
      <c r="NCY44" s="710"/>
      <c r="NCZ44" s="710"/>
      <c r="NDA44" s="710"/>
      <c r="NDB44" s="710"/>
      <c r="NDC44" s="710"/>
      <c r="NDD44" s="710"/>
      <c r="NDE44" s="710"/>
      <c r="NDF44" s="710"/>
      <c r="NDG44" s="710"/>
      <c r="NDH44" s="710"/>
      <c r="NDI44" s="710"/>
      <c r="NDJ44" s="710"/>
      <c r="NDK44" s="710"/>
      <c r="NDL44" s="710"/>
      <c r="NDM44" s="710"/>
      <c r="NDN44" s="710"/>
      <c r="NDO44" s="710"/>
      <c r="NDP44" s="710"/>
      <c r="NDQ44" s="710"/>
      <c r="NDR44" s="710"/>
      <c r="NDS44" s="710"/>
      <c r="NDT44" s="710"/>
      <c r="NDU44" s="710"/>
      <c r="NDV44" s="710"/>
      <c r="NDW44" s="710"/>
      <c r="NDX44" s="710"/>
      <c r="NDY44" s="710"/>
      <c r="NDZ44" s="710"/>
      <c r="NEA44" s="710"/>
      <c r="NEB44" s="710"/>
      <c r="NEC44" s="710"/>
      <c r="NED44" s="710"/>
      <c r="NEE44" s="710"/>
      <c r="NEF44" s="710"/>
      <c r="NEG44" s="710"/>
      <c r="NEH44" s="710"/>
      <c r="NEI44" s="710"/>
      <c r="NEJ44" s="710"/>
      <c r="NEK44" s="710"/>
      <c r="NEL44" s="710"/>
      <c r="NEM44" s="710"/>
      <c r="NEN44" s="710"/>
      <c r="NEO44" s="710"/>
      <c r="NEP44" s="710"/>
      <c r="NEQ44" s="710"/>
      <c r="NER44" s="710"/>
      <c r="NES44" s="710"/>
      <c r="NET44" s="710"/>
      <c r="NEU44" s="710"/>
      <c r="NEV44" s="710"/>
      <c r="NEW44" s="710"/>
      <c r="NEX44" s="710"/>
      <c r="NEY44" s="710"/>
      <c r="NEZ44" s="710"/>
      <c r="NFA44" s="710"/>
      <c r="NFB44" s="710"/>
      <c r="NFC44" s="710"/>
      <c r="NFD44" s="710"/>
      <c r="NFE44" s="710"/>
      <c r="NFF44" s="710"/>
      <c r="NFG44" s="710"/>
      <c r="NFH44" s="710"/>
      <c r="NFI44" s="710"/>
      <c r="NFJ44" s="710"/>
      <c r="NFK44" s="710"/>
      <c r="NFL44" s="710"/>
      <c r="NFM44" s="710"/>
      <c r="NFN44" s="710"/>
      <c r="NFO44" s="710"/>
      <c r="NFP44" s="710"/>
      <c r="NFQ44" s="710"/>
      <c r="NFR44" s="710"/>
      <c r="NFS44" s="710"/>
      <c r="NFT44" s="710"/>
      <c r="NFU44" s="710"/>
      <c r="NFV44" s="710"/>
      <c r="NFW44" s="710"/>
      <c r="NFX44" s="710"/>
      <c r="NFY44" s="710"/>
      <c r="NFZ44" s="710"/>
      <c r="NGA44" s="710"/>
      <c r="NGB44" s="710"/>
      <c r="NGC44" s="710"/>
      <c r="NGD44" s="710"/>
      <c r="NGE44" s="710"/>
      <c r="NGF44" s="710"/>
      <c r="NGG44" s="710"/>
      <c r="NGH44" s="710"/>
      <c r="NGI44" s="710"/>
      <c r="NGJ44" s="710"/>
      <c r="NGK44" s="710"/>
      <c r="NGL44" s="710"/>
      <c r="NGM44" s="710"/>
      <c r="NGN44" s="710"/>
      <c r="NGO44" s="710"/>
      <c r="NGP44" s="710"/>
      <c r="NGQ44" s="710"/>
      <c r="NGR44" s="710"/>
      <c r="NGS44" s="710"/>
      <c r="NGT44" s="710"/>
      <c r="NGU44" s="710"/>
      <c r="NGV44" s="710"/>
      <c r="NGW44" s="710"/>
      <c r="NGX44" s="710"/>
      <c r="NGY44" s="710"/>
      <c r="NGZ44" s="710"/>
      <c r="NHA44" s="710"/>
      <c r="NHB44" s="710"/>
      <c r="NHC44" s="710"/>
      <c r="NHD44" s="710"/>
      <c r="NHE44" s="710"/>
      <c r="NHF44" s="710"/>
      <c r="NHG44" s="710"/>
      <c r="NHH44" s="710"/>
      <c r="NHI44" s="710"/>
      <c r="NHJ44" s="710"/>
      <c r="NHK44" s="710"/>
      <c r="NHL44" s="710"/>
      <c r="NHM44" s="710"/>
      <c r="NHN44" s="710"/>
      <c r="NHO44" s="710"/>
      <c r="NHP44" s="710"/>
      <c r="NHQ44" s="710"/>
      <c r="NHR44" s="710"/>
      <c r="NHS44" s="710"/>
      <c r="NHT44" s="710"/>
      <c r="NHU44" s="710"/>
      <c r="NHV44" s="710"/>
      <c r="NHW44" s="710"/>
      <c r="NHX44" s="710"/>
      <c r="NHY44" s="710"/>
      <c r="NHZ44" s="710"/>
      <c r="NIA44" s="710"/>
      <c r="NIB44" s="710"/>
      <c r="NIC44" s="710"/>
      <c r="NID44" s="710"/>
      <c r="NIE44" s="710"/>
      <c r="NIF44" s="710"/>
      <c r="NIG44" s="710"/>
      <c r="NIH44" s="710"/>
      <c r="NII44" s="710"/>
      <c r="NIJ44" s="710"/>
      <c r="NIK44" s="710"/>
      <c r="NIL44" s="710"/>
      <c r="NIM44" s="710"/>
      <c r="NIN44" s="710"/>
      <c r="NIO44" s="710"/>
      <c r="NIP44" s="710"/>
      <c r="NIQ44" s="710"/>
      <c r="NIR44" s="710"/>
      <c r="NIS44" s="710"/>
      <c r="NIT44" s="710"/>
      <c r="NIU44" s="710"/>
      <c r="NIV44" s="710"/>
      <c r="NIW44" s="710"/>
      <c r="NIX44" s="710"/>
      <c r="NIY44" s="710"/>
      <c r="NIZ44" s="710"/>
      <c r="NJA44" s="710"/>
      <c r="NJB44" s="710"/>
      <c r="NJC44" s="710"/>
      <c r="NJD44" s="710"/>
      <c r="NJE44" s="710"/>
      <c r="NJF44" s="710"/>
      <c r="NJG44" s="710"/>
      <c r="NJH44" s="710"/>
      <c r="NJI44" s="710"/>
      <c r="NJJ44" s="710"/>
      <c r="NJK44" s="710"/>
      <c r="NJL44" s="710"/>
      <c r="NJM44" s="710"/>
      <c r="NJN44" s="710"/>
      <c r="NJO44" s="710"/>
      <c r="NJP44" s="710"/>
      <c r="NJQ44" s="710"/>
      <c r="NJR44" s="710"/>
      <c r="NJS44" s="710"/>
      <c r="NJT44" s="710"/>
      <c r="NJU44" s="710"/>
      <c r="NJV44" s="710"/>
      <c r="NJW44" s="710"/>
      <c r="NJX44" s="710"/>
      <c r="NJY44" s="710"/>
      <c r="NJZ44" s="710"/>
      <c r="NKA44" s="710"/>
      <c r="NKB44" s="710"/>
      <c r="NKC44" s="710"/>
      <c r="NKD44" s="710"/>
      <c r="NKE44" s="710"/>
      <c r="NKF44" s="710"/>
      <c r="NKG44" s="710"/>
      <c r="NKH44" s="710"/>
      <c r="NKI44" s="710"/>
      <c r="NKJ44" s="710"/>
      <c r="NKK44" s="710"/>
      <c r="NKL44" s="710"/>
      <c r="NKM44" s="710"/>
      <c r="NKN44" s="710"/>
      <c r="NKO44" s="710"/>
      <c r="NKP44" s="710"/>
      <c r="NKQ44" s="710"/>
      <c r="NKR44" s="710"/>
      <c r="NKS44" s="710"/>
      <c r="NKT44" s="710"/>
      <c r="NKU44" s="710"/>
      <c r="NKV44" s="710"/>
      <c r="NKW44" s="710"/>
      <c r="NKX44" s="710"/>
      <c r="NKY44" s="710"/>
      <c r="NKZ44" s="710"/>
      <c r="NLA44" s="710"/>
      <c r="NLB44" s="710"/>
      <c r="NLC44" s="710"/>
      <c r="NLD44" s="710"/>
      <c r="NLE44" s="710"/>
      <c r="NLF44" s="710"/>
      <c r="NLG44" s="710"/>
      <c r="NLH44" s="710"/>
      <c r="NLI44" s="710"/>
      <c r="NLJ44" s="710"/>
      <c r="NLK44" s="710"/>
      <c r="NLL44" s="710"/>
      <c r="NLM44" s="710"/>
      <c r="NLN44" s="710"/>
      <c r="NLO44" s="710"/>
      <c r="NLP44" s="710"/>
      <c r="NLQ44" s="710"/>
      <c r="NLR44" s="710"/>
      <c r="NLS44" s="710"/>
      <c r="NLT44" s="710"/>
      <c r="NLU44" s="710"/>
      <c r="NLV44" s="710"/>
      <c r="NLW44" s="710"/>
      <c r="NLX44" s="710"/>
      <c r="NLY44" s="710"/>
      <c r="NLZ44" s="710"/>
      <c r="NMA44" s="710"/>
      <c r="NMB44" s="710"/>
      <c r="NMC44" s="710"/>
      <c r="NMD44" s="710"/>
      <c r="NME44" s="710"/>
      <c r="NMF44" s="710"/>
      <c r="NMG44" s="710"/>
      <c r="NMH44" s="710"/>
      <c r="NMI44" s="710"/>
      <c r="NMJ44" s="710"/>
      <c r="NMK44" s="710"/>
      <c r="NML44" s="710"/>
      <c r="NMM44" s="710"/>
      <c r="NMN44" s="710"/>
      <c r="NMO44" s="710"/>
      <c r="NMP44" s="710"/>
      <c r="NMQ44" s="710"/>
      <c r="NMR44" s="710"/>
      <c r="NMS44" s="710"/>
      <c r="NMT44" s="710"/>
      <c r="NMU44" s="710"/>
      <c r="NMV44" s="710"/>
      <c r="NMW44" s="710"/>
      <c r="NMX44" s="710"/>
      <c r="NMY44" s="710"/>
      <c r="NMZ44" s="710"/>
      <c r="NNA44" s="710"/>
      <c r="NNB44" s="710"/>
      <c r="NNC44" s="710"/>
      <c r="NND44" s="710"/>
      <c r="NNE44" s="710"/>
      <c r="NNF44" s="710"/>
      <c r="NNG44" s="710"/>
      <c r="NNH44" s="710"/>
      <c r="NNI44" s="710"/>
      <c r="NNJ44" s="710"/>
      <c r="NNK44" s="710"/>
      <c r="NNL44" s="710"/>
      <c r="NNM44" s="710"/>
      <c r="NNN44" s="710"/>
      <c r="NNO44" s="710"/>
      <c r="NNP44" s="710"/>
      <c r="NNQ44" s="710"/>
      <c r="NNR44" s="710"/>
      <c r="NNS44" s="710"/>
      <c r="NNT44" s="710"/>
      <c r="NNU44" s="710"/>
      <c r="NNV44" s="710"/>
      <c r="NNW44" s="710"/>
      <c r="NNX44" s="710"/>
      <c r="NNY44" s="710"/>
      <c r="NNZ44" s="710"/>
      <c r="NOA44" s="710"/>
      <c r="NOB44" s="710"/>
      <c r="NOC44" s="710"/>
      <c r="NOD44" s="710"/>
      <c r="NOE44" s="710"/>
      <c r="NOF44" s="710"/>
      <c r="NOG44" s="710"/>
      <c r="NOH44" s="710"/>
      <c r="NOI44" s="710"/>
      <c r="NOJ44" s="710"/>
      <c r="NOK44" s="710"/>
      <c r="NOL44" s="710"/>
      <c r="NOM44" s="710"/>
      <c r="NON44" s="710"/>
      <c r="NOO44" s="710"/>
      <c r="NOP44" s="710"/>
      <c r="NOQ44" s="710"/>
      <c r="NOR44" s="710"/>
      <c r="NOS44" s="710"/>
      <c r="NOT44" s="710"/>
      <c r="NOU44" s="710"/>
      <c r="NOV44" s="710"/>
      <c r="NOW44" s="710"/>
      <c r="NOX44" s="710"/>
      <c r="NOY44" s="710"/>
      <c r="NOZ44" s="710"/>
      <c r="NPA44" s="710"/>
      <c r="NPB44" s="710"/>
      <c r="NPC44" s="710"/>
      <c r="NPD44" s="710"/>
      <c r="NPE44" s="710"/>
      <c r="NPF44" s="710"/>
      <c r="NPG44" s="710"/>
      <c r="NPH44" s="710"/>
      <c r="NPI44" s="710"/>
      <c r="NPJ44" s="710"/>
      <c r="NPK44" s="710"/>
      <c r="NPL44" s="710"/>
      <c r="NPM44" s="710"/>
      <c r="NPN44" s="710"/>
      <c r="NPO44" s="710"/>
      <c r="NPP44" s="710"/>
      <c r="NPQ44" s="710"/>
      <c r="NPR44" s="710"/>
      <c r="NPS44" s="710"/>
      <c r="NPT44" s="710"/>
      <c r="NPU44" s="710"/>
      <c r="NPV44" s="710"/>
      <c r="NPW44" s="710"/>
      <c r="NPX44" s="710"/>
      <c r="NPY44" s="710"/>
      <c r="NPZ44" s="710"/>
      <c r="NQA44" s="710"/>
      <c r="NQB44" s="710"/>
      <c r="NQC44" s="710"/>
      <c r="NQD44" s="710"/>
      <c r="NQE44" s="710"/>
      <c r="NQF44" s="710"/>
      <c r="NQG44" s="710"/>
      <c r="NQH44" s="710"/>
      <c r="NQI44" s="710"/>
      <c r="NQJ44" s="710"/>
      <c r="NQK44" s="710"/>
      <c r="NQL44" s="710"/>
      <c r="NQM44" s="710"/>
      <c r="NQN44" s="710"/>
      <c r="NQO44" s="710"/>
      <c r="NQP44" s="710"/>
      <c r="NQQ44" s="710"/>
      <c r="NQR44" s="710"/>
      <c r="NQS44" s="710"/>
      <c r="NQT44" s="710"/>
      <c r="NQU44" s="710"/>
      <c r="NQV44" s="710"/>
      <c r="NQW44" s="710"/>
      <c r="NQX44" s="710"/>
      <c r="NQY44" s="710"/>
      <c r="NQZ44" s="710"/>
      <c r="NRA44" s="710"/>
      <c r="NRB44" s="710"/>
      <c r="NRC44" s="710"/>
      <c r="NRD44" s="710"/>
      <c r="NRE44" s="710"/>
      <c r="NRF44" s="710"/>
      <c r="NRG44" s="710"/>
      <c r="NRH44" s="710"/>
      <c r="NRI44" s="710"/>
      <c r="NRJ44" s="710"/>
      <c r="NRK44" s="710"/>
      <c r="NRL44" s="710"/>
      <c r="NRM44" s="710"/>
      <c r="NRN44" s="710"/>
      <c r="NRO44" s="710"/>
      <c r="NRP44" s="710"/>
      <c r="NRQ44" s="710"/>
      <c r="NRR44" s="710"/>
      <c r="NRS44" s="710"/>
      <c r="NRT44" s="710"/>
      <c r="NRU44" s="710"/>
      <c r="NRV44" s="710"/>
      <c r="NRW44" s="710"/>
      <c r="NRX44" s="710"/>
      <c r="NRY44" s="710"/>
      <c r="NRZ44" s="710"/>
      <c r="NSA44" s="710"/>
      <c r="NSB44" s="710"/>
      <c r="NSC44" s="710"/>
      <c r="NSD44" s="710"/>
      <c r="NSE44" s="710"/>
      <c r="NSF44" s="710"/>
      <c r="NSG44" s="710"/>
      <c r="NSH44" s="710"/>
      <c r="NSI44" s="710"/>
      <c r="NSJ44" s="710"/>
      <c r="NSK44" s="710"/>
      <c r="NSL44" s="710"/>
      <c r="NSM44" s="710"/>
      <c r="NSN44" s="710"/>
      <c r="NSO44" s="710"/>
      <c r="NSP44" s="710"/>
      <c r="NSQ44" s="710"/>
      <c r="NSR44" s="710"/>
      <c r="NSS44" s="710"/>
      <c r="NST44" s="710"/>
      <c r="NSU44" s="710"/>
      <c r="NSV44" s="710"/>
      <c r="NSW44" s="710"/>
      <c r="NSX44" s="710"/>
      <c r="NSY44" s="710"/>
      <c r="NSZ44" s="710"/>
      <c r="NTA44" s="710"/>
      <c r="NTB44" s="710"/>
      <c r="NTC44" s="710"/>
      <c r="NTD44" s="710"/>
      <c r="NTE44" s="710"/>
      <c r="NTF44" s="710"/>
      <c r="NTG44" s="710"/>
      <c r="NTH44" s="710"/>
      <c r="NTI44" s="710"/>
      <c r="NTJ44" s="710"/>
      <c r="NTK44" s="710"/>
      <c r="NTL44" s="710"/>
      <c r="NTM44" s="710"/>
      <c r="NTN44" s="710"/>
      <c r="NTO44" s="710"/>
      <c r="NTP44" s="710"/>
      <c r="NTQ44" s="710"/>
      <c r="NTR44" s="710"/>
      <c r="NTS44" s="710"/>
      <c r="NTT44" s="710"/>
      <c r="NTU44" s="710"/>
      <c r="NTV44" s="710"/>
      <c r="NTW44" s="710"/>
      <c r="NTX44" s="710"/>
      <c r="NTY44" s="710"/>
      <c r="NTZ44" s="710"/>
      <c r="NUA44" s="710"/>
      <c r="NUB44" s="710"/>
      <c r="NUC44" s="710"/>
      <c r="NUD44" s="710"/>
      <c r="NUE44" s="710"/>
      <c r="NUF44" s="710"/>
      <c r="NUG44" s="710"/>
      <c r="NUH44" s="710"/>
      <c r="NUI44" s="710"/>
      <c r="NUJ44" s="710"/>
      <c r="NUK44" s="710"/>
      <c r="NUL44" s="710"/>
      <c r="NUM44" s="710"/>
      <c r="NUN44" s="710"/>
      <c r="NUO44" s="710"/>
      <c r="NUP44" s="710"/>
      <c r="NUQ44" s="710"/>
      <c r="NUR44" s="710"/>
      <c r="NUS44" s="710"/>
      <c r="NUT44" s="710"/>
      <c r="NUU44" s="710"/>
      <c r="NUV44" s="710"/>
      <c r="NUW44" s="710"/>
      <c r="NUX44" s="710"/>
      <c r="NUY44" s="710"/>
      <c r="NUZ44" s="710"/>
      <c r="NVA44" s="710"/>
      <c r="NVB44" s="710"/>
      <c r="NVC44" s="710"/>
      <c r="NVD44" s="710"/>
      <c r="NVE44" s="710"/>
      <c r="NVF44" s="710"/>
      <c r="NVG44" s="710"/>
      <c r="NVH44" s="710"/>
      <c r="NVI44" s="710"/>
      <c r="NVJ44" s="710"/>
      <c r="NVK44" s="710"/>
      <c r="NVL44" s="710"/>
      <c r="NVM44" s="710"/>
      <c r="NVN44" s="710"/>
      <c r="NVO44" s="710"/>
      <c r="NVP44" s="710"/>
      <c r="NVQ44" s="710"/>
      <c r="NVR44" s="710"/>
      <c r="NVS44" s="710"/>
      <c r="NVT44" s="710"/>
      <c r="NVU44" s="710"/>
      <c r="NVV44" s="710"/>
      <c r="NVW44" s="710"/>
      <c r="NVX44" s="710"/>
      <c r="NVY44" s="710"/>
      <c r="NVZ44" s="710"/>
      <c r="NWA44" s="710"/>
      <c r="NWB44" s="710"/>
      <c r="NWC44" s="710"/>
      <c r="NWD44" s="710"/>
      <c r="NWE44" s="710"/>
      <c r="NWF44" s="710"/>
      <c r="NWG44" s="710"/>
      <c r="NWH44" s="710"/>
      <c r="NWI44" s="710"/>
      <c r="NWJ44" s="710"/>
      <c r="NWK44" s="710"/>
      <c r="NWL44" s="710"/>
      <c r="NWM44" s="710"/>
      <c r="NWN44" s="710"/>
      <c r="NWO44" s="710"/>
      <c r="NWP44" s="710"/>
      <c r="NWQ44" s="710"/>
      <c r="NWR44" s="710"/>
      <c r="NWS44" s="710"/>
      <c r="NWT44" s="710"/>
      <c r="NWU44" s="710"/>
      <c r="NWV44" s="710"/>
      <c r="NWW44" s="710"/>
      <c r="NWX44" s="710"/>
      <c r="NWY44" s="710"/>
      <c r="NWZ44" s="710"/>
      <c r="NXA44" s="710"/>
      <c r="NXB44" s="710"/>
      <c r="NXC44" s="710"/>
      <c r="NXD44" s="710"/>
      <c r="NXE44" s="710"/>
      <c r="NXF44" s="710"/>
      <c r="NXG44" s="710"/>
      <c r="NXH44" s="710"/>
      <c r="NXI44" s="710"/>
      <c r="NXJ44" s="710"/>
      <c r="NXK44" s="710"/>
      <c r="NXL44" s="710"/>
      <c r="NXM44" s="710"/>
      <c r="NXN44" s="710"/>
      <c r="NXO44" s="710"/>
      <c r="NXP44" s="710"/>
      <c r="NXQ44" s="710"/>
      <c r="NXR44" s="710"/>
      <c r="NXS44" s="710"/>
      <c r="NXT44" s="710"/>
      <c r="NXU44" s="710"/>
      <c r="NXV44" s="710"/>
      <c r="NXW44" s="710"/>
      <c r="NXX44" s="710"/>
      <c r="NXY44" s="710"/>
      <c r="NXZ44" s="710"/>
      <c r="NYA44" s="710"/>
      <c r="NYB44" s="710"/>
      <c r="NYC44" s="710"/>
      <c r="NYD44" s="710"/>
      <c r="NYE44" s="710"/>
      <c r="NYF44" s="710"/>
      <c r="NYG44" s="710"/>
      <c r="NYH44" s="710"/>
      <c r="NYI44" s="710"/>
      <c r="NYJ44" s="710"/>
      <c r="NYK44" s="710"/>
      <c r="NYL44" s="710"/>
      <c r="NYM44" s="710"/>
      <c r="NYN44" s="710"/>
      <c r="NYO44" s="710"/>
      <c r="NYP44" s="710"/>
      <c r="NYQ44" s="710"/>
      <c r="NYR44" s="710"/>
      <c r="NYS44" s="710"/>
      <c r="NYT44" s="710"/>
      <c r="NYU44" s="710"/>
      <c r="NYV44" s="710"/>
      <c r="NYW44" s="710"/>
      <c r="NYX44" s="710"/>
      <c r="NYY44" s="710"/>
      <c r="NYZ44" s="710"/>
      <c r="NZA44" s="710"/>
      <c r="NZB44" s="710"/>
      <c r="NZC44" s="710"/>
      <c r="NZD44" s="710"/>
      <c r="NZE44" s="710"/>
      <c r="NZF44" s="710"/>
      <c r="NZG44" s="710"/>
      <c r="NZH44" s="710"/>
      <c r="NZI44" s="710"/>
      <c r="NZJ44" s="710"/>
      <c r="NZK44" s="710"/>
      <c r="NZL44" s="710"/>
      <c r="NZM44" s="710"/>
      <c r="NZN44" s="710"/>
      <c r="NZO44" s="710"/>
      <c r="NZP44" s="710"/>
      <c r="NZQ44" s="710"/>
      <c r="NZR44" s="710"/>
      <c r="NZS44" s="710"/>
      <c r="NZT44" s="710"/>
      <c r="NZU44" s="710"/>
      <c r="NZV44" s="710"/>
      <c r="NZW44" s="710"/>
      <c r="NZX44" s="710"/>
      <c r="NZY44" s="710"/>
      <c r="NZZ44" s="710"/>
      <c r="OAA44" s="710"/>
      <c r="OAB44" s="710"/>
      <c r="OAC44" s="710"/>
      <c r="OAD44" s="710"/>
      <c r="OAE44" s="710"/>
      <c r="OAF44" s="710"/>
      <c r="OAG44" s="710"/>
      <c r="OAH44" s="710"/>
      <c r="OAI44" s="710"/>
      <c r="OAJ44" s="710"/>
      <c r="OAK44" s="710"/>
      <c r="OAL44" s="710"/>
      <c r="OAM44" s="710"/>
      <c r="OAN44" s="710"/>
      <c r="OAO44" s="710"/>
      <c r="OAP44" s="710"/>
      <c r="OAQ44" s="710"/>
      <c r="OAR44" s="710"/>
      <c r="OAS44" s="710"/>
      <c r="OAT44" s="710"/>
      <c r="OAU44" s="710"/>
      <c r="OAV44" s="710"/>
      <c r="OAW44" s="710"/>
      <c r="OAX44" s="710"/>
      <c r="OAY44" s="710"/>
      <c r="OAZ44" s="710"/>
      <c r="OBA44" s="710"/>
      <c r="OBB44" s="710"/>
      <c r="OBC44" s="710"/>
      <c r="OBD44" s="710"/>
      <c r="OBE44" s="710"/>
      <c r="OBF44" s="710"/>
      <c r="OBG44" s="710"/>
      <c r="OBH44" s="710"/>
      <c r="OBI44" s="710"/>
      <c r="OBJ44" s="710"/>
      <c r="OBK44" s="710"/>
      <c r="OBL44" s="710"/>
      <c r="OBM44" s="710"/>
      <c r="OBN44" s="710"/>
      <c r="OBO44" s="710"/>
      <c r="OBP44" s="710"/>
      <c r="OBQ44" s="710"/>
      <c r="OBR44" s="710"/>
      <c r="OBS44" s="710"/>
      <c r="OBT44" s="710"/>
      <c r="OBU44" s="710"/>
      <c r="OBV44" s="710"/>
      <c r="OBW44" s="710"/>
      <c r="OBX44" s="710"/>
      <c r="OBY44" s="710"/>
      <c r="OBZ44" s="710"/>
      <c r="OCA44" s="710"/>
      <c r="OCB44" s="710"/>
      <c r="OCC44" s="710"/>
      <c r="OCD44" s="710"/>
      <c r="OCE44" s="710"/>
      <c r="OCF44" s="710"/>
      <c r="OCG44" s="710"/>
      <c r="OCH44" s="710"/>
      <c r="OCI44" s="710"/>
      <c r="OCJ44" s="710"/>
      <c r="OCK44" s="710"/>
      <c r="OCL44" s="710"/>
      <c r="OCM44" s="710"/>
      <c r="OCN44" s="710"/>
      <c r="OCO44" s="710"/>
      <c r="OCP44" s="710"/>
      <c r="OCQ44" s="710"/>
      <c r="OCR44" s="710"/>
      <c r="OCS44" s="710"/>
      <c r="OCT44" s="710"/>
      <c r="OCU44" s="710"/>
      <c r="OCV44" s="710"/>
      <c r="OCW44" s="710"/>
      <c r="OCX44" s="710"/>
      <c r="OCY44" s="710"/>
      <c r="OCZ44" s="710"/>
      <c r="ODA44" s="710"/>
      <c r="ODB44" s="710"/>
      <c r="ODC44" s="710"/>
      <c r="ODD44" s="710"/>
      <c r="ODE44" s="710"/>
      <c r="ODF44" s="710"/>
      <c r="ODG44" s="710"/>
      <c r="ODH44" s="710"/>
      <c r="ODI44" s="710"/>
      <c r="ODJ44" s="710"/>
      <c r="ODK44" s="710"/>
      <c r="ODL44" s="710"/>
      <c r="ODM44" s="710"/>
      <c r="ODN44" s="710"/>
      <c r="ODO44" s="710"/>
      <c r="ODP44" s="710"/>
      <c r="ODQ44" s="710"/>
      <c r="ODR44" s="710"/>
      <c r="ODS44" s="710"/>
      <c r="ODT44" s="710"/>
      <c r="ODU44" s="710"/>
      <c r="ODV44" s="710"/>
      <c r="ODW44" s="710"/>
      <c r="ODX44" s="710"/>
      <c r="ODY44" s="710"/>
      <c r="ODZ44" s="710"/>
      <c r="OEA44" s="710"/>
      <c r="OEB44" s="710"/>
      <c r="OEC44" s="710"/>
      <c r="OED44" s="710"/>
      <c r="OEE44" s="710"/>
      <c r="OEF44" s="710"/>
      <c r="OEG44" s="710"/>
      <c r="OEH44" s="710"/>
      <c r="OEI44" s="710"/>
      <c r="OEJ44" s="710"/>
      <c r="OEK44" s="710"/>
      <c r="OEL44" s="710"/>
      <c r="OEM44" s="710"/>
      <c r="OEN44" s="710"/>
      <c r="OEO44" s="710"/>
      <c r="OEP44" s="710"/>
      <c r="OEQ44" s="710"/>
      <c r="OER44" s="710"/>
      <c r="OES44" s="710"/>
      <c r="OET44" s="710"/>
      <c r="OEU44" s="710"/>
      <c r="OEV44" s="710"/>
      <c r="OEW44" s="710"/>
      <c r="OEX44" s="710"/>
      <c r="OEY44" s="710"/>
      <c r="OEZ44" s="710"/>
      <c r="OFA44" s="710"/>
      <c r="OFB44" s="710"/>
      <c r="OFC44" s="710"/>
      <c r="OFD44" s="710"/>
      <c r="OFE44" s="710"/>
      <c r="OFF44" s="710"/>
      <c r="OFG44" s="710"/>
      <c r="OFH44" s="710"/>
      <c r="OFI44" s="710"/>
      <c r="OFJ44" s="710"/>
      <c r="OFK44" s="710"/>
      <c r="OFL44" s="710"/>
      <c r="OFM44" s="710"/>
      <c r="OFN44" s="710"/>
      <c r="OFO44" s="710"/>
      <c r="OFP44" s="710"/>
      <c r="OFQ44" s="710"/>
      <c r="OFR44" s="710"/>
      <c r="OFS44" s="710"/>
      <c r="OFT44" s="710"/>
      <c r="OFU44" s="710"/>
      <c r="OFV44" s="710"/>
      <c r="OFW44" s="710"/>
      <c r="OFX44" s="710"/>
      <c r="OFY44" s="710"/>
      <c r="OFZ44" s="710"/>
      <c r="OGA44" s="710"/>
      <c r="OGB44" s="710"/>
      <c r="OGC44" s="710"/>
      <c r="OGD44" s="710"/>
      <c r="OGE44" s="710"/>
      <c r="OGF44" s="710"/>
      <c r="OGG44" s="710"/>
      <c r="OGH44" s="710"/>
      <c r="OGI44" s="710"/>
      <c r="OGJ44" s="710"/>
      <c r="OGK44" s="710"/>
      <c r="OGL44" s="710"/>
      <c r="OGM44" s="710"/>
      <c r="OGN44" s="710"/>
      <c r="OGO44" s="710"/>
      <c r="OGP44" s="710"/>
      <c r="OGQ44" s="710"/>
      <c r="OGR44" s="710"/>
      <c r="OGS44" s="710"/>
      <c r="OGT44" s="710"/>
      <c r="OGU44" s="710"/>
      <c r="OGV44" s="710"/>
      <c r="OGW44" s="710"/>
      <c r="OGX44" s="710"/>
      <c r="OGY44" s="710"/>
      <c r="OGZ44" s="710"/>
      <c r="OHA44" s="710"/>
      <c r="OHB44" s="710"/>
      <c r="OHC44" s="710"/>
      <c r="OHD44" s="710"/>
      <c r="OHE44" s="710"/>
      <c r="OHF44" s="710"/>
      <c r="OHG44" s="710"/>
      <c r="OHH44" s="710"/>
      <c r="OHI44" s="710"/>
      <c r="OHJ44" s="710"/>
      <c r="OHK44" s="710"/>
      <c r="OHL44" s="710"/>
      <c r="OHM44" s="710"/>
      <c r="OHN44" s="710"/>
      <c r="OHO44" s="710"/>
      <c r="OHP44" s="710"/>
      <c r="OHQ44" s="710"/>
      <c r="OHR44" s="710"/>
      <c r="OHS44" s="710"/>
      <c r="OHT44" s="710"/>
      <c r="OHU44" s="710"/>
      <c r="OHV44" s="710"/>
      <c r="OHW44" s="710"/>
      <c r="OHX44" s="710"/>
      <c r="OHY44" s="710"/>
      <c r="OHZ44" s="710"/>
      <c r="OIA44" s="710"/>
      <c r="OIB44" s="710"/>
      <c r="OIC44" s="710"/>
      <c r="OID44" s="710"/>
      <c r="OIE44" s="710"/>
      <c r="OIF44" s="710"/>
      <c r="OIG44" s="710"/>
      <c r="OIH44" s="710"/>
      <c r="OII44" s="710"/>
      <c r="OIJ44" s="710"/>
      <c r="OIK44" s="710"/>
      <c r="OIL44" s="710"/>
      <c r="OIM44" s="710"/>
      <c r="OIN44" s="710"/>
      <c r="OIO44" s="710"/>
      <c r="OIP44" s="710"/>
      <c r="OIQ44" s="710"/>
      <c r="OIR44" s="710"/>
      <c r="OIS44" s="710"/>
      <c r="OIT44" s="710"/>
      <c r="OIU44" s="710"/>
      <c r="OIV44" s="710"/>
      <c r="OIW44" s="710"/>
      <c r="OIX44" s="710"/>
      <c r="OIY44" s="710"/>
      <c r="OIZ44" s="710"/>
      <c r="OJA44" s="710"/>
      <c r="OJB44" s="710"/>
      <c r="OJC44" s="710"/>
      <c r="OJD44" s="710"/>
      <c r="OJE44" s="710"/>
      <c r="OJF44" s="710"/>
      <c r="OJG44" s="710"/>
      <c r="OJH44" s="710"/>
      <c r="OJI44" s="710"/>
      <c r="OJJ44" s="710"/>
      <c r="OJK44" s="710"/>
      <c r="OJL44" s="710"/>
      <c r="OJM44" s="710"/>
      <c r="OJN44" s="710"/>
      <c r="OJO44" s="710"/>
      <c r="OJP44" s="710"/>
      <c r="OJQ44" s="710"/>
      <c r="OJR44" s="710"/>
      <c r="OJS44" s="710"/>
      <c r="OJT44" s="710"/>
      <c r="OJU44" s="710"/>
      <c r="OJV44" s="710"/>
      <c r="OJW44" s="710"/>
      <c r="OJX44" s="710"/>
      <c r="OJY44" s="710"/>
      <c r="OJZ44" s="710"/>
      <c r="OKA44" s="710"/>
      <c r="OKB44" s="710"/>
      <c r="OKC44" s="710"/>
      <c r="OKD44" s="710"/>
      <c r="OKE44" s="710"/>
      <c r="OKF44" s="710"/>
      <c r="OKG44" s="710"/>
      <c r="OKH44" s="710"/>
      <c r="OKI44" s="710"/>
      <c r="OKJ44" s="710"/>
      <c r="OKK44" s="710"/>
      <c r="OKL44" s="710"/>
      <c r="OKM44" s="710"/>
      <c r="OKN44" s="710"/>
      <c r="OKO44" s="710"/>
      <c r="OKP44" s="710"/>
      <c r="OKQ44" s="710"/>
      <c r="OKR44" s="710"/>
      <c r="OKS44" s="710"/>
      <c r="OKT44" s="710"/>
      <c r="OKU44" s="710"/>
      <c r="OKV44" s="710"/>
      <c r="OKW44" s="710"/>
      <c r="OKX44" s="710"/>
      <c r="OKY44" s="710"/>
      <c r="OKZ44" s="710"/>
      <c r="OLA44" s="710"/>
      <c r="OLB44" s="710"/>
      <c r="OLC44" s="710"/>
      <c r="OLD44" s="710"/>
      <c r="OLE44" s="710"/>
      <c r="OLF44" s="710"/>
      <c r="OLG44" s="710"/>
      <c r="OLH44" s="710"/>
      <c r="OLI44" s="710"/>
      <c r="OLJ44" s="710"/>
      <c r="OLK44" s="710"/>
      <c r="OLL44" s="710"/>
      <c r="OLM44" s="710"/>
      <c r="OLN44" s="710"/>
      <c r="OLO44" s="710"/>
      <c r="OLP44" s="710"/>
      <c r="OLQ44" s="710"/>
      <c r="OLR44" s="710"/>
      <c r="OLS44" s="710"/>
      <c r="OLT44" s="710"/>
      <c r="OLU44" s="710"/>
      <c r="OLV44" s="710"/>
      <c r="OLW44" s="710"/>
      <c r="OLX44" s="710"/>
      <c r="OLY44" s="710"/>
      <c r="OLZ44" s="710"/>
      <c r="OMA44" s="710"/>
      <c r="OMB44" s="710"/>
      <c r="OMC44" s="710"/>
      <c r="OMD44" s="710"/>
      <c r="OME44" s="710"/>
      <c r="OMF44" s="710"/>
      <c r="OMG44" s="710"/>
      <c r="OMH44" s="710"/>
      <c r="OMI44" s="710"/>
      <c r="OMJ44" s="710"/>
      <c r="OMK44" s="710"/>
      <c r="OML44" s="710"/>
      <c r="OMM44" s="710"/>
      <c r="OMN44" s="710"/>
      <c r="OMO44" s="710"/>
      <c r="OMP44" s="710"/>
      <c r="OMQ44" s="710"/>
      <c r="OMR44" s="710"/>
      <c r="OMS44" s="710"/>
      <c r="OMT44" s="710"/>
      <c r="OMU44" s="710"/>
      <c r="OMV44" s="710"/>
      <c r="OMW44" s="710"/>
      <c r="OMX44" s="710"/>
      <c r="OMY44" s="710"/>
      <c r="OMZ44" s="710"/>
      <c r="ONA44" s="710"/>
      <c r="ONB44" s="710"/>
      <c r="ONC44" s="710"/>
      <c r="OND44" s="710"/>
      <c r="ONE44" s="710"/>
      <c r="ONF44" s="710"/>
      <c r="ONG44" s="710"/>
      <c r="ONH44" s="710"/>
      <c r="ONI44" s="710"/>
      <c r="ONJ44" s="710"/>
      <c r="ONK44" s="710"/>
      <c r="ONL44" s="710"/>
      <c r="ONM44" s="710"/>
      <c r="ONN44" s="710"/>
      <c r="ONO44" s="710"/>
      <c r="ONP44" s="710"/>
      <c r="ONQ44" s="710"/>
      <c r="ONR44" s="710"/>
      <c r="ONS44" s="710"/>
      <c r="ONT44" s="710"/>
      <c r="ONU44" s="710"/>
      <c r="ONV44" s="710"/>
      <c r="ONW44" s="710"/>
      <c r="ONX44" s="710"/>
      <c r="ONY44" s="710"/>
      <c r="ONZ44" s="710"/>
      <c r="OOA44" s="710"/>
      <c r="OOB44" s="710"/>
      <c r="OOC44" s="710"/>
      <c r="OOD44" s="710"/>
      <c r="OOE44" s="710"/>
      <c r="OOF44" s="710"/>
      <c r="OOG44" s="710"/>
      <c r="OOH44" s="710"/>
      <c r="OOI44" s="710"/>
      <c r="OOJ44" s="710"/>
      <c r="OOK44" s="710"/>
      <c r="OOL44" s="710"/>
      <c r="OOM44" s="710"/>
      <c r="OON44" s="710"/>
      <c r="OOO44" s="710"/>
      <c r="OOP44" s="710"/>
      <c r="OOQ44" s="710"/>
      <c r="OOR44" s="710"/>
      <c r="OOS44" s="710"/>
      <c r="OOT44" s="710"/>
      <c r="OOU44" s="710"/>
      <c r="OOV44" s="710"/>
      <c r="OOW44" s="710"/>
      <c r="OOX44" s="710"/>
      <c r="OOY44" s="710"/>
      <c r="OOZ44" s="710"/>
      <c r="OPA44" s="710"/>
      <c r="OPB44" s="710"/>
      <c r="OPC44" s="710"/>
      <c r="OPD44" s="710"/>
      <c r="OPE44" s="710"/>
      <c r="OPF44" s="710"/>
      <c r="OPG44" s="710"/>
      <c r="OPH44" s="710"/>
      <c r="OPI44" s="710"/>
      <c r="OPJ44" s="710"/>
      <c r="OPK44" s="710"/>
      <c r="OPL44" s="710"/>
      <c r="OPM44" s="710"/>
      <c r="OPN44" s="710"/>
      <c r="OPO44" s="710"/>
      <c r="OPP44" s="710"/>
      <c r="OPQ44" s="710"/>
      <c r="OPR44" s="710"/>
      <c r="OPS44" s="710"/>
      <c r="OPT44" s="710"/>
      <c r="OPU44" s="710"/>
      <c r="OPV44" s="710"/>
      <c r="OPW44" s="710"/>
      <c r="OPX44" s="710"/>
      <c r="OPY44" s="710"/>
      <c r="OPZ44" s="710"/>
      <c r="OQA44" s="710"/>
      <c r="OQB44" s="710"/>
      <c r="OQC44" s="710"/>
      <c r="OQD44" s="710"/>
      <c r="OQE44" s="710"/>
      <c r="OQF44" s="710"/>
      <c r="OQG44" s="710"/>
      <c r="OQH44" s="710"/>
      <c r="OQI44" s="710"/>
      <c r="OQJ44" s="710"/>
      <c r="OQK44" s="710"/>
      <c r="OQL44" s="710"/>
      <c r="OQM44" s="710"/>
      <c r="OQN44" s="710"/>
      <c r="OQO44" s="710"/>
      <c r="OQP44" s="710"/>
      <c r="OQQ44" s="710"/>
      <c r="OQR44" s="710"/>
      <c r="OQS44" s="710"/>
      <c r="OQT44" s="710"/>
      <c r="OQU44" s="710"/>
      <c r="OQV44" s="710"/>
      <c r="OQW44" s="710"/>
      <c r="OQX44" s="710"/>
      <c r="OQY44" s="710"/>
      <c r="OQZ44" s="710"/>
      <c r="ORA44" s="710"/>
      <c r="ORB44" s="710"/>
      <c r="ORC44" s="710"/>
      <c r="ORD44" s="710"/>
      <c r="ORE44" s="710"/>
      <c r="ORF44" s="710"/>
      <c r="ORG44" s="710"/>
      <c r="ORH44" s="710"/>
      <c r="ORI44" s="710"/>
      <c r="ORJ44" s="710"/>
      <c r="ORK44" s="710"/>
      <c r="ORL44" s="710"/>
      <c r="ORM44" s="710"/>
      <c r="ORN44" s="710"/>
      <c r="ORO44" s="710"/>
      <c r="ORP44" s="710"/>
      <c r="ORQ44" s="710"/>
      <c r="ORR44" s="710"/>
      <c r="ORS44" s="710"/>
      <c r="ORT44" s="710"/>
      <c r="ORU44" s="710"/>
      <c r="ORV44" s="710"/>
      <c r="ORW44" s="710"/>
      <c r="ORX44" s="710"/>
      <c r="ORY44" s="710"/>
      <c r="ORZ44" s="710"/>
      <c r="OSA44" s="710"/>
      <c r="OSB44" s="710"/>
      <c r="OSC44" s="710"/>
      <c r="OSD44" s="710"/>
      <c r="OSE44" s="710"/>
      <c r="OSF44" s="710"/>
      <c r="OSG44" s="710"/>
      <c r="OSH44" s="710"/>
      <c r="OSI44" s="710"/>
      <c r="OSJ44" s="710"/>
      <c r="OSK44" s="710"/>
      <c r="OSL44" s="710"/>
      <c r="OSM44" s="710"/>
      <c r="OSN44" s="710"/>
      <c r="OSO44" s="710"/>
      <c r="OSP44" s="710"/>
      <c r="OSQ44" s="710"/>
      <c r="OSR44" s="710"/>
      <c r="OSS44" s="710"/>
      <c r="OST44" s="710"/>
      <c r="OSU44" s="710"/>
      <c r="OSV44" s="710"/>
      <c r="OSW44" s="710"/>
      <c r="OSX44" s="710"/>
      <c r="OSY44" s="710"/>
      <c r="OSZ44" s="710"/>
      <c r="OTA44" s="710"/>
      <c r="OTB44" s="710"/>
      <c r="OTC44" s="710"/>
      <c r="OTD44" s="710"/>
      <c r="OTE44" s="710"/>
      <c r="OTF44" s="710"/>
      <c r="OTG44" s="710"/>
      <c r="OTH44" s="710"/>
      <c r="OTI44" s="710"/>
      <c r="OTJ44" s="710"/>
      <c r="OTK44" s="710"/>
      <c r="OTL44" s="710"/>
      <c r="OTM44" s="710"/>
      <c r="OTN44" s="710"/>
      <c r="OTO44" s="710"/>
      <c r="OTP44" s="710"/>
      <c r="OTQ44" s="710"/>
      <c r="OTR44" s="710"/>
      <c r="OTS44" s="710"/>
      <c r="OTT44" s="710"/>
      <c r="OTU44" s="710"/>
      <c r="OTV44" s="710"/>
      <c r="OTW44" s="710"/>
      <c r="OTX44" s="710"/>
      <c r="OTY44" s="710"/>
      <c r="OTZ44" s="710"/>
      <c r="OUA44" s="710"/>
      <c r="OUB44" s="710"/>
      <c r="OUC44" s="710"/>
      <c r="OUD44" s="710"/>
      <c r="OUE44" s="710"/>
      <c r="OUF44" s="710"/>
      <c r="OUG44" s="710"/>
      <c r="OUH44" s="710"/>
      <c r="OUI44" s="710"/>
      <c r="OUJ44" s="710"/>
      <c r="OUK44" s="710"/>
      <c r="OUL44" s="710"/>
      <c r="OUM44" s="710"/>
      <c r="OUN44" s="710"/>
      <c r="OUO44" s="710"/>
      <c r="OUP44" s="710"/>
      <c r="OUQ44" s="710"/>
      <c r="OUR44" s="710"/>
      <c r="OUS44" s="710"/>
      <c r="OUT44" s="710"/>
      <c r="OUU44" s="710"/>
      <c r="OUV44" s="710"/>
      <c r="OUW44" s="710"/>
      <c r="OUX44" s="710"/>
      <c r="OUY44" s="710"/>
      <c r="OUZ44" s="710"/>
      <c r="OVA44" s="710"/>
      <c r="OVB44" s="710"/>
      <c r="OVC44" s="710"/>
      <c r="OVD44" s="710"/>
      <c r="OVE44" s="710"/>
      <c r="OVF44" s="710"/>
      <c r="OVG44" s="710"/>
      <c r="OVH44" s="710"/>
      <c r="OVI44" s="710"/>
      <c r="OVJ44" s="710"/>
      <c r="OVK44" s="710"/>
      <c r="OVL44" s="710"/>
      <c r="OVM44" s="710"/>
      <c r="OVN44" s="710"/>
      <c r="OVO44" s="710"/>
      <c r="OVP44" s="710"/>
      <c r="OVQ44" s="710"/>
      <c r="OVR44" s="710"/>
      <c r="OVS44" s="710"/>
      <c r="OVT44" s="710"/>
      <c r="OVU44" s="710"/>
      <c r="OVV44" s="710"/>
      <c r="OVW44" s="710"/>
      <c r="OVX44" s="710"/>
      <c r="OVY44" s="710"/>
      <c r="OVZ44" s="710"/>
      <c r="OWA44" s="710"/>
      <c r="OWB44" s="710"/>
      <c r="OWC44" s="710"/>
      <c r="OWD44" s="710"/>
      <c r="OWE44" s="710"/>
      <c r="OWF44" s="710"/>
      <c r="OWG44" s="710"/>
      <c r="OWH44" s="710"/>
      <c r="OWI44" s="710"/>
      <c r="OWJ44" s="710"/>
      <c r="OWK44" s="710"/>
      <c r="OWL44" s="710"/>
      <c r="OWM44" s="710"/>
      <c r="OWN44" s="710"/>
      <c r="OWO44" s="710"/>
      <c r="OWP44" s="710"/>
      <c r="OWQ44" s="710"/>
      <c r="OWR44" s="710"/>
      <c r="OWS44" s="710"/>
      <c r="OWT44" s="710"/>
      <c r="OWU44" s="710"/>
      <c r="OWV44" s="710"/>
      <c r="OWW44" s="710"/>
      <c r="OWX44" s="710"/>
      <c r="OWY44" s="710"/>
      <c r="OWZ44" s="710"/>
      <c r="OXA44" s="710"/>
      <c r="OXB44" s="710"/>
      <c r="OXC44" s="710"/>
      <c r="OXD44" s="710"/>
      <c r="OXE44" s="710"/>
      <c r="OXF44" s="710"/>
      <c r="OXG44" s="710"/>
      <c r="OXH44" s="710"/>
      <c r="OXI44" s="710"/>
      <c r="OXJ44" s="710"/>
      <c r="OXK44" s="710"/>
      <c r="OXL44" s="710"/>
      <c r="OXM44" s="710"/>
      <c r="OXN44" s="710"/>
      <c r="OXO44" s="710"/>
      <c r="OXP44" s="710"/>
      <c r="OXQ44" s="710"/>
      <c r="OXR44" s="710"/>
      <c r="OXS44" s="710"/>
      <c r="OXT44" s="710"/>
      <c r="OXU44" s="710"/>
      <c r="OXV44" s="710"/>
      <c r="OXW44" s="710"/>
      <c r="OXX44" s="710"/>
      <c r="OXY44" s="710"/>
      <c r="OXZ44" s="710"/>
      <c r="OYA44" s="710"/>
      <c r="OYB44" s="710"/>
      <c r="OYC44" s="710"/>
      <c r="OYD44" s="710"/>
      <c r="OYE44" s="710"/>
      <c r="OYF44" s="710"/>
      <c r="OYG44" s="710"/>
      <c r="OYH44" s="710"/>
      <c r="OYI44" s="710"/>
      <c r="OYJ44" s="710"/>
      <c r="OYK44" s="710"/>
      <c r="OYL44" s="710"/>
      <c r="OYM44" s="710"/>
      <c r="OYN44" s="710"/>
      <c r="OYO44" s="710"/>
      <c r="OYP44" s="710"/>
      <c r="OYQ44" s="710"/>
      <c r="OYR44" s="710"/>
      <c r="OYS44" s="710"/>
      <c r="OYT44" s="710"/>
      <c r="OYU44" s="710"/>
      <c r="OYV44" s="710"/>
      <c r="OYW44" s="710"/>
      <c r="OYX44" s="710"/>
      <c r="OYY44" s="710"/>
      <c r="OYZ44" s="710"/>
      <c r="OZA44" s="710"/>
      <c r="OZB44" s="710"/>
      <c r="OZC44" s="710"/>
      <c r="OZD44" s="710"/>
      <c r="OZE44" s="710"/>
      <c r="OZF44" s="710"/>
      <c r="OZG44" s="710"/>
      <c r="OZH44" s="710"/>
      <c r="OZI44" s="710"/>
      <c r="OZJ44" s="710"/>
      <c r="OZK44" s="710"/>
      <c r="OZL44" s="710"/>
      <c r="OZM44" s="710"/>
      <c r="OZN44" s="710"/>
      <c r="OZO44" s="710"/>
      <c r="OZP44" s="710"/>
      <c r="OZQ44" s="710"/>
      <c r="OZR44" s="710"/>
      <c r="OZS44" s="710"/>
      <c r="OZT44" s="710"/>
      <c r="OZU44" s="710"/>
      <c r="OZV44" s="710"/>
      <c r="OZW44" s="710"/>
      <c r="OZX44" s="710"/>
      <c r="OZY44" s="710"/>
      <c r="OZZ44" s="710"/>
      <c r="PAA44" s="710"/>
      <c r="PAB44" s="710"/>
      <c r="PAC44" s="710"/>
      <c r="PAD44" s="710"/>
      <c r="PAE44" s="710"/>
      <c r="PAF44" s="710"/>
      <c r="PAG44" s="710"/>
      <c r="PAH44" s="710"/>
      <c r="PAI44" s="710"/>
      <c r="PAJ44" s="710"/>
      <c r="PAK44" s="710"/>
      <c r="PAL44" s="710"/>
      <c r="PAM44" s="710"/>
      <c r="PAN44" s="710"/>
      <c r="PAO44" s="710"/>
      <c r="PAP44" s="710"/>
      <c r="PAQ44" s="710"/>
      <c r="PAR44" s="710"/>
      <c r="PAS44" s="710"/>
      <c r="PAT44" s="710"/>
      <c r="PAU44" s="710"/>
      <c r="PAV44" s="710"/>
      <c r="PAW44" s="710"/>
      <c r="PAX44" s="710"/>
      <c r="PAY44" s="710"/>
      <c r="PAZ44" s="710"/>
      <c r="PBA44" s="710"/>
      <c r="PBB44" s="710"/>
      <c r="PBC44" s="710"/>
      <c r="PBD44" s="710"/>
      <c r="PBE44" s="710"/>
      <c r="PBF44" s="710"/>
      <c r="PBG44" s="710"/>
      <c r="PBH44" s="710"/>
      <c r="PBI44" s="710"/>
      <c r="PBJ44" s="710"/>
      <c r="PBK44" s="710"/>
      <c r="PBL44" s="710"/>
      <c r="PBM44" s="710"/>
      <c r="PBN44" s="710"/>
      <c r="PBO44" s="710"/>
      <c r="PBP44" s="710"/>
      <c r="PBQ44" s="710"/>
      <c r="PBR44" s="710"/>
      <c r="PBS44" s="710"/>
      <c r="PBT44" s="710"/>
      <c r="PBU44" s="710"/>
      <c r="PBV44" s="710"/>
      <c r="PBW44" s="710"/>
      <c r="PBX44" s="710"/>
      <c r="PBY44" s="710"/>
      <c r="PBZ44" s="710"/>
      <c r="PCA44" s="710"/>
      <c r="PCB44" s="710"/>
      <c r="PCC44" s="710"/>
      <c r="PCD44" s="710"/>
      <c r="PCE44" s="710"/>
      <c r="PCF44" s="710"/>
      <c r="PCG44" s="710"/>
      <c r="PCH44" s="710"/>
      <c r="PCI44" s="710"/>
      <c r="PCJ44" s="710"/>
      <c r="PCK44" s="710"/>
      <c r="PCL44" s="710"/>
      <c r="PCM44" s="710"/>
      <c r="PCN44" s="710"/>
      <c r="PCO44" s="710"/>
      <c r="PCP44" s="710"/>
      <c r="PCQ44" s="710"/>
      <c r="PCR44" s="710"/>
      <c r="PCS44" s="710"/>
      <c r="PCT44" s="710"/>
      <c r="PCU44" s="710"/>
      <c r="PCV44" s="710"/>
      <c r="PCW44" s="710"/>
      <c r="PCX44" s="710"/>
      <c r="PCY44" s="710"/>
      <c r="PCZ44" s="710"/>
      <c r="PDA44" s="710"/>
      <c r="PDB44" s="710"/>
      <c r="PDC44" s="710"/>
      <c r="PDD44" s="710"/>
      <c r="PDE44" s="710"/>
      <c r="PDF44" s="710"/>
      <c r="PDG44" s="710"/>
      <c r="PDH44" s="710"/>
      <c r="PDI44" s="710"/>
      <c r="PDJ44" s="710"/>
      <c r="PDK44" s="710"/>
      <c r="PDL44" s="710"/>
      <c r="PDM44" s="710"/>
      <c r="PDN44" s="710"/>
      <c r="PDO44" s="710"/>
      <c r="PDP44" s="710"/>
      <c r="PDQ44" s="710"/>
      <c r="PDR44" s="710"/>
      <c r="PDS44" s="710"/>
      <c r="PDT44" s="710"/>
      <c r="PDU44" s="710"/>
      <c r="PDV44" s="710"/>
      <c r="PDW44" s="710"/>
      <c r="PDX44" s="710"/>
      <c r="PDY44" s="710"/>
      <c r="PDZ44" s="710"/>
      <c r="PEA44" s="710"/>
      <c r="PEB44" s="710"/>
      <c r="PEC44" s="710"/>
      <c r="PED44" s="710"/>
      <c r="PEE44" s="710"/>
      <c r="PEF44" s="710"/>
      <c r="PEG44" s="710"/>
      <c r="PEH44" s="710"/>
      <c r="PEI44" s="710"/>
      <c r="PEJ44" s="710"/>
      <c r="PEK44" s="710"/>
      <c r="PEL44" s="710"/>
      <c r="PEM44" s="710"/>
      <c r="PEN44" s="710"/>
      <c r="PEO44" s="710"/>
      <c r="PEP44" s="710"/>
      <c r="PEQ44" s="710"/>
      <c r="PER44" s="710"/>
      <c r="PES44" s="710"/>
      <c r="PET44" s="710"/>
      <c r="PEU44" s="710"/>
      <c r="PEV44" s="710"/>
      <c r="PEW44" s="710"/>
      <c r="PEX44" s="710"/>
      <c r="PEY44" s="710"/>
      <c r="PEZ44" s="710"/>
      <c r="PFA44" s="710"/>
      <c r="PFB44" s="710"/>
      <c r="PFC44" s="710"/>
      <c r="PFD44" s="710"/>
      <c r="PFE44" s="710"/>
      <c r="PFF44" s="710"/>
      <c r="PFG44" s="710"/>
      <c r="PFH44" s="710"/>
      <c r="PFI44" s="710"/>
      <c r="PFJ44" s="710"/>
      <c r="PFK44" s="710"/>
      <c r="PFL44" s="710"/>
      <c r="PFM44" s="710"/>
      <c r="PFN44" s="710"/>
      <c r="PFO44" s="710"/>
      <c r="PFP44" s="710"/>
      <c r="PFQ44" s="710"/>
      <c r="PFR44" s="710"/>
      <c r="PFS44" s="710"/>
      <c r="PFT44" s="710"/>
      <c r="PFU44" s="710"/>
      <c r="PFV44" s="710"/>
      <c r="PFW44" s="710"/>
      <c r="PFX44" s="710"/>
      <c r="PFY44" s="710"/>
      <c r="PFZ44" s="710"/>
      <c r="PGA44" s="710"/>
      <c r="PGB44" s="710"/>
      <c r="PGC44" s="710"/>
      <c r="PGD44" s="710"/>
      <c r="PGE44" s="710"/>
      <c r="PGF44" s="710"/>
      <c r="PGG44" s="710"/>
      <c r="PGH44" s="710"/>
      <c r="PGI44" s="710"/>
      <c r="PGJ44" s="710"/>
      <c r="PGK44" s="710"/>
      <c r="PGL44" s="710"/>
      <c r="PGM44" s="710"/>
      <c r="PGN44" s="710"/>
      <c r="PGO44" s="710"/>
      <c r="PGP44" s="710"/>
      <c r="PGQ44" s="710"/>
      <c r="PGR44" s="710"/>
      <c r="PGS44" s="710"/>
      <c r="PGT44" s="710"/>
      <c r="PGU44" s="710"/>
      <c r="PGV44" s="710"/>
      <c r="PGW44" s="710"/>
      <c r="PGX44" s="710"/>
      <c r="PGY44" s="710"/>
      <c r="PGZ44" s="710"/>
      <c r="PHA44" s="710"/>
      <c r="PHB44" s="710"/>
      <c r="PHC44" s="710"/>
      <c r="PHD44" s="710"/>
      <c r="PHE44" s="710"/>
      <c r="PHF44" s="710"/>
      <c r="PHG44" s="710"/>
      <c r="PHH44" s="710"/>
      <c r="PHI44" s="710"/>
      <c r="PHJ44" s="710"/>
      <c r="PHK44" s="710"/>
      <c r="PHL44" s="710"/>
      <c r="PHM44" s="710"/>
      <c r="PHN44" s="710"/>
      <c r="PHO44" s="710"/>
      <c r="PHP44" s="710"/>
      <c r="PHQ44" s="710"/>
      <c r="PHR44" s="710"/>
      <c r="PHS44" s="710"/>
      <c r="PHT44" s="710"/>
      <c r="PHU44" s="710"/>
      <c r="PHV44" s="710"/>
      <c r="PHW44" s="710"/>
      <c r="PHX44" s="710"/>
      <c r="PHY44" s="710"/>
      <c r="PHZ44" s="710"/>
      <c r="PIA44" s="710"/>
      <c r="PIB44" s="710"/>
      <c r="PIC44" s="710"/>
      <c r="PID44" s="710"/>
      <c r="PIE44" s="710"/>
      <c r="PIF44" s="710"/>
      <c r="PIG44" s="710"/>
      <c r="PIH44" s="710"/>
      <c r="PII44" s="710"/>
      <c r="PIJ44" s="710"/>
      <c r="PIK44" s="710"/>
      <c r="PIL44" s="710"/>
      <c r="PIM44" s="710"/>
      <c r="PIN44" s="710"/>
      <c r="PIO44" s="710"/>
      <c r="PIP44" s="710"/>
      <c r="PIQ44" s="710"/>
      <c r="PIR44" s="710"/>
      <c r="PIS44" s="710"/>
      <c r="PIT44" s="710"/>
      <c r="PIU44" s="710"/>
      <c r="PIV44" s="710"/>
      <c r="PIW44" s="710"/>
      <c r="PIX44" s="710"/>
      <c r="PIY44" s="710"/>
      <c r="PIZ44" s="710"/>
      <c r="PJA44" s="710"/>
      <c r="PJB44" s="710"/>
      <c r="PJC44" s="710"/>
      <c r="PJD44" s="710"/>
      <c r="PJE44" s="710"/>
      <c r="PJF44" s="710"/>
      <c r="PJG44" s="710"/>
      <c r="PJH44" s="710"/>
      <c r="PJI44" s="710"/>
      <c r="PJJ44" s="710"/>
      <c r="PJK44" s="710"/>
      <c r="PJL44" s="710"/>
      <c r="PJM44" s="710"/>
      <c r="PJN44" s="710"/>
      <c r="PJO44" s="710"/>
      <c r="PJP44" s="710"/>
      <c r="PJQ44" s="710"/>
      <c r="PJR44" s="710"/>
      <c r="PJS44" s="710"/>
      <c r="PJT44" s="710"/>
      <c r="PJU44" s="710"/>
      <c r="PJV44" s="710"/>
      <c r="PJW44" s="710"/>
      <c r="PJX44" s="710"/>
      <c r="PJY44" s="710"/>
      <c r="PJZ44" s="710"/>
      <c r="PKA44" s="710"/>
      <c r="PKB44" s="710"/>
      <c r="PKC44" s="710"/>
      <c r="PKD44" s="710"/>
      <c r="PKE44" s="710"/>
      <c r="PKF44" s="710"/>
      <c r="PKG44" s="710"/>
      <c r="PKH44" s="710"/>
      <c r="PKI44" s="710"/>
      <c r="PKJ44" s="710"/>
      <c r="PKK44" s="710"/>
      <c r="PKL44" s="710"/>
      <c r="PKM44" s="710"/>
      <c r="PKN44" s="710"/>
      <c r="PKO44" s="710"/>
      <c r="PKP44" s="710"/>
      <c r="PKQ44" s="710"/>
      <c r="PKR44" s="710"/>
      <c r="PKS44" s="710"/>
      <c r="PKT44" s="710"/>
      <c r="PKU44" s="710"/>
      <c r="PKV44" s="710"/>
      <c r="PKW44" s="710"/>
      <c r="PKX44" s="710"/>
      <c r="PKY44" s="710"/>
      <c r="PKZ44" s="710"/>
      <c r="PLA44" s="710"/>
      <c r="PLB44" s="710"/>
      <c r="PLC44" s="710"/>
      <c r="PLD44" s="710"/>
      <c r="PLE44" s="710"/>
      <c r="PLF44" s="710"/>
      <c r="PLG44" s="710"/>
      <c r="PLH44" s="710"/>
      <c r="PLI44" s="710"/>
      <c r="PLJ44" s="710"/>
      <c r="PLK44" s="710"/>
      <c r="PLL44" s="710"/>
      <c r="PLM44" s="710"/>
      <c r="PLN44" s="710"/>
      <c r="PLO44" s="710"/>
      <c r="PLP44" s="710"/>
      <c r="PLQ44" s="710"/>
      <c r="PLR44" s="710"/>
      <c r="PLS44" s="710"/>
      <c r="PLT44" s="710"/>
      <c r="PLU44" s="710"/>
      <c r="PLV44" s="710"/>
      <c r="PLW44" s="710"/>
      <c r="PLX44" s="710"/>
      <c r="PLY44" s="710"/>
      <c r="PLZ44" s="710"/>
      <c r="PMA44" s="710"/>
      <c r="PMB44" s="710"/>
      <c r="PMC44" s="710"/>
      <c r="PMD44" s="710"/>
      <c r="PME44" s="710"/>
      <c r="PMF44" s="710"/>
      <c r="PMG44" s="710"/>
      <c r="PMH44" s="710"/>
      <c r="PMI44" s="710"/>
      <c r="PMJ44" s="710"/>
      <c r="PMK44" s="710"/>
      <c r="PML44" s="710"/>
      <c r="PMM44" s="710"/>
      <c r="PMN44" s="710"/>
      <c r="PMO44" s="710"/>
      <c r="PMP44" s="710"/>
      <c r="PMQ44" s="710"/>
      <c r="PMR44" s="710"/>
      <c r="PMS44" s="710"/>
      <c r="PMT44" s="710"/>
      <c r="PMU44" s="710"/>
      <c r="PMV44" s="710"/>
      <c r="PMW44" s="710"/>
      <c r="PMX44" s="710"/>
      <c r="PMY44" s="710"/>
      <c r="PMZ44" s="710"/>
      <c r="PNA44" s="710"/>
      <c r="PNB44" s="710"/>
      <c r="PNC44" s="710"/>
      <c r="PND44" s="710"/>
      <c r="PNE44" s="710"/>
      <c r="PNF44" s="710"/>
      <c r="PNG44" s="710"/>
      <c r="PNH44" s="710"/>
      <c r="PNI44" s="710"/>
      <c r="PNJ44" s="710"/>
      <c r="PNK44" s="710"/>
      <c r="PNL44" s="710"/>
      <c r="PNM44" s="710"/>
      <c r="PNN44" s="710"/>
      <c r="PNO44" s="710"/>
      <c r="PNP44" s="710"/>
      <c r="PNQ44" s="710"/>
      <c r="PNR44" s="710"/>
      <c r="PNS44" s="710"/>
      <c r="PNT44" s="710"/>
      <c r="PNU44" s="710"/>
      <c r="PNV44" s="710"/>
      <c r="PNW44" s="710"/>
      <c r="PNX44" s="710"/>
      <c r="PNY44" s="710"/>
      <c r="PNZ44" s="710"/>
      <c r="POA44" s="710"/>
      <c r="POB44" s="710"/>
      <c r="POC44" s="710"/>
      <c r="POD44" s="710"/>
      <c r="POE44" s="710"/>
      <c r="POF44" s="710"/>
      <c r="POG44" s="710"/>
      <c r="POH44" s="710"/>
      <c r="POI44" s="710"/>
      <c r="POJ44" s="710"/>
      <c r="POK44" s="710"/>
      <c r="POL44" s="710"/>
      <c r="POM44" s="710"/>
      <c r="PON44" s="710"/>
      <c r="POO44" s="710"/>
      <c r="POP44" s="710"/>
      <c r="POQ44" s="710"/>
      <c r="POR44" s="710"/>
      <c r="POS44" s="710"/>
      <c r="POT44" s="710"/>
      <c r="POU44" s="710"/>
      <c r="POV44" s="710"/>
      <c r="POW44" s="710"/>
      <c r="POX44" s="710"/>
      <c r="POY44" s="710"/>
      <c r="POZ44" s="710"/>
      <c r="PPA44" s="710"/>
      <c r="PPB44" s="710"/>
      <c r="PPC44" s="710"/>
      <c r="PPD44" s="710"/>
      <c r="PPE44" s="710"/>
      <c r="PPF44" s="710"/>
      <c r="PPG44" s="710"/>
      <c r="PPH44" s="710"/>
      <c r="PPI44" s="710"/>
      <c r="PPJ44" s="710"/>
      <c r="PPK44" s="710"/>
      <c r="PPL44" s="710"/>
      <c r="PPM44" s="710"/>
      <c r="PPN44" s="710"/>
      <c r="PPO44" s="710"/>
      <c r="PPP44" s="710"/>
      <c r="PPQ44" s="710"/>
      <c r="PPR44" s="710"/>
      <c r="PPS44" s="710"/>
      <c r="PPT44" s="710"/>
      <c r="PPU44" s="710"/>
      <c r="PPV44" s="710"/>
      <c r="PPW44" s="710"/>
      <c r="PPX44" s="710"/>
      <c r="PPY44" s="710"/>
      <c r="PPZ44" s="710"/>
      <c r="PQA44" s="710"/>
      <c r="PQB44" s="710"/>
      <c r="PQC44" s="710"/>
      <c r="PQD44" s="710"/>
      <c r="PQE44" s="710"/>
      <c r="PQF44" s="710"/>
      <c r="PQG44" s="710"/>
      <c r="PQH44" s="710"/>
      <c r="PQI44" s="710"/>
      <c r="PQJ44" s="710"/>
      <c r="PQK44" s="710"/>
      <c r="PQL44" s="710"/>
      <c r="PQM44" s="710"/>
      <c r="PQN44" s="710"/>
      <c r="PQO44" s="710"/>
      <c r="PQP44" s="710"/>
      <c r="PQQ44" s="710"/>
      <c r="PQR44" s="710"/>
      <c r="PQS44" s="710"/>
      <c r="PQT44" s="710"/>
      <c r="PQU44" s="710"/>
      <c r="PQV44" s="710"/>
      <c r="PQW44" s="710"/>
      <c r="PQX44" s="710"/>
      <c r="PQY44" s="710"/>
      <c r="PQZ44" s="710"/>
      <c r="PRA44" s="710"/>
      <c r="PRB44" s="710"/>
      <c r="PRC44" s="710"/>
      <c r="PRD44" s="710"/>
      <c r="PRE44" s="710"/>
      <c r="PRF44" s="710"/>
      <c r="PRG44" s="710"/>
      <c r="PRH44" s="710"/>
      <c r="PRI44" s="710"/>
      <c r="PRJ44" s="710"/>
      <c r="PRK44" s="710"/>
      <c r="PRL44" s="710"/>
      <c r="PRM44" s="710"/>
      <c r="PRN44" s="710"/>
      <c r="PRO44" s="710"/>
      <c r="PRP44" s="710"/>
      <c r="PRQ44" s="710"/>
      <c r="PRR44" s="710"/>
      <c r="PRS44" s="710"/>
      <c r="PRT44" s="710"/>
      <c r="PRU44" s="710"/>
      <c r="PRV44" s="710"/>
      <c r="PRW44" s="710"/>
      <c r="PRX44" s="710"/>
      <c r="PRY44" s="710"/>
      <c r="PRZ44" s="710"/>
      <c r="PSA44" s="710"/>
      <c r="PSB44" s="710"/>
      <c r="PSC44" s="710"/>
      <c r="PSD44" s="710"/>
      <c r="PSE44" s="710"/>
      <c r="PSF44" s="710"/>
      <c r="PSG44" s="710"/>
      <c r="PSH44" s="710"/>
      <c r="PSI44" s="710"/>
      <c r="PSJ44" s="710"/>
      <c r="PSK44" s="710"/>
      <c r="PSL44" s="710"/>
      <c r="PSM44" s="710"/>
      <c r="PSN44" s="710"/>
      <c r="PSO44" s="710"/>
      <c r="PSP44" s="710"/>
      <c r="PSQ44" s="710"/>
      <c r="PSR44" s="710"/>
      <c r="PSS44" s="710"/>
      <c r="PST44" s="710"/>
      <c r="PSU44" s="710"/>
      <c r="PSV44" s="710"/>
      <c r="PSW44" s="710"/>
      <c r="PSX44" s="710"/>
      <c r="PSY44" s="710"/>
      <c r="PSZ44" s="710"/>
      <c r="PTA44" s="710"/>
      <c r="PTB44" s="710"/>
      <c r="PTC44" s="710"/>
      <c r="PTD44" s="710"/>
      <c r="PTE44" s="710"/>
      <c r="PTF44" s="710"/>
      <c r="PTG44" s="710"/>
      <c r="PTH44" s="710"/>
      <c r="PTI44" s="710"/>
      <c r="PTJ44" s="710"/>
      <c r="PTK44" s="710"/>
      <c r="PTL44" s="710"/>
      <c r="PTM44" s="710"/>
      <c r="PTN44" s="710"/>
      <c r="PTO44" s="710"/>
      <c r="PTP44" s="710"/>
      <c r="PTQ44" s="710"/>
      <c r="PTR44" s="710"/>
      <c r="PTS44" s="710"/>
      <c r="PTT44" s="710"/>
      <c r="PTU44" s="710"/>
      <c r="PTV44" s="710"/>
      <c r="PTW44" s="710"/>
      <c r="PTX44" s="710"/>
      <c r="PTY44" s="710"/>
      <c r="PTZ44" s="710"/>
      <c r="PUA44" s="710"/>
      <c r="PUB44" s="710"/>
      <c r="PUC44" s="710"/>
      <c r="PUD44" s="710"/>
      <c r="PUE44" s="710"/>
      <c r="PUF44" s="710"/>
      <c r="PUG44" s="710"/>
      <c r="PUH44" s="710"/>
      <c r="PUI44" s="710"/>
      <c r="PUJ44" s="710"/>
      <c r="PUK44" s="710"/>
      <c r="PUL44" s="710"/>
      <c r="PUM44" s="710"/>
      <c r="PUN44" s="710"/>
      <c r="PUO44" s="710"/>
      <c r="PUP44" s="710"/>
      <c r="PUQ44" s="710"/>
      <c r="PUR44" s="710"/>
      <c r="PUS44" s="710"/>
      <c r="PUT44" s="710"/>
      <c r="PUU44" s="710"/>
      <c r="PUV44" s="710"/>
      <c r="PUW44" s="710"/>
      <c r="PUX44" s="710"/>
      <c r="PUY44" s="710"/>
      <c r="PUZ44" s="710"/>
      <c r="PVA44" s="710"/>
      <c r="PVB44" s="710"/>
      <c r="PVC44" s="710"/>
      <c r="PVD44" s="710"/>
      <c r="PVE44" s="710"/>
      <c r="PVF44" s="710"/>
      <c r="PVG44" s="710"/>
      <c r="PVH44" s="710"/>
      <c r="PVI44" s="710"/>
      <c r="PVJ44" s="710"/>
      <c r="PVK44" s="710"/>
      <c r="PVL44" s="710"/>
      <c r="PVM44" s="710"/>
      <c r="PVN44" s="710"/>
      <c r="PVO44" s="710"/>
      <c r="PVP44" s="710"/>
      <c r="PVQ44" s="710"/>
      <c r="PVR44" s="710"/>
      <c r="PVS44" s="710"/>
      <c r="PVT44" s="710"/>
      <c r="PVU44" s="710"/>
      <c r="PVV44" s="710"/>
      <c r="PVW44" s="710"/>
      <c r="PVX44" s="710"/>
      <c r="PVY44" s="710"/>
      <c r="PVZ44" s="710"/>
      <c r="PWA44" s="710"/>
      <c r="PWB44" s="710"/>
      <c r="PWC44" s="710"/>
      <c r="PWD44" s="710"/>
      <c r="PWE44" s="710"/>
      <c r="PWF44" s="710"/>
      <c r="PWG44" s="710"/>
      <c r="PWH44" s="710"/>
      <c r="PWI44" s="710"/>
      <c r="PWJ44" s="710"/>
      <c r="PWK44" s="710"/>
      <c r="PWL44" s="710"/>
      <c r="PWM44" s="710"/>
      <c r="PWN44" s="710"/>
      <c r="PWO44" s="710"/>
      <c r="PWP44" s="710"/>
      <c r="PWQ44" s="710"/>
      <c r="PWR44" s="710"/>
      <c r="PWS44" s="710"/>
      <c r="PWT44" s="710"/>
      <c r="PWU44" s="710"/>
      <c r="PWV44" s="710"/>
      <c r="PWW44" s="710"/>
      <c r="PWX44" s="710"/>
      <c r="PWY44" s="710"/>
      <c r="PWZ44" s="710"/>
      <c r="PXA44" s="710"/>
      <c r="PXB44" s="710"/>
      <c r="PXC44" s="710"/>
      <c r="PXD44" s="710"/>
      <c r="PXE44" s="710"/>
      <c r="PXF44" s="710"/>
      <c r="PXG44" s="710"/>
      <c r="PXH44" s="710"/>
      <c r="PXI44" s="710"/>
      <c r="PXJ44" s="710"/>
      <c r="PXK44" s="710"/>
      <c r="PXL44" s="710"/>
      <c r="PXM44" s="710"/>
      <c r="PXN44" s="710"/>
      <c r="PXO44" s="710"/>
      <c r="PXP44" s="710"/>
      <c r="PXQ44" s="710"/>
      <c r="PXR44" s="710"/>
      <c r="PXS44" s="710"/>
      <c r="PXT44" s="710"/>
      <c r="PXU44" s="710"/>
      <c r="PXV44" s="710"/>
      <c r="PXW44" s="710"/>
      <c r="PXX44" s="710"/>
      <c r="PXY44" s="710"/>
      <c r="PXZ44" s="710"/>
      <c r="PYA44" s="710"/>
      <c r="PYB44" s="710"/>
      <c r="PYC44" s="710"/>
      <c r="PYD44" s="710"/>
      <c r="PYE44" s="710"/>
      <c r="PYF44" s="710"/>
      <c r="PYG44" s="710"/>
      <c r="PYH44" s="710"/>
      <c r="PYI44" s="710"/>
      <c r="PYJ44" s="710"/>
      <c r="PYK44" s="710"/>
      <c r="PYL44" s="710"/>
      <c r="PYM44" s="710"/>
      <c r="PYN44" s="710"/>
      <c r="PYO44" s="710"/>
      <c r="PYP44" s="710"/>
      <c r="PYQ44" s="710"/>
      <c r="PYR44" s="710"/>
      <c r="PYS44" s="710"/>
      <c r="PYT44" s="710"/>
      <c r="PYU44" s="710"/>
      <c r="PYV44" s="710"/>
      <c r="PYW44" s="710"/>
      <c r="PYX44" s="710"/>
      <c r="PYY44" s="710"/>
      <c r="PYZ44" s="710"/>
      <c r="PZA44" s="710"/>
      <c r="PZB44" s="710"/>
      <c r="PZC44" s="710"/>
      <c r="PZD44" s="710"/>
      <c r="PZE44" s="710"/>
      <c r="PZF44" s="710"/>
      <c r="PZG44" s="710"/>
      <c r="PZH44" s="710"/>
      <c r="PZI44" s="710"/>
      <c r="PZJ44" s="710"/>
      <c r="PZK44" s="710"/>
      <c r="PZL44" s="710"/>
      <c r="PZM44" s="710"/>
      <c r="PZN44" s="710"/>
      <c r="PZO44" s="710"/>
      <c r="PZP44" s="710"/>
      <c r="PZQ44" s="710"/>
      <c r="PZR44" s="710"/>
      <c r="PZS44" s="710"/>
      <c r="PZT44" s="710"/>
      <c r="PZU44" s="710"/>
      <c r="PZV44" s="710"/>
      <c r="PZW44" s="710"/>
      <c r="PZX44" s="710"/>
      <c r="PZY44" s="710"/>
      <c r="PZZ44" s="710"/>
      <c r="QAA44" s="710"/>
      <c r="QAB44" s="710"/>
      <c r="QAC44" s="710"/>
      <c r="QAD44" s="710"/>
      <c r="QAE44" s="710"/>
      <c r="QAF44" s="710"/>
      <c r="QAG44" s="710"/>
      <c r="QAH44" s="710"/>
      <c r="QAI44" s="710"/>
      <c r="QAJ44" s="710"/>
      <c r="QAK44" s="710"/>
      <c r="QAL44" s="710"/>
      <c r="QAM44" s="710"/>
      <c r="QAN44" s="710"/>
      <c r="QAO44" s="710"/>
      <c r="QAP44" s="710"/>
      <c r="QAQ44" s="710"/>
      <c r="QAR44" s="710"/>
      <c r="QAS44" s="710"/>
      <c r="QAT44" s="710"/>
      <c r="QAU44" s="710"/>
      <c r="QAV44" s="710"/>
      <c r="QAW44" s="710"/>
      <c r="QAX44" s="710"/>
      <c r="QAY44" s="710"/>
      <c r="QAZ44" s="710"/>
      <c r="QBA44" s="710"/>
      <c r="QBB44" s="710"/>
      <c r="QBC44" s="710"/>
      <c r="QBD44" s="710"/>
      <c r="QBE44" s="710"/>
      <c r="QBF44" s="710"/>
      <c r="QBG44" s="710"/>
      <c r="QBH44" s="710"/>
      <c r="QBI44" s="710"/>
      <c r="QBJ44" s="710"/>
      <c r="QBK44" s="710"/>
      <c r="QBL44" s="710"/>
      <c r="QBM44" s="710"/>
      <c r="QBN44" s="710"/>
      <c r="QBO44" s="710"/>
      <c r="QBP44" s="710"/>
      <c r="QBQ44" s="710"/>
      <c r="QBR44" s="710"/>
      <c r="QBS44" s="710"/>
      <c r="QBT44" s="710"/>
      <c r="QBU44" s="710"/>
      <c r="QBV44" s="710"/>
      <c r="QBW44" s="710"/>
      <c r="QBX44" s="710"/>
      <c r="QBY44" s="710"/>
      <c r="QBZ44" s="710"/>
      <c r="QCA44" s="710"/>
      <c r="QCB44" s="710"/>
      <c r="QCC44" s="710"/>
      <c r="QCD44" s="710"/>
      <c r="QCE44" s="710"/>
      <c r="QCF44" s="710"/>
      <c r="QCG44" s="710"/>
      <c r="QCH44" s="710"/>
      <c r="QCI44" s="710"/>
      <c r="QCJ44" s="710"/>
      <c r="QCK44" s="710"/>
      <c r="QCL44" s="710"/>
      <c r="QCM44" s="710"/>
      <c r="QCN44" s="710"/>
      <c r="QCO44" s="710"/>
      <c r="QCP44" s="710"/>
      <c r="QCQ44" s="710"/>
      <c r="QCR44" s="710"/>
      <c r="QCS44" s="710"/>
      <c r="QCT44" s="710"/>
      <c r="QCU44" s="710"/>
      <c r="QCV44" s="710"/>
      <c r="QCW44" s="710"/>
      <c r="QCX44" s="710"/>
      <c r="QCY44" s="710"/>
      <c r="QCZ44" s="710"/>
      <c r="QDA44" s="710"/>
      <c r="QDB44" s="710"/>
      <c r="QDC44" s="710"/>
      <c r="QDD44" s="710"/>
      <c r="QDE44" s="710"/>
      <c r="QDF44" s="710"/>
      <c r="QDG44" s="710"/>
      <c r="QDH44" s="710"/>
      <c r="QDI44" s="710"/>
      <c r="QDJ44" s="710"/>
      <c r="QDK44" s="710"/>
      <c r="QDL44" s="710"/>
      <c r="QDM44" s="710"/>
      <c r="QDN44" s="710"/>
      <c r="QDO44" s="710"/>
      <c r="QDP44" s="710"/>
      <c r="QDQ44" s="710"/>
      <c r="QDR44" s="710"/>
      <c r="QDS44" s="710"/>
      <c r="QDT44" s="710"/>
      <c r="QDU44" s="710"/>
      <c r="QDV44" s="710"/>
      <c r="QDW44" s="710"/>
      <c r="QDX44" s="710"/>
      <c r="QDY44" s="710"/>
      <c r="QDZ44" s="710"/>
      <c r="QEA44" s="710"/>
      <c r="QEB44" s="710"/>
      <c r="QEC44" s="710"/>
      <c r="QED44" s="710"/>
      <c r="QEE44" s="710"/>
      <c r="QEF44" s="710"/>
      <c r="QEG44" s="710"/>
      <c r="QEH44" s="710"/>
      <c r="QEI44" s="710"/>
      <c r="QEJ44" s="710"/>
      <c r="QEK44" s="710"/>
      <c r="QEL44" s="710"/>
      <c r="QEM44" s="710"/>
      <c r="QEN44" s="710"/>
      <c r="QEO44" s="710"/>
      <c r="QEP44" s="710"/>
      <c r="QEQ44" s="710"/>
      <c r="QER44" s="710"/>
      <c r="QES44" s="710"/>
      <c r="QET44" s="710"/>
      <c r="QEU44" s="710"/>
      <c r="QEV44" s="710"/>
      <c r="QEW44" s="710"/>
      <c r="QEX44" s="710"/>
      <c r="QEY44" s="710"/>
      <c r="QEZ44" s="710"/>
      <c r="QFA44" s="710"/>
      <c r="QFB44" s="710"/>
      <c r="QFC44" s="710"/>
      <c r="QFD44" s="710"/>
      <c r="QFE44" s="710"/>
      <c r="QFF44" s="710"/>
      <c r="QFG44" s="710"/>
      <c r="QFH44" s="710"/>
      <c r="QFI44" s="710"/>
      <c r="QFJ44" s="710"/>
      <c r="QFK44" s="710"/>
      <c r="QFL44" s="710"/>
      <c r="QFM44" s="710"/>
      <c r="QFN44" s="710"/>
      <c r="QFO44" s="710"/>
      <c r="QFP44" s="710"/>
      <c r="QFQ44" s="710"/>
      <c r="QFR44" s="710"/>
      <c r="QFS44" s="710"/>
      <c r="QFT44" s="710"/>
      <c r="QFU44" s="710"/>
      <c r="QFV44" s="710"/>
      <c r="QFW44" s="710"/>
      <c r="QFX44" s="710"/>
      <c r="QFY44" s="710"/>
      <c r="QFZ44" s="710"/>
      <c r="QGA44" s="710"/>
      <c r="QGB44" s="710"/>
      <c r="QGC44" s="710"/>
      <c r="QGD44" s="710"/>
      <c r="QGE44" s="710"/>
      <c r="QGF44" s="710"/>
      <c r="QGG44" s="710"/>
      <c r="QGH44" s="710"/>
      <c r="QGI44" s="710"/>
      <c r="QGJ44" s="710"/>
      <c r="QGK44" s="710"/>
      <c r="QGL44" s="710"/>
      <c r="QGM44" s="710"/>
      <c r="QGN44" s="710"/>
      <c r="QGO44" s="710"/>
      <c r="QGP44" s="710"/>
      <c r="QGQ44" s="710"/>
      <c r="QGR44" s="710"/>
      <c r="QGS44" s="710"/>
      <c r="QGT44" s="710"/>
      <c r="QGU44" s="710"/>
      <c r="QGV44" s="710"/>
      <c r="QGW44" s="710"/>
      <c r="QGX44" s="710"/>
      <c r="QGY44" s="710"/>
      <c r="QGZ44" s="710"/>
      <c r="QHA44" s="710"/>
      <c r="QHB44" s="710"/>
      <c r="QHC44" s="710"/>
      <c r="QHD44" s="710"/>
      <c r="QHE44" s="710"/>
      <c r="QHF44" s="710"/>
      <c r="QHG44" s="710"/>
      <c r="QHH44" s="710"/>
      <c r="QHI44" s="710"/>
      <c r="QHJ44" s="710"/>
      <c r="QHK44" s="710"/>
      <c r="QHL44" s="710"/>
      <c r="QHM44" s="710"/>
      <c r="QHN44" s="710"/>
      <c r="QHO44" s="710"/>
      <c r="QHP44" s="710"/>
      <c r="QHQ44" s="710"/>
      <c r="QHR44" s="710"/>
      <c r="QHS44" s="710"/>
      <c r="QHT44" s="710"/>
      <c r="QHU44" s="710"/>
      <c r="QHV44" s="710"/>
      <c r="QHW44" s="710"/>
      <c r="QHX44" s="710"/>
      <c r="QHY44" s="710"/>
      <c r="QHZ44" s="710"/>
      <c r="QIA44" s="710"/>
      <c r="QIB44" s="710"/>
      <c r="QIC44" s="710"/>
      <c r="QID44" s="710"/>
      <c r="QIE44" s="710"/>
      <c r="QIF44" s="710"/>
      <c r="QIG44" s="710"/>
      <c r="QIH44" s="710"/>
      <c r="QII44" s="710"/>
      <c r="QIJ44" s="710"/>
      <c r="QIK44" s="710"/>
      <c r="QIL44" s="710"/>
      <c r="QIM44" s="710"/>
      <c r="QIN44" s="710"/>
      <c r="QIO44" s="710"/>
      <c r="QIP44" s="710"/>
      <c r="QIQ44" s="710"/>
      <c r="QIR44" s="710"/>
      <c r="QIS44" s="710"/>
      <c r="QIT44" s="710"/>
      <c r="QIU44" s="710"/>
      <c r="QIV44" s="710"/>
      <c r="QIW44" s="710"/>
      <c r="QIX44" s="710"/>
      <c r="QIY44" s="710"/>
      <c r="QIZ44" s="710"/>
      <c r="QJA44" s="710"/>
      <c r="QJB44" s="710"/>
      <c r="QJC44" s="710"/>
      <c r="QJD44" s="710"/>
      <c r="QJE44" s="710"/>
      <c r="QJF44" s="710"/>
      <c r="QJG44" s="710"/>
      <c r="QJH44" s="710"/>
      <c r="QJI44" s="710"/>
      <c r="QJJ44" s="710"/>
      <c r="QJK44" s="710"/>
      <c r="QJL44" s="710"/>
      <c r="QJM44" s="710"/>
      <c r="QJN44" s="710"/>
      <c r="QJO44" s="710"/>
      <c r="QJP44" s="710"/>
      <c r="QJQ44" s="710"/>
      <c r="QJR44" s="710"/>
      <c r="QJS44" s="710"/>
      <c r="QJT44" s="710"/>
      <c r="QJU44" s="710"/>
      <c r="QJV44" s="710"/>
      <c r="QJW44" s="710"/>
      <c r="QJX44" s="710"/>
      <c r="QJY44" s="710"/>
      <c r="QJZ44" s="710"/>
      <c r="QKA44" s="710"/>
      <c r="QKB44" s="710"/>
      <c r="QKC44" s="710"/>
      <c r="QKD44" s="710"/>
      <c r="QKE44" s="710"/>
      <c r="QKF44" s="710"/>
      <c r="QKG44" s="710"/>
      <c r="QKH44" s="710"/>
      <c r="QKI44" s="710"/>
      <c r="QKJ44" s="710"/>
      <c r="QKK44" s="710"/>
      <c r="QKL44" s="710"/>
      <c r="QKM44" s="710"/>
      <c r="QKN44" s="710"/>
      <c r="QKO44" s="710"/>
      <c r="QKP44" s="710"/>
      <c r="QKQ44" s="710"/>
      <c r="QKR44" s="710"/>
      <c r="QKS44" s="710"/>
      <c r="QKT44" s="710"/>
      <c r="QKU44" s="710"/>
      <c r="QKV44" s="710"/>
      <c r="QKW44" s="710"/>
      <c r="QKX44" s="710"/>
      <c r="QKY44" s="710"/>
      <c r="QKZ44" s="710"/>
      <c r="QLA44" s="710"/>
      <c r="QLB44" s="710"/>
      <c r="QLC44" s="710"/>
      <c r="QLD44" s="710"/>
      <c r="QLE44" s="710"/>
      <c r="QLF44" s="710"/>
      <c r="QLG44" s="710"/>
      <c r="QLH44" s="710"/>
      <c r="QLI44" s="710"/>
      <c r="QLJ44" s="710"/>
      <c r="QLK44" s="710"/>
      <c r="QLL44" s="710"/>
      <c r="QLM44" s="710"/>
      <c r="QLN44" s="710"/>
      <c r="QLO44" s="710"/>
      <c r="QLP44" s="710"/>
      <c r="QLQ44" s="710"/>
      <c r="QLR44" s="710"/>
      <c r="QLS44" s="710"/>
      <c r="QLT44" s="710"/>
      <c r="QLU44" s="710"/>
      <c r="QLV44" s="710"/>
      <c r="QLW44" s="710"/>
      <c r="QLX44" s="710"/>
      <c r="QLY44" s="710"/>
      <c r="QLZ44" s="710"/>
      <c r="QMA44" s="710"/>
      <c r="QMB44" s="710"/>
      <c r="QMC44" s="710"/>
      <c r="QMD44" s="710"/>
      <c r="QME44" s="710"/>
      <c r="QMF44" s="710"/>
      <c r="QMG44" s="710"/>
      <c r="QMH44" s="710"/>
      <c r="QMI44" s="710"/>
      <c r="QMJ44" s="710"/>
      <c r="QMK44" s="710"/>
      <c r="QML44" s="710"/>
      <c r="QMM44" s="710"/>
      <c r="QMN44" s="710"/>
      <c r="QMO44" s="710"/>
      <c r="QMP44" s="710"/>
      <c r="QMQ44" s="710"/>
      <c r="QMR44" s="710"/>
      <c r="QMS44" s="710"/>
      <c r="QMT44" s="710"/>
      <c r="QMU44" s="710"/>
      <c r="QMV44" s="710"/>
      <c r="QMW44" s="710"/>
      <c r="QMX44" s="710"/>
      <c r="QMY44" s="710"/>
      <c r="QMZ44" s="710"/>
      <c r="QNA44" s="710"/>
      <c r="QNB44" s="710"/>
      <c r="QNC44" s="710"/>
      <c r="QND44" s="710"/>
      <c r="QNE44" s="710"/>
      <c r="QNF44" s="710"/>
      <c r="QNG44" s="710"/>
      <c r="QNH44" s="710"/>
      <c r="QNI44" s="710"/>
      <c r="QNJ44" s="710"/>
      <c r="QNK44" s="710"/>
      <c r="QNL44" s="710"/>
      <c r="QNM44" s="710"/>
      <c r="QNN44" s="710"/>
      <c r="QNO44" s="710"/>
      <c r="QNP44" s="710"/>
      <c r="QNQ44" s="710"/>
      <c r="QNR44" s="710"/>
      <c r="QNS44" s="710"/>
      <c r="QNT44" s="710"/>
      <c r="QNU44" s="710"/>
      <c r="QNV44" s="710"/>
      <c r="QNW44" s="710"/>
      <c r="QNX44" s="710"/>
      <c r="QNY44" s="710"/>
      <c r="QNZ44" s="710"/>
      <c r="QOA44" s="710"/>
      <c r="QOB44" s="710"/>
      <c r="QOC44" s="710"/>
      <c r="QOD44" s="710"/>
      <c r="QOE44" s="710"/>
      <c r="QOF44" s="710"/>
      <c r="QOG44" s="710"/>
      <c r="QOH44" s="710"/>
      <c r="QOI44" s="710"/>
      <c r="QOJ44" s="710"/>
      <c r="QOK44" s="710"/>
      <c r="QOL44" s="710"/>
      <c r="QOM44" s="710"/>
      <c r="QON44" s="710"/>
      <c r="QOO44" s="710"/>
      <c r="QOP44" s="710"/>
      <c r="QOQ44" s="710"/>
      <c r="QOR44" s="710"/>
      <c r="QOS44" s="710"/>
      <c r="QOT44" s="710"/>
      <c r="QOU44" s="710"/>
      <c r="QOV44" s="710"/>
      <c r="QOW44" s="710"/>
      <c r="QOX44" s="710"/>
      <c r="QOY44" s="710"/>
      <c r="QOZ44" s="710"/>
      <c r="QPA44" s="710"/>
      <c r="QPB44" s="710"/>
      <c r="QPC44" s="710"/>
      <c r="QPD44" s="710"/>
      <c r="QPE44" s="710"/>
      <c r="QPF44" s="710"/>
      <c r="QPG44" s="710"/>
      <c r="QPH44" s="710"/>
      <c r="QPI44" s="710"/>
      <c r="QPJ44" s="710"/>
      <c r="QPK44" s="710"/>
      <c r="QPL44" s="710"/>
      <c r="QPM44" s="710"/>
      <c r="QPN44" s="710"/>
      <c r="QPO44" s="710"/>
      <c r="QPP44" s="710"/>
      <c r="QPQ44" s="710"/>
      <c r="QPR44" s="710"/>
      <c r="QPS44" s="710"/>
      <c r="QPT44" s="710"/>
      <c r="QPU44" s="710"/>
      <c r="QPV44" s="710"/>
      <c r="QPW44" s="710"/>
      <c r="QPX44" s="710"/>
      <c r="QPY44" s="710"/>
      <c r="QPZ44" s="710"/>
      <c r="QQA44" s="710"/>
      <c r="QQB44" s="710"/>
      <c r="QQC44" s="710"/>
      <c r="QQD44" s="710"/>
      <c r="QQE44" s="710"/>
      <c r="QQF44" s="710"/>
      <c r="QQG44" s="710"/>
      <c r="QQH44" s="710"/>
      <c r="QQI44" s="710"/>
      <c r="QQJ44" s="710"/>
      <c r="QQK44" s="710"/>
      <c r="QQL44" s="710"/>
      <c r="QQM44" s="710"/>
      <c r="QQN44" s="710"/>
      <c r="QQO44" s="710"/>
      <c r="QQP44" s="710"/>
      <c r="QQQ44" s="710"/>
      <c r="QQR44" s="710"/>
      <c r="QQS44" s="710"/>
      <c r="QQT44" s="710"/>
      <c r="QQU44" s="710"/>
      <c r="QQV44" s="710"/>
      <c r="QQW44" s="710"/>
      <c r="QQX44" s="710"/>
      <c r="QQY44" s="710"/>
      <c r="QQZ44" s="710"/>
      <c r="QRA44" s="710"/>
      <c r="QRB44" s="710"/>
      <c r="QRC44" s="710"/>
      <c r="QRD44" s="710"/>
      <c r="QRE44" s="710"/>
      <c r="QRF44" s="710"/>
      <c r="QRG44" s="710"/>
      <c r="QRH44" s="710"/>
      <c r="QRI44" s="710"/>
      <c r="QRJ44" s="710"/>
      <c r="QRK44" s="710"/>
      <c r="QRL44" s="710"/>
      <c r="QRM44" s="710"/>
      <c r="QRN44" s="710"/>
      <c r="QRO44" s="710"/>
      <c r="QRP44" s="710"/>
      <c r="QRQ44" s="710"/>
      <c r="QRR44" s="710"/>
      <c r="QRS44" s="710"/>
      <c r="QRT44" s="710"/>
      <c r="QRU44" s="710"/>
      <c r="QRV44" s="710"/>
      <c r="QRW44" s="710"/>
      <c r="QRX44" s="710"/>
      <c r="QRY44" s="710"/>
      <c r="QRZ44" s="710"/>
      <c r="QSA44" s="710"/>
      <c r="QSB44" s="710"/>
      <c r="QSC44" s="710"/>
      <c r="QSD44" s="710"/>
      <c r="QSE44" s="710"/>
      <c r="QSF44" s="710"/>
      <c r="QSG44" s="710"/>
      <c r="QSH44" s="710"/>
      <c r="QSI44" s="710"/>
      <c r="QSJ44" s="710"/>
      <c r="QSK44" s="710"/>
      <c r="QSL44" s="710"/>
      <c r="QSM44" s="710"/>
      <c r="QSN44" s="710"/>
      <c r="QSO44" s="710"/>
      <c r="QSP44" s="710"/>
      <c r="QSQ44" s="710"/>
      <c r="QSR44" s="710"/>
      <c r="QSS44" s="710"/>
      <c r="QST44" s="710"/>
      <c r="QSU44" s="710"/>
      <c r="QSV44" s="710"/>
      <c r="QSW44" s="710"/>
      <c r="QSX44" s="710"/>
      <c r="QSY44" s="710"/>
      <c r="QSZ44" s="710"/>
      <c r="QTA44" s="710"/>
      <c r="QTB44" s="710"/>
      <c r="QTC44" s="710"/>
      <c r="QTD44" s="710"/>
      <c r="QTE44" s="710"/>
      <c r="QTF44" s="710"/>
      <c r="QTG44" s="710"/>
      <c r="QTH44" s="710"/>
      <c r="QTI44" s="710"/>
      <c r="QTJ44" s="710"/>
      <c r="QTK44" s="710"/>
      <c r="QTL44" s="710"/>
      <c r="QTM44" s="710"/>
      <c r="QTN44" s="710"/>
      <c r="QTO44" s="710"/>
      <c r="QTP44" s="710"/>
      <c r="QTQ44" s="710"/>
      <c r="QTR44" s="710"/>
      <c r="QTS44" s="710"/>
      <c r="QTT44" s="710"/>
      <c r="QTU44" s="710"/>
      <c r="QTV44" s="710"/>
      <c r="QTW44" s="710"/>
      <c r="QTX44" s="710"/>
      <c r="QTY44" s="710"/>
      <c r="QTZ44" s="710"/>
      <c r="QUA44" s="710"/>
      <c r="QUB44" s="710"/>
      <c r="QUC44" s="710"/>
      <c r="QUD44" s="710"/>
      <c r="QUE44" s="710"/>
      <c r="QUF44" s="710"/>
      <c r="QUG44" s="710"/>
      <c r="QUH44" s="710"/>
      <c r="QUI44" s="710"/>
      <c r="QUJ44" s="710"/>
      <c r="QUK44" s="710"/>
      <c r="QUL44" s="710"/>
      <c r="QUM44" s="710"/>
      <c r="QUN44" s="710"/>
      <c r="QUO44" s="710"/>
      <c r="QUP44" s="710"/>
      <c r="QUQ44" s="710"/>
      <c r="QUR44" s="710"/>
      <c r="QUS44" s="710"/>
      <c r="QUT44" s="710"/>
      <c r="QUU44" s="710"/>
      <c r="QUV44" s="710"/>
      <c r="QUW44" s="710"/>
      <c r="QUX44" s="710"/>
      <c r="QUY44" s="710"/>
      <c r="QUZ44" s="710"/>
      <c r="QVA44" s="710"/>
      <c r="QVB44" s="710"/>
      <c r="QVC44" s="710"/>
      <c r="QVD44" s="710"/>
      <c r="QVE44" s="710"/>
      <c r="QVF44" s="710"/>
      <c r="QVG44" s="710"/>
      <c r="QVH44" s="710"/>
      <c r="QVI44" s="710"/>
      <c r="QVJ44" s="710"/>
      <c r="QVK44" s="710"/>
      <c r="QVL44" s="710"/>
      <c r="QVM44" s="710"/>
      <c r="QVN44" s="710"/>
      <c r="QVO44" s="710"/>
      <c r="QVP44" s="710"/>
      <c r="QVQ44" s="710"/>
      <c r="QVR44" s="710"/>
      <c r="QVS44" s="710"/>
      <c r="QVT44" s="710"/>
      <c r="QVU44" s="710"/>
      <c r="QVV44" s="710"/>
      <c r="QVW44" s="710"/>
      <c r="QVX44" s="710"/>
      <c r="QVY44" s="710"/>
      <c r="QVZ44" s="710"/>
      <c r="QWA44" s="710"/>
      <c r="QWB44" s="710"/>
      <c r="QWC44" s="710"/>
      <c r="QWD44" s="710"/>
      <c r="QWE44" s="710"/>
      <c r="QWF44" s="710"/>
      <c r="QWG44" s="710"/>
      <c r="QWH44" s="710"/>
      <c r="QWI44" s="710"/>
      <c r="QWJ44" s="710"/>
      <c r="QWK44" s="710"/>
      <c r="QWL44" s="710"/>
      <c r="QWM44" s="710"/>
      <c r="QWN44" s="710"/>
      <c r="QWO44" s="710"/>
      <c r="QWP44" s="710"/>
      <c r="QWQ44" s="710"/>
      <c r="QWR44" s="710"/>
      <c r="QWS44" s="710"/>
      <c r="QWT44" s="710"/>
      <c r="QWU44" s="710"/>
      <c r="QWV44" s="710"/>
      <c r="QWW44" s="710"/>
      <c r="QWX44" s="710"/>
      <c r="QWY44" s="710"/>
      <c r="QWZ44" s="710"/>
      <c r="QXA44" s="710"/>
      <c r="QXB44" s="710"/>
      <c r="QXC44" s="710"/>
      <c r="QXD44" s="710"/>
      <c r="QXE44" s="710"/>
      <c r="QXF44" s="710"/>
      <c r="QXG44" s="710"/>
      <c r="QXH44" s="710"/>
      <c r="QXI44" s="710"/>
      <c r="QXJ44" s="710"/>
      <c r="QXK44" s="710"/>
      <c r="QXL44" s="710"/>
      <c r="QXM44" s="710"/>
      <c r="QXN44" s="710"/>
      <c r="QXO44" s="710"/>
      <c r="QXP44" s="710"/>
      <c r="QXQ44" s="710"/>
      <c r="QXR44" s="710"/>
      <c r="QXS44" s="710"/>
      <c r="QXT44" s="710"/>
      <c r="QXU44" s="710"/>
      <c r="QXV44" s="710"/>
      <c r="QXW44" s="710"/>
      <c r="QXX44" s="710"/>
      <c r="QXY44" s="710"/>
      <c r="QXZ44" s="710"/>
      <c r="QYA44" s="710"/>
      <c r="QYB44" s="710"/>
      <c r="QYC44" s="710"/>
      <c r="QYD44" s="710"/>
      <c r="QYE44" s="710"/>
      <c r="QYF44" s="710"/>
      <c r="QYG44" s="710"/>
      <c r="QYH44" s="710"/>
      <c r="QYI44" s="710"/>
      <c r="QYJ44" s="710"/>
      <c r="QYK44" s="710"/>
      <c r="QYL44" s="710"/>
      <c r="QYM44" s="710"/>
      <c r="QYN44" s="710"/>
      <c r="QYO44" s="710"/>
      <c r="QYP44" s="710"/>
      <c r="QYQ44" s="710"/>
      <c r="QYR44" s="710"/>
      <c r="QYS44" s="710"/>
      <c r="QYT44" s="710"/>
      <c r="QYU44" s="710"/>
      <c r="QYV44" s="710"/>
      <c r="QYW44" s="710"/>
      <c r="QYX44" s="710"/>
      <c r="QYY44" s="710"/>
      <c r="QYZ44" s="710"/>
      <c r="QZA44" s="710"/>
      <c r="QZB44" s="710"/>
      <c r="QZC44" s="710"/>
      <c r="QZD44" s="710"/>
      <c r="QZE44" s="710"/>
      <c r="QZF44" s="710"/>
      <c r="QZG44" s="710"/>
      <c r="QZH44" s="710"/>
      <c r="QZI44" s="710"/>
      <c r="QZJ44" s="710"/>
      <c r="QZK44" s="710"/>
      <c r="QZL44" s="710"/>
      <c r="QZM44" s="710"/>
      <c r="QZN44" s="710"/>
      <c r="QZO44" s="710"/>
      <c r="QZP44" s="710"/>
      <c r="QZQ44" s="710"/>
      <c r="QZR44" s="710"/>
      <c r="QZS44" s="710"/>
      <c r="QZT44" s="710"/>
      <c r="QZU44" s="710"/>
      <c r="QZV44" s="710"/>
      <c r="QZW44" s="710"/>
      <c r="QZX44" s="710"/>
      <c r="QZY44" s="710"/>
      <c r="QZZ44" s="710"/>
      <c r="RAA44" s="710"/>
      <c r="RAB44" s="710"/>
      <c r="RAC44" s="710"/>
      <c r="RAD44" s="710"/>
      <c r="RAE44" s="710"/>
      <c r="RAF44" s="710"/>
      <c r="RAG44" s="710"/>
      <c r="RAH44" s="710"/>
      <c r="RAI44" s="710"/>
      <c r="RAJ44" s="710"/>
      <c r="RAK44" s="710"/>
      <c r="RAL44" s="710"/>
      <c r="RAM44" s="710"/>
      <c r="RAN44" s="710"/>
      <c r="RAO44" s="710"/>
      <c r="RAP44" s="710"/>
      <c r="RAQ44" s="710"/>
      <c r="RAR44" s="710"/>
      <c r="RAS44" s="710"/>
      <c r="RAT44" s="710"/>
      <c r="RAU44" s="710"/>
      <c r="RAV44" s="710"/>
      <c r="RAW44" s="710"/>
      <c r="RAX44" s="710"/>
      <c r="RAY44" s="710"/>
      <c r="RAZ44" s="710"/>
      <c r="RBA44" s="710"/>
      <c r="RBB44" s="710"/>
      <c r="RBC44" s="710"/>
      <c r="RBD44" s="710"/>
      <c r="RBE44" s="710"/>
      <c r="RBF44" s="710"/>
      <c r="RBG44" s="710"/>
      <c r="RBH44" s="710"/>
      <c r="RBI44" s="710"/>
      <c r="RBJ44" s="710"/>
      <c r="RBK44" s="710"/>
      <c r="RBL44" s="710"/>
      <c r="RBM44" s="710"/>
      <c r="RBN44" s="710"/>
      <c r="RBO44" s="710"/>
      <c r="RBP44" s="710"/>
      <c r="RBQ44" s="710"/>
      <c r="RBR44" s="710"/>
      <c r="RBS44" s="710"/>
      <c r="RBT44" s="710"/>
      <c r="RBU44" s="710"/>
      <c r="RBV44" s="710"/>
      <c r="RBW44" s="710"/>
      <c r="RBX44" s="710"/>
      <c r="RBY44" s="710"/>
      <c r="RBZ44" s="710"/>
      <c r="RCA44" s="710"/>
      <c r="RCB44" s="710"/>
      <c r="RCC44" s="710"/>
      <c r="RCD44" s="710"/>
      <c r="RCE44" s="710"/>
      <c r="RCF44" s="710"/>
      <c r="RCG44" s="710"/>
      <c r="RCH44" s="710"/>
      <c r="RCI44" s="710"/>
      <c r="RCJ44" s="710"/>
      <c r="RCK44" s="710"/>
      <c r="RCL44" s="710"/>
      <c r="RCM44" s="710"/>
      <c r="RCN44" s="710"/>
      <c r="RCO44" s="710"/>
      <c r="RCP44" s="710"/>
      <c r="RCQ44" s="710"/>
      <c r="RCR44" s="710"/>
      <c r="RCS44" s="710"/>
      <c r="RCT44" s="710"/>
      <c r="RCU44" s="710"/>
      <c r="RCV44" s="710"/>
      <c r="RCW44" s="710"/>
      <c r="RCX44" s="710"/>
      <c r="RCY44" s="710"/>
      <c r="RCZ44" s="710"/>
      <c r="RDA44" s="710"/>
      <c r="RDB44" s="710"/>
      <c r="RDC44" s="710"/>
      <c r="RDD44" s="710"/>
      <c r="RDE44" s="710"/>
      <c r="RDF44" s="710"/>
      <c r="RDG44" s="710"/>
      <c r="RDH44" s="710"/>
      <c r="RDI44" s="710"/>
      <c r="RDJ44" s="710"/>
      <c r="RDK44" s="710"/>
      <c r="RDL44" s="710"/>
      <c r="RDM44" s="710"/>
      <c r="RDN44" s="710"/>
      <c r="RDO44" s="710"/>
      <c r="RDP44" s="710"/>
      <c r="RDQ44" s="710"/>
      <c r="RDR44" s="710"/>
      <c r="RDS44" s="710"/>
      <c r="RDT44" s="710"/>
      <c r="RDU44" s="710"/>
      <c r="RDV44" s="710"/>
      <c r="RDW44" s="710"/>
      <c r="RDX44" s="710"/>
      <c r="RDY44" s="710"/>
      <c r="RDZ44" s="710"/>
      <c r="REA44" s="710"/>
      <c r="REB44" s="710"/>
      <c r="REC44" s="710"/>
      <c r="RED44" s="710"/>
      <c r="REE44" s="710"/>
      <c r="REF44" s="710"/>
      <c r="REG44" s="710"/>
      <c r="REH44" s="710"/>
      <c r="REI44" s="710"/>
      <c r="REJ44" s="710"/>
      <c r="REK44" s="710"/>
      <c r="REL44" s="710"/>
      <c r="REM44" s="710"/>
      <c r="REN44" s="710"/>
      <c r="REO44" s="710"/>
      <c r="REP44" s="710"/>
      <c r="REQ44" s="710"/>
      <c r="RER44" s="710"/>
      <c r="RES44" s="710"/>
      <c r="RET44" s="710"/>
      <c r="REU44" s="710"/>
      <c r="REV44" s="710"/>
      <c r="REW44" s="710"/>
      <c r="REX44" s="710"/>
      <c r="REY44" s="710"/>
      <c r="REZ44" s="710"/>
      <c r="RFA44" s="710"/>
      <c r="RFB44" s="710"/>
      <c r="RFC44" s="710"/>
      <c r="RFD44" s="710"/>
      <c r="RFE44" s="710"/>
      <c r="RFF44" s="710"/>
      <c r="RFG44" s="710"/>
      <c r="RFH44" s="710"/>
      <c r="RFI44" s="710"/>
      <c r="RFJ44" s="710"/>
      <c r="RFK44" s="710"/>
      <c r="RFL44" s="710"/>
      <c r="RFM44" s="710"/>
      <c r="RFN44" s="710"/>
      <c r="RFO44" s="710"/>
      <c r="RFP44" s="710"/>
      <c r="RFQ44" s="710"/>
      <c r="RFR44" s="710"/>
      <c r="RFS44" s="710"/>
      <c r="RFT44" s="710"/>
      <c r="RFU44" s="710"/>
      <c r="RFV44" s="710"/>
      <c r="RFW44" s="710"/>
      <c r="RFX44" s="710"/>
      <c r="RFY44" s="710"/>
      <c r="RFZ44" s="710"/>
      <c r="RGA44" s="710"/>
      <c r="RGB44" s="710"/>
      <c r="RGC44" s="710"/>
      <c r="RGD44" s="710"/>
      <c r="RGE44" s="710"/>
      <c r="RGF44" s="710"/>
      <c r="RGG44" s="710"/>
      <c r="RGH44" s="710"/>
      <c r="RGI44" s="710"/>
      <c r="RGJ44" s="710"/>
      <c r="RGK44" s="710"/>
      <c r="RGL44" s="710"/>
      <c r="RGM44" s="710"/>
      <c r="RGN44" s="710"/>
      <c r="RGO44" s="710"/>
      <c r="RGP44" s="710"/>
      <c r="RGQ44" s="710"/>
      <c r="RGR44" s="710"/>
      <c r="RGS44" s="710"/>
      <c r="RGT44" s="710"/>
      <c r="RGU44" s="710"/>
      <c r="RGV44" s="710"/>
      <c r="RGW44" s="710"/>
      <c r="RGX44" s="710"/>
      <c r="RGY44" s="710"/>
      <c r="RGZ44" s="710"/>
      <c r="RHA44" s="710"/>
      <c r="RHB44" s="710"/>
      <c r="RHC44" s="710"/>
      <c r="RHD44" s="710"/>
      <c r="RHE44" s="710"/>
      <c r="RHF44" s="710"/>
      <c r="RHG44" s="710"/>
      <c r="RHH44" s="710"/>
      <c r="RHI44" s="710"/>
      <c r="RHJ44" s="710"/>
      <c r="RHK44" s="710"/>
      <c r="RHL44" s="710"/>
      <c r="RHM44" s="710"/>
      <c r="RHN44" s="710"/>
      <c r="RHO44" s="710"/>
      <c r="RHP44" s="710"/>
      <c r="RHQ44" s="710"/>
      <c r="RHR44" s="710"/>
      <c r="RHS44" s="710"/>
      <c r="RHT44" s="710"/>
      <c r="RHU44" s="710"/>
      <c r="RHV44" s="710"/>
      <c r="RHW44" s="710"/>
      <c r="RHX44" s="710"/>
      <c r="RHY44" s="710"/>
      <c r="RHZ44" s="710"/>
      <c r="RIA44" s="710"/>
      <c r="RIB44" s="710"/>
      <c r="RIC44" s="710"/>
      <c r="RID44" s="710"/>
      <c r="RIE44" s="710"/>
      <c r="RIF44" s="710"/>
      <c r="RIG44" s="710"/>
      <c r="RIH44" s="710"/>
      <c r="RII44" s="710"/>
      <c r="RIJ44" s="710"/>
      <c r="RIK44" s="710"/>
      <c r="RIL44" s="710"/>
      <c r="RIM44" s="710"/>
      <c r="RIN44" s="710"/>
      <c r="RIO44" s="710"/>
      <c r="RIP44" s="710"/>
      <c r="RIQ44" s="710"/>
      <c r="RIR44" s="710"/>
      <c r="RIS44" s="710"/>
      <c r="RIT44" s="710"/>
      <c r="RIU44" s="710"/>
      <c r="RIV44" s="710"/>
      <c r="RIW44" s="710"/>
      <c r="RIX44" s="710"/>
      <c r="RIY44" s="710"/>
      <c r="RIZ44" s="710"/>
      <c r="RJA44" s="710"/>
      <c r="RJB44" s="710"/>
      <c r="RJC44" s="710"/>
      <c r="RJD44" s="710"/>
      <c r="RJE44" s="710"/>
      <c r="RJF44" s="710"/>
      <c r="RJG44" s="710"/>
      <c r="RJH44" s="710"/>
      <c r="RJI44" s="710"/>
      <c r="RJJ44" s="710"/>
      <c r="RJK44" s="710"/>
      <c r="RJL44" s="710"/>
      <c r="RJM44" s="710"/>
      <c r="RJN44" s="710"/>
      <c r="RJO44" s="710"/>
      <c r="RJP44" s="710"/>
      <c r="RJQ44" s="710"/>
      <c r="RJR44" s="710"/>
      <c r="RJS44" s="710"/>
      <c r="RJT44" s="710"/>
      <c r="RJU44" s="710"/>
      <c r="RJV44" s="710"/>
      <c r="RJW44" s="710"/>
      <c r="RJX44" s="710"/>
      <c r="RJY44" s="710"/>
      <c r="RJZ44" s="710"/>
      <c r="RKA44" s="710"/>
      <c r="RKB44" s="710"/>
      <c r="RKC44" s="710"/>
      <c r="RKD44" s="710"/>
      <c r="RKE44" s="710"/>
      <c r="RKF44" s="710"/>
      <c r="RKG44" s="710"/>
      <c r="RKH44" s="710"/>
      <c r="RKI44" s="710"/>
      <c r="RKJ44" s="710"/>
      <c r="RKK44" s="710"/>
      <c r="RKL44" s="710"/>
      <c r="RKM44" s="710"/>
      <c r="RKN44" s="710"/>
      <c r="RKO44" s="710"/>
      <c r="RKP44" s="710"/>
      <c r="RKQ44" s="710"/>
      <c r="RKR44" s="710"/>
      <c r="RKS44" s="710"/>
      <c r="RKT44" s="710"/>
      <c r="RKU44" s="710"/>
      <c r="RKV44" s="710"/>
      <c r="RKW44" s="710"/>
      <c r="RKX44" s="710"/>
      <c r="RKY44" s="710"/>
      <c r="RKZ44" s="710"/>
      <c r="RLA44" s="710"/>
      <c r="RLB44" s="710"/>
      <c r="RLC44" s="710"/>
      <c r="RLD44" s="710"/>
      <c r="RLE44" s="710"/>
      <c r="RLF44" s="710"/>
      <c r="RLG44" s="710"/>
      <c r="RLH44" s="710"/>
      <c r="RLI44" s="710"/>
      <c r="RLJ44" s="710"/>
      <c r="RLK44" s="710"/>
      <c r="RLL44" s="710"/>
      <c r="RLM44" s="710"/>
      <c r="RLN44" s="710"/>
      <c r="RLO44" s="710"/>
      <c r="RLP44" s="710"/>
      <c r="RLQ44" s="710"/>
      <c r="RLR44" s="710"/>
      <c r="RLS44" s="710"/>
      <c r="RLT44" s="710"/>
      <c r="RLU44" s="710"/>
      <c r="RLV44" s="710"/>
      <c r="RLW44" s="710"/>
      <c r="RLX44" s="710"/>
      <c r="RLY44" s="710"/>
      <c r="RLZ44" s="710"/>
      <c r="RMA44" s="710"/>
      <c r="RMB44" s="710"/>
      <c r="RMC44" s="710"/>
      <c r="RMD44" s="710"/>
      <c r="RME44" s="710"/>
      <c r="RMF44" s="710"/>
      <c r="RMG44" s="710"/>
      <c r="RMH44" s="710"/>
      <c r="RMI44" s="710"/>
      <c r="RMJ44" s="710"/>
      <c r="RMK44" s="710"/>
      <c r="RML44" s="710"/>
      <c r="RMM44" s="710"/>
      <c r="RMN44" s="710"/>
      <c r="RMO44" s="710"/>
      <c r="RMP44" s="710"/>
      <c r="RMQ44" s="710"/>
      <c r="RMR44" s="710"/>
      <c r="RMS44" s="710"/>
      <c r="RMT44" s="710"/>
      <c r="RMU44" s="710"/>
      <c r="RMV44" s="710"/>
      <c r="RMW44" s="710"/>
      <c r="RMX44" s="710"/>
      <c r="RMY44" s="710"/>
      <c r="RMZ44" s="710"/>
      <c r="RNA44" s="710"/>
      <c r="RNB44" s="710"/>
      <c r="RNC44" s="710"/>
      <c r="RND44" s="710"/>
      <c r="RNE44" s="710"/>
      <c r="RNF44" s="710"/>
      <c r="RNG44" s="710"/>
      <c r="RNH44" s="710"/>
      <c r="RNI44" s="710"/>
      <c r="RNJ44" s="710"/>
      <c r="RNK44" s="710"/>
      <c r="RNL44" s="710"/>
      <c r="RNM44" s="710"/>
      <c r="RNN44" s="710"/>
      <c r="RNO44" s="710"/>
      <c r="RNP44" s="710"/>
      <c r="RNQ44" s="710"/>
      <c r="RNR44" s="710"/>
      <c r="RNS44" s="710"/>
      <c r="RNT44" s="710"/>
      <c r="RNU44" s="710"/>
      <c r="RNV44" s="710"/>
      <c r="RNW44" s="710"/>
      <c r="RNX44" s="710"/>
      <c r="RNY44" s="710"/>
      <c r="RNZ44" s="710"/>
      <c r="ROA44" s="710"/>
      <c r="ROB44" s="710"/>
      <c r="ROC44" s="710"/>
      <c r="ROD44" s="710"/>
      <c r="ROE44" s="710"/>
      <c r="ROF44" s="710"/>
      <c r="ROG44" s="710"/>
      <c r="ROH44" s="710"/>
      <c r="ROI44" s="710"/>
      <c r="ROJ44" s="710"/>
      <c r="ROK44" s="710"/>
      <c r="ROL44" s="710"/>
      <c r="ROM44" s="710"/>
      <c r="RON44" s="710"/>
      <c r="ROO44" s="710"/>
      <c r="ROP44" s="710"/>
      <c r="ROQ44" s="710"/>
      <c r="ROR44" s="710"/>
      <c r="ROS44" s="710"/>
      <c r="ROT44" s="710"/>
      <c r="ROU44" s="710"/>
      <c r="ROV44" s="710"/>
      <c r="ROW44" s="710"/>
      <c r="ROX44" s="710"/>
      <c r="ROY44" s="710"/>
      <c r="ROZ44" s="710"/>
      <c r="RPA44" s="710"/>
      <c r="RPB44" s="710"/>
      <c r="RPC44" s="710"/>
      <c r="RPD44" s="710"/>
      <c r="RPE44" s="710"/>
      <c r="RPF44" s="710"/>
      <c r="RPG44" s="710"/>
      <c r="RPH44" s="710"/>
      <c r="RPI44" s="710"/>
      <c r="RPJ44" s="710"/>
      <c r="RPK44" s="710"/>
      <c r="RPL44" s="710"/>
      <c r="RPM44" s="710"/>
      <c r="RPN44" s="710"/>
      <c r="RPO44" s="710"/>
      <c r="RPP44" s="710"/>
      <c r="RPQ44" s="710"/>
      <c r="RPR44" s="710"/>
      <c r="RPS44" s="710"/>
      <c r="RPT44" s="710"/>
      <c r="RPU44" s="710"/>
      <c r="RPV44" s="710"/>
      <c r="RPW44" s="710"/>
      <c r="RPX44" s="710"/>
      <c r="RPY44" s="710"/>
      <c r="RPZ44" s="710"/>
      <c r="RQA44" s="710"/>
      <c r="RQB44" s="710"/>
      <c r="RQC44" s="710"/>
      <c r="RQD44" s="710"/>
      <c r="RQE44" s="710"/>
      <c r="RQF44" s="710"/>
      <c r="RQG44" s="710"/>
      <c r="RQH44" s="710"/>
      <c r="RQI44" s="710"/>
      <c r="RQJ44" s="710"/>
      <c r="RQK44" s="710"/>
      <c r="RQL44" s="710"/>
      <c r="RQM44" s="710"/>
      <c r="RQN44" s="710"/>
      <c r="RQO44" s="710"/>
      <c r="RQP44" s="710"/>
      <c r="RQQ44" s="710"/>
      <c r="RQR44" s="710"/>
      <c r="RQS44" s="710"/>
      <c r="RQT44" s="710"/>
      <c r="RQU44" s="710"/>
      <c r="RQV44" s="710"/>
      <c r="RQW44" s="710"/>
      <c r="RQX44" s="710"/>
      <c r="RQY44" s="710"/>
      <c r="RQZ44" s="710"/>
      <c r="RRA44" s="710"/>
      <c r="RRB44" s="710"/>
      <c r="RRC44" s="710"/>
      <c r="RRD44" s="710"/>
      <c r="RRE44" s="710"/>
      <c r="RRF44" s="710"/>
      <c r="RRG44" s="710"/>
      <c r="RRH44" s="710"/>
      <c r="RRI44" s="710"/>
      <c r="RRJ44" s="710"/>
      <c r="RRK44" s="710"/>
      <c r="RRL44" s="710"/>
      <c r="RRM44" s="710"/>
      <c r="RRN44" s="710"/>
      <c r="RRO44" s="710"/>
      <c r="RRP44" s="710"/>
      <c r="RRQ44" s="710"/>
      <c r="RRR44" s="710"/>
      <c r="RRS44" s="710"/>
      <c r="RRT44" s="710"/>
      <c r="RRU44" s="710"/>
      <c r="RRV44" s="710"/>
      <c r="RRW44" s="710"/>
      <c r="RRX44" s="710"/>
      <c r="RRY44" s="710"/>
      <c r="RRZ44" s="710"/>
      <c r="RSA44" s="710"/>
      <c r="RSB44" s="710"/>
      <c r="RSC44" s="710"/>
      <c r="RSD44" s="710"/>
      <c r="RSE44" s="710"/>
      <c r="RSF44" s="710"/>
      <c r="RSG44" s="710"/>
      <c r="RSH44" s="710"/>
      <c r="RSI44" s="710"/>
      <c r="RSJ44" s="710"/>
      <c r="RSK44" s="710"/>
      <c r="RSL44" s="710"/>
      <c r="RSM44" s="710"/>
      <c r="RSN44" s="710"/>
      <c r="RSO44" s="710"/>
      <c r="RSP44" s="710"/>
      <c r="RSQ44" s="710"/>
      <c r="RSR44" s="710"/>
      <c r="RSS44" s="710"/>
      <c r="RST44" s="710"/>
      <c r="RSU44" s="710"/>
      <c r="RSV44" s="710"/>
      <c r="RSW44" s="710"/>
      <c r="RSX44" s="710"/>
      <c r="RSY44" s="710"/>
      <c r="RSZ44" s="710"/>
      <c r="RTA44" s="710"/>
      <c r="RTB44" s="710"/>
      <c r="RTC44" s="710"/>
      <c r="RTD44" s="710"/>
      <c r="RTE44" s="710"/>
      <c r="RTF44" s="710"/>
      <c r="RTG44" s="710"/>
      <c r="RTH44" s="710"/>
      <c r="RTI44" s="710"/>
      <c r="RTJ44" s="710"/>
      <c r="RTK44" s="710"/>
      <c r="RTL44" s="710"/>
      <c r="RTM44" s="710"/>
      <c r="RTN44" s="710"/>
      <c r="RTO44" s="710"/>
      <c r="RTP44" s="710"/>
      <c r="RTQ44" s="710"/>
      <c r="RTR44" s="710"/>
      <c r="RTS44" s="710"/>
      <c r="RTT44" s="710"/>
      <c r="RTU44" s="710"/>
      <c r="RTV44" s="710"/>
      <c r="RTW44" s="710"/>
      <c r="RTX44" s="710"/>
      <c r="RTY44" s="710"/>
      <c r="RTZ44" s="710"/>
      <c r="RUA44" s="710"/>
      <c r="RUB44" s="710"/>
      <c r="RUC44" s="710"/>
      <c r="RUD44" s="710"/>
      <c r="RUE44" s="710"/>
      <c r="RUF44" s="710"/>
      <c r="RUG44" s="710"/>
      <c r="RUH44" s="710"/>
      <c r="RUI44" s="710"/>
      <c r="RUJ44" s="710"/>
      <c r="RUK44" s="710"/>
      <c r="RUL44" s="710"/>
      <c r="RUM44" s="710"/>
      <c r="RUN44" s="710"/>
      <c r="RUO44" s="710"/>
      <c r="RUP44" s="710"/>
      <c r="RUQ44" s="710"/>
      <c r="RUR44" s="710"/>
      <c r="RUS44" s="710"/>
      <c r="RUT44" s="710"/>
      <c r="RUU44" s="710"/>
      <c r="RUV44" s="710"/>
      <c r="RUW44" s="710"/>
      <c r="RUX44" s="710"/>
      <c r="RUY44" s="710"/>
      <c r="RUZ44" s="710"/>
      <c r="RVA44" s="710"/>
      <c r="RVB44" s="710"/>
      <c r="RVC44" s="710"/>
      <c r="RVD44" s="710"/>
      <c r="RVE44" s="710"/>
      <c r="RVF44" s="710"/>
      <c r="RVG44" s="710"/>
      <c r="RVH44" s="710"/>
      <c r="RVI44" s="710"/>
      <c r="RVJ44" s="710"/>
      <c r="RVK44" s="710"/>
      <c r="RVL44" s="710"/>
      <c r="RVM44" s="710"/>
      <c r="RVN44" s="710"/>
      <c r="RVO44" s="710"/>
      <c r="RVP44" s="710"/>
      <c r="RVQ44" s="710"/>
      <c r="RVR44" s="710"/>
      <c r="RVS44" s="710"/>
      <c r="RVT44" s="710"/>
      <c r="RVU44" s="710"/>
      <c r="RVV44" s="710"/>
      <c r="RVW44" s="710"/>
      <c r="RVX44" s="710"/>
      <c r="RVY44" s="710"/>
      <c r="RVZ44" s="710"/>
      <c r="RWA44" s="710"/>
      <c r="RWB44" s="710"/>
      <c r="RWC44" s="710"/>
      <c r="RWD44" s="710"/>
      <c r="RWE44" s="710"/>
      <c r="RWF44" s="710"/>
      <c r="RWG44" s="710"/>
      <c r="RWH44" s="710"/>
      <c r="RWI44" s="710"/>
      <c r="RWJ44" s="710"/>
      <c r="RWK44" s="710"/>
      <c r="RWL44" s="710"/>
      <c r="RWM44" s="710"/>
      <c r="RWN44" s="710"/>
      <c r="RWO44" s="710"/>
      <c r="RWP44" s="710"/>
      <c r="RWQ44" s="710"/>
      <c r="RWR44" s="710"/>
      <c r="RWS44" s="710"/>
      <c r="RWT44" s="710"/>
      <c r="RWU44" s="710"/>
      <c r="RWV44" s="710"/>
      <c r="RWW44" s="710"/>
      <c r="RWX44" s="710"/>
      <c r="RWY44" s="710"/>
      <c r="RWZ44" s="710"/>
      <c r="RXA44" s="710"/>
      <c r="RXB44" s="710"/>
      <c r="RXC44" s="710"/>
      <c r="RXD44" s="710"/>
      <c r="RXE44" s="710"/>
      <c r="RXF44" s="710"/>
      <c r="RXG44" s="710"/>
      <c r="RXH44" s="710"/>
      <c r="RXI44" s="710"/>
      <c r="RXJ44" s="710"/>
      <c r="RXK44" s="710"/>
      <c r="RXL44" s="710"/>
      <c r="RXM44" s="710"/>
      <c r="RXN44" s="710"/>
      <c r="RXO44" s="710"/>
      <c r="RXP44" s="710"/>
      <c r="RXQ44" s="710"/>
      <c r="RXR44" s="710"/>
      <c r="RXS44" s="710"/>
      <c r="RXT44" s="710"/>
      <c r="RXU44" s="710"/>
      <c r="RXV44" s="710"/>
      <c r="RXW44" s="710"/>
      <c r="RXX44" s="710"/>
      <c r="RXY44" s="710"/>
      <c r="RXZ44" s="710"/>
      <c r="RYA44" s="710"/>
      <c r="RYB44" s="710"/>
      <c r="RYC44" s="710"/>
      <c r="RYD44" s="710"/>
      <c r="RYE44" s="710"/>
      <c r="RYF44" s="710"/>
      <c r="RYG44" s="710"/>
      <c r="RYH44" s="710"/>
      <c r="RYI44" s="710"/>
      <c r="RYJ44" s="710"/>
      <c r="RYK44" s="710"/>
      <c r="RYL44" s="710"/>
      <c r="RYM44" s="710"/>
      <c r="RYN44" s="710"/>
      <c r="RYO44" s="710"/>
      <c r="RYP44" s="710"/>
      <c r="RYQ44" s="710"/>
      <c r="RYR44" s="710"/>
      <c r="RYS44" s="710"/>
      <c r="RYT44" s="710"/>
      <c r="RYU44" s="710"/>
      <c r="RYV44" s="710"/>
      <c r="RYW44" s="710"/>
      <c r="RYX44" s="710"/>
      <c r="RYY44" s="710"/>
      <c r="RYZ44" s="710"/>
      <c r="RZA44" s="710"/>
      <c r="RZB44" s="710"/>
      <c r="RZC44" s="710"/>
      <c r="RZD44" s="710"/>
      <c r="RZE44" s="710"/>
      <c r="RZF44" s="710"/>
      <c r="RZG44" s="710"/>
      <c r="RZH44" s="710"/>
      <c r="RZI44" s="710"/>
      <c r="RZJ44" s="710"/>
      <c r="RZK44" s="710"/>
      <c r="RZL44" s="710"/>
      <c r="RZM44" s="710"/>
      <c r="RZN44" s="710"/>
      <c r="RZO44" s="710"/>
      <c r="RZP44" s="710"/>
      <c r="RZQ44" s="710"/>
      <c r="RZR44" s="710"/>
      <c r="RZS44" s="710"/>
      <c r="RZT44" s="710"/>
      <c r="RZU44" s="710"/>
      <c r="RZV44" s="710"/>
      <c r="RZW44" s="710"/>
      <c r="RZX44" s="710"/>
      <c r="RZY44" s="710"/>
      <c r="RZZ44" s="710"/>
      <c r="SAA44" s="710"/>
      <c r="SAB44" s="710"/>
      <c r="SAC44" s="710"/>
      <c r="SAD44" s="710"/>
      <c r="SAE44" s="710"/>
      <c r="SAF44" s="710"/>
      <c r="SAG44" s="710"/>
      <c r="SAH44" s="710"/>
      <c r="SAI44" s="710"/>
      <c r="SAJ44" s="710"/>
      <c r="SAK44" s="710"/>
      <c r="SAL44" s="710"/>
      <c r="SAM44" s="710"/>
      <c r="SAN44" s="710"/>
      <c r="SAO44" s="710"/>
      <c r="SAP44" s="710"/>
      <c r="SAQ44" s="710"/>
      <c r="SAR44" s="710"/>
      <c r="SAS44" s="710"/>
      <c r="SAT44" s="710"/>
      <c r="SAU44" s="710"/>
      <c r="SAV44" s="710"/>
      <c r="SAW44" s="710"/>
      <c r="SAX44" s="710"/>
      <c r="SAY44" s="710"/>
      <c r="SAZ44" s="710"/>
      <c r="SBA44" s="710"/>
      <c r="SBB44" s="710"/>
      <c r="SBC44" s="710"/>
      <c r="SBD44" s="710"/>
      <c r="SBE44" s="710"/>
      <c r="SBF44" s="710"/>
      <c r="SBG44" s="710"/>
      <c r="SBH44" s="710"/>
      <c r="SBI44" s="710"/>
      <c r="SBJ44" s="710"/>
      <c r="SBK44" s="710"/>
      <c r="SBL44" s="710"/>
      <c r="SBM44" s="710"/>
      <c r="SBN44" s="710"/>
      <c r="SBO44" s="710"/>
      <c r="SBP44" s="710"/>
      <c r="SBQ44" s="710"/>
      <c r="SBR44" s="710"/>
      <c r="SBS44" s="710"/>
      <c r="SBT44" s="710"/>
      <c r="SBU44" s="710"/>
      <c r="SBV44" s="710"/>
      <c r="SBW44" s="710"/>
      <c r="SBX44" s="710"/>
      <c r="SBY44" s="710"/>
      <c r="SBZ44" s="710"/>
      <c r="SCA44" s="710"/>
      <c r="SCB44" s="710"/>
      <c r="SCC44" s="710"/>
      <c r="SCD44" s="710"/>
      <c r="SCE44" s="710"/>
      <c r="SCF44" s="710"/>
      <c r="SCG44" s="710"/>
      <c r="SCH44" s="710"/>
      <c r="SCI44" s="710"/>
      <c r="SCJ44" s="710"/>
      <c r="SCK44" s="710"/>
      <c r="SCL44" s="710"/>
      <c r="SCM44" s="710"/>
      <c r="SCN44" s="710"/>
      <c r="SCO44" s="710"/>
      <c r="SCP44" s="710"/>
      <c r="SCQ44" s="710"/>
      <c r="SCR44" s="710"/>
      <c r="SCS44" s="710"/>
      <c r="SCT44" s="710"/>
      <c r="SCU44" s="710"/>
      <c r="SCV44" s="710"/>
      <c r="SCW44" s="710"/>
      <c r="SCX44" s="710"/>
      <c r="SCY44" s="710"/>
      <c r="SCZ44" s="710"/>
      <c r="SDA44" s="710"/>
      <c r="SDB44" s="710"/>
      <c r="SDC44" s="710"/>
      <c r="SDD44" s="710"/>
      <c r="SDE44" s="710"/>
      <c r="SDF44" s="710"/>
      <c r="SDG44" s="710"/>
      <c r="SDH44" s="710"/>
      <c r="SDI44" s="710"/>
      <c r="SDJ44" s="710"/>
      <c r="SDK44" s="710"/>
      <c r="SDL44" s="710"/>
      <c r="SDM44" s="710"/>
      <c r="SDN44" s="710"/>
      <c r="SDO44" s="710"/>
      <c r="SDP44" s="710"/>
      <c r="SDQ44" s="710"/>
      <c r="SDR44" s="710"/>
      <c r="SDS44" s="710"/>
      <c r="SDT44" s="710"/>
      <c r="SDU44" s="710"/>
      <c r="SDV44" s="710"/>
      <c r="SDW44" s="710"/>
      <c r="SDX44" s="710"/>
      <c r="SDY44" s="710"/>
      <c r="SDZ44" s="710"/>
      <c r="SEA44" s="710"/>
      <c r="SEB44" s="710"/>
      <c r="SEC44" s="710"/>
      <c r="SED44" s="710"/>
      <c r="SEE44" s="710"/>
      <c r="SEF44" s="710"/>
      <c r="SEG44" s="710"/>
      <c r="SEH44" s="710"/>
      <c r="SEI44" s="710"/>
      <c r="SEJ44" s="710"/>
      <c r="SEK44" s="710"/>
      <c r="SEL44" s="710"/>
      <c r="SEM44" s="710"/>
      <c r="SEN44" s="710"/>
      <c r="SEO44" s="710"/>
      <c r="SEP44" s="710"/>
      <c r="SEQ44" s="710"/>
      <c r="SER44" s="710"/>
      <c r="SES44" s="710"/>
      <c r="SET44" s="710"/>
      <c r="SEU44" s="710"/>
      <c r="SEV44" s="710"/>
      <c r="SEW44" s="710"/>
      <c r="SEX44" s="710"/>
      <c r="SEY44" s="710"/>
      <c r="SEZ44" s="710"/>
      <c r="SFA44" s="710"/>
      <c r="SFB44" s="710"/>
      <c r="SFC44" s="710"/>
      <c r="SFD44" s="710"/>
      <c r="SFE44" s="710"/>
      <c r="SFF44" s="710"/>
      <c r="SFG44" s="710"/>
      <c r="SFH44" s="710"/>
      <c r="SFI44" s="710"/>
      <c r="SFJ44" s="710"/>
      <c r="SFK44" s="710"/>
      <c r="SFL44" s="710"/>
      <c r="SFM44" s="710"/>
      <c r="SFN44" s="710"/>
      <c r="SFO44" s="710"/>
      <c r="SFP44" s="710"/>
      <c r="SFQ44" s="710"/>
      <c r="SFR44" s="710"/>
      <c r="SFS44" s="710"/>
      <c r="SFT44" s="710"/>
      <c r="SFU44" s="710"/>
      <c r="SFV44" s="710"/>
      <c r="SFW44" s="710"/>
      <c r="SFX44" s="710"/>
      <c r="SFY44" s="710"/>
      <c r="SFZ44" s="710"/>
      <c r="SGA44" s="710"/>
      <c r="SGB44" s="710"/>
      <c r="SGC44" s="710"/>
      <c r="SGD44" s="710"/>
      <c r="SGE44" s="710"/>
      <c r="SGF44" s="710"/>
      <c r="SGG44" s="710"/>
      <c r="SGH44" s="710"/>
      <c r="SGI44" s="710"/>
      <c r="SGJ44" s="710"/>
      <c r="SGK44" s="710"/>
      <c r="SGL44" s="710"/>
      <c r="SGM44" s="710"/>
      <c r="SGN44" s="710"/>
      <c r="SGO44" s="710"/>
      <c r="SGP44" s="710"/>
      <c r="SGQ44" s="710"/>
      <c r="SGR44" s="710"/>
      <c r="SGS44" s="710"/>
      <c r="SGT44" s="710"/>
      <c r="SGU44" s="710"/>
      <c r="SGV44" s="710"/>
      <c r="SGW44" s="710"/>
      <c r="SGX44" s="710"/>
      <c r="SGY44" s="710"/>
      <c r="SGZ44" s="710"/>
      <c r="SHA44" s="710"/>
      <c r="SHB44" s="710"/>
      <c r="SHC44" s="710"/>
      <c r="SHD44" s="710"/>
      <c r="SHE44" s="710"/>
      <c r="SHF44" s="710"/>
      <c r="SHG44" s="710"/>
      <c r="SHH44" s="710"/>
      <c r="SHI44" s="710"/>
      <c r="SHJ44" s="710"/>
      <c r="SHK44" s="710"/>
      <c r="SHL44" s="710"/>
      <c r="SHM44" s="710"/>
      <c r="SHN44" s="710"/>
      <c r="SHO44" s="710"/>
      <c r="SHP44" s="710"/>
      <c r="SHQ44" s="710"/>
      <c r="SHR44" s="710"/>
      <c r="SHS44" s="710"/>
      <c r="SHT44" s="710"/>
      <c r="SHU44" s="710"/>
      <c r="SHV44" s="710"/>
      <c r="SHW44" s="710"/>
      <c r="SHX44" s="710"/>
      <c r="SHY44" s="710"/>
      <c r="SHZ44" s="710"/>
      <c r="SIA44" s="710"/>
      <c r="SIB44" s="710"/>
      <c r="SIC44" s="710"/>
      <c r="SID44" s="710"/>
      <c r="SIE44" s="710"/>
      <c r="SIF44" s="710"/>
      <c r="SIG44" s="710"/>
      <c r="SIH44" s="710"/>
      <c r="SII44" s="710"/>
      <c r="SIJ44" s="710"/>
      <c r="SIK44" s="710"/>
      <c r="SIL44" s="710"/>
      <c r="SIM44" s="710"/>
      <c r="SIN44" s="710"/>
      <c r="SIO44" s="710"/>
      <c r="SIP44" s="710"/>
      <c r="SIQ44" s="710"/>
      <c r="SIR44" s="710"/>
      <c r="SIS44" s="710"/>
      <c r="SIT44" s="710"/>
      <c r="SIU44" s="710"/>
      <c r="SIV44" s="710"/>
      <c r="SIW44" s="710"/>
      <c r="SIX44" s="710"/>
      <c r="SIY44" s="710"/>
      <c r="SIZ44" s="710"/>
      <c r="SJA44" s="710"/>
      <c r="SJB44" s="710"/>
      <c r="SJC44" s="710"/>
      <c r="SJD44" s="710"/>
      <c r="SJE44" s="710"/>
      <c r="SJF44" s="710"/>
      <c r="SJG44" s="710"/>
      <c r="SJH44" s="710"/>
      <c r="SJI44" s="710"/>
      <c r="SJJ44" s="710"/>
      <c r="SJK44" s="710"/>
      <c r="SJL44" s="710"/>
      <c r="SJM44" s="710"/>
      <c r="SJN44" s="710"/>
      <c r="SJO44" s="710"/>
      <c r="SJP44" s="710"/>
      <c r="SJQ44" s="710"/>
      <c r="SJR44" s="710"/>
      <c r="SJS44" s="710"/>
      <c r="SJT44" s="710"/>
      <c r="SJU44" s="710"/>
      <c r="SJV44" s="710"/>
      <c r="SJW44" s="710"/>
      <c r="SJX44" s="710"/>
      <c r="SJY44" s="710"/>
      <c r="SJZ44" s="710"/>
      <c r="SKA44" s="710"/>
      <c r="SKB44" s="710"/>
      <c r="SKC44" s="710"/>
      <c r="SKD44" s="710"/>
      <c r="SKE44" s="710"/>
      <c r="SKF44" s="710"/>
      <c r="SKG44" s="710"/>
      <c r="SKH44" s="710"/>
      <c r="SKI44" s="710"/>
      <c r="SKJ44" s="710"/>
      <c r="SKK44" s="710"/>
      <c r="SKL44" s="710"/>
      <c r="SKM44" s="710"/>
      <c r="SKN44" s="710"/>
      <c r="SKO44" s="710"/>
      <c r="SKP44" s="710"/>
      <c r="SKQ44" s="710"/>
      <c r="SKR44" s="710"/>
      <c r="SKS44" s="710"/>
      <c r="SKT44" s="710"/>
      <c r="SKU44" s="710"/>
      <c r="SKV44" s="710"/>
      <c r="SKW44" s="710"/>
      <c r="SKX44" s="710"/>
      <c r="SKY44" s="710"/>
      <c r="SKZ44" s="710"/>
      <c r="SLA44" s="710"/>
      <c r="SLB44" s="710"/>
      <c r="SLC44" s="710"/>
      <c r="SLD44" s="710"/>
      <c r="SLE44" s="710"/>
      <c r="SLF44" s="710"/>
      <c r="SLG44" s="710"/>
      <c r="SLH44" s="710"/>
      <c r="SLI44" s="710"/>
      <c r="SLJ44" s="710"/>
      <c r="SLK44" s="710"/>
      <c r="SLL44" s="710"/>
      <c r="SLM44" s="710"/>
      <c r="SLN44" s="710"/>
      <c r="SLO44" s="710"/>
      <c r="SLP44" s="710"/>
      <c r="SLQ44" s="710"/>
      <c r="SLR44" s="710"/>
      <c r="SLS44" s="710"/>
      <c r="SLT44" s="710"/>
      <c r="SLU44" s="710"/>
      <c r="SLV44" s="710"/>
      <c r="SLW44" s="710"/>
      <c r="SLX44" s="710"/>
      <c r="SLY44" s="710"/>
      <c r="SLZ44" s="710"/>
      <c r="SMA44" s="710"/>
      <c r="SMB44" s="710"/>
      <c r="SMC44" s="710"/>
      <c r="SMD44" s="710"/>
      <c r="SME44" s="710"/>
      <c r="SMF44" s="710"/>
      <c r="SMG44" s="710"/>
      <c r="SMH44" s="710"/>
      <c r="SMI44" s="710"/>
      <c r="SMJ44" s="710"/>
      <c r="SMK44" s="710"/>
      <c r="SML44" s="710"/>
      <c r="SMM44" s="710"/>
      <c r="SMN44" s="710"/>
      <c r="SMO44" s="710"/>
      <c r="SMP44" s="710"/>
      <c r="SMQ44" s="710"/>
      <c r="SMR44" s="710"/>
      <c r="SMS44" s="710"/>
      <c r="SMT44" s="710"/>
      <c r="SMU44" s="710"/>
      <c r="SMV44" s="710"/>
      <c r="SMW44" s="710"/>
      <c r="SMX44" s="710"/>
      <c r="SMY44" s="710"/>
      <c r="SMZ44" s="710"/>
      <c r="SNA44" s="710"/>
      <c r="SNB44" s="710"/>
      <c r="SNC44" s="710"/>
      <c r="SND44" s="710"/>
      <c r="SNE44" s="710"/>
      <c r="SNF44" s="710"/>
      <c r="SNG44" s="710"/>
      <c r="SNH44" s="710"/>
      <c r="SNI44" s="710"/>
      <c r="SNJ44" s="710"/>
      <c r="SNK44" s="710"/>
      <c r="SNL44" s="710"/>
      <c r="SNM44" s="710"/>
      <c r="SNN44" s="710"/>
      <c r="SNO44" s="710"/>
      <c r="SNP44" s="710"/>
      <c r="SNQ44" s="710"/>
      <c r="SNR44" s="710"/>
      <c r="SNS44" s="710"/>
      <c r="SNT44" s="710"/>
      <c r="SNU44" s="710"/>
      <c r="SNV44" s="710"/>
      <c r="SNW44" s="710"/>
      <c r="SNX44" s="710"/>
      <c r="SNY44" s="710"/>
      <c r="SNZ44" s="710"/>
      <c r="SOA44" s="710"/>
      <c r="SOB44" s="710"/>
      <c r="SOC44" s="710"/>
      <c r="SOD44" s="710"/>
      <c r="SOE44" s="710"/>
      <c r="SOF44" s="710"/>
      <c r="SOG44" s="710"/>
      <c r="SOH44" s="710"/>
      <c r="SOI44" s="710"/>
      <c r="SOJ44" s="710"/>
      <c r="SOK44" s="710"/>
      <c r="SOL44" s="710"/>
      <c r="SOM44" s="710"/>
      <c r="SON44" s="710"/>
      <c r="SOO44" s="710"/>
      <c r="SOP44" s="710"/>
      <c r="SOQ44" s="710"/>
      <c r="SOR44" s="710"/>
      <c r="SOS44" s="710"/>
      <c r="SOT44" s="710"/>
      <c r="SOU44" s="710"/>
      <c r="SOV44" s="710"/>
      <c r="SOW44" s="710"/>
      <c r="SOX44" s="710"/>
      <c r="SOY44" s="710"/>
      <c r="SOZ44" s="710"/>
      <c r="SPA44" s="710"/>
      <c r="SPB44" s="710"/>
      <c r="SPC44" s="710"/>
      <c r="SPD44" s="710"/>
      <c r="SPE44" s="710"/>
      <c r="SPF44" s="710"/>
      <c r="SPG44" s="710"/>
      <c r="SPH44" s="710"/>
      <c r="SPI44" s="710"/>
      <c r="SPJ44" s="710"/>
      <c r="SPK44" s="710"/>
      <c r="SPL44" s="710"/>
      <c r="SPM44" s="710"/>
      <c r="SPN44" s="710"/>
      <c r="SPO44" s="710"/>
      <c r="SPP44" s="710"/>
      <c r="SPQ44" s="710"/>
      <c r="SPR44" s="710"/>
      <c r="SPS44" s="710"/>
      <c r="SPT44" s="710"/>
      <c r="SPU44" s="710"/>
      <c r="SPV44" s="710"/>
      <c r="SPW44" s="710"/>
      <c r="SPX44" s="710"/>
      <c r="SPY44" s="710"/>
      <c r="SPZ44" s="710"/>
      <c r="SQA44" s="710"/>
      <c r="SQB44" s="710"/>
      <c r="SQC44" s="710"/>
      <c r="SQD44" s="710"/>
      <c r="SQE44" s="710"/>
      <c r="SQF44" s="710"/>
      <c r="SQG44" s="710"/>
      <c r="SQH44" s="710"/>
      <c r="SQI44" s="710"/>
      <c r="SQJ44" s="710"/>
      <c r="SQK44" s="710"/>
      <c r="SQL44" s="710"/>
      <c r="SQM44" s="710"/>
      <c r="SQN44" s="710"/>
      <c r="SQO44" s="710"/>
      <c r="SQP44" s="710"/>
      <c r="SQQ44" s="710"/>
      <c r="SQR44" s="710"/>
      <c r="SQS44" s="710"/>
      <c r="SQT44" s="710"/>
      <c r="SQU44" s="710"/>
      <c r="SQV44" s="710"/>
      <c r="SQW44" s="710"/>
      <c r="SQX44" s="710"/>
      <c r="SQY44" s="710"/>
      <c r="SQZ44" s="710"/>
      <c r="SRA44" s="710"/>
      <c r="SRB44" s="710"/>
      <c r="SRC44" s="710"/>
      <c r="SRD44" s="710"/>
      <c r="SRE44" s="710"/>
      <c r="SRF44" s="710"/>
      <c r="SRG44" s="710"/>
      <c r="SRH44" s="710"/>
      <c r="SRI44" s="710"/>
      <c r="SRJ44" s="710"/>
      <c r="SRK44" s="710"/>
      <c r="SRL44" s="710"/>
      <c r="SRM44" s="710"/>
      <c r="SRN44" s="710"/>
      <c r="SRO44" s="710"/>
      <c r="SRP44" s="710"/>
      <c r="SRQ44" s="710"/>
      <c r="SRR44" s="710"/>
      <c r="SRS44" s="710"/>
      <c r="SRT44" s="710"/>
      <c r="SRU44" s="710"/>
      <c r="SRV44" s="710"/>
      <c r="SRW44" s="710"/>
      <c r="SRX44" s="710"/>
      <c r="SRY44" s="710"/>
      <c r="SRZ44" s="710"/>
      <c r="SSA44" s="710"/>
      <c r="SSB44" s="710"/>
      <c r="SSC44" s="710"/>
      <c r="SSD44" s="710"/>
      <c r="SSE44" s="710"/>
      <c r="SSF44" s="710"/>
      <c r="SSG44" s="710"/>
      <c r="SSH44" s="710"/>
      <c r="SSI44" s="710"/>
      <c r="SSJ44" s="710"/>
      <c r="SSK44" s="710"/>
      <c r="SSL44" s="710"/>
      <c r="SSM44" s="710"/>
      <c r="SSN44" s="710"/>
      <c r="SSO44" s="710"/>
      <c r="SSP44" s="710"/>
      <c r="SSQ44" s="710"/>
      <c r="SSR44" s="710"/>
      <c r="SSS44" s="710"/>
      <c r="SST44" s="710"/>
      <c r="SSU44" s="710"/>
      <c r="SSV44" s="710"/>
      <c r="SSW44" s="710"/>
      <c r="SSX44" s="710"/>
      <c r="SSY44" s="710"/>
      <c r="SSZ44" s="710"/>
      <c r="STA44" s="710"/>
      <c r="STB44" s="710"/>
      <c r="STC44" s="710"/>
      <c r="STD44" s="710"/>
      <c r="STE44" s="710"/>
      <c r="STF44" s="710"/>
      <c r="STG44" s="710"/>
      <c r="STH44" s="710"/>
      <c r="STI44" s="710"/>
      <c r="STJ44" s="710"/>
      <c r="STK44" s="710"/>
      <c r="STL44" s="710"/>
      <c r="STM44" s="710"/>
      <c r="STN44" s="710"/>
      <c r="STO44" s="710"/>
      <c r="STP44" s="710"/>
      <c r="STQ44" s="710"/>
      <c r="STR44" s="710"/>
      <c r="STS44" s="710"/>
      <c r="STT44" s="710"/>
      <c r="STU44" s="710"/>
      <c r="STV44" s="710"/>
      <c r="STW44" s="710"/>
      <c r="STX44" s="710"/>
      <c r="STY44" s="710"/>
      <c r="STZ44" s="710"/>
      <c r="SUA44" s="710"/>
      <c r="SUB44" s="710"/>
      <c r="SUC44" s="710"/>
      <c r="SUD44" s="710"/>
      <c r="SUE44" s="710"/>
      <c r="SUF44" s="710"/>
      <c r="SUG44" s="710"/>
      <c r="SUH44" s="710"/>
      <c r="SUI44" s="710"/>
      <c r="SUJ44" s="710"/>
      <c r="SUK44" s="710"/>
      <c r="SUL44" s="710"/>
      <c r="SUM44" s="710"/>
      <c r="SUN44" s="710"/>
      <c r="SUO44" s="710"/>
      <c r="SUP44" s="710"/>
      <c r="SUQ44" s="710"/>
      <c r="SUR44" s="710"/>
      <c r="SUS44" s="710"/>
      <c r="SUT44" s="710"/>
      <c r="SUU44" s="710"/>
      <c r="SUV44" s="710"/>
      <c r="SUW44" s="710"/>
      <c r="SUX44" s="710"/>
      <c r="SUY44" s="710"/>
      <c r="SUZ44" s="710"/>
      <c r="SVA44" s="710"/>
      <c r="SVB44" s="710"/>
      <c r="SVC44" s="710"/>
      <c r="SVD44" s="710"/>
      <c r="SVE44" s="710"/>
      <c r="SVF44" s="710"/>
      <c r="SVG44" s="710"/>
      <c r="SVH44" s="710"/>
      <c r="SVI44" s="710"/>
      <c r="SVJ44" s="710"/>
      <c r="SVK44" s="710"/>
      <c r="SVL44" s="710"/>
      <c r="SVM44" s="710"/>
      <c r="SVN44" s="710"/>
      <c r="SVO44" s="710"/>
      <c r="SVP44" s="710"/>
      <c r="SVQ44" s="710"/>
      <c r="SVR44" s="710"/>
      <c r="SVS44" s="710"/>
      <c r="SVT44" s="710"/>
      <c r="SVU44" s="710"/>
      <c r="SVV44" s="710"/>
      <c r="SVW44" s="710"/>
      <c r="SVX44" s="710"/>
      <c r="SVY44" s="710"/>
      <c r="SVZ44" s="710"/>
      <c r="SWA44" s="710"/>
      <c r="SWB44" s="710"/>
      <c r="SWC44" s="710"/>
      <c r="SWD44" s="710"/>
      <c r="SWE44" s="710"/>
      <c r="SWF44" s="710"/>
      <c r="SWG44" s="710"/>
      <c r="SWH44" s="710"/>
      <c r="SWI44" s="710"/>
      <c r="SWJ44" s="710"/>
      <c r="SWK44" s="710"/>
      <c r="SWL44" s="710"/>
      <c r="SWM44" s="710"/>
      <c r="SWN44" s="710"/>
      <c r="SWO44" s="710"/>
      <c r="SWP44" s="710"/>
      <c r="SWQ44" s="710"/>
      <c r="SWR44" s="710"/>
      <c r="SWS44" s="710"/>
      <c r="SWT44" s="710"/>
      <c r="SWU44" s="710"/>
      <c r="SWV44" s="710"/>
      <c r="SWW44" s="710"/>
      <c r="SWX44" s="710"/>
      <c r="SWY44" s="710"/>
      <c r="SWZ44" s="710"/>
      <c r="SXA44" s="710"/>
      <c r="SXB44" s="710"/>
      <c r="SXC44" s="710"/>
      <c r="SXD44" s="710"/>
      <c r="SXE44" s="710"/>
      <c r="SXF44" s="710"/>
      <c r="SXG44" s="710"/>
      <c r="SXH44" s="710"/>
      <c r="SXI44" s="710"/>
      <c r="SXJ44" s="710"/>
      <c r="SXK44" s="710"/>
      <c r="SXL44" s="710"/>
      <c r="SXM44" s="710"/>
      <c r="SXN44" s="710"/>
      <c r="SXO44" s="710"/>
      <c r="SXP44" s="710"/>
      <c r="SXQ44" s="710"/>
      <c r="SXR44" s="710"/>
      <c r="SXS44" s="710"/>
      <c r="SXT44" s="710"/>
      <c r="SXU44" s="710"/>
      <c r="SXV44" s="710"/>
      <c r="SXW44" s="710"/>
      <c r="SXX44" s="710"/>
      <c r="SXY44" s="710"/>
      <c r="SXZ44" s="710"/>
      <c r="SYA44" s="710"/>
      <c r="SYB44" s="710"/>
      <c r="SYC44" s="710"/>
      <c r="SYD44" s="710"/>
      <c r="SYE44" s="710"/>
      <c r="SYF44" s="710"/>
      <c r="SYG44" s="710"/>
      <c r="SYH44" s="710"/>
      <c r="SYI44" s="710"/>
      <c r="SYJ44" s="710"/>
      <c r="SYK44" s="710"/>
      <c r="SYL44" s="710"/>
      <c r="SYM44" s="710"/>
      <c r="SYN44" s="710"/>
      <c r="SYO44" s="710"/>
      <c r="SYP44" s="710"/>
      <c r="SYQ44" s="710"/>
      <c r="SYR44" s="710"/>
      <c r="SYS44" s="710"/>
      <c r="SYT44" s="710"/>
      <c r="SYU44" s="710"/>
      <c r="SYV44" s="710"/>
      <c r="SYW44" s="710"/>
      <c r="SYX44" s="710"/>
      <c r="SYY44" s="710"/>
      <c r="SYZ44" s="710"/>
      <c r="SZA44" s="710"/>
      <c r="SZB44" s="710"/>
      <c r="SZC44" s="710"/>
      <c r="SZD44" s="710"/>
      <c r="SZE44" s="710"/>
      <c r="SZF44" s="710"/>
      <c r="SZG44" s="710"/>
      <c r="SZH44" s="710"/>
      <c r="SZI44" s="710"/>
      <c r="SZJ44" s="710"/>
      <c r="SZK44" s="710"/>
      <c r="SZL44" s="710"/>
      <c r="SZM44" s="710"/>
      <c r="SZN44" s="710"/>
      <c r="SZO44" s="710"/>
      <c r="SZP44" s="710"/>
      <c r="SZQ44" s="710"/>
      <c r="SZR44" s="710"/>
      <c r="SZS44" s="710"/>
      <c r="SZT44" s="710"/>
      <c r="SZU44" s="710"/>
      <c r="SZV44" s="710"/>
      <c r="SZW44" s="710"/>
      <c r="SZX44" s="710"/>
      <c r="SZY44" s="710"/>
      <c r="SZZ44" s="710"/>
      <c r="TAA44" s="710"/>
      <c r="TAB44" s="710"/>
      <c r="TAC44" s="710"/>
      <c r="TAD44" s="710"/>
      <c r="TAE44" s="710"/>
      <c r="TAF44" s="710"/>
      <c r="TAG44" s="710"/>
      <c r="TAH44" s="710"/>
      <c r="TAI44" s="710"/>
      <c r="TAJ44" s="710"/>
      <c r="TAK44" s="710"/>
      <c r="TAL44" s="710"/>
      <c r="TAM44" s="710"/>
      <c r="TAN44" s="710"/>
      <c r="TAO44" s="710"/>
      <c r="TAP44" s="710"/>
      <c r="TAQ44" s="710"/>
      <c r="TAR44" s="710"/>
      <c r="TAS44" s="710"/>
      <c r="TAT44" s="710"/>
      <c r="TAU44" s="710"/>
      <c r="TAV44" s="710"/>
      <c r="TAW44" s="710"/>
      <c r="TAX44" s="710"/>
      <c r="TAY44" s="710"/>
      <c r="TAZ44" s="710"/>
      <c r="TBA44" s="710"/>
      <c r="TBB44" s="710"/>
      <c r="TBC44" s="710"/>
      <c r="TBD44" s="710"/>
      <c r="TBE44" s="710"/>
      <c r="TBF44" s="710"/>
      <c r="TBG44" s="710"/>
      <c r="TBH44" s="710"/>
      <c r="TBI44" s="710"/>
      <c r="TBJ44" s="710"/>
      <c r="TBK44" s="710"/>
      <c r="TBL44" s="710"/>
      <c r="TBM44" s="710"/>
      <c r="TBN44" s="710"/>
      <c r="TBO44" s="710"/>
      <c r="TBP44" s="710"/>
      <c r="TBQ44" s="710"/>
      <c r="TBR44" s="710"/>
      <c r="TBS44" s="710"/>
      <c r="TBT44" s="710"/>
      <c r="TBU44" s="710"/>
      <c r="TBV44" s="710"/>
      <c r="TBW44" s="710"/>
      <c r="TBX44" s="710"/>
      <c r="TBY44" s="710"/>
      <c r="TBZ44" s="710"/>
      <c r="TCA44" s="710"/>
      <c r="TCB44" s="710"/>
      <c r="TCC44" s="710"/>
      <c r="TCD44" s="710"/>
      <c r="TCE44" s="710"/>
      <c r="TCF44" s="710"/>
      <c r="TCG44" s="710"/>
      <c r="TCH44" s="710"/>
      <c r="TCI44" s="710"/>
      <c r="TCJ44" s="710"/>
      <c r="TCK44" s="710"/>
      <c r="TCL44" s="710"/>
      <c r="TCM44" s="710"/>
      <c r="TCN44" s="710"/>
      <c r="TCO44" s="710"/>
      <c r="TCP44" s="710"/>
      <c r="TCQ44" s="710"/>
      <c r="TCR44" s="710"/>
      <c r="TCS44" s="710"/>
      <c r="TCT44" s="710"/>
      <c r="TCU44" s="710"/>
      <c r="TCV44" s="710"/>
      <c r="TCW44" s="710"/>
      <c r="TCX44" s="710"/>
      <c r="TCY44" s="710"/>
      <c r="TCZ44" s="710"/>
      <c r="TDA44" s="710"/>
      <c r="TDB44" s="710"/>
      <c r="TDC44" s="710"/>
      <c r="TDD44" s="710"/>
      <c r="TDE44" s="710"/>
      <c r="TDF44" s="710"/>
      <c r="TDG44" s="710"/>
      <c r="TDH44" s="710"/>
      <c r="TDI44" s="710"/>
      <c r="TDJ44" s="710"/>
      <c r="TDK44" s="710"/>
      <c r="TDL44" s="710"/>
      <c r="TDM44" s="710"/>
      <c r="TDN44" s="710"/>
      <c r="TDO44" s="710"/>
      <c r="TDP44" s="710"/>
      <c r="TDQ44" s="710"/>
      <c r="TDR44" s="710"/>
      <c r="TDS44" s="710"/>
      <c r="TDT44" s="710"/>
      <c r="TDU44" s="710"/>
      <c r="TDV44" s="710"/>
      <c r="TDW44" s="710"/>
      <c r="TDX44" s="710"/>
      <c r="TDY44" s="710"/>
      <c r="TDZ44" s="710"/>
      <c r="TEA44" s="710"/>
      <c r="TEB44" s="710"/>
      <c r="TEC44" s="710"/>
      <c r="TED44" s="710"/>
      <c r="TEE44" s="710"/>
      <c r="TEF44" s="710"/>
      <c r="TEG44" s="710"/>
      <c r="TEH44" s="710"/>
      <c r="TEI44" s="710"/>
      <c r="TEJ44" s="710"/>
      <c r="TEK44" s="710"/>
      <c r="TEL44" s="710"/>
      <c r="TEM44" s="710"/>
      <c r="TEN44" s="710"/>
      <c r="TEO44" s="710"/>
      <c r="TEP44" s="710"/>
      <c r="TEQ44" s="710"/>
      <c r="TER44" s="710"/>
      <c r="TES44" s="710"/>
      <c r="TET44" s="710"/>
      <c r="TEU44" s="710"/>
      <c r="TEV44" s="710"/>
      <c r="TEW44" s="710"/>
      <c r="TEX44" s="710"/>
      <c r="TEY44" s="710"/>
      <c r="TEZ44" s="710"/>
      <c r="TFA44" s="710"/>
      <c r="TFB44" s="710"/>
      <c r="TFC44" s="710"/>
      <c r="TFD44" s="710"/>
      <c r="TFE44" s="710"/>
      <c r="TFF44" s="710"/>
      <c r="TFG44" s="710"/>
      <c r="TFH44" s="710"/>
      <c r="TFI44" s="710"/>
      <c r="TFJ44" s="710"/>
      <c r="TFK44" s="710"/>
      <c r="TFL44" s="710"/>
      <c r="TFM44" s="710"/>
      <c r="TFN44" s="710"/>
      <c r="TFO44" s="710"/>
      <c r="TFP44" s="710"/>
      <c r="TFQ44" s="710"/>
      <c r="TFR44" s="710"/>
      <c r="TFS44" s="710"/>
      <c r="TFT44" s="710"/>
      <c r="TFU44" s="710"/>
      <c r="TFV44" s="710"/>
      <c r="TFW44" s="710"/>
      <c r="TFX44" s="710"/>
      <c r="TFY44" s="710"/>
      <c r="TFZ44" s="710"/>
      <c r="TGA44" s="710"/>
      <c r="TGB44" s="710"/>
      <c r="TGC44" s="710"/>
      <c r="TGD44" s="710"/>
      <c r="TGE44" s="710"/>
      <c r="TGF44" s="710"/>
      <c r="TGG44" s="710"/>
      <c r="TGH44" s="710"/>
      <c r="TGI44" s="710"/>
      <c r="TGJ44" s="710"/>
      <c r="TGK44" s="710"/>
      <c r="TGL44" s="710"/>
      <c r="TGM44" s="710"/>
      <c r="TGN44" s="710"/>
      <c r="TGO44" s="710"/>
      <c r="TGP44" s="710"/>
      <c r="TGQ44" s="710"/>
      <c r="TGR44" s="710"/>
      <c r="TGS44" s="710"/>
      <c r="TGT44" s="710"/>
      <c r="TGU44" s="710"/>
      <c r="TGV44" s="710"/>
      <c r="TGW44" s="710"/>
      <c r="TGX44" s="710"/>
      <c r="TGY44" s="710"/>
      <c r="TGZ44" s="710"/>
      <c r="THA44" s="710"/>
      <c r="THB44" s="710"/>
      <c r="THC44" s="710"/>
      <c r="THD44" s="710"/>
      <c r="THE44" s="710"/>
      <c r="THF44" s="710"/>
      <c r="THG44" s="710"/>
      <c r="THH44" s="710"/>
      <c r="THI44" s="710"/>
      <c r="THJ44" s="710"/>
      <c r="THK44" s="710"/>
      <c r="THL44" s="710"/>
      <c r="THM44" s="710"/>
      <c r="THN44" s="710"/>
      <c r="THO44" s="710"/>
      <c r="THP44" s="710"/>
      <c r="THQ44" s="710"/>
      <c r="THR44" s="710"/>
      <c r="THS44" s="710"/>
      <c r="THT44" s="710"/>
      <c r="THU44" s="710"/>
      <c r="THV44" s="710"/>
      <c r="THW44" s="710"/>
      <c r="THX44" s="710"/>
      <c r="THY44" s="710"/>
      <c r="THZ44" s="710"/>
      <c r="TIA44" s="710"/>
      <c r="TIB44" s="710"/>
      <c r="TIC44" s="710"/>
      <c r="TID44" s="710"/>
      <c r="TIE44" s="710"/>
      <c r="TIF44" s="710"/>
      <c r="TIG44" s="710"/>
      <c r="TIH44" s="710"/>
      <c r="TII44" s="710"/>
      <c r="TIJ44" s="710"/>
      <c r="TIK44" s="710"/>
      <c r="TIL44" s="710"/>
      <c r="TIM44" s="710"/>
      <c r="TIN44" s="710"/>
      <c r="TIO44" s="710"/>
      <c r="TIP44" s="710"/>
      <c r="TIQ44" s="710"/>
      <c r="TIR44" s="710"/>
      <c r="TIS44" s="710"/>
      <c r="TIT44" s="710"/>
      <c r="TIU44" s="710"/>
      <c r="TIV44" s="710"/>
      <c r="TIW44" s="710"/>
      <c r="TIX44" s="710"/>
      <c r="TIY44" s="710"/>
      <c r="TIZ44" s="710"/>
      <c r="TJA44" s="710"/>
      <c r="TJB44" s="710"/>
      <c r="TJC44" s="710"/>
      <c r="TJD44" s="710"/>
      <c r="TJE44" s="710"/>
      <c r="TJF44" s="710"/>
      <c r="TJG44" s="710"/>
      <c r="TJH44" s="710"/>
      <c r="TJI44" s="710"/>
      <c r="TJJ44" s="710"/>
      <c r="TJK44" s="710"/>
      <c r="TJL44" s="710"/>
      <c r="TJM44" s="710"/>
      <c r="TJN44" s="710"/>
      <c r="TJO44" s="710"/>
      <c r="TJP44" s="710"/>
      <c r="TJQ44" s="710"/>
      <c r="TJR44" s="710"/>
      <c r="TJS44" s="710"/>
      <c r="TJT44" s="710"/>
      <c r="TJU44" s="710"/>
      <c r="TJV44" s="710"/>
      <c r="TJW44" s="710"/>
      <c r="TJX44" s="710"/>
      <c r="TJY44" s="710"/>
      <c r="TJZ44" s="710"/>
      <c r="TKA44" s="710"/>
      <c r="TKB44" s="710"/>
      <c r="TKC44" s="710"/>
      <c r="TKD44" s="710"/>
      <c r="TKE44" s="710"/>
      <c r="TKF44" s="710"/>
      <c r="TKG44" s="710"/>
      <c r="TKH44" s="710"/>
      <c r="TKI44" s="710"/>
      <c r="TKJ44" s="710"/>
      <c r="TKK44" s="710"/>
      <c r="TKL44" s="710"/>
      <c r="TKM44" s="710"/>
      <c r="TKN44" s="710"/>
      <c r="TKO44" s="710"/>
      <c r="TKP44" s="710"/>
      <c r="TKQ44" s="710"/>
      <c r="TKR44" s="710"/>
      <c r="TKS44" s="710"/>
      <c r="TKT44" s="710"/>
      <c r="TKU44" s="710"/>
      <c r="TKV44" s="710"/>
      <c r="TKW44" s="710"/>
      <c r="TKX44" s="710"/>
      <c r="TKY44" s="710"/>
      <c r="TKZ44" s="710"/>
      <c r="TLA44" s="710"/>
      <c r="TLB44" s="710"/>
      <c r="TLC44" s="710"/>
      <c r="TLD44" s="710"/>
      <c r="TLE44" s="710"/>
      <c r="TLF44" s="710"/>
      <c r="TLG44" s="710"/>
      <c r="TLH44" s="710"/>
      <c r="TLI44" s="710"/>
      <c r="TLJ44" s="710"/>
      <c r="TLK44" s="710"/>
      <c r="TLL44" s="710"/>
      <c r="TLM44" s="710"/>
      <c r="TLN44" s="710"/>
      <c r="TLO44" s="710"/>
      <c r="TLP44" s="710"/>
      <c r="TLQ44" s="710"/>
      <c r="TLR44" s="710"/>
      <c r="TLS44" s="710"/>
      <c r="TLT44" s="710"/>
      <c r="TLU44" s="710"/>
      <c r="TLV44" s="710"/>
      <c r="TLW44" s="710"/>
      <c r="TLX44" s="710"/>
      <c r="TLY44" s="710"/>
      <c r="TLZ44" s="710"/>
      <c r="TMA44" s="710"/>
      <c r="TMB44" s="710"/>
      <c r="TMC44" s="710"/>
      <c r="TMD44" s="710"/>
      <c r="TME44" s="710"/>
      <c r="TMF44" s="710"/>
      <c r="TMG44" s="710"/>
      <c r="TMH44" s="710"/>
      <c r="TMI44" s="710"/>
      <c r="TMJ44" s="710"/>
      <c r="TMK44" s="710"/>
      <c r="TML44" s="710"/>
      <c r="TMM44" s="710"/>
      <c r="TMN44" s="710"/>
      <c r="TMO44" s="710"/>
      <c r="TMP44" s="710"/>
      <c r="TMQ44" s="710"/>
      <c r="TMR44" s="710"/>
      <c r="TMS44" s="710"/>
      <c r="TMT44" s="710"/>
      <c r="TMU44" s="710"/>
      <c r="TMV44" s="710"/>
      <c r="TMW44" s="710"/>
      <c r="TMX44" s="710"/>
      <c r="TMY44" s="710"/>
      <c r="TMZ44" s="710"/>
      <c r="TNA44" s="710"/>
      <c r="TNB44" s="710"/>
      <c r="TNC44" s="710"/>
      <c r="TND44" s="710"/>
      <c r="TNE44" s="710"/>
      <c r="TNF44" s="710"/>
      <c r="TNG44" s="710"/>
      <c r="TNH44" s="710"/>
      <c r="TNI44" s="710"/>
      <c r="TNJ44" s="710"/>
      <c r="TNK44" s="710"/>
      <c r="TNL44" s="710"/>
      <c r="TNM44" s="710"/>
      <c r="TNN44" s="710"/>
      <c r="TNO44" s="710"/>
      <c r="TNP44" s="710"/>
      <c r="TNQ44" s="710"/>
      <c r="TNR44" s="710"/>
      <c r="TNS44" s="710"/>
      <c r="TNT44" s="710"/>
      <c r="TNU44" s="710"/>
      <c r="TNV44" s="710"/>
      <c r="TNW44" s="710"/>
      <c r="TNX44" s="710"/>
      <c r="TNY44" s="710"/>
      <c r="TNZ44" s="710"/>
      <c r="TOA44" s="710"/>
      <c r="TOB44" s="710"/>
      <c r="TOC44" s="710"/>
      <c r="TOD44" s="710"/>
      <c r="TOE44" s="710"/>
      <c r="TOF44" s="710"/>
      <c r="TOG44" s="710"/>
      <c r="TOH44" s="710"/>
      <c r="TOI44" s="710"/>
      <c r="TOJ44" s="710"/>
      <c r="TOK44" s="710"/>
      <c r="TOL44" s="710"/>
      <c r="TOM44" s="710"/>
      <c r="TON44" s="710"/>
      <c r="TOO44" s="710"/>
      <c r="TOP44" s="710"/>
      <c r="TOQ44" s="710"/>
      <c r="TOR44" s="710"/>
      <c r="TOS44" s="710"/>
      <c r="TOT44" s="710"/>
      <c r="TOU44" s="710"/>
      <c r="TOV44" s="710"/>
      <c r="TOW44" s="710"/>
      <c r="TOX44" s="710"/>
      <c r="TOY44" s="710"/>
      <c r="TOZ44" s="710"/>
      <c r="TPA44" s="710"/>
      <c r="TPB44" s="710"/>
      <c r="TPC44" s="710"/>
      <c r="TPD44" s="710"/>
      <c r="TPE44" s="710"/>
      <c r="TPF44" s="710"/>
      <c r="TPG44" s="710"/>
      <c r="TPH44" s="710"/>
      <c r="TPI44" s="710"/>
      <c r="TPJ44" s="710"/>
      <c r="TPK44" s="710"/>
      <c r="TPL44" s="710"/>
      <c r="TPM44" s="710"/>
      <c r="TPN44" s="710"/>
      <c r="TPO44" s="710"/>
      <c r="TPP44" s="710"/>
      <c r="TPQ44" s="710"/>
      <c r="TPR44" s="710"/>
      <c r="TPS44" s="710"/>
      <c r="TPT44" s="710"/>
      <c r="TPU44" s="710"/>
      <c r="TPV44" s="710"/>
      <c r="TPW44" s="710"/>
      <c r="TPX44" s="710"/>
      <c r="TPY44" s="710"/>
      <c r="TPZ44" s="710"/>
      <c r="TQA44" s="710"/>
      <c r="TQB44" s="710"/>
      <c r="TQC44" s="710"/>
      <c r="TQD44" s="710"/>
      <c r="TQE44" s="710"/>
      <c r="TQF44" s="710"/>
      <c r="TQG44" s="710"/>
      <c r="TQH44" s="710"/>
      <c r="TQI44" s="710"/>
      <c r="TQJ44" s="710"/>
      <c r="TQK44" s="710"/>
      <c r="TQL44" s="710"/>
      <c r="TQM44" s="710"/>
      <c r="TQN44" s="710"/>
      <c r="TQO44" s="710"/>
      <c r="TQP44" s="710"/>
      <c r="TQQ44" s="710"/>
      <c r="TQR44" s="710"/>
      <c r="TQS44" s="710"/>
      <c r="TQT44" s="710"/>
      <c r="TQU44" s="710"/>
      <c r="TQV44" s="710"/>
      <c r="TQW44" s="710"/>
      <c r="TQX44" s="710"/>
      <c r="TQY44" s="710"/>
      <c r="TQZ44" s="710"/>
      <c r="TRA44" s="710"/>
      <c r="TRB44" s="710"/>
      <c r="TRC44" s="710"/>
      <c r="TRD44" s="710"/>
      <c r="TRE44" s="710"/>
      <c r="TRF44" s="710"/>
      <c r="TRG44" s="710"/>
      <c r="TRH44" s="710"/>
      <c r="TRI44" s="710"/>
      <c r="TRJ44" s="710"/>
      <c r="TRK44" s="710"/>
      <c r="TRL44" s="710"/>
      <c r="TRM44" s="710"/>
      <c r="TRN44" s="710"/>
      <c r="TRO44" s="710"/>
      <c r="TRP44" s="710"/>
      <c r="TRQ44" s="710"/>
      <c r="TRR44" s="710"/>
      <c r="TRS44" s="710"/>
      <c r="TRT44" s="710"/>
      <c r="TRU44" s="710"/>
      <c r="TRV44" s="710"/>
      <c r="TRW44" s="710"/>
      <c r="TRX44" s="710"/>
      <c r="TRY44" s="710"/>
      <c r="TRZ44" s="710"/>
      <c r="TSA44" s="710"/>
      <c r="TSB44" s="710"/>
      <c r="TSC44" s="710"/>
      <c r="TSD44" s="710"/>
      <c r="TSE44" s="710"/>
      <c r="TSF44" s="710"/>
      <c r="TSG44" s="710"/>
      <c r="TSH44" s="710"/>
      <c r="TSI44" s="710"/>
      <c r="TSJ44" s="710"/>
      <c r="TSK44" s="710"/>
      <c r="TSL44" s="710"/>
      <c r="TSM44" s="710"/>
      <c r="TSN44" s="710"/>
      <c r="TSO44" s="710"/>
      <c r="TSP44" s="710"/>
      <c r="TSQ44" s="710"/>
      <c r="TSR44" s="710"/>
      <c r="TSS44" s="710"/>
      <c r="TST44" s="710"/>
      <c r="TSU44" s="710"/>
      <c r="TSV44" s="710"/>
      <c r="TSW44" s="710"/>
      <c r="TSX44" s="710"/>
      <c r="TSY44" s="710"/>
      <c r="TSZ44" s="710"/>
      <c r="TTA44" s="710"/>
      <c r="TTB44" s="710"/>
      <c r="TTC44" s="710"/>
      <c r="TTD44" s="710"/>
      <c r="TTE44" s="710"/>
      <c r="TTF44" s="710"/>
      <c r="TTG44" s="710"/>
      <c r="TTH44" s="710"/>
      <c r="TTI44" s="710"/>
      <c r="TTJ44" s="710"/>
      <c r="TTK44" s="710"/>
      <c r="TTL44" s="710"/>
      <c r="TTM44" s="710"/>
      <c r="TTN44" s="710"/>
      <c r="TTO44" s="710"/>
      <c r="TTP44" s="710"/>
      <c r="TTQ44" s="710"/>
      <c r="TTR44" s="710"/>
      <c r="TTS44" s="710"/>
      <c r="TTT44" s="710"/>
      <c r="TTU44" s="710"/>
      <c r="TTV44" s="710"/>
      <c r="TTW44" s="710"/>
      <c r="TTX44" s="710"/>
      <c r="TTY44" s="710"/>
      <c r="TTZ44" s="710"/>
      <c r="TUA44" s="710"/>
      <c r="TUB44" s="710"/>
      <c r="TUC44" s="710"/>
      <c r="TUD44" s="710"/>
      <c r="TUE44" s="710"/>
      <c r="TUF44" s="710"/>
      <c r="TUG44" s="710"/>
      <c r="TUH44" s="710"/>
      <c r="TUI44" s="710"/>
      <c r="TUJ44" s="710"/>
      <c r="TUK44" s="710"/>
      <c r="TUL44" s="710"/>
      <c r="TUM44" s="710"/>
      <c r="TUN44" s="710"/>
      <c r="TUO44" s="710"/>
      <c r="TUP44" s="710"/>
      <c r="TUQ44" s="710"/>
      <c r="TUR44" s="710"/>
      <c r="TUS44" s="710"/>
      <c r="TUT44" s="710"/>
      <c r="TUU44" s="710"/>
      <c r="TUV44" s="710"/>
      <c r="TUW44" s="710"/>
      <c r="TUX44" s="710"/>
      <c r="TUY44" s="710"/>
      <c r="TUZ44" s="710"/>
      <c r="TVA44" s="710"/>
      <c r="TVB44" s="710"/>
      <c r="TVC44" s="710"/>
      <c r="TVD44" s="710"/>
      <c r="TVE44" s="710"/>
      <c r="TVF44" s="710"/>
      <c r="TVG44" s="710"/>
      <c r="TVH44" s="710"/>
      <c r="TVI44" s="710"/>
      <c r="TVJ44" s="710"/>
      <c r="TVK44" s="710"/>
      <c r="TVL44" s="710"/>
      <c r="TVM44" s="710"/>
      <c r="TVN44" s="710"/>
      <c r="TVO44" s="710"/>
      <c r="TVP44" s="710"/>
      <c r="TVQ44" s="710"/>
      <c r="TVR44" s="710"/>
      <c r="TVS44" s="710"/>
      <c r="TVT44" s="710"/>
      <c r="TVU44" s="710"/>
      <c r="TVV44" s="710"/>
      <c r="TVW44" s="710"/>
      <c r="TVX44" s="710"/>
      <c r="TVY44" s="710"/>
      <c r="TVZ44" s="710"/>
      <c r="TWA44" s="710"/>
      <c r="TWB44" s="710"/>
      <c r="TWC44" s="710"/>
      <c r="TWD44" s="710"/>
      <c r="TWE44" s="710"/>
      <c r="TWF44" s="710"/>
      <c r="TWG44" s="710"/>
      <c r="TWH44" s="710"/>
      <c r="TWI44" s="710"/>
      <c r="TWJ44" s="710"/>
      <c r="TWK44" s="710"/>
      <c r="TWL44" s="710"/>
      <c r="TWM44" s="710"/>
      <c r="TWN44" s="710"/>
      <c r="TWO44" s="710"/>
      <c r="TWP44" s="710"/>
      <c r="TWQ44" s="710"/>
      <c r="TWR44" s="710"/>
      <c r="TWS44" s="710"/>
      <c r="TWT44" s="710"/>
      <c r="TWU44" s="710"/>
      <c r="TWV44" s="710"/>
      <c r="TWW44" s="710"/>
      <c r="TWX44" s="710"/>
      <c r="TWY44" s="710"/>
      <c r="TWZ44" s="710"/>
      <c r="TXA44" s="710"/>
      <c r="TXB44" s="710"/>
      <c r="TXC44" s="710"/>
      <c r="TXD44" s="710"/>
      <c r="TXE44" s="710"/>
      <c r="TXF44" s="710"/>
      <c r="TXG44" s="710"/>
      <c r="TXH44" s="710"/>
      <c r="TXI44" s="710"/>
      <c r="TXJ44" s="710"/>
      <c r="TXK44" s="710"/>
      <c r="TXL44" s="710"/>
      <c r="TXM44" s="710"/>
      <c r="TXN44" s="710"/>
      <c r="TXO44" s="710"/>
      <c r="TXP44" s="710"/>
      <c r="TXQ44" s="710"/>
      <c r="TXR44" s="710"/>
      <c r="TXS44" s="710"/>
      <c r="TXT44" s="710"/>
      <c r="TXU44" s="710"/>
      <c r="TXV44" s="710"/>
      <c r="TXW44" s="710"/>
      <c r="TXX44" s="710"/>
      <c r="TXY44" s="710"/>
      <c r="TXZ44" s="710"/>
      <c r="TYA44" s="710"/>
      <c r="TYB44" s="710"/>
      <c r="TYC44" s="710"/>
      <c r="TYD44" s="710"/>
      <c r="TYE44" s="710"/>
      <c r="TYF44" s="710"/>
      <c r="TYG44" s="710"/>
      <c r="TYH44" s="710"/>
      <c r="TYI44" s="710"/>
      <c r="TYJ44" s="710"/>
      <c r="TYK44" s="710"/>
      <c r="TYL44" s="710"/>
      <c r="TYM44" s="710"/>
      <c r="TYN44" s="710"/>
      <c r="TYO44" s="710"/>
      <c r="TYP44" s="710"/>
      <c r="TYQ44" s="710"/>
      <c r="TYR44" s="710"/>
      <c r="TYS44" s="710"/>
      <c r="TYT44" s="710"/>
      <c r="TYU44" s="710"/>
      <c r="TYV44" s="710"/>
      <c r="TYW44" s="710"/>
      <c r="TYX44" s="710"/>
      <c r="TYY44" s="710"/>
      <c r="TYZ44" s="710"/>
      <c r="TZA44" s="710"/>
      <c r="TZB44" s="710"/>
      <c r="TZC44" s="710"/>
      <c r="TZD44" s="710"/>
      <c r="TZE44" s="710"/>
      <c r="TZF44" s="710"/>
      <c r="TZG44" s="710"/>
      <c r="TZH44" s="710"/>
      <c r="TZI44" s="710"/>
      <c r="TZJ44" s="710"/>
      <c r="TZK44" s="710"/>
      <c r="TZL44" s="710"/>
      <c r="TZM44" s="710"/>
      <c r="TZN44" s="710"/>
      <c r="TZO44" s="710"/>
      <c r="TZP44" s="710"/>
      <c r="TZQ44" s="710"/>
      <c r="TZR44" s="710"/>
      <c r="TZS44" s="710"/>
      <c r="TZT44" s="710"/>
      <c r="TZU44" s="710"/>
      <c r="TZV44" s="710"/>
      <c r="TZW44" s="710"/>
      <c r="TZX44" s="710"/>
      <c r="TZY44" s="710"/>
      <c r="TZZ44" s="710"/>
      <c r="UAA44" s="710"/>
      <c r="UAB44" s="710"/>
      <c r="UAC44" s="710"/>
      <c r="UAD44" s="710"/>
      <c r="UAE44" s="710"/>
      <c r="UAF44" s="710"/>
      <c r="UAG44" s="710"/>
      <c r="UAH44" s="710"/>
      <c r="UAI44" s="710"/>
      <c r="UAJ44" s="710"/>
      <c r="UAK44" s="710"/>
      <c r="UAL44" s="710"/>
      <c r="UAM44" s="710"/>
      <c r="UAN44" s="710"/>
      <c r="UAO44" s="710"/>
      <c r="UAP44" s="710"/>
      <c r="UAQ44" s="710"/>
      <c r="UAR44" s="710"/>
      <c r="UAS44" s="710"/>
      <c r="UAT44" s="710"/>
      <c r="UAU44" s="710"/>
      <c r="UAV44" s="710"/>
      <c r="UAW44" s="710"/>
      <c r="UAX44" s="710"/>
      <c r="UAY44" s="710"/>
      <c r="UAZ44" s="710"/>
      <c r="UBA44" s="710"/>
      <c r="UBB44" s="710"/>
      <c r="UBC44" s="710"/>
      <c r="UBD44" s="710"/>
      <c r="UBE44" s="710"/>
      <c r="UBF44" s="710"/>
      <c r="UBG44" s="710"/>
      <c r="UBH44" s="710"/>
      <c r="UBI44" s="710"/>
      <c r="UBJ44" s="710"/>
      <c r="UBK44" s="710"/>
      <c r="UBL44" s="710"/>
      <c r="UBM44" s="710"/>
      <c r="UBN44" s="710"/>
      <c r="UBO44" s="710"/>
      <c r="UBP44" s="710"/>
      <c r="UBQ44" s="710"/>
      <c r="UBR44" s="710"/>
      <c r="UBS44" s="710"/>
      <c r="UBT44" s="710"/>
      <c r="UBU44" s="710"/>
      <c r="UBV44" s="710"/>
      <c r="UBW44" s="710"/>
      <c r="UBX44" s="710"/>
      <c r="UBY44" s="710"/>
      <c r="UBZ44" s="710"/>
      <c r="UCA44" s="710"/>
      <c r="UCB44" s="710"/>
      <c r="UCC44" s="710"/>
      <c r="UCD44" s="710"/>
      <c r="UCE44" s="710"/>
      <c r="UCF44" s="710"/>
      <c r="UCG44" s="710"/>
      <c r="UCH44" s="710"/>
      <c r="UCI44" s="710"/>
      <c r="UCJ44" s="710"/>
      <c r="UCK44" s="710"/>
      <c r="UCL44" s="710"/>
      <c r="UCM44" s="710"/>
      <c r="UCN44" s="710"/>
      <c r="UCO44" s="710"/>
      <c r="UCP44" s="710"/>
      <c r="UCQ44" s="710"/>
      <c r="UCR44" s="710"/>
      <c r="UCS44" s="710"/>
      <c r="UCT44" s="710"/>
      <c r="UCU44" s="710"/>
      <c r="UCV44" s="710"/>
      <c r="UCW44" s="710"/>
      <c r="UCX44" s="710"/>
      <c r="UCY44" s="710"/>
      <c r="UCZ44" s="710"/>
      <c r="UDA44" s="710"/>
      <c r="UDB44" s="710"/>
      <c r="UDC44" s="710"/>
      <c r="UDD44" s="710"/>
      <c r="UDE44" s="710"/>
      <c r="UDF44" s="710"/>
      <c r="UDG44" s="710"/>
      <c r="UDH44" s="710"/>
      <c r="UDI44" s="710"/>
      <c r="UDJ44" s="710"/>
      <c r="UDK44" s="710"/>
      <c r="UDL44" s="710"/>
      <c r="UDM44" s="710"/>
      <c r="UDN44" s="710"/>
      <c r="UDO44" s="710"/>
      <c r="UDP44" s="710"/>
      <c r="UDQ44" s="710"/>
      <c r="UDR44" s="710"/>
      <c r="UDS44" s="710"/>
      <c r="UDT44" s="710"/>
      <c r="UDU44" s="710"/>
      <c r="UDV44" s="710"/>
      <c r="UDW44" s="710"/>
      <c r="UDX44" s="710"/>
      <c r="UDY44" s="710"/>
      <c r="UDZ44" s="710"/>
      <c r="UEA44" s="710"/>
      <c r="UEB44" s="710"/>
      <c r="UEC44" s="710"/>
      <c r="UED44" s="710"/>
      <c r="UEE44" s="710"/>
      <c r="UEF44" s="710"/>
      <c r="UEG44" s="710"/>
      <c r="UEH44" s="710"/>
      <c r="UEI44" s="710"/>
      <c r="UEJ44" s="710"/>
      <c r="UEK44" s="710"/>
      <c r="UEL44" s="710"/>
      <c r="UEM44" s="710"/>
      <c r="UEN44" s="710"/>
      <c r="UEO44" s="710"/>
      <c r="UEP44" s="710"/>
      <c r="UEQ44" s="710"/>
      <c r="UER44" s="710"/>
      <c r="UES44" s="710"/>
      <c r="UET44" s="710"/>
      <c r="UEU44" s="710"/>
      <c r="UEV44" s="710"/>
      <c r="UEW44" s="710"/>
      <c r="UEX44" s="710"/>
      <c r="UEY44" s="710"/>
      <c r="UEZ44" s="710"/>
      <c r="UFA44" s="710"/>
      <c r="UFB44" s="710"/>
      <c r="UFC44" s="710"/>
      <c r="UFD44" s="710"/>
      <c r="UFE44" s="710"/>
      <c r="UFF44" s="710"/>
      <c r="UFG44" s="710"/>
      <c r="UFH44" s="710"/>
      <c r="UFI44" s="710"/>
      <c r="UFJ44" s="710"/>
      <c r="UFK44" s="710"/>
      <c r="UFL44" s="710"/>
      <c r="UFM44" s="710"/>
      <c r="UFN44" s="710"/>
      <c r="UFO44" s="710"/>
      <c r="UFP44" s="710"/>
      <c r="UFQ44" s="710"/>
      <c r="UFR44" s="710"/>
      <c r="UFS44" s="710"/>
      <c r="UFT44" s="710"/>
      <c r="UFU44" s="710"/>
      <c r="UFV44" s="710"/>
      <c r="UFW44" s="710"/>
      <c r="UFX44" s="710"/>
      <c r="UFY44" s="710"/>
      <c r="UFZ44" s="710"/>
      <c r="UGA44" s="710"/>
      <c r="UGB44" s="710"/>
      <c r="UGC44" s="710"/>
      <c r="UGD44" s="710"/>
      <c r="UGE44" s="710"/>
      <c r="UGF44" s="710"/>
      <c r="UGG44" s="710"/>
      <c r="UGH44" s="710"/>
      <c r="UGI44" s="710"/>
      <c r="UGJ44" s="710"/>
      <c r="UGK44" s="710"/>
      <c r="UGL44" s="710"/>
      <c r="UGM44" s="710"/>
      <c r="UGN44" s="710"/>
      <c r="UGO44" s="710"/>
      <c r="UGP44" s="710"/>
      <c r="UGQ44" s="710"/>
      <c r="UGR44" s="710"/>
      <c r="UGS44" s="710"/>
      <c r="UGT44" s="710"/>
      <c r="UGU44" s="710"/>
      <c r="UGV44" s="710"/>
      <c r="UGW44" s="710"/>
      <c r="UGX44" s="710"/>
      <c r="UGY44" s="710"/>
      <c r="UGZ44" s="710"/>
      <c r="UHA44" s="710"/>
      <c r="UHB44" s="710"/>
      <c r="UHC44" s="710"/>
      <c r="UHD44" s="710"/>
      <c r="UHE44" s="710"/>
      <c r="UHF44" s="710"/>
      <c r="UHG44" s="710"/>
      <c r="UHH44" s="710"/>
      <c r="UHI44" s="710"/>
      <c r="UHJ44" s="710"/>
      <c r="UHK44" s="710"/>
      <c r="UHL44" s="710"/>
      <c r="UHM44" s="710"/>
      <c r="UHN44" s="710"/>
      <c r="UHO44" s="710"/>
      <c r="UHP44" s="710"/>
      <c r="UHQ44" s="710"/>
      <c r="UHR44" s="710"/>
      <c r="UHS44" s="710"/>
      <c r="UHT44" s="710"/>
      <c r="UHU44" s="710"/>
      <c r="UHV44" s="710"/>
      <c r="UHW44" s="710"/>
      <c r="UHX44" s="710"/>
      <c r="UHY44" s="710"/>
      <c r="UHZ44" s="710"/>
      <c r="UIA44" s="710"/>
      <c r="UIB44" s="710"/>
      <c r="UIC44" s="710"/>
      <c r="UID44" s="710"/>
      <c r="UIE44" s="710"/>
      <c r="UIF44" s="710"/>
      <c r="UIG44" s="710"/>
      <c r="UIH44" s="710"/>
      <c r="UII44" s="710"/>
      <c r="UIJ44" s="710"/>
      <c r="UIK44" s="710"/>
      <c r="UIL44" s="710"/>
      <c r="UIM44" s="710"/>
      <c r="UIN44" s="710"/>
      <c r="UIO44" s="710"/>
      <c r="UIP44" s="710"/>
      <c r="UIQ44" s="710"/>
      <c r="UIR44" s="710"/>
      <c r="UIS44" s="710"/>
      <c r="UIT44" s="710"/>
      <c r="UIU44" s="710"/>
      <c r="UIV44" s="710"/>
      <c r="UIW44" s="710"/>
      <c r="UIX44" s="710"/>
      <c r="UIY44" s="710"/>
      <c r="UIZ44" s="710"/>
      <c r="UJA44" s="710"/>
      <c r="UJB44" s="710"/>
      <c r="UJC44" s="710"/>
      <c r="UJD44" s="710"/>
      <c r="UJE44" s="710"/>
      <c r="UJF44" s="710"/>
      <c r="UJG44" s="710"/>
      <c r="UJH44" s="710"/>
      <c r="UJI44" s="710"/>
      <c r="UJJ44" s="710"/>
      <c r="UJK44" s="710"/>
      <c r="UJL44" s="710"/>
      <c r="UJM44" s="710"/>
      <c r="UJN44" s="710"/>
      <c r="UJO44" s="710"/>
      <c r="UJP44" s="710"/>
      <c r="UJQ44" s="710"/>
      <c r="UJR44" s="710"/>
      <c r="UJS44" s="710"/>
      <c r="UJT44" s="710"/>
      <c r="UJU44" s="710"/>
      <c r="UJV44" s="710"/>
      <c r="UJW44" s="710"/>
      <c r="UJX44" s="710"/>
      <c r="UJY44" s="710"/>
      <c r="UJZ44" s="710"/>
      <c r="UKA44" s="710"/>
      <c r="UKB44" s="710"/>
      <c r="UKC44" s="710"/>
      <c r="UKD44" s="710"/>
      <c r="UKE44" s="710"/>
      <c r="UKF44" s="710"/>
      <c r="UKG44" s="710"/>
      <c r="UKH44" s="710"/>
      <c r="UKI44" s="710"/>
      <c r="UKJ44" s="710"/>
      <c r="UKK44" s="710"/>
      <c r="UKL44" s="710"/>
      <c r="UKM44" s="710"/>
      <c r="UKN44" s="710"/>
      <c r="UKO44" s="710"/>
      <c r="UKP44" s="710"/>
      <c r="UKQ44" s="710"/>
      <c r="UKR44" s="710"/>
      <c r="UKS44" s="710"/>
      <c r="UKT44" s="710"/>
      <c r="UKU44" s="710"/>
      <c r="UKV44" s="710"/>
      <c r="UKW44" s="710"/>
      <c r="UKX44" s="710"/>
      <c r="UKY44" s="710"/>
      <c r="UKZ44" s="710"/>
      <c r="ULA44" s="710"/>
      <c r="ULB44" s="710"/>
      <c r="ULC44" s="710"/>
      <c r="ULD44" s="710"/>
      <c r="ULE44" s="710"/>
      <c r="ULF44" s="710"/>
      <c r="ULG44" s="710"/>
      <c r="ULH44" s="710"/>
      <c r="ULI44" s="710"/>
      <c r="ULJ44" s="710"/>
      <c r="ULK44" s="710"/>
      <c r="ULL44" s="710"/>
      <c r="ULM44" s="710"/>
      <c r="ULN44" s="710"/>
      <c r="ULO44" s="710"/>
      <c r="ULP44" s="710"/>
      <c r="ULQ44" s="710"/>
      <c r="ULR44" s="710"/>
      <c r="ULS44" s="710"/>
      <c r="ULT44" s="710"/>
      <c r="ULU44" s="710"/>
      <c r="ULV44" s="710"/>
      <c r="ULW44" s="710"/>
      <c r="ULX44" s="710"/>
      <c r="ULY44" s="710"/>
      <c r="ULZ44" s="710"/>
      <c r="UMA44" s="710"/>
      <c r="UMB44" s="710"/>
      <c r="UMC44" s="710"/>
      <c r="UMD44" s="710"/>
      <c r="UME44" s="710"/>
      <c r="UMF44" s="710"/>
      <c r="UMG44" s="710"/>
      <c r="UMH44" s="710"/>
      <c r="UMI44" s="710"/>
      <c r="UMJ44" s="710"/>
      <c r="UMK44" s="710"/>
      <c r="UML44" s="710"/>
      <c r="UMM44" s="710"/>
      <c r="UMN44" s="710"/>
      <c r="UMO44" s="710"/>
      <c r="UMP44" s="710"/>
      <c r="UMQ44" s="710"/>
      <c r="UMR44" s="710"/>
      <c r="UMS44" s="710"/>
      <c r="UMT44" s="710"/>
      <c r="UMU44" s="710"/>
      <c r="UMV44" s="710"/>
      <c r="UMW44" s="710"/>
      <c r="UMX44" s="710"/>
      <c r="UMY44" s="710"/>
      <c r="UMZ44" s="710"/>
      <c r="UNA44" s="710"/>
      <c r="UNB44" s="710"/>
      <c r="UNC44" s="710"/>
      <c r="UND44" s="710"/>
      <c r="UNE44" s="710"/>
      <c r="UNF44" s="710"/>
      <c r="UNG44" s="710"/>
      <c r="UNH44" s="710"/>
      <c r="UNI44" s="710"/>
      <c r="UNJ44" s="710"/>
      <c r="UNK44" s="710"/>
      <c r="UNL44" s="710"/>
      <c r="UNM44" s="710"/>
      <c r="UNN44" s="710"/>
      <c r="UNO44" s="710"/>
      <c r="UNP44" s="710"/>
      <c r="UNQ44" s="710"/>
      <c r="UNR44" s="710"/>
      <c r="UNS44" s="710"/>
      <c r="UNT44" s="710"/>
      <c r="UNU44" s="710"/>
      <c r="UNV44" s="710"/>
      <c r="UNW44" s="710"/>
      <c r="UNX44" s="710"/>
      <c r="UNY44" s="710"/>
      <c r="UNZ44" s="710"/>
      <c r="UOA44" s="710"/>
      <c r="UOB44" s="710"/>
      <c r="UOC44" s="710"/>
      <c r="UOD44" s="710"/>
      <c r="UOE44" s="710"/>
      <c r="UOF44" s="710"/>
      <c r="UOG44" s="710"/>
      <c r="UOH44" s="710"/>
      <c r="UOI44" s="710"/>
      <c r="UOJ44" s="710"/>
      <c r="UOK44" s="710"/>
      <c r="UOL44" s="710"/>
      <c r="UOM44" s="710"/>
      <c r="UON44" s="710"/>
      <c r="UOO44" s="710"/>
      <c r="UOP44" s="710"/>
      <c r="UOQ44" s="710"/>
      <c r="UOR44" s="710"/>
      <c r="UOS44" s="710"/>
      <c r="UOT44" s="710"/>
      <c r="UOU44" s="710"/>
      <c r="UOV44" s="710"/>
      <c r="UOW44" s="710"/>
      <c r="UOX44" s="710"/>
      <c r="UOY44" s="710"/>
      <c r="UOZ44" s="710"/>
      <c r="UPA44" s="710"/>
      <c r="UPB44" s="710"/>
      <c r="UPC44" s="710"/>
      <c r="UPD44" s="710"/>
      <c r="UPE44" s="710"/>
      <c r="UPF44" s="710"/>
      <c r="UPG44" s="710"/>
      <c r="UPH44" s="710"/>
      <c r="UPI44" s="710"/>
      <c r="UPJ44" s="710"/>
      <c r="UPK44" s="710"/>
      <c r="UPL44" s="710"/>
      <c r="UPM44" s="710"/>
      <c r="UPN44" s="710"/>
      <c r="UPO44" s="710"/>
      <c r="UPP44" s="710"/>
      <c r="UPQ44" s="710"/>
      <c r="UPR44" s="710"/>
      <c r="UPS44" s="710"/>
      <c r="UPT44" s="710"/>
      <c r="UPU44" s="710"/>
      <c r="UPV44" s="710"/>
      <c r="UPW44" s="710"/>
      <c r="UPX44" s="710"/>
      <c r="UPY44" s="710"/>
      <c r="UPZ44" s="710"/>
      <c r="UQA44" s="710"/>
      <c r="UQB44" s="710"/>
      <c r="UQC44" s="710"/>
      <c r="UQD44" s="710"/>
      <c r="UQE44" s="710"/>
      <c r="UQF44" s="710"/>
      <c r="UQG44" s="710"/>
      <c r="UQH44" s="710"/>
      <c r="UQI44" s="710"/>
      <c r="UQJ44" s="710"/>
      <c r="UQK44" s="710"/>
      <c r="UQL44" s="710"/>
      <c r="UQM44" s="710"/>
      <c r="UQN44" s="710"/>
      <c r="UQO44" s="710"/>
      <c r="UQP44" s="710"/>
      <c r="UQQ44" s="710"/>
      <c r="UQR44" s="710"/>
      <c r="UQS44" s="710"/>
      <c r="UQT44" s="710"/>
      <c r="UQU44" s="710"/>
      <c r="UQV44" s="710"/>
      <c r="UQW44" s="710"/>
      <c r="UQX44" s="710"/>
      <c r="UQY44" s="710"/>
      <c r="UQZ44" s="710"/>
      <c r="URA44" s="710"/>
      <c r="URB44" s="710"/>
      <c r="URC44" s="710"/>
      <c r="URD44" s="710"/>
      <c r="URE44" s="710"/>
      <c r="URF44" s="710"/>
      <c r="URG44" s="710"/>
      <c r="URH44" s="710"/>
      <c r="URI44" s="710"/>
      <c r="URJ44" s="710"/>
      <c r="URK44" s="710"/>
      <c r="URL44" s="710"/>
      <c r="URM44" s="710"/>
      <c r="URN44" s="710"/>
      <c r="URO44" s="710"/>
      <c r="URP44" s="710"/>
      <c r="URQ44" s="710"/>
      <c r="URR44" s="710"/>
      <c r="URS44" s="710"/>
      <c r="URT44" s="710"/>
      <c r="URU44" s="710"/>
      <c r="URV44" s="710"/>
      <c r="URW44" s="710"/>
      <c r="URX44" s="710"/>
      <c r="URY44" s="710"/>
      <c r="URZ44" s="710"/>
      <c r="USA44" s="710"/>
      <c r="USB44" s="710"/>
      <c r="USC44" s="710"/>
      <c r="USD44" s="710"/>
      <c r="USE44" s="710"/>
      <c r="USF44" s="710"/>
      <c r="USG44" s="710"/>
      <c r="USH44" s="710"/>
      <c r="USI44" s="710"/>
      <c r="USJ44" s="710"/>
      <c r="USK44" s="710"/>
      <c r="USL44" s="710"/>
      <c r="USM44" s="710"/>
      <c r="USN44" s="710"/>
      <c r="USO44" s="710"/>
      <c r="USP44" s="710"/>
      <c r="USQ44" s="710"/>
      <c r="USR44" s="710"/>
      <c r="USS44" s="710"/>
      <c r="UST44" s="710"/>
      <c r="USU44" s="710"/>
      <c r="USV44" s="710"/>
      <c r="USW44" s="710"/>
      <c r="USX44" s="710"/>
      <c r="USY44" s="710"/>
      <c r="USZ44" s="710"/>
      <c r="UTA44" s="710"/>
      <c r="UTB44" s="710"/>
      <c r="UTC44" s="710"/>
      <c r="UTD44" s="710"/>
      <c r="UTE44" s="710"/>
      <c r="UTF44" s="710"/>
      <c r="UTG44" s="710"/>
      <c r="UTH44" s="710"/>
      <c r="UTI44" s="710"/>
      <c r="UTJ44" s="710"/>
      <c r="UTK44" s="710"/>
      <c r="UTL44" s="710"/>
      <c r="UTM44" s="710"/>
      <c r="UTN44" s="710"/>
      <c r="UTO44" s="710"/>
      <c r="UTP44" s="710"/>
      <c r="UTQ44" s="710"/>
      <c r="UTR44" s="710"/>
      <c r="UTS44" s="710"/>
      <c r="UTT44" s="710"/>
      <c r="UTU44" s="710"/>
      <c r="UTV44" s="710"/>
      <c r="UTW44" s="710"/>
      <c r="UTX44" s="710"/>
      <c r="UTY44" s="710"/>
      <c r="UTZ44" s="710"/>
      <c r="UUA44" s="710"/>
      <c r="UUB44" s="710"/>
      <c r="UUC44" s="710"/>
      <c r="UUD44" s="710"/>
      <c r="UUE44" s="710"/>
      <c r="UUF44" s="710"/>
      <c r="UUG44" s="710"/>
      <c r="UUH44" s="710"/>
      <c r="UUI44" s="710"/>
      <c r="UUJ44" s="710"/>
      <c r="UUK44" s="710"/>
      <c r="UUL44" s="710"/>
      <c r="UUM44" s="710"/>
      <c r="UUN44" s="710"/>
      <c r="UUO44" s="710"/>
      <c r="UUP44" s="710"/>
      <c r="UUQ44" s="710"/>
      <c r="UUR44" s="710"/>
      <c r="UUS44" s="710"/>
      <c r="UUT44" s="710"/>
      <c r="UUU44" s="710"/>
      <c r="UUV44" s="710"/>
      <c r="UUW44" s="710"/>
      <c r="UUX44" s="710"/>
      <c r="UUY44" s="710"/>
      <c r="UUZ44" s="710"/>
      <c r="UVA44" s="710"/>
      <c r="UVB44" s="710"/>
      <c r="UVC44" s="710"/>
      <c r="UVD44" s="710"/>
      <c r="UVE44" s="710"/>
      <c r="UVF44" s="710"/>
      <c r="UVG44" s="710"/>
      <c r="UVH44" s="710"/>
      <c r="UVI44" s="710"/>
      <c r="UVJ44" s="710"/>
      <c r="UVK44" s="710"/>
      <c r="UVL44" s="710"/>
      <c r="UVM44" s="710"/>
      <c r="UVN44" s="710"/>
      <c r="UVO44" s="710"/>
      <c r="UVP44" s="710"/>
      <c r="UVQ44" s="710"/>
      <c r="UVR44" s="710"/>
      <c r="UVS44" s="710"/>
      <c r="UVT44" s="710"/>
      <c r="UVU44" s="710"/>
      <c r="UVV44" s="710"/>
      <c r="UVW44" s="710"/>
      <c r="UVX44" s="710"/>
      <c r="UVY44" s="710"/>
      <c r="UVZ44" s="710"/>
      <c r="UWA44" s="710"/>
      <c r="UWB44" s="710"/>
      <c r="UWC44" s="710"/>
      <c r="UWD44" s="710"/>
      <c r="UWE44" s="710"/>
      <c r="UWF44" s="710"/>
      <c r="UWG44" s="710"/>
      <c r="UWH44" s="710"/>
      <c r="UWI44" s="710"/>
      <c r="UWJ44" s="710"/>
      <c r="UWK44" s="710"/>
      <c r="UWL44" s="710"/>
      <c r="UWM44" s="710"/>
      <c r="UWN44" s="710"/>
      <c r="UWO44" s="710"/>
      <c r="UWP44" s="710"/>
      <c r="UWQ44" s="710"/>
      <c r="UWR44" s="710"/>
      <c r="UWS44" s="710"/>
      <c r="UWT44" s="710"/>
      <c r="UWU44" s="710"/>
      <c r="UWV44" s="710"/>
      <c r="UWW44" s="710"/>
      <c r="UWX44" s="710"/>
      <c r="UWY44" s="710"/>
      <c r="UWZ44" s="710"/>
      <c r="UXA44" s="710"/>
      <c r="UXB44" s="710"/>
      <c r="UXC44" s="710"/>
      <c r="UXD44" s="710"/>
      <c r="UXE44" s="710"/>
      <c r="UXF44" s="710"/>
      <c r="UXG44" s="710"/>
      <c r="UXH44" s="710"/>
      <c r="UXI44" s="710"/>
      <c r="UXJ44" s="710"/>
      <c r="UXK44" s="710"/>
      <c r="UXL44" s="710"/>
      <c r="UXM44" s="710"/>
      <c r="UXN44" s="710"/>
      <c r="UXO44" s="710"/>
      <c r="UXP44" s="710"/>
      <c r="UXQ44" s="710"/>
      <c r="UXR44" s="710"/>
      <c r="UXS44" s="710"/>
      <c r="UXT44" s="710"/>
      <c r="UXU44" s="710"/>
      <c r="UXV44" s="710"/>
      <c r="UXW44" s="710"/>
      <c r="UXX44" s="710"/>
      <c r="UXY44" s="710"/>
      <c r="UXZ44" s="710"/>
      <c r="UYA44" s="710"/>
      <c r="UYB44" s="710"/>
      <c r="UYC44" s="710"/>
      <c r="UYD44" s="710"/>
      <c r="UYE44" s="710"/>
      <c r="UYF44" s="710"/>
      <c r="UYG44" s="710"/>
      <c r="UYH44" s="710"/>
      <c r="UYI44" s="710"/>
      <c r="UYJ44" s="710"/>
      <c r="UYK44" s="710"/>
      <c r="UYL44" s="710"/>
      <c r="UYM44" s="710"/>
      <c r="UYN44" s="710"/>
      <c r="UYO44" s="710"/>
      <c r="UYP44" s="710"/>
      <c r="UYQ44" s="710"/>
      <c r="UYR44" s="710"/>
      <c r="UYS44" s="710"/>
      <c r="UYT44" s="710"/>
      <c r="UYU44" s="710"/>
      <c r="UYV44" s="710"/>
      <c r="UYW44" s="710"/>
      <c r="UYX44" s="710"/>
      <c r="UYY44" s="710"/>
      <c r="UYZ44" s="710"/>
      <c r="UZA44" s="710"/>
      <c r="UZB44" s="710"/>
      <c r="UZC44" s="710"/>
      <c r="UZD44" s="710"/>
      <c r="UZE44" s="710"/>
      <c r="UZF44" s="710"/>
      <c r="UZG44" s="710"/>
      <c r="UZH44" s="710"/>
      <c r="UZI44" s="710"/>
      <c r="UZJ44" s="710"/>
      <c r="UZK44" s="710"/>
      <c r="UZL44" s="710"/>
      <c r="UZM44" s="710"/>
      <c r="UZN44" s="710"/>
      <c r="UZO44" s="710"/>
      <c r="UZP44" s="710"/>
      <c r="UZQ44" s="710"/>
      <c r="UZR44" s="710"/>
      <c r="UZS44" s="710"/>
      <c r="UZT44" s="710"/>
      <c r="UZU44" s="710"/>
      <c r="UZV44" s="710"/>
      <c r="UZW44" s="710"/>
      <c r="UZX44" s="710"/>
      <c r="UZY44" s="710"/>
      <c r="UZZ44" s="710"/>
      <c r="VAA44" s="710"/>
      <c r="VAB44" s="710"/>
      <c r="VAC44" s="710"/>
      <c r="VAD44" s="710"/>
      <c r="VAE44" s="710"/>
      <c r="VAF44" s="710"/>
      <c r="VAG44" s="710"/>
      <c r="VAH44" s="710"/>
      <c r="VAI44" s="710"/>
      <c r="VAJ44" s="710"/>
      <c r="VAK44" s="710"/>
      <c r="VAL44" s="710"/>
      <c r="VAM44" s="710"/>
      <c r="VAN44" s="710"/>
      <c r="VAO44" s="710"/>
      <c r="VAP44" s="710"/>
      <c r="VAQ44" s="710"/>
      <c r="VAR44" s="710"/>
      <c r="VAS44" s="710"/>
      <c r="VAT44" s="710"/>
      <c r="VAU44" s="710"/>
      <c r="VAV44" s="710"/>
      <c r="VAW44" s="710"/>
      <c r="VAX44" s="710"/>
      <c r="VAY44" s="710"/>
      <c r="VAZ44" s="710"/>
      <c r="VBA44" s="710"/>
      <c r="VBB44" s="710"/>
      <c r="VBC44" s="710"/>
      <c r="VBD44" s="710"/>
      <c r="VBE44" s="710"/>
      <c r="VBF44" s="710"/>
      <c r="VBG44" s="710"/>
      <c r="VBH44" s="710"/>
      <c r="VBI44" s="710"/>
      <c r="VBJ44" s="710"/>
      <c r="VBK44" s="710"/>
      <c r="VBL44" s="710"/>
      <c r="VBM44" s="710"/>
      <c r="VBN44" s="710"/>
      <c r="VBO44" s="710"/>
      <c r="VBP44" s="710"/>
      <c r="VBQ44" s="710"/>
      <c r="VBR44" s="710"/>
      <c r="VBS44" s="710"/>
      <c r="VBT44" s="710"/>
      <c r="VBU44" s="710"/>
      <c r="VBV44" s="710"/>
      <c r="VBW44" s="710"/>
      <c r="VBX44" s="710"/>
      <c r="VBY44" s="710"/>
      <c r="VBZ44" s="710"/>
      <c r="VCA44" s="710"/>
      <c r="VCB44" s="710"/>
      <c r="VCC44" s="710"/>
      <c r="VCD44" s="710"/>
      <c r="VCE44" s="710"/>
      <c r="VCF44" s="710"/>
      <c r="VCG44" s="710"/>
      <c r="VCH44" s="710"/>
      <c r="VCI44" s="710"/>
      <c r="VCJ44" s="710"/>
      <c r="VCK44" s="710"/>
      <c r="VCL44" s="710"/>
      <c r="VCM44" s="710"/>
      <c r="VCN44" s="710"/>
      <c r="VCO44" s="710"/>
      <c r="VCP44" s="710"/>
      <c r="VCQ44" s="710"/>
      <c r="VCR44" s="710"/>
      <c r="VCS44" s="710"/>
      <c r="VCT44" s="710"/>
      <c r="VCU44" s="710"/>
      <c r="VCV44" s="710"/>
      <c r="VCW44" s="710"/>
      <c r="VCX44" s="710"/>
      <c r="VCY44" s="710"/>
      <c r="VCZ44" s="710"/>
      <c r="VDA44" s="710"/>
      <c r="VDB44" s="710"/>
      <c r="VDC44" s="710"/>
      <c r="VDD44" s="710"/>
      <c r="VDE44" s="710"/>
      <c r="VDF44" s="710"/>
      <c r="VDG44" s="710"/>
      <c r="VDH44" s="710"/>
      <c r="VDI44" s="710"/>
      <c r="VDJ44" s="710"/>
      <c r="VDK44" s="710"/>
      <c r="VDL44" s="710"/>
      <c r="VDM44" s="710"/>
      <c r="VDN44" s="710"/>
      <c r="VDO44" s="710"/>
      <c r="VDP44" s="710"/>
      <c r="VDQ44" s="710"/>
      <c r="VDR44" s="710"/>
      <c r="VDS44" s="710"/>
      <c r="VDT44" s="710"/>
      <c r="VDU44" s="710"/>
      <c r="VDV44" s="710"/>
      <c r="VDW44" s="710"/>
      <c r="VDX44" s="710"/>
      <c r="VDY44" s="710"/>
      <c r="VDZ44" s="710"/>
      <c r="VEA44" s="710"/>
      <c r="VEB44" s="710"/>
      <c r="VEC44" s="710"/>
      <c r="VED44" s="710"/>
      <c r="VEE44" s="710"/>
      <c r="VEF44" s="710"/>
      <c r="VEG44" s="710"/>
      <c r="VEH44" s="710"/>
      <c r="VEI44" s="710"/>
      <c r="VEJ44" s="710"/>
      <c r="VEK44" s="710"/>
      <c r="VEL44" s="710"/>
      <c r="VEM44" s="710"/>
      <c r="VEN44" s="710"/>
      <c r="VEO44" s="710"/>
      <c r="VEP44" s="710"/>
      <c r="VEQ44" s="710"/>
      <c r="VER44" s="710"/>
      <c r="VES44" s="710"/>
      <c r="VET44" s="710"/>
      <c r="VEU44" s="710"/>
      <c r="VEV44" s="710"/>
      <c r="VEW44" s="710"/>
      <c r="VEX44" s="710"/>
      <c r="VEY44" s="710"/>
      <c r="VEZ44" s="710"/>
      <c r="VFA44" s="710"/>
      <c r="VFB44" s="710"/>
      <c r="VFC44" s="710"/>
      <c r="VFD44" s="710"/>
      <c r="VFE44" s="710"/>
      <c r="VFF44" s="710"/>
      <c r="VFG44" s="710"/>
      <c r="VFH44" s="710"/>
      <c r="VFI44" s="710"/>
      <c r="VFJ44" s="710"/>
      <c r="VFK44" s="710"/>
      <c r="VFL44" s="710"/>
      <c r="VFM44" s="710"/>
      <c r="VFN44" s="710"/>
      <c r="VFO44" s="710"/>
      <c r="VFP44" s="710"/>
      <c r="VFQ44" s="710"/>
      <c r="VFR44" s="710"/>
      <c r="VFS44" s="710"/>
      <c r="VFT44" s="710"/>
      <c r="VFU44" s="710"/>
      <c r="VFV44" s="710"/>
      <c r="VFW44" s="710"/>
      <c r="VFX44" s="710"/>
      <c r="VFY44" s="710"/>
      <c r="VFZ44" s="710"/>
      <c r="VGA44" s="710"/>
      <c r="VGB44" s="710"/>
      <c r="VGC44" s="710"/>
      <c r="VGD44" s="710"/>
      <c r="VGE44" s="710"/>
      <c r="VGF44" s="710"/>
      <c r="VGG44" s="710"/>
      <c r="VGH44" s="710"/>
      <c r="VGI44" s="710"/>
      <c r="VGJ44" s="710"/>
      <c r="VGK44" s="710"/>
      <c r="VGL44" s="710"/>
      <c r="VGM44" s="710"/>
      <c r="VGN44" s="710"/>
      <c r="VGO44" s="710"/>
      <c r="VGP44" s="710"/>
      <c r="VGQ44" s="710"/>
      <c r="VGR44" s="710"/>
      <c r="VGS44" s="710"/>
      <c r="VGT44" s="710"/>
      <c r="VGU44" s="710"/>
      <c r="VGV44" s="710"/>
      <c r="VGW44" s="710"/>
      <c r="VGX44" s="710"/>
      <c r="VGY44" s="710"/>
      <c r="VGZ44" s="710"/>
      <c r="VHA44" s="710"/>
      <c r="VHB44" s="710"/>
      <c r="VHC44" s="710"/>
      <c r="VHD44" s="710"/>
      <c r="VHE44" s="710"/>
      <c r="VHF44" s="710"/>
      <c r="VHG44" s="710"/>
      <c r="VHH44" s="710"/>
      <c r="VHI44" s="710"/>
      <c r="VHJ44" s="710"/>
      <c r="VHK44" s="710"/>
      <c r="VHL44" s="710"/>
      <c r="VHM44" s="710"/>
      <c r="VHN44" s="710"/>
      <c r="VHO44" s="710"/>
      <c r="VHP44" s="710"/>
      <c r="VHQ44" s="710"/>
      <c r="VHR44" s="710"/>
      <c r="VHS44" s="710"/>
      <c r="VHT44" s="710"/>
      <c r="VHU44" s="710"/>
      <c r="VHV44" s="710"/>
      <c r="VHW44" s="710"/>
      <c r="VHX44" s="710"/>
      <c r="VHY44" s="710"/>
      <c r="VHZ44" s="710"/>
      <c r="VIA44" s="710"/>
      <c r="VIB44" s="710"/>
      <c r="VIC44" s="710"/>
      <c r="VID44" s="710"/>
      <c r="VIE44" s="710"/>
      <c r="VIF44" s="710"/>
      <c r="VIG44" s="710"/>
      <c r="VIH44" s="710"/>
      <c r="VII44" s="710"/>
      <c r="VIJ44" s="710"/>
      <c r="VIK44" s="710"/>
      <c r="VIL44" s="710"/>
      <c r="VIM44" s="710"/>
      <c r="VIN44" s="710"/>
      <c r="VIO44" s="710"/>
      <c r="VIP44" s="710"/>
      <c r="VIQ44" s="710"/>
      <c r="VIR44" s="710"/>
      <c r="VIS44" s="710"/>
      <c r="VIT44" s="710"/>
      <c r="VIU44" s="710"/>
      <c r="VIV44" s="710"/>
      <c r="VIW44" s="710"/>
      <c r="VIX44" s="710"/>
      <c r="VIY44" s="710"/>
      <c r="VIZ44" s="710"/>
      <c r="VJA44" s="710"/>
      <c r="VJB44" s="710"/>
      <c r="VJC44" s="710"/>
      <c r="VJD44" s="710"/>
      <c r="VJE44" s="710"/>
      <c r="VJF44" s="710"/>
      <c r="VJG44" s="710"/>
      <c r="VJH44" s="710"/>
      <c r="VJI44" s="710"/>
      <c r="VJJ44" s="710"/>
      <c r="VJK44" s="710"/>
      <c r="VJL44" s="710"/>
      <c r="VJM44" s="710"/>
      <c r="VJN44" s="710"/>
      <c r="VJO44" s="710"/>
      <c r="VJP44" s="710"/>
      <c r="VJQ44" s="710"/>
      <c r="VJR44" s="710"/>
      <c r="VJS44" s="710"/>
      <c r="VJT44" s="710"/>
      <c r="VJU44" s="710"/>
      <c r="VJV44" s="710"/>
      <c r="VJW44" s="710"/>
      <c r="VJX44" s="710"/>
      <c r="VJY44" s="710"/>
      <c r="VJZ44" s="710"/>
      <c r="VKA44" s="710"/>
      <c r="VKB44" s="710"/>
      <c r="VKC44" s="710"/>
      <c r="VKD44" s="710"/>
      <c r="VKE44" s="710"/>
      <c r="VKF44" s="710"/>
      <c r="VKG44" s="710"/>
      <c r="VKH44" s="710"/>
      <c r="VKI44" s="710"/>
      <c r="VKJ44" s="710"/>
      <c r="VKK44" s="710"/>
      <c r="VKL44" s="710"/>
      <c r="VKM44" s="710"/>
      <c r="VKN44" s="710"/>
      <c r="VKO44" s="710"/>
      <c r="VKP44" s="710"/>
      <c r="VKQ44" s="710"/>
      <c r="VKR44" s="710"/>
      <c r="VKS44" s="710"/>
      <c r="VKT44" s="710"/>
      <c r="VKU44" s="710"/>
      <c r="VKV44" s="710"/>
      <c r="VKW44" s="710"/>
      <c r="VKX44" s="710"/>
      <c r="VKY44" s="710"/>
      <c r="VKZ44" s="710"/>
      <c r="VLA44" s="710"/>
      <c r="VLB44" s="710"/>
      <c r="VLC44" s="710"/>
      <c r="VLD44" s="710"/>
      <c r="VLE44" s="710"/>
      <c r="VLF44" s="710"/>
      <c r="VLG44" s="710"/>
      <c r="VLH44" s="710"/>
      <c r="VLI44" s="710"/>
      <c r="VLJ44" s="710"/>
      <c r="VLK44" s="710"/>
      <c r="VLL44" s="710"/>
      <c r="VLM44" s="710"/>
      <c r="VLN44" s="710"/>
      <c r="VLO44" s="710"/>
      <c r="VLP44" s="710"/>
      <c r="VLQ44" s="710"/>
      <c r="VLR44" s="710"/>
      <c r="VLS44" s="710"/>
      <c r="VLT44" s="710"/>
      <c r="VLU44" s="710"/>
      <c r="VLV44" s="710"/>
      <c r="VLW44" s="710"/>
      <c r="VLX44" s="710"/>
      <c r="VLY44" s="710"/>
      <c r="VLZ44" s="710"/>
      <c r="VMA44" s="710"/>
      <c r="VMB44" s="710"/>
      <c r="VMC44" s="710"/>
      <c r="VMD44" s="710"/>
      <c r="VME44" s="710"/>
      <c r="VMF44" s="710"/>
      <c r="VMG44" s="710"/>
      <c r="VMH44" s="710"/>
      <c r="VMI44" s="710"/>
      <c r="VMJ44" s="710"/>
      <c r="VMK44" s="710"/>
      <c r="VML44" s="710"/>
      <c r="VMM44" s="710"/>
      <c r="VMN44" s="710"/>
      <c r="VMO44" s="710"/>
      <c r="VMP44" s="710"/>
      <c r="VMQ44" s="710"/>
      <c r="VMR44" s="710"/>
      <c r="VMS44" s="710"/>
      <c r="VMT44" s="710"/>
      <c r="VMU44" s="710"/>
      <c r="VMV44" s="710"/>
      <c r="VMW44" s="710"/>
      <c r="VMX44" s="710"/>
      <c r="VMY44" s="710"/>
      <c r="VMZ44" s="710"/>
      <c r="VNA44" s="710"/>
      <c r="VNB44" s="710"/>
      <c r="VNC44" s="710"/>
      <c r="VND44" s="710"/>
      <c r="VNE44" s="710"/>
      <c r="VNF44" s="710"/>
      <c r="VNG44" s="710"/>
      <c r="VNH44" s="710"/>
      <c r="VNI44" s="710"/>
      <c r="VNJ44" s="710"/>
      <c r="VNK44" s="710"/>
      <c r="VNL44" s="710"/>
      <c r="VNM44" s="710"/>
      <c r="VNN44" s="710"/>
      <c r="VNO44" s="710"/>
      <c r="VNP44" s="710"/>
      <c r="VNQ44" s="710"/>
      <c r="VNR44" s="710"/>
      <c r="VNS44" s="710"/>
      <c r="VNT44" s="710"/>
      <c r="VNU44" s="710"/>
      <c r="VNV44" s="710"/>
      <c r="VNW44" s="710"/>
      <c r="VNX44" s="710"/>
      <c r="VNY44" s="710"/>
      <c r="VNZ44" s="710"/>
      <c r="VOA44" s="710"/>
      <c r="VOB44" s="710"/>
      <c r="VOC44" s="710"/>
      <c r="VOD44" s="710"/>
      <c r="VOE44" s="710"/>
      <c r="VOF44" s="710"/>
      <c r="VOG44" s="710"/>
      <c r="VOH44" s="710"/>
      <c r="VOI44" s="710"/>
      <c r="VOJ44" s="710"/>
      <c r="VOK44" s="710"/>
      <c r="VOL44" s="710"/>
      <c r="VOM44" s="710"/>
      <c r="VON44" s="710"/>
      <c r="VOO44" s="710"/>
      <c r="VOP44" s="710"/>
      <c r="VOQ44" s="710"/>
      <c r="VOR44" s="710"/>
      <c r="VOS44" s="710"/>
      <c r="VOT44" s="710"/>
      <c r="VOU44" s="710"/>
      <c r="VOV44" s="710"/>
      <c r="VOW44" s="710"/>
      <c r="VOX44" s="710"/>
      <c r="VOY44" s="710"/>
      <c r="VOZ44" s="710"/>
      <c r="VPA44" s="710"/>
      <c r="VPB44" s="710"/>
      <c r="VPC44" s="710"/>
      <c r="VPD44" s="710"/>
      <c r="VPE44" s="710"/>
      <c r="VPF44" s="710"/>
      <c r="VPG44" s="710"/>
      <c r="VPH44" s="710"/>
      <c r="VPI44" s="710"/>
      <c r="VPJ44" s="710"/>
      <c r="VPK44" s="710"/>
      <c r="VPL44" s="710"/>
      <c r="VPM44" s="710"/>
      <c r="VPN44" s="710"/>
      <c r="VPO44" s="710"/>
      <c r="VPP44" s="710"/>
      <c r="VPQ44" s="710"/>
      <c r="VPR44" s="710"/>
      <c r="VPS44" s="710"/>
      <c r="VPT44" s="710"/>
      <c r="VPU44" s="710"/>
      <c r="VPV44" s="710"/>
      <c r="VPW44" s="710"/>
      <c r="VPX44" s="710"/>
      <c r="VPY44" s="710"/>
      <c r="VPZ44" s="710"/>
      <c r="VQA44" s="710"/>
      <c r="VQB44" s="710"/>
      <c r="VQC44" s="710"/>
      <c r="VQD44" s="710"/>
      <c r="VQE44" s="710"/>
      <c r="VQF44" s="710"/>
      <c r="VQG44" s="710"/>
      <c r="VQH44" s="710"/>
      <c r="VQI44" s="710"/>
      <c r="VQJ44" s="710"/>
      <c r="VQK44" s="710"/>
      <c r="VQL44" s="710"/>
      <c r="VQM44" s="710"/>
      <c r="VQN44" s="710"/>
      <c r="VQO44" s="710"/>
      <c r="VQP44" s="710"/>
      <c r="VQQ44" s="710"/>
      <c r="VQR44" s="710"/>
      <c r="VQS44" s="710"/>
      <c r="VQT44" s="710"/>
      <c r="VQU44" s="710"/>
      <c r="VQV44" s="710"/>
      <c r="VQW44" s="710"/>
      <c r="VQX44" s="710"/>
      <c r="VQY44" s="710"/>
      <c r="VQZ44" s="710"/>
      <c r="VRA44" s="710"/>
      <c r="VRB44" s="710"/>
      <c r="VRC44" s="710"/>
      <c r="VRD44" s="710"/>
      <c r="VRE44" s="710"/>
      <c r="VRF44" s="710"/>
      <c r="VRG44" s="710"/>
      <c r="VRH44" s="710"/>
      <c r="VRI44" s="710"/>
      <c r="VRJ44" s="710"/>
      <c r="VRK44" s="710"/>
      <c r="VRL44" s="710"/>
      <c r="VRM44" s="710"/>
      <c r="VRN44" s="710"/>
      <c r="VRO44" s="710"/>
      <c r="VRP44" s="710"/>
      <c r="VRQ44" s="710"/>
      <c r="VRR44" s="710"/>
      <c r="VRS44" s="710"/>
      <c r="VRT44" s="710"/>
      <c r="VRU44" s="710"/>
      <c r="VRV44" s="710"/>
      <c r="VRW44" s="710"/>
      <c r="VRX44" s="710"/>
      <c r="VRY44" s="710"/>
      <c r="VRZ44" s="710"/>
      <c r="VSA44" s="710"/>
      <c r="VSB44" s="710"/>
      <c r="VSC44" s="710"/>
      <c r="VSD44" s="710"/>
      <c r="VSE44" s="710"/>
      <c r="VSF44" s="710"/>
      <c r="VSG44" s="710"/>
      <c r="VSH44" s="710"/>
      <c r="VSI44" s="710"/>
      <c r="VSJ44" s="710"/>
      <c r="VSK44" s="710"/>
      <c r="VSL44" s="710"/>
      <c r="VSM44" s="710"/>
      <c r="VSN44" s="710"/>
      <c r="VSO44" s="710"/>
      <c r="VSP44" s="710"/>
      <c r="VSQ44" s="710"/>
      <c r="VSR44" s="710"/>
      <c r="VSS44" s="710"/>
      <c r="VST44" s="710"/>
      <c r="VSU44" s="710"/>
      <c r="VSV44" s="710"/>
      <c r="VSW44" s="710"/>
      <c r="VSX44" s="710"/>
      <c r="VSY44" s="710"/>
      <c r="VSZ44" s="710"/>
      <c r="VTA44" s="710"/>
      <c r="VTB44" s="710"/>
      <c r="VTC44" s="710"/>
      <c r="VTD44" s="710"/>
      <c r="VTE44" s="710"/>
      <c r="VTF44" s="710"/>
      <c r="VTG44" s="710"/>
      <c r="VTH44" s="710"/>
      <c r="VTI44" s="710"/>
      <c r="VTJ44" s="710"/>
      <c r="VTK44" s="710"/>
      <c r="VTL44" s="710"/>
      <c r="VTM44" s="710"/>
      <c r="VTN44" s="710"/>
      <c r="VTO44" s="710"/>
      <c r="VTP44" s="710"/>
      <c r="VTQ44" s="710"/>
      <c r="VTR44" s="710"/>
      <c r="VTS44" s="710"/>
      <c r="VTT44" s="710"/>
      <c r="VTU44" s="710"/>
      <c r="VTV44" s="710"/>
      <c r="VTW44" s="710"/>
      <c r="VTX44" s="710"/>
      <c r="VTY44" s="710"/>
      <c r="VTZ44" s="710"/>
      <c r="VUA44" s="710"/>
      <c r="VUB44" s="710"/>
      <c r="VUC44" s="710"/>
      <c r="VUD44" s="710"/>
      <c r="VUE44" s="710"/>
      <c r="VUF44" s="710"/>
      <c r="VUG44" s="710"/>
      <c r="VUH44" s="710"/>
      <c r="VUI44" s="710"/>
      <c r="VUJ44" s="710"/>
      <c r="VUK44" s="710"/>
      <c r="VUL44" s="710"/>
      <c r="VUM44" s="710"/>
      <c r="VUN44" s="710"/>
      <c r="VUO44" s="710"/>
      <c r="VUP44" s="710"/>
      <c r="VUQ44" s="710"/>
      <c r="VUR44" s="710"/>
      <c r="VUS44" s="710"/>
      <c r="VUT44" s="710"/>
      <c r="VUU44" s="710"/>
      <c r="VUV44" s="710"/>
      <c r="VUW44" s="710"/>
      <c r="VUX44" s="710"/>
      <c r="VUY44" s="710"/>
      <c r="VUZ44" s="710"/>
      <c r="VVA44" s="710"/>
      <c r="VVB44" s="710"/>
      <c r="VVC44" s="710"/>
      <c r="VVD44" s="710"/>
      <c r="VVE44" s="710"/>
      <c r="VVF44" s="710"/>
      <c r="VVG44" s="710"/>
      <c r="VVH44" s="710"/>
      <c r="VVI44" s="710"/>
      <c r="VVJ44" s="710"/>
      <c r="VVK44" s="710"/>
      <c r="VVL44" s="710"/>
      <c r="VVM44" s="710"/>
      <c r="VVN44" s="710"/>
      <c r="VVO44" s="710"/>
      <c r="VVP44" s="710"/>
      <c r="VVQ44" s="710"/>
      <c r="VVR44" s="710"/>
      <c r="VVS44" s="710"/>
      <c r="VVT44" s="710"/>
      <c r="VVU44" s="710"/>
      <c r="VVV44" s="710"/>
      <c r="VVW44" s="710"/>
      <c r="VVX44" s="710"/>
      <c r="VVY44" s="710"/>
      <c r="VVZ44" s="710"/>
      <c r="VWA44" s="710"/>
      <c r="VWB44" s="710"/>
      <c r="VWC44" s="710"/>
      <c r="VWD44" s="710"/>
      <c r="VWE44" s="710"/>
      <c r="VWF44" s="710"/>
      <c r="VWG44" s="710"/>
      <c r="VWH44" s="710"/>
      <c r="VWI44" s="710"/>
      <c r="VWJ44" s="710"/>
      <c r="VWK44" s="710"/>
      <c r="VWL44" s="710"/>
      <c r="VWM44" s="710"/>
      <c r="VWN44" s="710"/>
      <c r="VWO44" s="710"/>
      <c r="VWP44" s="710"/>
      <c r="VWQ44" s="710"/>
      <c r="VWR44" s="710"/>
      <c r="VWS44" s="710"/>
      <c r="VWT44" s="710"/>
      <c r="VWU44" s="710"/>
      <c r="VWV44" s="710"/>
      <c r="VWW44" s="710"/>
      <c r="VWX44" s="710"/>
      <c r="VWY44" s="710"/>
      <c r="VWZ44" s="710"/>
      <c r="VXA44" s="710"/>
      <c r="VXB44" s="710"/>
      <c r="VXC44" s="710"/>
      <c r="VXD44" s="710"/>
      <c r="VXE44" s="710"/>
      <c r="VXF44" s="710"/>
      <c r="VXG44" s="710"/>
      <c r="VXH44" s="710"/>
      <c r="VXI44" s="710"/>
      <c r="VXJ44" s="710"/>
      <c r="VXK44" s="710"/>
      <c r="VXL44" s="710"/>
      <c r="VXM44" s="710"/>
      <c r="VXN44" s="710"/>
      <c r="VXO44" s="710"/>
      <c r="VXP44" s="710"/>
      <c r="VXQ44" s="710"/>
      <c r="VXR44" s="710"/>
      <c r="VXS44" s="710"/>
      <c r="VXT44" s="710"/>
      <c r="VXU44" s="710"/>
      <c r="VXV44" s="710"/>
      <c r="VXW44" s="710"/>
      <c r="VXX44" s="710"/>
      <c r="VXY44" s="710"/>
      <c r="VXZ44" s="710"/>
      <c r="VYA44" s="710"/>
      <c r="VYB44" s="710"/>
      <c r="VYC44" s="710"/>
      <c r="VYD44" s="710"/>
      <c r="VYE44" s="710"/>
      <c r="VYF44" s="710"/>
      <c r="VYG44" s="710"/>
      <c r="VYH44" s="710"/>
      <c r="VYI44" s="710"/>
      <c r="VYJ44" s="710"/>
      <c r="VYK44" s="710"/>
      <c r="VYL44" s="710"/>
      <c r="VYM44" s="710"/>
      <c r="VYN44" s="710"/>
      <c r="VYO44" s="710"/>
      <c r="VYP44" s="710"/>
      <c r="VYQ44" s="710"/>
      <c r="VYR44" s="710"/>
      <c r="VYS44" s="710"/>
      <c r="VYT44" s="710"/>
      <c r="VYU44" s="710"/>
      <c r="VYV44" s="710"/>
      <c r="VYW44" s="710"/>
      <c r="VYX44" s="710"/>
      <c r="VYY44" s="710"/>
      <c r="VYZ44" s="710"/>
      <c r="VZA44" s="710"/>
      <c r="VZB44" s="710"/>
      <c r="VZC44" s="710"/>
      <c r="VZD44" s="710"/>
      <c r="VZE44" s="710"/>
      <c r="VZF44" s="710"/>
      <c r="VZG44" s="710"/>
      <c r="VZH44" s="710"/>
      <c r="VZI44" s="710"/>
      <c r="VZJ44" s="710"/>
      <c r="VZK44" s="710"/>
      <c r="VZL44" s="710"/>
      <c r="VZM44" s="710"/>
      <c r="VZN44" s="710"/>
      <c r="VZO44" s="710"/>
      <c r="VZP44" s="710"/>
      <c r="VZQ44" s="710"/>
      <c r="VZR44" s="710"/>
      <c r="VZS44" s="710"/>
      <c r="VZT44" s="710"/>
      <c r="VZU44" s="710"/>
      <c r="VZV44" s="710"/>
      <c r="VZW44" s="710"/>
      <c r="VZX44" s="710"/>
      <c r="VZY44" s="710"/>
      <c r="VZZ44" s="710"/>
      <c r="WAA44" s="710"/>
      <c r="WAB44" s="710"/>
      <c r="WAC44" s="710"/>
      <c r="WAD44" s="710"/>
      <c r="WAE44" s="710"/>
      <c r="WAF44" s="710"/>
      <c r="WAG44" s="710"/>
      <c r="WAH44" s="710"/>
      <c r="WAI44" s="710"/>
      <c r="WAJ44" s="710"/>
      <c r="WAK44" s="710"/>
      <c r="WAL44" s="710"/>
      <c r="WAM44" s="710"/>
      <c r="WAN44" s="710"/>
      <c r="WAO44" s="710"/>
      <c r="WAP44" s="710"/>
      <c r="WAQ44" s="710"/>
      <c r="WAR44" s="710"/>
      <c r="WAS44" s="710"/>
      <c r="WAT44" s="710"/>
      <c r="WAU44" s="710"/>
      <c r="WAV44" s="710"/>
      <c r="WAW44" s="710"/>
      <c r="WAX44" s="710"/>
      <c r="WAY44" s="710"/>
      <c r="WAZ44" s="710"/>
      <c r="WBA44" s="710"/>
      <c r="WBB44" s="710"/>
      <c r="WBC44" s="710"/>
      <c r="WBD44" s="710"/>
      <c r="WBE44" s="710"/>
      <c r="WBF44" s="710"/>
      <c r="WBG44" s="710"/>
      <c r="WBH44" s="710"/>
      <c r="WBI44" s="710"/>
      <c r="WBJ44" s="710"/>
      <c r="WBK44" s="710"/>
      <c r="WBL44" s="710"/>
      <c r="WBM44" s="710"/>
      <c r="WBN44" s="710"/>
      <c r="WBO44" s="710"/>
      <c r="WBP44" s="710"/>
      <c r="WBQ44" s="710"/>
      <c r="WBR44" s="710"/>
      <c r="WBS44" s="710"/>
      <c r="WBT44" s="710"/>
      <c r="WBU44" s="710"/>
      <c r="WBV44" s="710"/>
      <c r="WBW44" s="710"/>
      <c r="WBX44" s="710"/>
      <c r="WBY44" s="710"/>
      <c r="WBZ44" s="710"/>
      <c r="WCA44" s="710"/>
      <c r="WCB44" s="710"/>
      <c r="WCC44" s="710"/>
      <c r="WCD44" s="710"/>
      <c r="WCE44" s="710"/>
      <c r="WCF44" s="710"/>
      <c r="WCG44" s="710"/>
      <c r="WCH44" s="710"/>
      <c r="WCI44" s="710"/>
      <c r="WCJ44" s="710"/>
      <c r="WCK44" s="710"/>
      <c r="WCL44" s="710"/>
      <c r="WCM44" s="710"/>
      <c r="WCN44" s="710"/>
      <c r="WCO44" s="710"/>
      <c r="WCP44" s="710"/>
      <c r="WCQ44" s="710"/>
      <c r="WCR44" s="710"/>
      <c r="WCS44" s="710"/>
      <c r="WCT44" s="710"/>
      <c r="WCU44" s="710"/>
      <c r="WCV44" s="710"/>
      <c r="WCW44" s="710"/>
      <c r="WCX44" s="710"/>
      <c r="WCY44" s="710"/>
      <c r="WCZ44" s="710"/>
      <c r="WDA44" s="710"/>
      <c r="WDB44" s="710"/>
      <c r="WDC44" s="710"/>
      <c r="WDD44" s="710"/>
      <c r="WDE44" s="710"/>
      <c r="WDF44" s="710"/>
      <c r="WDG44" s="710"/>
      <c r="WDH44" s="710"/>
      <c r="WDI44" s="710"/>
      <c r="WDJ44" s="710"/>
      <c r="WDK44" s="710"/>
      <c r="WDL44" s="710"/>
      <c r="WDM44" s="710"/>
      <c r="WDN44" s="710"/>
      <c r="WDO44" s="710"/>
      <c r="WDP44" s="710"/>
      <c r="WDQ44" s="710"/>
      <c r="WDR44" s="710"/>
      <c r="WDS44" s="710"/>
      <c r="WDT44" s="710"/>
      <c r="WDU44" s="710"/>
      <c r="WDV44" s="710"/>
      <c r="WDW44" s="710"/>
      <c r="WDX44" s="710"/>
      <c r="WDY44" s="710"/>
      <c r="WDZ44" s="710"/>
      <c r="WEA44" s="710"/>
      <c r="WEB44" s="710"/>
      <c r="WEC44" s="710"/>
      <c r="WED44" s="710"/>
      <c r="WEE44" s="710"/>
      <c r="WEF44" s="710"/>
      <c r="WEG44" s="710"/>
      <c r="WEH44" s="710"/>
      <c r="WEI44" s="710"/>
      <c r="WEJ44" s="710"/>
      <c r="WEK44" s="710"/>
      <c r="WEL44" s="710"/>
      <c r="WEM44" s="710"/>
      <c r="WEN44" s="710"/>
      <c r="WEO44" s="710"/>
      <c r="WEP44" s="710"/>
      <c r="WEQ44" s="710"/>
      <c r="WER44" s="710"/>
      <c r="WES44" s="710"/>
      <c r="WET44" s="710"/>
      <c r="WEU44" s="710"/>
      <c r="WEV44" s="710"/>
      <c r="WEW44" s="710"/>
      <c r="WEX44" s="710"/>
      <c r="WEY44" s="710"/>
      <c r="WEZ44" s="710"/>
      <c r="WFA44" s="710"/>
      <c r="WFB44" s="710"/>
      <c r="WFC44" s="710"/>
      <c r="WFD44" s="710"/>
      <c r="WFE44" s="710"/>
      <c r="WFF44" s="710"/>
      <c r="WFG44" s="710"/>
      <c r="WFH44" s="710"/>
      <c r="WFI44" s="710"/>
      <c r="WFJ44" s="710"/>
      <c r="WFK44" s="710"/>
      <c r="WFL44" s="710"/>
      <c r="WFM44" s="710"/>
      <c r="WFN44" s="710"/>
      <c r="WFO44" s="710"/>
      <c r="WFP44" s="710"/>
      <c r="WFQ44" s="710"/>
      <c r="WFR44" s="710"/>
      <c r="WFS44" s="710"/>
      <c r="WFT44" s="710"/>
      <c r="WFU44" s="710"/>
      <c r="WFV44" s="710"/>
      <c r="WFW44" s="710"/>
      <c r="WFX44" s="710"/>
      <c r="WFY44" s="710"/>
      <c r="WFZ44" s="710"/>
      <c r="WGA44" s="710"/>
      <c r="WGB44" s="710"/>
      <c r="WGC44" s="710"/>
      <c r="WGD44" s="710"/>
      <c r="WGE44" s="710"/>
      <c r="WGF44" s="710"/>
      <c r="WGG44" s="710"/>
      <c r="WGH44" s="710"/>
      <c r="WGI44" s="710"/>
      <c r="WGJ44" s="710"/>
      <c r="WGK44" s="710"/>
      <c r="WGL44" s="710"/>
      <c r="WGM44" s="710"/>
      <c r="WGN44" s="710"/>
      <c r="WGO44" s="710"/>
      <c r="WGP44" s="710"/>
      <c r="WGQ44" s="710"/>
      <c r="WGR44" s="710"/>
      <c r="WGS44" s="710"/>
      <c r="WGT44" s="710"/>
      <c r="WGU44" s="710"/>
      <c r="WGV44" s="710"/>
      <c r="WGW44" s="710"/>
      <c r="WGX44" s="710"/>
      <c r="WGY44" s="710"/>
      <c r="WGZ44" s="710"/>
      <c r="WHA44" s="710"/>
      <c r="WHB44" s="710"/>
      <c r="WHC44" s="710"/>
      <c r="WHD44" s="710"/>
      <c r="WHE44" s="710"/>
      <c r="WHF44" s="710"/>
      <c r="WHG44" s="710"/>
      <c r="WHH44" s="710"/>
      <c r="WHI44" s="710"/>
      <c r="WHJ44" s="710"/>
      <c r="WHK44" s="710"/>
      <c r="WHL44" s="710"/>
      <c r="WHM44" s="710"/>
      <c r="WHN44" s="710"/>
      <c r="WHO44" s="710"/>
      <c r="WHP44" s="710"/>
      <c r="WHQ44" s="710"/>
      <c r="WHR44" s="710"/>
      <c r="WHS44" s="710"/>
      <c r="WHT44" s="710"/>
      <c r="WHU44" s="710"/>
      <c r="WHV44" s="710"/>
      <c r="WHW44" s="710"/>
      <c r="WHX44" s="710"/>
      <c r="WHY44" s="710"/>
      <c r="WHZ44" s="710"/>
      <c r="WIA44" s="710"/>
      <c r="WIB44" s="710"/>
      <c r="WIC44" s="710"/>
      <c r="WID44" s="710"/>
      <c r="WIE44" s="710"/>
      <c r="WIF44" s="710"/>
      <c r="WIG44" s="710"/>
      <c r="WIH44" s="710"/>
      <c r="WII44" s="710"/>
      <c r="WIJ44" s="710"/>
      <c r="WIK44" s="710"/>
      <c r="WIL44" s="710"/>
      <c r="WIM44" s="710"/>
      <c r="WIN44" s="710"/>
      <c r="WIO44" s="710"/>
      <c r="WIP44" s="710"/>
      <c r="WIQ44" s="710"/>
      <c r="WIR44" s="710"/>
      <c r="WIS44" s="710"/>
      <c r="WIT44" s="710"/>
      <c r="WIU44" s="710"/>
      <c r="WIV44" s="710"/>
      <c r="WIW44" s="710"/>
      <c r="WIX44" s="710"/>
      <c r="WIY44" s="710"/>
      <c r="WIZ44" s="710"/>
      <c r="WJA44" s="710"/>
      <c r="WJB44" s="710"/>
      <c r="WJC44" s="710"/>
      <c r="WJD44" s="710"/>
      <c r="WJE44" s="710"/>
      <c r="WJF44" s="710"/>
      <c r="WJG44" s="710"/>
      <c r="WJH44" s="710"/>
      <c r="WJI44" s="710"/>
      <c r="WJJ44" s="710"/>
      <c r="WJK44" s="710"/>
      <c r="WJL44" s="710"/>
      <c r="WJM44" s="710"/>
      <c r="WJN44" s="710"/>
      <c r="WJO44" s="710"/>
      <c r="WJP44" s="710"/>
      <c r="WJQ44" s="710"/>
      <c r="WJR44" s="710"/>
      <c r="WJS44" s="710"/>
      <c r="WJT44" s="710"/>
      <c r="WJU44" s="710"/>
      <c r="WJV44" s="710"/>
      <c r="WJW44" s="710"/>
      <c r="WJX44" s="710"/>
      <c r="WJY44" s="710"/>
      <c r="WJZ44" s="710"/>
      <c r="WKA44" s="710"/>
      <c r="WKB44" s="710"/>
      <c r="WKC44" s="710"/>
      <c r="WKD44" s="710"/>
      <c r="WKE44" s="710"/>
      <c r="WKF44" s="710"/>
      <c r="WKG44" s="710"/>
      <c r="WKH44" s="710"/>
      <c r="WKI44" s="710"/>
      <c r="WKJ44" s="710"/>
      <c r="WKK44" s="710"/>
      <c r="WKL44" s="710"/>
      <c r="WKM44" s="710"/>
      <c r="WKN44" s="710"/>
      <c r="WKO44" s="710"/>
      <c r="WKP44" s="710"/>
      <c r="WKQ44" s="710"/>
      <c r="WKR44" s="710"/>
      <c r="WKS44" s="710"/>
      <c r="WKT44" s="710"/>
      <c r="WKU44" s="710"/>
      <c r="WKV44" s="710"/>
      <c r="WKW44" s="710"/>
      <c r="WKX44" s="710"/>
      <c r="WKY44" s="710"/>
      <c r="WKZ44" s="710"/>
      <c r="WLA44" s="710"/>
      <c r="WLB44" s="710"/>
      <c r="WLC44" s="710"/>
      <c r="WLD44" s="710"/>
      <c r="WLE44" s="710"/>
      <c r="WLF44" s="710"/>
      <c r="WLG44" s="710"/>
      <c r="WLH44" s="710"/>
      <c r="WLI44" s="710"/>
      <c r="WLJ44" s="710"/>
      <c r="WLK44" s="710"/>
      <c r="WLL44" s="710"/>
      <c r="WLM44" s="710"/>
      <c r="WLN44" s="710"/>
      <c r="WLO44" s="710"/>
      <c r="WLP44" s="710"/>
      <c r="WLQ44" s="710"/>
      <c r="WLR44" s="710"/>
      <c r="WLS44" s="710"/>
      <c r="WLT44" s="710"/>
      <c r="WLU44" s="710"/>
      <c r="WLV44" s="710"/>
      <c r="WLW44" s="710"/>
      <c r="WLX44" s="710"/>
      <c r="WLY44" s="710"/>
      <c r="WLZ44" s="710"/>
      <c r="WMA44" s="710"/>
      <c r="WMB44" s="710"/>
      <c r="WMC44" s="710"/>
      <c r="WMD44" s="710"/>
      <c r="WME44" s="710"/>
      <c r="WMF44" s="710"/>
      <c r="WMG44" s="710"/>
      <c r="WMH44" s="710"/>
      <c r="WMI44" s="710"/>
      <c r="WMJ44" s="710"/>
      <c r="WMK44" s="710"/>
      <c r="WML44" s="710"/>
      <c r="WMM44" s="710"/>
      <c r="WMN44" s="710"/>
      <c r="WMO44" s="710"/>
      <c r="WMP44" s="710"/>
      <c r="WMQ44" s="710"/>
      <c r="WMR44" s="710"/>
      <c r="WMS44" s="710"/>
      <c r="WMT44" s="710"/>
      <c r="WMU44" s="710"/>
      <c r="WMV44" s="710"/>
      <c r="WMW44" s="710"/>
      <c r="WMX44" s="710"/>
      <c r="WMY44" s="710"/>
      <c r="WMZ44" s="710"/>
      <c r="WNA44" s="710"/>
      <c r="WNB44" s="710"/>
      <c r="WNC44" s="710"/>
      <c r="WND44" s="710"/>
      <c r="WNE44" s="710"/>
      <c r="WNF44" s="710"/>
      <c r="WNG44" s="710"/>
      <c r="WNH44" s="710"/>
      <c r="WNI44" s="710"/>
      <c r="WNJ44" s="710"/>
      <c r="WNK44" s="710"/>
      <c r="WNL44" s="710"/>
      <c r="WNM44" s="710"/>
      <c r="WNN44" s="710"/>
      <c r="WNO44" s="710"/>
      <c r="WNP44" s="710"/>
      <c r="WNQ44" s="710"/>
      <c r="WNR44" s="710"/>
      <c r="WNS44" s="710"/>
      <c r="WNT44" s="710"/>
      <c r="WNU44" s="710"/>
      <c r="WNV44" s="710"/>
      <c r="WNW44" s="710"/>
      <c r="WNX44" s="710"/>
      <c r="WNY44" s="710"/>
      <c r="WNZ44" s="710"/>
      <c r="WOA44" s="710"/>
      <c r="WOB44" s="710"/>
      <c r="WOC44" s="710"/>
      <c r="WOD44" s="710"/>
      <c r="WOE44" s="710"/>
      <c r="WOF44" s="710"/>
      <c r="WOG44" s="710"/>
      <c r="WOH44" s="710"/>
      <c r="WOI44" s="710"/>
      <c r="WOJ44" s="710"/>
      <c r="WOK44" s="710"/>
      <c r="WOL44" s="710"/>
      <c r="WOM44" s="710"/>
      <c r="WON44" s="710"/>
      <c r="WOO44" s="710"/>
      <c r="WOP44" s="710"/>
      <c r="WOQ44" s="710"/>
      <c r="WOR44" s="710"/>
      <c r="WOS44" s="710"/>
      <c r="WOT44" s="710"/>
      <c r="WOU44" s="710"/>
      <c r="WOV44" s="710"/>
      <c r="WOW44" s="710"/>
      <c r="WOX44" s="710"/>
      <c r="WOY44" s="710"/>
      <c r="WOZ44" s="710"/>
      <c r="WPA44" s="710"/>
      <c r="WPB44" s="710"/>
      <c r="WPC44" s="710"/>
      <c r="WPD44" s="710"/>
      <c r="WPE44" s="710"/>
      <c r="WPF44" s="710"/>
      <c r="WPG44" s="710"/>
      <c r="WPH44" s="710"/>
      <c r="WPI44" s="710"/>
      <c r="WPJ44" s="710"/>
      <c r="WPK44" s="710"/>
      <c r="WPL44" s="710"/>
      <c r="WPM44" s="710"/>
      <c r="WPN44" s="710"/>
      <c r="WPO44" s="710"/>
      <c r="WPP44" s="710"/>
      <c r="WPQ44" s="710"/>
      <c r="WPR44" s="710"/>
      <c r="WPS44" s="710"/>
      <c r="WPT44" s="710"/>
      <c r="WPU44" s="710"/>
      <c r="WPV44" s="710"/>
      <c r="WPW44" s="710"/>
      <c r="WPX44" s="710"/>
      <c r="WPY44" s="710"/>
      <c r="WPZ44" s="710"/>
      <c r="WQA44" s="710"/>
      <c r="WQB44" s="710"/>
      <c r="WQC44" s="710"/>
      <c r="WQD44" s="710"/>
      <c r="WQE44" s="710"/>
      <c r="WQF44" s="710"/>
      <c r="WQG44" s="710"/>
      <c r="WQH44" s="710"/>
      <c r="WQI44" s="710"/>
      <c r="WQJ44" s="710"/>
      <c r="WQK44" s="710"/>
      <c r="WQL44" s="710"/>
      <c r="WQM44" s="710"/>
      <c r="WQN44" s="710"/>
      <c r="WQO44" s="710"/>
      <c r="WQP44" s="710"/>
      <c r="WQQ44" s="710"/>
      <c r="WQR44" s="710"/>
      <c r="WQS44" s="710"/>
      <c r="WQT44" s="710"/>
      <c r="WQU44" s="710"/>
      <c r="WQV44" s="710"/>
      <c r="WQW44" s="710"/>
      <c r="WQX44" s="710"/>
      <c r="WQY44" s="710"/>
      <c r="WQZ44" s="710"/>
      <c r="WRA44" s="710"/>
      <c r="WRB44" s="710"/>
      <c r="WRC44" s="710"/>
      <c r="WRD44" s="710"/>
      <c r="WRE44" s="710"/>
      <c r="WRF44" s="710"/>
      <c r="WRG44" s="710"/>
      <c r="WRH44" s="710"/>
      <c r="WRI44" s="710"/>
      <c r="WRJ44" s="710"/>
      <c r="WRK44" s="710"/>
      <c r="WRL44" s="710"/>
      <c r="WRM44" s="710"/>
      <c r="WRN44" s="710"/>
      <c r="WRO44" s="710"/>
      <c r="WRP44" s="710"/>
      <c r="WRQ44" s="710"/>
      <c r="WRR44" s="710"/>
      <c r="WRS44" s="710"/>
      <c r="WRT44" s="710"/>
      <c r="WRU44" s="710"/>
      <c r="WRV44" s="710"/>
      <c r="WRW44" s="710"/>
      <c r="WRX44" s="710"/>
      <c r="WRY44" s="710"/>
      <c r="WRZ44" s="710"/>
      <c r="WSA44" s="710"/>
      <c r="WSB44" s="710"/>
      <c r="WSC44" s="710"/>
      <c r="WSD44" s="710"/>
      <c r="WSE44" s="710"/>
      <c r="WSF44" s="710"/>
      <c r="WSG44" s="710"/>
      <c r="WSH44" s="710"/>
      <c r="WSI44" s="710"/>
      <c r="WSJ44" s="710"/>
      <c r="WSK44" s="710"/>
      <c r="WSL44" s="710"/>
      <c r="WSM44" s="710"/>
      <c r="WSN44" s="710"/>
      <c r="WSO44" s="710"/>
      <c r="WSP44" s="710"/>
      <c r="WSQ44" s="710"/>
      <c r="WSR44" s="710"/>
      <c r="WSS44" s="710"/>
      <c r="WST44" s="710"/>
      <c r="WSU44" s="710"/>
      <c r="WSV44" s="710"/>
      <c r="WSW44" s="710"/>
      <c r="WSX44" s="710"/>
      <c r="WSY44" s="710"/>
      <c r="WSZ44" s="710"/>
      <c r="WTA44" s="710"/>
      <c r="WTB44" s="710"/>
      <c r="WTC44" s="710"/>
      <c r="WTD44" s="710"/>
      <c r="WTE44" s="710"/>
      <c r="WTF44" s="710"/>
      <c r="WTG44" s="710"/>
      <c r="WTH44" s="710"/>
      <c r="WTI44" s="710"/>
      <c r="WTJ44" s="710"/>
      <c r="WTK44" s="710"/>
      <c r="WTL44" s="710"/>
      <c r="WTM44" s="710"/>
      <c r="WTN44" s="710"/>
      <c r="WTO44" s="710"/>
      <c r="WTP44" s="710"/>
      <c r="WTQ44" s="710"/>
      <c r="WTR44" s="710"/>
      <c r="WTS44" s="710"/>
      <c r="WTT44" s="710"/>
      <c r="WTU44" s="710"/>
      <c r="WTV44" s="710"/>
      <c r="WTW44" s="710"/>
      <c r="WTX44" s="710"/>
      <c r="WTY44" s="710"/>
      <c r="WTZ44" s="710"/>
      <c r="WUA44" s="710"/>
      <c r="WUB44" s="710"/>
      <c r="WUC44" s="710"/>
      <c r="WUD44" s="710"/>
      <c r="WUE44" s="710"/>
      <c r="WUF44" s="710"/>
      <c r="WUG44" s="710"/>
      <c r="WUH44" s="710"/>
      <c r="WUI44" s="710"/>
      <c r="WUJ44" s="710"/>
      <c r="WUK44" s="710"/>
      <c r="WUL44" s="710"/>
      <c r="WUM44" s="710"/>
      <c r="WUN44" s="710"/>
      <c r="WUO44" s="710"/>
      <c r="WUP44" s="710"/>
      <c r="WUQ44" s="710"/>
      <c r="WUR44" s="710"/>
      <c r="WUS44" s="710"/>
      <c r="WUT44" s="710"/>
      <c r="WUU44" s="710"/>
      <c r="WUV44" s="710"/>
      <c r="WUW44" s="710"/>
      <c r="WUX44" s="710"/>
      <c r="WUY44" s="710"/>
      <c r="WUZ44" s="710"/>
      <c r="WVA44" s="710"/>
      <c r="WVB44" s="710"/>
      <c r="WVC44" s="710"/>
      <c r="WVD44" s="710"/>
      <c r="WVE44" s="710"/>
      <c r="WVF44" s="710"/>
      <c r="WVG44" s="710"/>
      <c r="WVH44" s="710"/>
      <c r="WVI44" s="710"/>
      <c r="WVJ44" s="710"/>
      <c r="WVK44" s="710"/>
      <c r="WVL44" s="710"/>
      <c r="WVM44" s="710"/>
      <c r="WVN44" s="710"/>
      <c r="WVO44" s="710"/>
      <c r="WVP44" s="710"/>
      <c r="WVQ44" s="710"/>
      <c r="WVR44" s="710"/>
      <c r="WVS44" s="710"/>
      <c r="WVT44" s="710"/>
      <c r="WVU44" s="710"/>
      <c r="WVV44" s="710"/>
      <c r="WVW44" s="710"/>
      <c r="WVX44" s="710"/>
      <c r="WVY44" s="710"/>
      <c r="WVZ44" s="710"/>
      <c r="WWA44" s="710"/>
      <c r="WWB44" s="710"/>
      <c r="WWC44" s="710"/>
      <c r="WWD44" s="710"/>
      <c r="WWE44" s="710"/>
      <c r="WWF44" s="710"/>
      <c r="WWG44" s="710"/>
      <c r="WWH44" s="710"/>
      <c r="WWI44" s="710"/>
      <c r="WWJ44" s="710"/>
      <c r="WWK44" s="710"/>
      <c r="WWL44" s="710"/>
      <c r="WWM44" s="710"/>
      <c r="WWN44" s="710"/>
      <c r="WWO44" s="710"/>
      <c r="WWP44" s="710"/>
      <c r="WWQ44" s="710"/>
      <c r="WWR44" s="710"/>
      <c r="WWS44" s="710"/>
      <c r="WWT44" s="710"/>
      <c r="WWU44" s="710"/>
      <c r="WWV44" s="710"/>
      <c r="WWW44" s="710"/>
      <c r="WWX44" s="710"/>
      <c r="WWY44" s="710"/>
      <c r="WWZ44" s="710"/>
      <c r="WXA44" s="710"/>
      <c r="WXB44" s="710"/>
      <c r="WXC44" s="710"/>
      <c r="WXD44" s="710"/>
      <c r="WXE44" s="710"/>
      <c r="WXF44" s="710"/>
      <c r="WXG44" s="710"/>
      <c r="WXH44" s="710"/>
    </row>
    <row r="45" spans="1:16180" s="711" customFormat="1" ht="13.8" thickBot="1">
      <c r="A45" s="1262"/>
      <c r="B45" s="749" t="s">
        <v>579</v>
      </c>
      <c r="C45" s="738">
        <v>3800</v>
      </c>
      <c r="G45" s="710"/>
      <c r="H45" s="710"/>
      <c r="I45" s="710"/>
      <c r="L45" s="712"/>
      <c r="M45" s="712"/>
      <c r="N45" s="712"/>
      <c r="AL45" s="710"/>
      <c r="AM45" s="710"/>
      <c r="AS45" s="710"/>
      <c r="AT45" s="710"/>
      <c r="AU45" s="710"/>
      <c r="AV45" s="710"/>
      <c r="AW45" s="710"/>
      <c r="AX45" s="710"/>
      <c r="AY45" s="710"/>
      <c r="AZ45" s="710"/>
      <c r="BA45" s="710"/>
      <c r="BB45" s="710"/>
      <c r="BC45" s="710"/>
      <c r="BD45" s="710"/>
      <c r="BE45" s="710"/>
      <c r="BF45" s="710"/>
      <c r="BG45" s="710"/>
      <c r="BH45" s="710"/>
      <c r="BI45" s="710"/>
      <c r="BJ45" s="710"/>
      <c r="BK45" s="710"/>
      <c r="BL45" s="710"/>
      <c r="BM45" s="710"/>
      <c r="BN45" s="710"/>
      <c r="BO45" s="710"/>
      <c r="BP45" s="710"/>
      <c r="BQ45" s="710"/>
      <c r="BR45" s="710"/>
      <c r="BS45" s="710"/>
      <c r="BT45" s="710"/>
      <c r="BU45" s="710"/>
      <c r="BV45" s="710"/>
      <c r="BW45" s="710"/>
      <c r="BX45" s="710"/>
      <c r="BY45" s="710"/>
      <c r="BZ45" s="710"/>
      <c r="CA45" s="710"/>
      <c r="CB45" s="710"/>
      <c r="CC45" s="710"/>
      <c r="CD45" s="710"/>
      <c r="CE45" s="710"/>
      <c r="CF45" s="710"/>
      <c r="CG45" s="710"/>
      <c r="CH45" s="710"/>
      <c r="CI45" s="710"/>
      <c r="CJ45" s="710"/>
      <c r="CK45" s="710"/>
      <c r="CL45" s="710"/>
      <c r="CM45" s="710"/>
      <c r="CN45" s="710"/>
      <c r="CO45" s="710"/>
      <c r="CP45" s="710"/>
      <c r="CQ45" s="710"/>
      <c r="CR45" s="710"/>
      <c r="CS45" s="710"/>
      <c r="CT45" s="710"/>
      <c r="CU45" s="710"/>
      <c r="CV45" s="710"/>
      <c r="CW45" s="710"/>
      <c r="CX45" s="710"/>
      <c r="CY45" s="710"/>
      <c r="CZ45" s="710"/>
      <c r="DA45" s="710"/>
      <c r="DB45" s="710"/>
      <c r="DC45" s="710"/>
      <c r="DD45" s="710"/>
      <c r="DE45" s="710"/>
      <c r="DF45" s="710"/>
      <c r="DG45" s="710"/>
      <c r="DH45" s="710"/>
      <c r="DI45" s="710"/>
      <c r="DJ45" s="710"/>
      <c r="DK45" s="710"/>
      <c r="DL45" s="710"/>
      <c r="DM45" s="710"/>
      <c r="DN45" s="710"/>
      <c r="DO45" s="710"/>
      <c r="DP45" s="710"/>
      <c r="DQ45" s="710"/>
      <c r="DR45" s="710"/>
      <c r="DS45" s="710"/>
      <c r="DT45" s="710"/>
      <c r="DU45" s="710"/>
      <c r="DV45" s="710"/>
      <c r="DW45" s="710"/>
      <c r="DX45" s="710"/>
      <c r="DY45" s="710"/>
      <c r="DZ45" s="710"/>
      <c r="EA45" s="710"/>
      <c r="EB45" s="710"/>
      <c r="EC45" s="710"/>
      <c r="ED45" s="710"/>
      <c r="EE45" s="710"/>
      <c r="EF45" s="710"/>
      <c r="EG45" s="710"/>
      <c r="EH45" s="710"/>
      <c r="EI45" s="710"/>
      <c r="EJ45" s="710"/>
      <c r="EK45" s="710"/>
      <c r="EL45" s="710"/>
      <c r="EM45" s="710"/>
      <c r="EN45" s="710"/>
      <c r="EO45" s="710"/>
      <c r="EP45" s="710"/>
      <c r="EQ45" s="710"/>
      <c r="ER45" s="710"/>
      <c r="ES45" s="710"/>
      <c r="ET45" s="710"/>
      <c r="EU45" s="710"/>
      <c r="EV45" s="710"/>
      <c r="EW45" s="710"/>
      <c r="EX45" s="710"/>
      <c r="EY45" s="710"/>
      <c r="EZ45" s="710"/>
      <c r="FA45" s="710"/>
      <c r="FB45" s="710"/>
      <c r="FC45" s="710"/>
      <c r="FD45" s="710"/>
      <c r="FE45" s="710"/>
      <c r="FF45" s="710"/>
      <c r="FG45" s="710"/>
      <c r="FH45" s="710"/>
      <c r="FI45" s="710"/>
      <c r="FJ45" s="710"/>
      <c r="FK45" s="710"/>
      <c r="FL45" s="710"/>
      <c r="FM45" s="710"/>
      <c r="FN45" s="710"/>
      <c r="FO45" s="710"/>
      <c r="FP45" s="710"/>
      <c r="FQ45" s="710"/>
      <c r="FR45" s="710"/>
      <c r="FS45" s="710"/>
      <c r="FT45" s="710"/>
      <c r="FU45" s="710"/>
      <c r="FV45" s="710"/>
      <c r="FW45" s="710"/>
      <c r="FX45" s="710"/>
      <c r="FY45" s="710"/>
      <c r="FZ45" s="710"/>
      <c r="GA45" s="710"/>
      <c r="GB45" s="710"/>
      <c r="GC45" s="710"/>
      <c r="GD45" s="710"/>
      <c r="GE45" s="710"/>
      <c r="GF45" s="710"/>
      <c r="GG45" s="710"/>
      <c r="GH45" s="710"/>
      <c r="GI45" s="710"/>
      <c r="GJ45" s="710"/>
      <c r="GK45" s="710"/>
      <c r="GL45" s="710"/>
      <c r="GM45" s="710"/>
      <c r="GN45" s="710"/>
      <c r="GO45" s="710"/>
      <c r="GP45" s="710"/>
      <c r="GQ45" s="710"/>
      <c r="GR45" s="710"/>
      <c r="GS45" s="710"/>
      <c r="GT45" s="710"/>
      <c r="GU45" s="710"/>
      <c r="GV45" s="710"/>
      <c r="GW45" s="710"/>
      <c r="GX45" s="710"/>
      <c r="GY45" s="710"/>
      <c r="GZ45" s="710"/>
      <c r="HA45" s="710"/>
      <c r="HB45" s="710"/>
      <c r="HC45" s="710"/>
      <c r="HD45" s="710"/>
      <c r="HE45" s="710"/>
      <c r="HF45" s="710"/>
      <c r="HG45" s="710"/>
      <c r="HH45" s="710"/>
      <c r="HI45" s="710"/>
      <c r="HJ45" s="710"/>
      <c r="HK45" s="710"/>
      <c r="HL45" s="710"/>
      <c r="HM45" s="710"/>
      <c r="HN45" s="710"/>
      <c r="HO45" s="710"/>
      <c r="HP45" s="710"/>
      <c r="HQ45" s="710"/>
      <c r="HR45" s="710"/>
      <c r="HS45" s="710"/>
      <c r="HT45" s="710"/>
      <c r="HU45" s="710"/>
      <c r="HV45" s="710"/>
      <c r="HW45" s="710"/>
      <c r="HX45" s="710"/>
      <c r="HY45" s="710"/>
      <c r="HZ45" s="710"/>
      <c r="IA45" s="710"/>
      <c r="IB45" s="710"/>
      <c r="IC45" s="710"/>
      <c r="ID45" s="710"/>
      <c r="IE45" s="710"/>
      <c r="IF45" s="710"/>
      <c r="IG45" s="710"/>
      <c r="IH45" s="710"/>
      <c r="II45" s="710"/>
      <c r="IJ45" s="710"/>
      <c r="IK45" s="710"/>
      <c r="IL45" s="710"/>
      <c r="IM45" s="710"/>
      <c r="IN45" s="710"/>
      <c r="IO45" s="710"/>
      <c r="IP45" s="710"/>
      <c r="IQ45" s="710"/>
      <c r="IR45" s="710"/>
      <c r="IS45" s="710"/>
      <c r="IT45" s="710"/>
      <c r="IU45" s="710"/>
      <c r="IV45" s="710"/>
      <c r="IW45" s="710"/>
      <c r="IX45" s="710"/>
      <c r="IY45" s="710"/>
      <c r="IZ45" s="710"/>
      <c r="JA45" s="710"/>
      <c r="JB45" s="710"/>
      <c r="JC45" s="710"/>
      <c r="JD45" s="710"/>
      <c r="JE45" s="710"/>
      <c r="JF45" s="710"/>
      <c r="JG45" s="710"/>
      <c r="JH45" s="710"/>
      <c r="JI45" s="710"/>
      <c r="JJ45" s="710"/>
      <c r="JK45" s="710"/>
      <c r="JL45" s="710"/>
      <c r="JM45" s="710"/>
      <c r="JN45" s="710"/>
      <c r="JO45" s="710"/>
      <c r="JP45" s="710"/>
      <c r="JQ45" s="710"/>
      <c r="JR45" s="710"/>
      <c r="JS45" s="710"/>
      <c r="JT45" s="710"/>
      <c r="JU45" s="710"/>
      <c r="JV45" s="710"/>
      <c r="JW45" s="710"/>
      <c r="JX45" s="710"/>
      <c r="JY45" s="710"/>
      <c r="JZ45" s="710"/>
      <c r="KA45" s="710"/>
      <c r="KB45" s="710"/>
      <c r="KC45" s="710"/>
      <c r="KD45" s="710"/>
      <c r="KE45" s="710"/>
      <c r="KF45" s="710"/>
      <c r="KG45" s="710"/>
      <c r="KH45" s="710"/>
      <c r="KI45" s="710"/>
      <c r="KJ45" s="710"/>
      <c r="KK45" s="710"/>
      <c r="KL45" s="710"/>
      <c r="KM45" s="710"/>
      <c r="KN45" s="710"/>
      <c r="KO45" s="710"/>
      <c r="KP45" s="710"/>
      <c r="KQ45" s="710"/>
      <c r="KR45" s="710"/>
      <c r="KS45" s="710"/>
      <c r="KT45" s="710"/>
      <c r="KU45" s="710"/>
      <c r="KV45" s="710"/>
      <c r="KW45" s="710"/>
      <c r="KX45" s="710"/>
      <c r="KY45" s="710"/>
      <c r="KZ45" s="710"/>
      <c r="LA45" s="710"/>
      <c r="LB45" s="710"/>
      <c r="LC45" s="710"/>
      <c r="LD45" s="710"/>
      <c r="LE45" s="710"/>
      <c r="LF45" s="710"/>
      <c r="LG45" s="710"/>
      <c r="LH45" s="710"/>
      <c r="LI45" s="710"/>
      <c r="LJ45" s="710"/>
      <c r="LK45" s="710"/>
      <c r="LL45" s="710"/>
      <c r="LM45" s="710"/>
      <c r="LN45" s="710"/>
      <c r="LO45" s="710"/>
      <c r="LP45" s="710"/>
      <c r="LQ45" s="710"/>
      <c r="LR45" s="710"/>
      <c r="LS45" s="710"/>
      <c r="LT45" s="710"/>
      <c r="LU45" s="710"/>
      <c r="LV45" s="710"/>
      <c r="LW45" s="710"/>
      <c r="LX45" s="710"/>
      <c r="LY45" s="710"/>
      <c r="LZ45" s="710"/>
      <c r="MA45" s="710"/>
      <c r="MB45" s="710"/>
      <c r="MC45" s="710"/>
      <c r="MD45" s="710"/>
      <c r="ME45" s="710"/>
      <c r="MF45" s="710"/>
      <c r="MG45" s="710"/>
      <c r="MH45" s="710"/>
      <c r="MI45" s="710"/>
      <c r="MJ45" s="710"/>
      <c r="MK45" s="710"/>
      <c r="ML45" s="710"/>
      <c r="MM45" s="710"/>
      <c r="MN45" s="710"/>
      <c r="MO45" s="710"/>
      <c r="MP45" s="710"/>
      <c r="MQ45" s="710"/>
      <c r="MR45" s="710"/>
      <c r="MS45" s="710"/>
      <c r="MT45" s="710"/>
      <c r="MU45" s="710"/>
      <c r="MV45" s="710"/>
      <c r="MW45" s="710"/>
      <c r="MX45" s="710"/>
      <c r="MY45" s="710"/>
      <c r="MZ45" s="710"/>
      <c r="NA45" s="710"/>
      <c r="NB45" s="710"/>
      <c r="NC45" s="710"/>
      <c r="ND45" s="710"/>
      <c r="NE45" s="710"/>
      <c r="NF45" s="710"/>
      <c r="NG45" s="710"/>
      <c r="NH45" s="710"/>
      <c r="NI45" s="710"/>
      <c r="NJ45" s="710"/>
      <c r="NK45" s="710"/>
      <c r="NL45" s="710"/>
      <c r="NM45" s="710"/>
      <c r="NN45" s="710"/>
      <c r="NO45" s="710"/>
      <c r="NP45" s="710"/>
      <c r="NQ45" s="710"/>
      <c r="NR45" s="710"/>
      <c r="NS45" s="710"/>
      <c r="NT45" s="710"/>
      <c r="NU45" s="710"/>
      <c r="NV45" s="710"/>
      <c r="NW45" s="710"/>
      <c r="NX45" s="710"/>
      <c r="NY45" s="710"/>
      <c r="NZ45" s="710"/>
      <c r="OA45" s="710"/>
      <c r="OB45" s="710"/>
      <c r="OC45" s="710"/>
      <c r="OD45" s="710"/>
      <c r="OE45" s="710"/>
      <c r="OF45" s="710"/>
      <c r="OG45" s="710"/>
      <c r="OH45" s="710"/>
      <c r="OI45" s="710"/>
      <c r="OJ45" s="710"/>
      <c r="OK45" s="710"/>
      <c r="OL45" s="710"/>
      <c r="OM45" s="710"/>
      <c r="ON45" s="710"/>
      <c r="OO45" s="710"/>
      <c r="OP45" s="710"/>
      <c r="OQ45" s="710"/>
      <c r="OR45" s="710"/>
      <c r="OS45" s="710"/>
      <c r="OT45" s="710"/>
      <c r="OU45" s="710"/>
      <c r="OV45" s="710"/>
      <c r="OW45" s="710"/>
      <c r="OX45" s="710"/>
      <c r="OY45" s="710"/>
      <c r="OZ45" s="710"/>
      <c r="PA45" s="710"/>
      <c r="PB45" s="710"/>
      <c r="PC45" s="710"/>
      <c r="PD45" s="710"/>
      <c r="PE45" s="710"/>
      <c r="PF45" s="710"/>
      <c r="PG45" s="710"/>
      <c r="PH45" s="710"/>
      <c r="PI45" s="710"/>
      <c r="PJ45" s="710"/>
      <c r="PK45" s="710"/>
      <c r="PL45" s="710"/>
      <c r="PM45" s="710"/>
      <c r="PN45" s="710"/>
      <c r="PO45" s="710"/>
      <c r="PP45" s="710"/>
      <c r="PQ45" s="710"/>
      <c r="PR45" s="710"/>
      <c r="PS45" s="710"/>
      <c r="PT45" s="710"/>
      <c r="PU45" s="710"/>
      <c r="PV45" s="710"/>
      <c r="PW45" s="710"/>
      <c r="PX45" s="710"/>
      <c r="PY45" s="710"/>
      <c r="PZ45" s="710"/>
      <c r="QA45" s="710"/>
      <c r="QB45" s="710"/>
      <c r="QC45" s="710"/>
      <c r="QD45" s="710"/>
      <c r="QE45" s="710"/>
      <c r="QF45" s="710"/>
      <c r="QG45" s="710"/>
      <c r="QH45" s="710"/>
      <c r="QI45" s="710"/>
      <c r="QJ45" s="710"/>
      <c r="QK45" s="710"/>
      <c r="QL45" s="710"/>
      <c r="QM45" s="710"/>
      <c r="QN45" s="710"/>
      <c r="QO45" s="710"/>
      <c r="QP45" s="710"/>
      <c r="QQ45" s="710"/>
      <c r="QR45" s="710"/>
      <c r="QS45" s="710"/>
      <c r="QT45" s="710"/>
      <c r="QU45" s="710"/>
      <c r="QV45" s="710"/>
      <c r="QW45" s="710"/>
      <c r="QX45" s="710"/>
      <c r="QY45" s="710"/>
      <c r="QZ45" s="710"/>
      <c r="RA45" s="710"/>
      <c r="RB45" s="710"/>
      <c r="RC45" s="710"/>
      <c r="RD45" s="710"/>
      <c r="RE45" s="710"/>
      <c r="RF45" s="710"/>
      <c r="RG45" s="710"/>
      <c r="RH45" s="710"/>
      <c r="RI45" s="710"/>
      <c r="RJ45" s="710"/>
      <c r="RK45" s="710"/>
      <c r="RL45" s="710"/>
      <c r="RM45" s="710"/>
      <c r="RN45" s="710"/>
      <c r="RO45" s="710"/>
      <c r="RP45" s="710"/>
      <c r="RQ45" s="710"/>
      <c r="RR45" s="710"/>
      <c r="RS45" s="710"/>
      <c r="RT45" s="710"/>
      <c r="RU45" s="710"/>
      <c r="RV45" s="710"/>
      <c r="RW45" s="710"/>
      <c r="RX45" s="710"/>
      <c r="RY45" s="710"/>
      <c r="RZ45" s="710"/>
      <c r="SA45" s="710"/>
      <c r="SB45" s="710"/>
      <c r="SC45" s="710"/>
      <c r="SD45" s="710"/>
      <c r="SE45" s="710"/>
      <c r="SF45" s="710"/>
      <c r="SG45" s="710"/>
      <c r="SH45" s="710"/>
      <c r="SI45" s="710"/>
      <c r="SJ45" s="710"/>
      <c r="SK45" s="710"/>
      <c r="SL45" s="710"/>
      <c r="SM45" s="710"/>
      <c r="SN45" s="710"/>
      <c r="SO45" s="710"/>
      <c r="SP45" s="710"/>
      <c r="SQ45" s="710"/>
      <c r="SR45" s="710"/>
      <c r="SS45" s="710"/>
      <c r="ST45" s="710"/>
      <c r="SU45" s="710"/>
      <c r="SV45" s="710"/>
      <c r="SW45" s="710"/>
      <c r="SX45" s="710"/>
      <c r="SY45" s="710"/>
      <c r="SZ45" s="710"/>
      <c r="TA45" s="710"/>
      <c r="TB45" s="710"/>
      <c r="TC45" s="710"/>
      <c r="TD45" s="710"/>
      <c r="TE45" s="710"/>
      <c r="TF45" s="710"/>
      <c r="TG45" s="710"/>
      <c r="TH45" s="710"/>
      <c r="TI45" s="710"/>
      <c r="TJ45" s="710"/>
      <c r="TK45" s="710"/>
      <c r="TL45" s="710"/>
      <c r="TM45" s="710"/>
      <c r="TN45" s="710"/>
      <c r="TO45" s="710"/>
      <c r="TP45" s="710"/>
      <c r="TQ45" s="710"/>
      <c r="TR45" s="710"/>
      <c r="TS45" s="710"/>
      <c r="TT45" s="710"/>
      <c r="TU45" s="710"/>
      <c r="TV45" s="710"/>
      <c r="TW45" s="710"/>
      <c r="TX45" s="710"/>
      <c r="TY45" s="710"/>
      <c r="TZ45" s="710"/>
      <c r="UA45" s="710"/>
      <c r="UB45" s="710"/>
      <c r="UC45" s="710"/>
      <c r="UD45" s="710"/>
      <c r="UE45" s="710"/>
      <c r="UF45" s="710"/>
      <c r="UG45" s="710"/>
      <c r="UH45" s="710"/>
      <c r="UI45" s="710"/>
      <c r="UJ45" s="710"/>
      <c r="UK45" s="710"/>
      <c r="UL45" s="710"/>
      <c r="UM45" s="710"/>
      <c r="UN45" s="710"/>
      <c r="UO45" s="710"/>
      <c r="UP45" s="710"/>
      <c r="UQ45" s="710"/>
      <c r="UR45" s="710"/>
      <c r="US45" s="710"/>
      <c r="UT45" s="710"/>
      <c r="UU45" s="710"/>
      <c r="UV45" s="710"/>
      <c r="UW45" s="710"/>
      <c r="UX45" s="710"/>
      <c r="UY45" s="710"/>
      <c r="UZ45" s="710"/>
      <c r="VA45" s="710"/>
      <c r="VB45" s="710"/>
      <c r="VC45" s="710"/>
      <c r="VD45" s="710"/>
      <c r="VE45" s="710"/>
      <c r="VF45" s="710"/>
      <c r="VG45" s="710"/>
      <c r="VH45" s="710"/>
      <c r="VI45" s="710"/>
      <c r="VJ45" s="710"/>
      <c r="VK45" s="710"/>
      <c r="VL45" s="710"/>
      <c r="VM45" s="710"/>
      <c r="VN45" s="710"/>
      <c r="VO45" s="710"/>
      <c r="VP45" s="710"/>
      <c r="VQ45" s="710"/>
      <c r="VR45" s="710"/>
      <c r="VS45" s="710"/>
      <c r="VT45" s="710"/>
      <c r="VU45" s="710"/>
      <c r="VV45" s="710"/>
      <c r="VW45" s="710"/>
      <c r="VX45" s="710"/>
      <c r="VY45" s="710"/>
      <c r="VZ45" s="710"/>
      <c r="WA45" s="710"/>
      <c r="WB45" s="710"/>
      <c r="WC45" s="710"/>
      <c r="WD45" s="710"/>
      <c r="WE45" s="710"/>
      <c r="WF45" s="710"/>
      <c r="WG45" s="710"/>
      <c r="WH45" s="710"/>
      <c r="WI45" s="710"/>
      <c r="WJ45" s="710"/>
      <c r="WK45" s="710"/>
      <c r="WL45" s="710"/>
      <c r="WM45" s="710"/>
      <c r="WN45" s="710"/>
      <c r="WO45" s="710"/>
      <c r="WP45" s="710"/>
      <c r="WQ45" s="710"/>
      <c r="WR45" s="710"/>
      <c r="WS45" s="710"/>
      <c r="WT45" s="710"/>
      <c r="WU45" s="710"/>
      <c r="WV45" s="710"/>
      <c r="WW45" s="710"/>
      <c r="WX45" s="710"/>
      <c r="WY45" s="710"/>
      <c r="WZ45" s="710"/>
      <c r="XA45" s="710"/>
      <c r="XB45" s="710"/>
      <c r="XC45" s="710"/>
      <c r="XD45" s="710"/>
      <c r="XE45" s="710"/>
      <c r="XF45" s="710"/>
      <c r="XG45" s="710"/>
      <c r="XH45" s="710"/>
      <c r="XI45" s="710"/>
      <c r="XJ45" s="710"/>
      <c r="XK45" s="710"/>
      <c r="XL45" s="710"/>
      <c r="XM45" s="710"/>
      <c r="XN45" s="710"/>
      <c r="XO45" s="710"/>
      <c r="XP45" s="710"/>
      <c r="XQ45" s="710"/>
      <c r="XR45" s="710"/>
      <c r="XS45" s="710"/>
      <c r="XT45" s="710"/>
      <c r="XU45" s="710"/>
      <c r="XV45" s="710"/>
      <c r="XW45" s="710"/>
      <c r="XX45" s="710"/>
      <c r="XY45" s="710"/>
      <c r="XZ45" s="710"/>
      <c r="YA45" s="710"/>
      <c r="YB45" s="710"/>
      <c r="YC45" s="710"/>
      <c r="YD45" s="710"/>
      <c r="YE45" s="710"/>
      <c r="YF45" s="710"/>
      <c r="YG45" s="710"/>
      <c r="YH45" s="710"/>
      <c r="YI45" s="710"/>
      <c r="YJ45" s="710"/>
      <c r="YK45" s="710"/>
      <c r="YL45" s="710"/>
      <c r="YM45" s="710"/>
      <c r="YN45" s="710"/>
      <c r="YO45" s="710"/>
      <c r="YP45" s="710"/>
      <c r="YQ45" s="710"/>
      <c r="YR45" s="710"/>
      <c r="YS45" s="710"/>
      <c r="YT45" s="710"/>
      <c r="YU45" s="710"/>
      <c r="YV45" s="710"/>
      <c r="YW45" s="710"/>
      <c r="YX45" s="710"/>
      <c r="YY45" s="710"/>
      <c r="YZ45" s="710"/>
      <c r="ZA45" s="710"/>
      <c r="ZB45" s="710"/>
      <c r="ZC45" s="710"/>
      <c r="ZD45" s="710"/>
      <c r="ZE45" s="710"/>
      <c r="ZF45" s="710"/>
      <c r="ZG45" s="710"/>
      <c r="ZH45" s="710"/>
      <c r="ZI45" s="710"/>
      <c r="ZJ45" s="710"/>
      <c r="ZK45" s="710"/>
      <c r="ZL45" s="710"/>
      <c r="ZM45" s="710"/>
      <c r="ZN45" s="710"/>
      <c r="ZO45" s="710"/>
      <c r="ZP45" s="710"/>
      <c r="ZQ45" s="710"/>
      <c r="ZR45" s="710"/>
      <c r="ZS45" s="710"/>
      <c r="ZT45" s="710"/>
      <c r="ZU45" s="710"/>
      <c r="ZV45" s="710"/>
      <c r="ZW45" s="710"/>
      <c r="ZX45" s="710"/>
      <c r="ZY45" s="710"/>
      <c r="ZZ45" s="710"/>
      <c r="AAA45" s="710"/>
      <c r="AAB45" s="710"/>
      <c r="AAC45" s="710"/>
      <c r="AAD45" s="710"/>
      <c r="AAE45" s="710"/>
      <c r="AAF45" s="710"/>
      <c r="AAG45" s="710"/>
      <c r="AAH45" s="710"/>
      <c r="AAI45" s="710"/>
      <c r="AAJ45" s="710"/>
      <c r="AAK45" s="710"/>
      <c r="AAL45" s="710"/>
      <c r="AAM45" s="710"/>
      <c r="AAN45" s="710"/>
      <c r="AAO45" s="710"/>
      <c r="AAP45" s="710"/>
      <c r="AAQ45" s="710"/>
      <c r="AAR45" s="710"/>
      <c r="AAS45" s="710"/>
      <c r="AAT45" s="710"/>
      <c r="AAU45" s="710"/>
      <c r="AAV45" s="710"/>
      <c r="AAW45" s="710"/>
      <c r="AAX45" s="710"/>
      <c r="AAY45" s="710"/>
      <c r="AAZ45" s="710"/>
      <c r="ABA45" s="710"/>
      <c r="ABB45" s="710"/>
      <c r="ABC45" s="710"/>
      <c r="ABD45" s="710"/>
      <c r="ABE45" s="710"/>
      <c r="ABF45" s="710"/>
      <c r="ABG45" s="710"/>
      <c r="ABH45" s="710"/>
      <c r="ABI45" s="710"/>
      <c r="ABJ45" s="710"/>
      <c r="ABK45" s="710"/>
      <c r="ABL45" s="710"/>
      <c r="ABM45" s="710"/>
      <c r="ABN45" s="710"/>
      <c r="ABO45" s="710"/>
      <c r="ABP45" s="710"/>
      <c r="ABQ45" s="710"/>
      <c r="ABR45" s="710"/>
      <c r="ABS45" s="710"/>
      <c r="ABT45" s="710"/>
      <c r="ABU45" s="710"/>
      <c r="ABV45" s="710"/>
      <c r="ABW45" s="710"/>
      <c r="ABX45" s="710"/>
      <c r="ABY45" s="710"/>
      <c r="ABZ45" s="710"/>
      <c r="ACA45" s="710"/>
      <c r="ACB45" s="710"/>
      <c r="ACC45" s="710"/>
      <c r="ACD45" s="710"/>
      <c r="ACE45" s="710"/>
      <c r="ACF45" s="710"/>
      <c r="ACG45" s="710"/>
      <c r="ACH45" s="710"/>
      <c r="ACI45" s="710"/>
      <c r="ACJ45" s="710"/>
      <c r="ACK45" s="710"/>
      <c r="ACL45" s="710"/>
      <c r="ACM45" s="710"/>
      <c r="ACN45" s="710"/>
      <c r="ACO45" s="710"/>
      <c r="ACP45" s="710"/>
      <c r="ACQ45" s="710"/>
      <c r="ACR45" s="710"/>
      <c r="ACS45" s="710"/>
      <c r="ACT45" s="710"/>
      <c r="ACU45" s="710"/>
      <c r="ACV45" s="710"/>
      <c r="ACW45" s="710"/>
      <c r="ACX45" s="710"/>
      <c r="ACY45" s="710"/>
      <c r="ACZ45" s="710"/>
      <c r="ADA45" s="710"/>
      <c r="ADB45" s="710"/>
      <c r="ADC45" s="710"/>
      <c r="ADD45" s="710"/>
      <c r="ADE45" s="710"/>
      <c r="ADF45" s="710"/>
      <c r="ADG45" s="710"/>
      <c r="ADH45" s="710"/>
      <c r="ADI45" s="710"/>
      <c r="ADJ45" s="710"/>
      <c r="ADK45" s="710"/>
      <c r="ADL45" s="710"/>
      <c r="ADM45" s="710"/>
      <c r="ADN45" s="710"/>
      <c r="ADO45" s="710"/>
      <c r="ADP45" s="710"/>
      <c r="ADQ45" s="710"/>
      <c r="ADR45" s="710"/>
      <c r="ADS45" s="710"/>
      <c r="ADT45" s="710"/>
      <c r="ADU45" s="710"/>
      <c r="ADV45" s="710"/>
      <c r="ADW45" s="710"/>
      <c r="ADX45" s="710"/>
      <c r="ADY45" s="710"/>
      <c r="ADZ45" s="710"/>
      <c r="AEA45" s="710"/>
      <c r="AEB45" s="710"/>
      <c r="AEC45" s="710"/>
      <c r="AED45" s="710"/>
      <c r="AEE45" s="710"/>
      <c r="AEF45" s="710"/>
      <c r="AEG45" s="710"/>
      <c r="AEH45" s="710"/>
      <c r="AEI45" s="710"/>
      <c r="AEJ45" s="710"/>
      <c r="AEK45" s="710"/>
      <c r="AEL45" s="710"/>
      <c r="AEM45" s="710"/>
      <c r="AEN45" s="710"/>
      <c r="AEO45" s="710"/>
      <c r="AEP45" s="710"/>
      <c r="AEQ45" s="710"/>
      <c r="AER45" s="710"/>
      <c r="AES45" s="710"/>
      <c r="AET45" s="710"/>
      <c r="AEU45" s="710"/>
      <c r="AEV45" s="710"/>
      <c r="AEW45" s="710"/>
      <c r="AEX45" s="710"/>
      <c r="AEY45" s="710"/>
      <c r="AEZ45" s="710"/>
      <c r="AFA45" s="710"/>
      <c r="AFB45" s="710"/>
      <c r="AFC45" s="710"/>
      <c r="AFD45" s="710"/>
      <c r="AFE45" s="710"/>
      <c r="AFF45" s="710"/>
      <c r="AFG45" s="710"/>
      <c r="AFH45" s="710"/>
      <c r="AFI45" s="710"/>
      <c r="AFJ45" s="710"/>
      <c r="AFK45" s="710"/>
      <c r="AFL45" s="710"/>
      <c r="AFM45" s="710"/>
      <c r="AFN45" s="710"/>
      <c r="AFO45" s="710"/>
      <c r="AFP45" s="710"/>
      <c r="AFQ45" s="710"/>
      <c r="AFR45" s="710"/>
      <c r="AFS45" s="710"/>
      <c r="AFT45" s="710"/>
      <c r="AFU45" s="710"/>
      <c r="AFV45" s="710"/>
      <c r="AFW45" s="710"/>
      <c r="AFX45" s="710"/>
      <c r="AFY45" s="710"/>
      <c r="AFZ45" s="710"/>
      <c r="AGA45" s="710"/>
      <c r="AGB45" s="710"/>
      <c r="AGC45" s="710"/>
      <c r="AGD45" s="710"/>
      <c r="AGE45" s="710"/>
      <c r="AGF45" s="710"/>
      <c r="AGG45" s="710"/>
      <c r="AGH45" s="710"/>
      <c r="AGI45" s="710"/>
      <c r="AGJ45" s="710"/>
      <c r="AGK45" s="710"/>
      <c r="AGL45" s="710"/>
      <c r="AGM45" s="710"/>
      <c r="AGN45" s="710"/>
      <c r="AGO45" s="710"/>
      <c r="AGP45" s="710"/>
      <c r="AGQ45" s="710"/>
      <c r="AGR45" s="710"/>
      <c r="AGS45" s="710"/>
      <c r="AGT45" s="710"/>
      <c r="AGU45" s="710"/>
      <c r="AGV45" s="710"/>
      <c r="AGW45" s="710"/>
      <c r="AGX45" s="710"/>
      <c r="AGY45" s="710"/>
      <c r="AGZ45" s="710"/>
      <c r="AHA45" s="710"/>
      <c r="AHB45" s="710"/>
      <c r="AHC45" s="710"/>
      <c r="AHD45" s="710"/>
      <c r="AHE45" s="710"/>
      <c r="AHF45" s="710"/>
      <c r="AHG45" s="710"/>
      <c r="AHH45" s="710"/>
      <c r="AHI45" s="710"/>
      <c r="AHJ45" s="710"/>
      <c r="AHK45" s="710"/>
      <c r="AHL45" s="710"/>
      <c r="AHM45" s="710"/>
      <c r="AHN45" s="710"/>
      <c r="AHO45" s="710"/>
      <c r="AHP45" s="710"/>
      <c r="AHQ45" s="710"/>
      <c r="AHR45" s="710"/>
      <c r="AHS45" s="710"/>
      <c r="AHT45" s="710"/>
      <c r="AHU45" s="710"/>
      <c r="AHV45" s="710"/>
      <c r="AHW45" s="710"/>
      <c r="AHX45" s="710"/>
      <c r="AHY45" s="710"/>
      <c r="AHZ45" s="710"/>
      <c r="AIA45" s="710"/>
      <c r="AIB45" s="710"/>
      <c r="AIC45" s="710"/>
      <c r="AID45" s="710"/>
      <c r="AIE45" s="710"/>
      <c r="AIF45" s="710"/>
      <c r="AIG45" s="710"/>
      <c r="AIH45" s="710"/>
      <c r="AII45" s="710"/>
      <c r="AIJ45" s="710"/>
      <c r="AIK45" s="710"/>
      <c r="AIL45" s="710"/>
      <c r="AIM45" s="710"/>
      <c r="AIN45" s="710"/>
      <c r="AIO45" s="710"/>
      <c r="AIP45" s="710"/>
      <c r="AIQ45" s="710"/>
      <c r="AIR45" s="710"/>
      <c r="AIS45" s="710"/>
      <c r="AIT45" s="710"/>
      <c r="AIU45" s="710"/>
      <c r="AIV45" s="710"/>
      <c r="AIW45" s="710"/>
      <c r="AIX45" s="710"/>
      <c r="AIY45" s="710"/>
      <c r="AIZ45" s="710"/>
      <c r="AJA45" s="710"/>
      <c r="AJB45" s="710"/>
      <c r="AJC45" s="710"/>
      <c r="AJD45" s="710"/>
      <c r="AJE45" s="710"/>
      <c r="AJF45" s="710"/>
      <c r="AJG45" s="710"/>
      <c r="AJH45" s="710"/>
      <c r="AJI45" s="710"/>
      <c r="AJJ45" s="710"/>
      <c r="AJK45" s="710"/>
      <c r="AJL45" s="710"/>
      <c r="AJM45" s="710"/>
      <c r="AJN45" s="710"/>
      <c r="AJO45" s="710"/>
      <c r="AJP45" s="710"/>
      <c r="AJQ45" s="710"/>
      <c r="AJR45" s="710"/>
      <c r="AJS45" s="710"/>
      <c r="AJT45" s="710"/>
      <c r="AJU45" s="710"/>
      <c r="AJV45" s="710"/>
      <c r="AJW45" s="710"/>
      <c r="AJX45" s="710"/>
      <c r="AJY45" s="710"/>
      <c r="AJZ45" s="710"/>
      <c r="AKA45" s="710"/>
      <c r="AKB45" s="710"/>
      <c r="AKC45" s="710"/>
      <c r="AKD45" s="710"/>
      <c r="AKE45" s="710"/>
      <c r="AKF45" s="710"/>
      <c r="AKG45" s="710"/>
      <c r="AKH45" s="710"/>
      <c r="AKI45" s="710"/>
      <c r="AKJ45" s="710"/>
      <c r="AKK45" s="710"/>
      <c r="AKL45" s="710"/>
      <c r="AKM45" s="710"/>
      <c r="AKN45" s="710"/>
      <c r="AKO45" s="710"/>
      <c r="AKP45" s="710"/>
      <c r="AKQ45" s="710"/>
      <c r="AKR45" s="710"/>
      <c r="AKS45" s="710"/>
      <c r="AKT45" s="710"/>
      <c r="AKU45" s="710"/>
      <c r="AKV45" s="710"/>
      <c r="AKW45" s="710"/>
      <c r="AKX45" s="710"/>
      <c r="AKY45" s="710"/>
      <c r="AKZ45" s="710"/>
      <c r="ALA45" s="710"/>
      <c r="ALB45" s="710"/>
      <c r="ALC45" s="710"/>
      <c r="ALD45" s="710"/>
      <c r="ALE45" s="710"/>
      <c r="ALF45" s="710"/>
      <c r="ALG45" s="710"/>
      <c r="ALH45" s="710"/>
      <c r="ALI45" s="710"/>
      <c r="ALJ45" s="710"/>
      <c r="ALK45" s="710"/>
      <c r="ALL45" s="710"/>
      <c r="ALM45" s="710"/>
      <c r="ALN45" s="710"/>
      <c r="ALO45" s="710"/>
      <c r="ALP45" s="710"/>
      <c r="ALQ45" s="710"/>
      <c r="ALR45" s="710"/>
      <c r="ALS45" s="710"/>
      <c r="ALT45" s="710"/>
      <c r="ALU45" s="710"/>
      <c r="ALV45" s="710"/>
      <c r="ALW45" s="710"/>
      <c r="ALX45" s="710"/>
      <c r="ALY45" s="710"/>
      <c r="ALZ45" s="710"/>
      <c r="AMA45" s="710"/>
      <c r="AMB45" s="710"/>
      <c r="AMC45" s="710"/>
      <c r="AMD45" s="710"/>
      <c r="AME45" s="710"/>
      <c r="AMF45" s="710"/>
      <c r="AMG45" s="710"/>
      <c r="AMH45" s="710"/>
      <c r="AMI45" s="710"/>
      <c r="AMJ45" s="710"/>
      <c r="AMK45" s="710"/>
      <c r="AML45" s="710"/>
      <c r="AMM45" s="710"/>
      <c r="AMN45" s="710"/>
      <c r="AMO45" s="710"/>
      <c r="AMP45" s="710"/>
      <c r="AMQ45" s="710"/>
      <c r="AMR45" s="710"/>
      <c r="AMS45" s="710"/>
      <c r="AMT45" s="710"/>
      <c r="AMU45" s="710"/>
      <c r="AMV45" s="710"/>
      <c r="AMW45" s="710"/>
      <c r="AMX45" s="710"/>
      <c r="AMY45" s="710"/>
      <c r="AMZ45" s="710"/>
      <c r="ANA45" s="710"/>
      <c r="ANB45" s="710"/>
      <c r="ANC45" s="710"/>
      <c r="AND45" s="710"/>
      <c r="ANE45" s="710"/>
      <c r="ANF45" s="710"/>
      <c r="ANG45" s="710"/>
      <c r="ANH45" s="710"/>
      <c r="ANI45" s="710"/>
      <c r="ANJ45" s="710"/>
      <c r="ANK45" s="710"/>
      <c r="ANL45" s="710"/>
      <c r="ANM45" s="710"/>
      <c r="ANN45" s="710"/>
      <c r="ANO45" s="710"/>
      <c r="ANP45" s="710"/>
      <c r="ANQ45" s="710"/>
      <c r="ANR45" s="710"/>
      <c r="ANS45" s="710"/>
      <c r="ANT45" s="710"/>
      <c r="ANU45" s="710"/>
      <c r="ANV45" s="710"/>
      <c r="ANW45" s="710"/>
      <c r="ANX45" s="710"/>
      <c r="ANY45" s="710"/>
      <c r="ANZ45" s="710"/>
      <c r="AOA45" s="710"/>
      <c r="AOB45" s="710"/>
      <c r="AOC45" s="710"/>
      <c r="AOD45" s="710"/>
      <c r="AOE45" s="710"/>
      <c r="AOF45" s="710"/>
      <c r="AOG45" s="710"/>
      <c r="AOH45" s="710"/>
      <c r="AOI45" s="710"/>
      <c r="AOJ45" s="710"/>
      <c r="AOK45" s="710"/>
      <c r="AOL45" s="710"/>
      <c r="AOM45" s="710"/>
      <c r="AON45" s="710"/>
      <c r="AOO45" s="710"/>
      <c r="AOP45" s="710"/>
      <c r="AOQ45" s="710"/>
      <c r="AOR45" s="710"/>
      <c r="AOS45" s="710"/>
      <c r="AOT45" s="710"/>
      <c r="AOU45" s="710"/>
      <c r="AOV45" s="710"/>
      <c r="AOW45" s="710"/>
      <c r="AOX45" s="710"/>
      <c r="AOY45" s="710"/>
      <c r="AOZ45" s="710"/>
      <c r="APA45" s="710"/>
      <c r="APB45" s="710"/>
      <c r="APC45" s="710"/>
      <c r="APD45" s="710"/>
      <c r="APE45" s="710"/>
      <c r="APF45" s="710"/>
      <c r="APG45" s="710"/>
      <c r="APH45" s="710"/>
      <c r="API45" s="710"/>
      <c r="APJ45" s="710"/>
      <c r="APK45" s="710"/>
      <c r="APL45" s="710"/>
      <c r="APM45" s="710"/>
      <c r="APN45" s="710"/>
      <c r="APO45" s="710"/>
      <c r="APP45" s="710"/>
      <c r="APQ45" s="710"/>
      <c r="APR45" s="710"/>
      <c r="APS45" s="710"/>
      <c r="APT45" s="710"/>
      <c r="APU45" s="710"/>
      <c r="APV45" s="710"/>
      <c r="APW45" s="710"/>
      <c r="APX45" s="710"/>
      <c r="APY45" s="710"/>
      <c r="APZ45" s="710"/>
      <c r="AQA45" s="710"/>
      <c r="AQB45" s="710"/>
      <c r="AQC45" s="710"/>
      <c r="AQD45" s="710"/>
      <c r="AQE45" s="710"/>
      <c r="AQF45" s="710"/>
      <c r="AQG45" s="710"/>
      <c r="AQH45" s="710"/>
      <c r="AQI45" s="710"/>
      <c r="AQJ45" s="710"/>
      <c r="AQK45" s="710"/>
      <c r="AQL45" s="710"/>
      <c r="AQM45" s="710"/>
      <c r="AQN45" s="710"/>
      <c r="AQO45" s="710"/>
      <c r="AQP45" s="710"/>
      <c r="AQQ45" s="710"/>
      <c r="AQR45" s="710"/>
      <c r="AQS45" s="710"/>
      <c r="AQT45" s="710"/>
      <c r="AQU45" s="710"/>
      <c r="AQV45" s="710"/>
      <c r="AQW45" s="710"/>
      <c r="AQX45" s="710"/>
      <c r="AQY45" s="710"/>
      <c r="AQZ45" s="710"/>
      <c r="ARA45" s="710"/>
      <c r="ARB45" s="710"/>
      <c r="ARC45" s="710"/>
      <c r="ARD45" s="710"/>
      <c r="ARE45" s="710"/>
      <c r="ARF45" s="710"/>
      <c r="ARG45" s="710"/>
      <c r="ARH45" s="710"/>
      <c r="ARI45" s="710"/>
      <c r="ARJ45" s="710"/>
      <c r="ARK45" s="710"/>
      <c r="ARL45" s="710"/>
      <c r="ARM45" s="710"/>
      <c r="ARN45" s="710"/>
      <c r="ARO45" s="710"/>
      <c r="ARP45" s="710"/>
      <c r="ARQ45" s="710"/>
      <c r="ARR45" s="710"/>
      <c r="ARS45" s="710"/>
      <c r="ART45" s="710"/>
      <c r="ARU45" s="710"/>
      <c r="ARV45" s="710"/>
      <c r="ARW45" s="710"/>
      <c r="ARX45" s="710"/>
      <c r="ARY45" s="710"/>
      <c r="ARZ45" s="710"/>
      <c r="ASA45" s="710"/>
      <c r="ASB45" s="710"/>
      <c r="ASC45" s="710"/>
      <c r="ASD45" s="710"/>
      <c r="ASE45" s="710"/>
      <c r="ASF45" s="710"/>
      <c r="ASG45" s="710"/>
      <c r="ASH45" s="710"/>
      <c r="ASI45" s="710"/>
      <c r="ASJ45" s="710"/>
      <c r="ASK45" s="710"/>
      <c r="ASL45" s="710"/>
      <c r="ASM45" s="710"/>
      <c r="ASN45" s="710"/>
      <c r="ASO45" s="710"/>
      <c r="ASP45" s="710"/>
      <c r="ASQ45" s="710"/>
      <c r="ASR45" s="710"/>
      <c r="ASS45" s="710"/>
      <c r="AST45" s="710"/>
      <c r="ASU45" s="710"/>
      <c r="ASV45" s="710"/>
      <c r="ASW45" s="710"/>
      <c r="ASX45" s="710"/>
      <c r="ASY45" s="710"/>
      <c r="ASZ45" s="710"/>
      <c r="ATA45" s="710"/>
      <c r="ATB45" s="710"/>
      <c r="ATC45" s="710"/>
      <c r="ATD45" s="710"/>
      <c r="ATE45" s="710"/>
      <c r="ATF45" s="710"/>
      <c r="ATG45" s="710"/>
      <c r="ATH45" s="710"/>
      <c r="ATI45" s="710"/>
      <c r="ATJ45" s="710"/>
      <c r="ATK45" s="710"/>
      <c r="ATL45" s="710"/>
      <c r="ATM45" s="710"/>
      <c r="ATN45" s="710"/>
      <c r="ATO45" s="710"/>
      <c r="ATP45" s="710"/>
      <c r="ATQ45" s="710"/>
      <c r="ATR45" s="710"/>
      <c r="ATS45" s="710"/>
      <c r="ATT45" s="710"/>
      <c r="ATU45" s="710"/>
      <c r="ATV45" s="710"/>
      <c r="ATW45" s="710"/>
      <c r="ATX45" s="710"/>
      <c r="ATY45" s="710"/>
      <c r="ATZ45" s="710"/>
      <c r="AUA45" s="710"/>
      <c r="AUB45" s="710"/>
      <c r="AUC45" s="710"/>
      <c r="AUD45" s="710"/>
      <c r="AUE45" s="710"/>
      <c r="AUF45" s="710"/>
      <c r="AUG45" s="710"/>
      <c r="AUH45" s="710"/>
      <c r="AUI45" s="710"/>
      <c r="AUJ45" s="710"/>
      <c r="AUK45" s="710"/>
      <c r="AUL45" s="710"/>
      <c r="AUM45" s="710"/>
      <c r="AUN45" s="710"/>
      <c r="AUO45" s="710"/>
      <c r="AUP45" s="710"/>
      <c r="AUQ45" s="710"/>
      <c r="AUR45" s="710"/>
      <c r="AUS45" s="710"/>
      <c r="AUT45" s="710"/>
      <c r="AUU45" s="710"/>
      <c r="AUV45" s="710"/>
      <c r="AUW45" s="710"/>
      <c r="AUX45" s="710"/>
      <c r="AUY45" s="710"/>
      <c r="AUZ45" s="710"/>
      <c r="AVA45" s="710"/>
      <c r="AVB45" s="710"/>
      <c r="AVC45" s="710"/>
      <c r="AVD45" s="710"/>
      <c r="AVE45" s="710"/>
      <c r="AVF45" s="710"/>
      <c r="AVG45" s="710"/>
      <c r="AVH45" s="710"/>
      <c r="AVI45" s="710"/>
      <c r="AVJ45" s="710"/>
      <c r="AVK45" s="710"/>
      <c r="AVL45" s="710"/>
      <c r="AVM45" s="710"/>
      <c r="AVN45" s="710"/>
      <c r="AVO45" s="710"/>
      <c r="AVP45" s="710"/>
      <c r="AVQ45" s="710"/>
      <c r="AVR45" s="710"/>
      <c r="AVS45" s="710"/>
      <c r="AVT45" s="710"/>
      <c r="AVU45" s="710"/>
      <c r="AVV45" s="710"/>
      <c r="AVW45" s="710"/>
      <c r="AVX45" s="710"/>
      <c r="AVY45" s="710"/>
      <c r="AVZ45" s="710"/>
      <c r="AWA45" s="710"/>
      <c r="AWB45" s="710"/>
      <c r="AWC45" s="710"/>
      <c r="AWD45" s="710"/>
      <c r="AWE45" s="710"/>
      <c r="AWF45" s="710"/>
      <c r="AWG45" s="710"/>
      <c r="AWH45" s="710"/>
      <c r="AWI45" s="710"/>
      <c r="AWJ45" s="710"/>
      <c r="AWK45" s="710"/>
      <c r="AWL45" s="710"/>
      <c r="AWM45" s="710"/>
      <c r="AWN45" s="710"/>
      <c r="AWO45" s="710"/>
      <c r="AWP45" s="710"/>
      <c r="AWQ45" s="710"/>
      <c r="AWR45" s="710"/>
      <c r="AWS45" s="710"/>
      <c r="AWT45" s="710"/>
      <c r="AWU45" s="710"/>
      <c r="AWV45" s="710"/>
      <c r="AWW45" s="710"/>
      <c r="AWX45" s="710"/>
      <c r="AWY45" s="710"/>
      <c r="AWZ45" s="710"/>
      <c r="AXA45" s="710"/>
      <c r="AXB45" s="710"/>
      <c r="AXC45" s="710"/>
      <c r="AXD45" s="710"/>
      <c r="AXE45" s="710"/>
      <c r="AXF45" s="710"/>
      <c r="AXG45" s="710"/>
      <c r="AXH45" s="710"/>
      <c r="AXI45" s="710"/>
      <c r="AXJ45" s="710"/>
      <c r="AXK45" s="710"/>
      <c r="AXL45" s="710"/>
      <c r="AXM45" s="710"/>
      <c r="AXN45" s="710"/>
      <c r="AXO45" s="710"/>
      <c r="AXP45" s="710"/>
      <c r="AXQ45" s="710"/>
      <c r="AXR45" s="710"/>
      <c r="AXS45" s="710"/>
      <c r="AXT45" s="710"/>
      <c r="AXU45" s="710"/>
      <c r="AXV45" s="710"/>
      <c r="AXW45" s="710"/>
      <c r="AXX45" s="710"/>
      <c r="AXY45" s="710"/>
      <c r="AXZ45" s="710"/>
      <c r="AYA45" s="710"/>
      <c r="AYB45" s="710"/>
      <c r="AYC45" s="710"/>
      <c r="AYD45" s="710"/>
      <c r="AYE45" s="710"/>
      <c r="AYF45" s="710"/>
      <c r="AYG45" s="710"/>
      <c r="AYH45" s="710"/>
      <c r="AYI45" s="710"/>
      <c r="AYJ45" s="710"/>
      <c r="AYK45" s="710"/>
      <c r="AYL45" s="710"/>
      <c r="AYM45" s="710"/>
      <c r="AYN45" s="710"/>
      <c r="AYO45" s="710"/>
      <c r="AYP45" s="710"/>
      <c r="AYQ45" s="710"/>
      <c r="AYR45" s="710"/>
      <c r="AYS45" s="710"/>
      <c r="AYT45" s="710"/>
      <c r="AYU45" s="710"/>
      <c r="AYV45" s="710"/>
      <c r="AYW45" s="710"/>
      <c r="AYX45" s="710"/>
      <c r="AYY45" s="710"/>
      <c r="AYZ45" s="710"/>
      <c r="AZA45" s="710"/>
      <c r="AZB45" s="710"/>
      <c r="AZC45" s="710"/>
      <c r="AZD45" s="710"/>
      <c r="AZE45" s="710"/>
      <c r="AZF45" s="710"/>
      <c r="AZG45" s="710"/>
      <c r="AZH45" s="710"/>
      <c r="AZI45" s="710"/>
      <c r="AZJ45" s="710"/>
      <c r="AZK45" s="710"/>
      <c r="AZL45" s="710"/>
      <c r="AZM45" s="710"/>
      <c r="AZN45" s="710"/>
      <c r="AZO45" s="710"/>
      <c r="AZP45" s="710"/>
      <c r="AZQ45" s="710"/>
      <c r="AZR45" s="710"/>
      <c r="AZS45" s="710"/>
      <c r="AZT45" s="710"/>
      <c r="AZU45" s="710"/>
      <c r="AZV45" s="710"/>
      <c r="AZW45" s="710"/>
      <c r="AZX45" s="710"/>
      <c r="AZY45" s="710"/>
      <c r="AZZ45" s="710"/>
      <c r="BAA45" s="710"/>
      <c r="BAB45" s="710"/>
      <c r="BAC45" s="710"/>
      <c r="BAD45" s="710"/>
      <c r="BAE45" s="710"/>
      <c r="BAF45" s="710"/>
      <c r="BAG45" s="710"/>
      <c r="BAH45" s="710"/>
      <c r="BAI45" s="710"/>
      <c r="BAJ45" s="710"/>
      <c r="BAK45" s="710"/>
      <c r="BAL45" s="710"/>
      <c r="BAM45" s="710"/>
      <c r="BAN45" s="710"/>
      <c r="BAO45" s="710"/>
      <c r="BAP45" s="710"/>
      <c r="BAQ45" s="710"/>
      <c r="BAR45" s="710"/>
      <c r="BAS45" s="710"/>
      <c r="BAT45" s="710"/>
      <c r="BAU45" s="710"/>
      <c r="BAV45" s="710"/>
      <c r="BAW45" s="710"/>
      <c r="BAX45" s="710"/>
      <c r="BAY45" s="710"/>
      <c r="BAZ45" s="710"/>
      <c r="BBA45" s="710"/>
      <c r="BBB45" s="710"/>
      <c r="BBC45" s="710"/>
      <c r="BBD45" s="710"/>
      <c r="BBE45" s="710"/>
      <c r="BBF45" s="710"/>
      <c r="BBG45" s="710"/>
      <c r="BBH45" s="710"/>
      <c r="BBI45" s="710"/>
      <c r="BBJ45" s="710"/>
      <c r="BBK45" s="710"/>
      <c r="BBL45" s="710"/>
      <c r="BBM45" s="710"/>
      <c r="BBN45" s="710"/>
      <c r="BBO45" s="710"/>
      <c r="BBP45" s="710"/>
      <c r="BBQ45" s="710"/>
      <c r="BBR45" s="710"/>
      <c r="BBS45" s="710"/>
      <c r="BBT45" s="710"/>
      <c r="BBU45" s="710"/>
      <c r="BBV45" s="710"/>
      <c r="BBW45" s="710"/>
      <c r="BBX45" s="710"/>
      <c r="BBY45" s="710"/>
      <c r="BBZ45" s="710"/>
      <c r="BCA45" s="710"/>
      <c r="BCB45" s="710"/>
      <c r="BCC45" s="710"/>
      <c r="BCD45" s="710"/>
      <c r="BCE45" s="710"/>
      <c r="BCF45" s="710"/>
      <c r="BCG45" s="710"/>
      <c r="BCH45" s="710"/>
      <c r="BCI45" s="710"/>
      <c r="BCJ45" s="710"/>
      <c r="BCK45" s="710"/>
      <c r="BCL45" s="710"/>
      <c r="BCM45" s="710"/>
      <c r="BCN45" s="710"/>
      <c r="BCO45" s="710"/>
      <c r="BCP45" s="710"/>
      <c r="BCQ45" s="710"/>
      <c r="BCR45" s="710"/>
      <c r="BCS45" s="710"/>
      <c r="BCT45" s="710"/>
      <c r="BCU45" s="710"/>
      <c r="BCV45" s="710"/>
      <c r="BCW45" s="710"/>
      <c r="BCX45" s="710"/>
      <c r="BCY45" s="710"/>
      <c r="BCZ45" s="710"/>
      <c r="BDA45" s="710"/>
      <c r="BDB45" s="710"/>
      <c r="BDC45" s="710"/>
      <c r="BDD45" s="710"/>
      <c r="BDE45" s="710"/>
      <c r="BDF45" s="710"/>
      <c r="BDG45" s="710"/>
      <c r="BDH45" s="710"/>
      <c r="BDI45" s="710"/>
      <c r="BDJ45" s="710"/>
      <c r="BDK45" s="710"/>
      <c r="BDL45" s="710"/>
      <c r="BDM45" s="710"/>
      <c r="BDN45" s="710"/>
      <c r="BDO45" s="710"/>
      <c r="BDP45" s="710"/>
      <c r="BDQ45" s="710"/>
      <c r="BDR45" s="710"/>
      <c r="BDS45" s="710"/>
      <c r="BDT45" s="710"/>
      <c r="BDU45" s="710"/>
      <c r="BDV45" s="710"/>
      <c r="BDW45" s="710"/>
      <c r="BDX45" s="710"/>
      <c r="BDY45" s="710"/>
      <c r="BDZ45" s="710"/>
      <c r="BEA45" s="710"/>
      <c r="BEB45" s="710"/>
      <c r="BEC45" s="710"/>
      <c r="BED45" s="710"/>
      <c r="BEE45" s="710"/>
      <c r="BEF45" s="710"/>
      <c r="BEG45" s="710"/>
      <c r="BEH45" s="710"/>
      <c r="BEI45" s="710"/>
      <c r="BEJ45" s="710"/>
      <c r="BEK45" s="710"/>
      <c r="BEL45" s="710"/>
      <c r="BEM45" s="710"/>
      <c r="BEN45" s="710"/>
      <c r="BEO45" s="710"/>
      <c r="BEP45" s="710"/>
      <c r="BEQ45" s="710"/>
      <c r="BER45" s="710"/>
      <c r="BES45" s="710"/>
      <c r="BET45" s="710"/>
      <c r="BEU45" s="710"/>
      <c r="BEV45" s="710"/>
      <c r="BEW45" s="710"/>
      <c r="BEX45" s="710"/>
      <c r="BEY45" s="710"/>
      <c r="BEZ45" s="710"/>
      <c r="BFA45" s="710"/>
      <c r="BFB45" s="710"/>
      <c r="BFC45" s="710"/>
      <c r="BFD45" s="710"/>
      <c r="BFE45" s="710"/>
      <c r="BFF45" s="710"/>
      <c r="BFG45" s="710"/>
      <c r="BFH45" s="710"/>
      <c r="BFI45" s="710"/>
      <c r="BFJ45" s="710"/>
      <c r="BFK45" s="710"/>
      <c r="BFL45" s="710"/>
      <c r="BFM45" s="710"/>
      <c r="BFN45" s="710"/>
      <c r="BFO45" s="710"/>
      <c r="BFP45" s="710"/>
      <c r="BFQ45" s="710"/>
      <c r="BFR45" s="710"/>
      <c r="BFS45" s="710"/>
      <c r="BFT45" s="710"/>
      <c r="BFU45" s="710"/>
      <c r="BFV45" s="710"/>
      <c r="BFW45" s="710"/>
      <c r="BFX45" s="710"/>
      <c r="BFY45" s="710"/>
      <c r="BFZ45" s="710"/>
      <c r="BGA45" s="710"/>
      <c r="BGB45" s="710"/>
      <c r="BGC45" s="710"/>
      <c r="BGD45" s="710"/>
      <c r="BGE45" s="710"/>
      <c r="BGF45" s="710"/>
      <c r="BGG45" s="710"/>
      <c r="BGH45" s="710"/>
      <c r="BGI45" s="710"/>
      <c r="BGJ45" s="710"/>
      <c r="BGK45" s="710"/>
      <c r="BGL45" s="710"/>
      <c r="BGM45" s="710"/>
      <c r="BGN45" s="710"/>
      <c r="BGO45" s="710"/>
      <c r="BGP45" s="710"/>
      <c r="BGQ45" s="710"/>
      <c r="BGR45" s="710"/>
      <c r="BGS45" s="710"/>
      <c r="BGT45" s="710"/>
      <c r="BGU45" s="710"/>
      <c r="BGV45" s="710"/>
      <c r="BGW45" s="710"/>
      <c r="BGX45" s="710"/>
      <c r="BGY45" s="710"/>
      <c r="BGZ45" s="710"/>
      <c r="BHA45" s="710"/>
      <c r="BHB45" s="710"/>
      <c r="BHC45" s="710"/>
      <c r="BHD45" s="710"/>
      <c r="BHE45" s="710"/>
      <c r="BHF45" s="710"/>
      <c r="BHG45" s="710"/>
      <c r="BHH45" s="710"/>
      <c r="BHI45" s="710"/>
      <c r="BHJ45" s="710"/>
      <c r="BHK45" s="710"/>
      <c r="BHL45" s="710"/>
      <c r="BHM45" s="710"/>
      <c r="BHN45" s="710"/>
      <c r="BHO45" s="710"/>
      <c r="BHP45" s="710"/>
      <c r="BHQ45" s="710"/>
      <c r="BHR45" s="710"/>
      <c r="BHS45" s="710"/>
      <c r="BHT45" s="710"/>
      <c r="BHU45" s="710"/>
      <c r="BHV45" s="710"/>
      <c r="BHW45" s="710"/>
      <c r="BHX45" s="710"/>
      <c r="BHY45" s="710"/>
      <c r="BHZ45" s="710"/>
      <c r="BIA45" s="710"/>
      <c r="BIB45" s="710"/>
      <c r="BIC45" s="710"/>
      <c r="BID45" s="710"/>
      <c r="BIE45" s="710"/>
      <c r="BIF45" s="710"/>
      <c r="BIG45" s="710"/>
      <c r="BIH45" s="710"/>
      <c r="BII45" s="710"/>
      <c r="BIJ45" s="710"/>
      <c r="BIK45" s="710"/>
      <c r="BIL45" s="710"/>
      <c r="BIM45" s="710"/>
      <c r="BIN45" s="710"/>
      <c r="BIO45" s="710"/>
      <c r="BIP45" s="710"/>
      <c r="BIQ45" s="710"/>
      <c r="BIR45" s="710"/>
      <c r="BIS45" s="710"/>
      <c r="BIT45" s="710"/>
      <c r="BIU45" s="710"/>
      <c r="BIV45" s="710"/>
      <c r="BIW45" s="710"/>
      <c r="BIX45" s="710"/>
      <c r="BIY45" s="710"/>
      <c r="BIZ45" s="710"/>
      <c r="BJA45" s="710"/>
      <c r="BJB45" s="710"/>
      <c r="BJC45" s="710"/>
      <c r="BJD45" s="710"/>
      <c r="BJE45" s="710"/>
      <c r="BJF45" s="710"/>
      <c r="BJG45" s="710"/>
      <c r="BJH45" s="710"/>
      <c r="BJI45" s="710"/>
      <c r="BJJ45" s="710"/>
      <c r="BJK45" s="710"/>
      <c r="BJL45" s="710"/>
      <c r="BJM45" s="710"/>
      <c r="BJN45" s="710"/>
      <c r="BJO45" s="710"/>
      <c r="BJP45" s="710"/>
      <c r="BJQ45" s="710"/>
      <c r="BJR45" s="710"/>
      <c r="BJS45" s="710"/>
      <c r="BJT45" s="710"/>
      <c r="BJU45" s="710"/>
      <c r="BJV45" s="710"/>
      <c r="BJW45" s="710"/>
      <c r="BJX45" s="710"/>
      <c r="BJY45" s="710"/>
      <c r="BJZ45" s="710"/>
      <c r="BKA45" s="710"/>
      <c r="BKB45" s="710"/>
      <c r="BKC45" s="710"/>
      <c r="BKD45" s="710"/>
      <c r="BKE45" s="710"/>
      <c r="BKF45" s="710"/>
      <c r="BKG45" s="710"/>
      <c r="BKH45" s="710"/>
      <c r="BKI45" s="710"/>
      <c r="BKJ45" s="710"/>
      <c r="BKK45" s="710"/>
      <c r="BKL45" s="710"/>
      <c r="BKM45" s="710"/>
      <c r="BKN45" s="710"/>
      <c r="BKO45" s="710"/>
      <c r="BKP45" s="710"/>
      <c r="BKQ45" s="710"/>
      <c r="BKR45" s="710"/>
      <c r="BKS45" s="710"/>
      <c r="BKT45" s="710"/>
      <c r="BKU45" s="710"/>
      <c r="BKV45" s="710"/>
      <c r="BKW45" s="710"/>
      <c r="BKX45" s="710"/>
      <c r="BKY45" s="710"/>
      <c r="BKZ45" s="710"/>
      <c r="BLA45" s="710"/>
      <c r="BLB45" s="710"/>
      <c r="BLC45" s="710"/>
      <c r="BLD45" s="710"/>
      <c r="BLE45" s="710"/>
      <c r="BLF45" s="710"/>
      <c r="BLG45" s="710"/>
      <c r="BLH45" s="710"/>
      <c r="BLI45" s="710"/>
      <c r="BLJ45" s="710"/>
      <c r="BLK45" s="710"/>
      <c r="BLL45" s="710"/>
      <c r="BLM45" s="710"/>
      <c r="BLN45" s="710"/>
      <c r="BLO45" s="710"/>
      <c r="BLP45" s="710"/>
      <c r="BLQ45" s="710"/>
      <c r="BLR45" s="710"/>
      <c r="BLS45" s="710"/>
      <c r="BLT45" s="710"/>
      <c r="BLU45" s="710"/>
      <c r="BLV45" s="710"/>
      <c r="BLW45" s="710"/>
      <c r="BLX45" s="710"/>
      <c r="BLY45" s="710"/>
      <c r="BLZ45" s="710"/>
      <c r="BMA45" s="710"/>
      <c r="BMB45" s="710"/>
      <c r="BMC45" s="710"/>
      <c r="BMD45" s="710"/>
      <c r="BME45" s="710"/>
      <c r="BMF45" s="710"/>
      <c r="BMG45" s="710"/>
      <c r="BMH45" s="710"/>
      <c r="BMI45" s="710"/>
      <c r="BMJ45" s="710"/>
      <c r="BMK45" s="710"/>
      <c r="BML45" s="710"/>
      <c r="BMM45" s="710"/>
      <c r="BMN45" s="710"/>
      <c r="BMO45" s="710"/>
      <c r="BMP45" s="710"/>
      <c r="BMQ45" s="710"/>
      <c r="BMR45" s="710"/>
      <c r="BMS45" s="710"/>
      <c r="BMT45" s="710"/>
      <c r="BMU45" s="710"/>
      <c r="BMV45" s="710"/>
      <c r="BMW45" s="710"/>
      <c r="BMX45" s="710"/>
      <c r="BMY45" s="710"/>
      <c r="BMZ45" s="710"/>
      <c r="BNA45" s="710"/>
      <c r="BNB45" s="710"/>
      <c r="BNC45" s="710"/>
      <c r="BND45" s="710"/>
      <c r="BNE45" s="710"/>
      <c r="BNF45" s="710"/>
      <c r="BNG45" s="710"/>
      <c r="BNH45" s="710"/>
      <c r="BNI45" s="710"/>
      <c r="BNJ45" s="710"/>
      <c r="BNK45" s="710"/>
      <c r="BNL45" s="710"/>
      <c r="BNM45" s="710"/>
      <c r="BNN45" s="710"/>
      <c r="BNO45" s="710"/>
      <c r="BNP45" s="710"/>
      <c r="BNQ45" s="710"/>
      <c r="BNR45" s="710"/>
      <c r="BNS45" s="710"/>
      <c r="BNT45" s="710"/>
      <c r="BNU45" s="710"/>
      <c r="BNV45" s="710"/>
      <c r="BNW45" s="710"/>
      <c r="BNX45" s="710"/>
      <c r="BNY45" s="710"/>
      <c r="BNZ45" s="710"/>
      <c r="BOA45" s="710"/>
      <c r="BOB45" s="710"/>
      <c r="BOC45" s="710"/>
      <c r="BOD45" s="710"/>
      <c r="BOE45" s="710"/>
      <c r="BOF45" s="710"/>
      <c r="BOG45" s="710"/>
      <c r="BOH45" s="710"/>
      <c r="BOI45" s="710"/>
      <c r="BOJ45" s="710"/>
      <c r="BOK45" s="710"/>
      <c r="BOL45" s="710"/>
      <c r="BOM45" s="710"/>
      <c r="BON45" s="710"/>
      <c r="BOO45" s="710"/>
      <c r="BOP45" s="710"/>
      <c r="BOQ45" s="710"/>
      <c r="BOR45" s="710"/>
      <c r="BOS45" s="710"/>
      <c r="BOT45" s="710"/>
      <c r="BOU45" s="710"/>
      <c r="BOV45" s="710"/>
      <c r="BOW45" s="710"/>
      <c r="BOX45" s="710"/>
      <c r="BOY45" s="710"/>
      <c r="BOZ45" s="710"/>
      <c r="BPA45" s="710"/>
      <c r="BPB45" s="710"/>
      <c r="BPC45" s="710"/>
      <c r="BPD45" s="710"/>
      <c r="BPE45" s="710"/>
      <c r="BPF45" s="710"/>
      <c r="BPG45" s="710"/>
      <c r="BPH45" s="710"/>
      <c r="BPI45" s="710"/>
      <c r="BPJ45" s="710"/>
      <c r="BPK45" s="710"/>
      <c r="BPL45" s="710"/>
      <c r="BPM45" s="710"/>
      <c r="BPN45" s="710"/>
      <c r="BPO45" s="710"/>
      <c r="BPP45" s="710"/>
      <c r="BPQ45" s="710"/>
      <c r="BPR45" s="710"/>
      <c r="BPS45" s="710"/>
      <c r="BPT45" s="710"/>
      <c r="BPU45" s="710"/>
      <c r="BPV45" s="710"/>
      <c r="BPW45" s="710"/>
      <c r="BPX45" s="710"/>
      <c r="BPY45" s="710"/>
      <c r="BPZ45" s="710"/>
      <c r="BQA45" s="710"/>
      <c r="BQB45" s="710"/>
      <c r="BQC45" s="710"/>
      <c r="BQD45" s="710"/>
      <c r="BQE45" s="710"/>
      <c r="BQF45" s="710"/>
      <c r="BQG45" s="710"/>
      <c r="BQH45" s="710"/>
      <c r="BQI45" s="710"/>
      <c r="BQJ45" s="710"/>
      <c r="BQK45" s="710"/>
      <c r="BQL45" s="710"/>
      <c r="BQM45" s="710"/>
      <c r="BQN45" s="710"/>
      <c r="BQO45" s="710"/>
      <c r="BQP45" s="710"/>
      <c r="BQQ45" s="710"/>
      <c r="BQR45" s="710"/>
      <c r="BQS45" s="710"/>
      <c r="BQT45" s="710"/>
      <c r="BQU45" s="710"/>
      <c r="BQV45" s="710"/>
      <c r="BQW45" s="710"/>
      <c r="BQX45" s="710"/>
      <c r="BQY45" s="710"/>
      <c r="BQZ45" s="710"/>
      <c r="BRA45" s="710"/>
      <c r="BRB45" s="710"/>
      <c r="BRC45" s="710"/>
      <c r="BRD45" s="710"/>
      <c r="BRE45" s="710"/>
      <c r="BRF45" s="710"/>
      <c r="BRG45" s="710"/>
      <c r="BRH45" s="710"/>
      <c r="BRI45" s="710"/>
      <c r="BRJ45" s="710"/>
      <c r="BRK45" s="710"/>
      <c r="BRL45" s="710"/>
      <c r="BRM45" s="710"/>
      <c r="BRN45" s="710"/>
      <c r="BRO45" s="710"/>
      <c r="BRP45" s="710"/>
      <c r="BRQ45" s="710"/>
      <c r="BRR45" s="710"/>
      <c r="BRS45" s="710"/>
      <c r="BRT45" s="710"/>
      <c r="BRU45" s="710"/>
      <c r="BRV45" s="710"/>
      <c r="BRW45" s="710"/>
      <c r="BRX45" s="710"/>
      <c r="BRY45" s="710"/>
      <c r="BRZ45" s="710"/>
      <c r="BSA45" s="710"/>
      <c r="BSB45" s="710"/>
      <c r="BSC45" s="710"/>
      <c r="BSD45" s="710"/>
      <c r="BSE45" s="710"/>
      <c r="BSF45" s="710"/>
      <c r="BSG45" s="710"/>
      <c r="BSH45" s="710"/>
      <c r="BSI45" s="710"/>
      <c r="BSJ45" s="710"/>
      <c r="BSK45" s="710"/>
      <c r="BSL45" s="710"/>
      <c r="BSM45" s="710"/>
      <c r="BSN45" s="710"/>
      <c r="BSO45" s="710"/>
      <c r="BSP45" s="710"/>
      <c r="BSQ45" s="710"/>
      <c r="BSR45" s="710"/>
      <c r="BSS45" s="710"/>
      <c r="BST45" s="710"/>
      <c r="BSU45" s="710"/>
      <c r="BSV45" s="710"/>
      <c r="BSW45" s="710"/>
      <c r="BSX45" s="710"/>
      <c r="BSY45" s="710"/>
      <c r="BSZ45" s="710"/>
      <c r="BTA45" s="710"/>
      <c r="BTB45" s="710"/>
      <c r="BTC45" s="710"/>
      <c r="BTD45" s="710"/>
      <c r="BTE45" s="710"/>
      <c r="BTF45" s="710"/>
      <c r="BTG45" s="710"/>
      <c r="BTH45" s="710"/>
      <c r="BTI45" s="710"/>
      <c r="BTJ45" s="710"/>
      <c r="BTK45" s="710"/>
      <c r="BTL45" s="710"/>
      <c r="BTM45" s="710"/>
      <c r="BTN45" s="710"/>
      <c r="BTO45" s="710"/>
      <c r="BTP45" s="710"/>
      <c r="BTQ45" s="710"/>
      <c r="BTR45" s="710"/>
      <c r="BTS45" s="710"/>
      <c r="BTT45" s="710"/>
      <c r="BTU45" s="710"/>
      <c r="BTV45" s="710"/>
      <c r="BTW45" s="710"/>
      <c r="BTX45" s="710"/>
      <c r="BTY45" s="710"/>
      <c r="BTZ45" s="710"/>
      <c r="BUA45" s="710"/>
      <c r="BUB45" s="710"/>
      <c r="BUC45" s="710"/>
      <c r="BUD45" s="710"/>
      <c r="BUE45" s="710"/>
      <c r="BUF45" s="710"/>
      <c r="BUG45" s="710"/>
      <c r="BUH45" s="710"/>
      <c r="BUI45" s="710"/>
      <c r="BUJ45" s="710"/>
      <c r="BUK45" s="710"/>
      <c r="BUL45" s="710"/>
      <c r="BUM45" s="710"/>
      <c r="BUN45" s="710"/>
      <c r="BUO45" s="710"/>
      <c r="BUP45" s="710"/>
      <c r="BUQ45" s="710"/>
      <c r="BUR45" s="710"/>
      <c r="BUS45" s="710"/>
      <c r="BUT45" s="710"/>
      <c r="BUU45" s="710"/>
      <c r="BUV45" s="710"/>
      <c r="BUW45" s="710"/>
      <c r="BUX45" s="710"/>
      <c r="BUY45" s="710"/>
      <c r="BUZ45" s="710"/>
      <c r="BVA45" s="710"/>
      <c r="BVB45" s="710"/>
      <c r="BVC45" s="710"/>
      <c r="BVD45" s="710"/>
      <c r="BVE45" s="710"/>
      <c r="BVF45" s="710"/>
      <c r="BVG45" s="710"/>
      <c r="BVH45" s="710"/>
      <c r="BVI45" s="710"/>
      <c r="BVJ45" s="710"/>
      <c r="BVK45" s="710"/>
      <c r="BVL45" s="710"/>
      <c r="BVM45" s="710"/>
      <c r="BVN45" s="710"/>
      <c r="BVO45" s="710"/>
      <c r="BVP45" s="710"/>
      <c r="BVQ45" s="710"/>
      <c r="BVR45" s="710"/>
      <c r="BVS45" s="710"/>
      <c r="BVT45" s="710"/>
      <c r="BVU45" s="710"/>
      <c r="BVV45" s="710"/>
      <c r="BVW45" s="710"/>
      <c r="BVX45" s="710"/>
      <c r="BVY45" s="710"/>
      <c r="BVZ45" s="710"/>
      <c r="BWA45" s="710"/>
      <c r="BWB45" s="710"/>
      <c r="BWC45" s="710"/>
      <c r="BWD45" s="710"/>
      <c r="BWE45" s="710"/>
      <c r="BWF45" s="710"/>
      <c r="BWG45" s="710"/>
      <c r="BWH45" s="710"/>
      <c r="BWI45" s="710"/>
      <c r="BWJ45" s="710"/>
      <c r="BWK45" s="710"/>
      <c r="BWL45" s="710"/>
      <c r="BWM45" s="710"/>
      <c r="BWN45" s="710"/>
      <c r="BWO45" s="710"/>
      <c r="BWP45" s="710"/>
      <c r="BWQ45" s="710"/>
      <c r="BWR45" s="710"/>
      <c r="BWS45" s="710"/>
      <c r="BWT45" s="710"/>
      <c r="BWU45" s="710"/>
      <c r="BWV45" s="710"/>
      <c r="BWW45" s="710"/>
      <c r="BWX45" s="710"/>
      <c r="BWY45" s="710"/>
      <c r="BWZ45" s="710"/>
      <c r="BXA45" s="710"/>
      <c r="BXB45" s="710"/>
      <c r="BXC45" s="710"/>
      <c r="BXD45" s="710"/>
      <c r="BXE45" s="710"/>
      <c r="BXF45" s="710"/>
      <c r="BXG45" s="710"/>
      <c r="BXH45" s="710"/>
      <c r="BXI45" s="710"/>
      <c r="BXJ45" s="710"/>
      <c r="BXK45" s="710"/>
      <c r="BXL45" s="710"/>
      <c r="BXM45" s="710"/>
      <c r="BXN45" s="710"/>
      <c r="BXO45" s="710"/>
      <c r="BXP45" s="710"/>
      <c r="BXQ45" s="710"/>
      <c r="BXR45" s="710"/>
      <c r="BXS45" s="710"/>
      <c r="BXT45" s="710"/>
      <c r="BXU45" s="710"/>
      <c r="BXV45" s="710"/>
      <c r="BXW45" s="710"/>
      <c r="BXX45" s="710"/>
      <c r="BXY45" s="710"/>
      <c r="BXZ45" s="710"/>
      <c r="BYA45" s="710"/>
      <c r="BYB45" s="710"/>
      <c r="BYC45" s="710"/>
      <c r="BYD45" s="710"/>
      <c r="BYE45" s="710"/>
      <c r="BYF45" s="710"/>
      <c r="BYG45" s="710"/>
      <c r="BYH45" s="710"/>
      <c r="BYI45" s="710"/>
      <c r="BYJ45" s="710"/>
      <c r="BYK45" s="710"/>
      <c r="BYL45" s="710"/>
      <c r="BYM45" s="710"/>
      <c r="BYN45" s="710"/>
      <c r="BYO45" s="710"/>
      <c r="BYP45" s="710"/>
      <c r="BYQ45" s="710"/>
      <c r="BYR45" s="710"/>
      <c r="BYS45" s="710"/>
      <c r="BYT45" s="710"/>
      <c r="BYU45" s="710"/>
      <c r="BYV45" s="710"/>
      <c r="BYW45" s="710"/>
      <c r="BYX45" s="710"/>
      <c r="BYY45" s="710"/>
      <c r="BYZ45" s="710"/>
      <c r="BZA45" s="710"/>
      <c r="BZB45" s="710"/>
      <c r="BZC45" s="710"/>
      <c r="BZD45" s="710"/>
      <c r="BZE45" s="710"/>
      <c r="BZF45" s="710"/>
      <c r="BZG45" s="710"/>
      <c r="BZH45" s="710"/>
      <c r="BZI45" s="710"/>
      <c r="BZJ45" s="710"/>
      <c r="BZK45" s="710"/>
      <c r="BZL45" s="710"/>
      <c r="BZM45" s="710"/>
      <c r="BZN45" s="710"/>
      <c r="BZO45" s="710"/>
      <c r="BZP45" s="710"/>
      <c r="BZQ45" s="710"/>
      <c r="BZR45" s="710"/>
      <c r="BZS45" s="710"/>
      <c r="BZT45" s="710"/>
      <c r="BZU45" s="710"/>
      <c r="BZV45" s="710"/>
      <c r="BZW45" s="710"/>
      <c r="BZX45" s="710"/>
      <c r="BZY45" s="710"/>
      <c r="BZZ45" s="710"/>
      <c r="CAA45" s="710"/>
      <c r="CAB45" s="710"/>
      <c r="CAC45" s="710"/>
      <c r="CAD45" s="710"/>
      <c r="CAE45" s="710"/>
      <c r="CAF45" s="710"/>
      <c r="CAG45" s="710"/>
      <c r="CAH45" s="710"/>
      <c r="CAI45" s="710"/>
      <c r="CAJ45" s="710"/>
      <c r="CAK45" s="710"/>
      <c r="CAL45" s="710"/>
      <c r="CAM45" s="710"/>
      <c r="CAN45" s="710"/>
      <c r="CAO45" s="710"/>
      <c r="CAP45" s="710"/>
      <c r="CAQ45" s="710"/>
      <c r="CAR45" s="710"/>
      <c r="CAS45" s="710"/>
      <c r="CAT45" s="710"/>
      <c r="CAU45" s="710"/>
      <c r="CAV45" s="710"/>
      <c r="CAW45" s="710"/>
      <c r="CAX45" s="710"/>
      <c r="CAY45" s="710"/>
      <c r="CAZ45" s="710"/>
      <c r="CBA45" s="710"/>
      <c r="CBB45" s="710"/>
      <c r="CBC45" s="710"/>
      <c r="CBD45" s="710"/>
      <c r="CBE45" s="710"/>
      <c r="CBF45" s="710"/>
      <c r="CBG45" s="710"/>
      <c r="CBH45" s="710"/>
      <c r="CBI45" s="710"/>
      <c r="CBJ45" s="710"/>
      <c r="CBK45" s="710"/>
      <c r="CBL45" s="710"/>
      <c r="CBM45" s="710"/>
      <c r="CBN45" s="710"/>
      <c r="CBO45" s="710"/>
      <c r="CBP45" s="710"/>
      <c r="CBQ45" s="710"/>
      <c r="CBR45" s="710"/>
      <c r="CBS45" s="710"/>
      <c r="CBT45" s="710"/>
      <c r="CBU45" s="710"/>
      <c r="CBV45" s="710"/>
      <c r="CBW45" s="710"/>
      <c r="CBX45" s="710"/>
      <c r="CBY45" s="710"/>
      <c r="CBZ45" s="710"/>
      <c r="CCA45" s="710"/>
      <c r="CCB45" s="710"/>
      <c r="CCC45" s="710"/>
      <c r="CCD45" s="710"/>
      <c r="CCE45" s="710"/>
      <c r="CCF45" s="710"/>
      <c r="CCG45" s="710"/>
      <c r="CCH45" s="710"/>
      <c r="CCI45" s="710"/>
      <c r="CCJ45" s="710"/>
      <c r="CCK45" s="710"/>
      <c r="CCL45" s="710"/>
      <c r="CCM45" s="710"/>
      <c r="CCN45" s="710"/>
      <c r="CCO45" s="710"/>
      <c r="CCP45" s="710"/>
      <c r="CCQ45" s="710"/>
      <c r="CCR45" s="710"/>
      <c r="CCS45" s="710"/>
      <c r="CCT45" s="710"/>
      <c r="CCU45" s="710"/>
      <c r="CCV45" s="710"/>
      <c r="CCW45" s="710"/>
      <c r="CCX45" s="710"/>
      <c r="CCY45" s="710"/>
      <c r="CCZ45" s="710"/>
      <c r="CDA45" s="710"/>
      <c r="CDB45" s="710"/>
      <c r="CDC45" s="710"/>
      <c r="CDD45" s="710"/>
      <c r="CDE45" s="710"/>
      <c r="CDF45" s="710"/>
      <c r="CDG45" s="710"/>
      <c r="CDH45" s="710"/>
      <c r="CDI45" s="710"/>
      <c r="CDJ45" s="710"/>
      <c r="CDK45" s="710"/>
      <c r="CDL45" s="710"/>
      <c r="CDM45" s="710"/>
      <c r="CDN45" s="710"/>
      <c r="CDO45" s="710"/>
      <c r="CDP45" s="710"/>
      <c r="CDQ45" s="710"/>
      <c r="CDR45" s="710"/>
      <c r="CDS45" s="710"/>
      <c r="CDT45" s="710"/>
      <c r="CDU45" s="710"/>
      <c r="CDV45" s="710"/>
      <c r="CDW45" s="710"/>
      <c r="CDX45" s="710"/>
      <c r="CDY45" s="710"/>
      <c r="CDZ45" s="710"/>
      <c r="CEA45" s="710"/>
      <c r="CEB45" s="710"/>
      <c r="CEC45" s="710"/>
      <c r="CED45" s="710"/>
      <c r="CEE45" s="710"/>
      <c r="CEF45" s="710"/>
      <c r="CEG45" s="710"/>
      <c r="CEH45" s="710"/>
      <c r="CEI45" s="710"/>
      <c r="CEJ45" s="710"/>
      <c r="CEK45" s="710"/>
      <c r="CEL45" s="710"/>
      <c r="CEM45" s="710"/>
      <c r="CEN45" s="710"/>
      <c r="CEO45" s="710"/>
      <c r="CEP45" s="710"/>
      <c r="CEQ45" s="710"/>
      <c r="CER45" s="710"/>
      <c r="CES45" s="710"/>
      <c r="CET45" s="710"/>
      <c r="CEU45" s="710"/>
      <c r="CEV45" s="710"/>
      <c r="CEW45" s="710"/>
      <c r="CEX45" s="710"/>
      <c r="CEY45" s="710"/>
      <c r="CEZ45" s="710"/>
      <c r="CFA45" s="710"/>
      <c r="CFB45" s="710"/>
      <c r="CFC45" s="710"/>
      <c r="CFD45" s="710"/>
      <c r="CFE45" s="710"/>
      <c r="CFF45" s="710"/>
      <c r="CFG45" s="710"/>
      <c r="CFH45" s="710"/>
      <c r="CFI45" s="710"/>
      <c r="CFJ45" s="710"/>
      <c r="CFK45" s="710"/>
      <c r="CFL45" s="710"/>
      <c r="CFM45" s="710"/>
      <c r="CFN45" s="710"/>
      <c r="CFO45" s="710"/>
      <c r="CFP45" s="710"/>
      <c r="CFQ45" s="710"/>
      <c r="CFR45" s="710"/>
      <c r="CFS45" s="710"/>
      <c r="CFT45" s="710"/>
      <c r="CFU45" s="710"/>
      <c r="CFV45" s="710"/>
      <c r="CFW45" s="710"/>
      <c r="CFX45" s="710"/>
      <c r="CFY45" s="710"/>
      <c r="CFZ45" s="710"/>
      <c r="CGA45" s="710"/>
      <c r="CGB45" s="710"/>
      <c r="CGC45" s="710"/>
      <c r="CGD45" s="710"/>
      <c r="CGE45" s="710"/>
      <c r="CGF45" s="710"/>
      <c r="CGG45" s="710"/>
      <c r="CGH45" s="710"/>
      <c r="CGI45" s="710"/>
      <c r="CGJ45" s="710"/>
      <c r="CGK45" s="710"/>
      <c r="CGL45" s="710"/>
      <c r="CGM45" s="710"/>
      <c r="CGN45" s="710"/>
      <c r="CGO45" s="710"/>
      <c r="CGP45" s="710"/>
      <c r="CGQ45" s="710"/>
      <c r="CGR45" s="710"/>
      <c r="CGS45" s="710"/>
      <c r="CGT45" s="710"/>
      <c r="CGU45" s="710"/>
      <c r="CGV45" s="710"/>
      <c r="CGW45" s="710"/>
      <c r="CGX45" s="710"/>
      <c r="CGY45" s="710"/>
      <c r="CGZ45" s="710"/>
      <c r="CHA45" s="710"/>
      <c r="CHB45" s="710"/>
      <c r="CHC45" s="710"/>
      <c r="CHD45" s="710"/>
      <c r="CHE45" s="710"/>
      <c r="CHF45" s="710"/>
      <c r="CHG45" s="710"/>
      <c r="CHH45" s="710"/>
      <c r="CHI45" s="710"/>
      <c r="CHJ45" s="710"/>
      <c r="CHK45" s="710"/>
      <c r="CHL45" s="710"/>
      <c r="CHM45" s="710"/>
      <c r="CHN45" s="710"/>
      <c r="CHO45" s="710"/>
      <c r="CHP45" s="710"/>
      <c r="CHQ45" s="710"/>
      <c r="CHR45" s="710"/>
      <c r="CHS45" s="710"/>
      <c r="CHT45" s="710"/>
      <c r="CHU45" s="710"/>
      <c r="CHV45" s="710"/>
      <c r="CHW45" s="710"/>
      <c r="CHX45" s="710"/>
      <c r="CHY45" s="710"/>
      <c r="CHZ45" s="710"/>
      <c r="CIA45" s="710"/>
      <c r="CIB45" s="710"/>
      <c r="CIC45" s="710"/>
      <c r="CID45" s="710"/>
      <c r="CIE45" s="710"/>
      <c r="CIF45" s="710"/>
      <c r="CIG45" s="710"/>
      <c r="CIH45" s="710"/>
      <c r="CII45" s="710"/>
      <c r="CIJ45" s="710"/>
      <c r="CIK45" s="710"/>
      <c r="CIL45" s="710"/>
      <c r="CIM45" s="710"/>
      <c r="CIN45" s="710"/>
      <c r="CIO45" s="710"/>
      <c r="CIP45" s="710"/>
      <c r="CIQ45" s="710"/>
      <c r="CIR45" s="710"/>
      <c r="CIS45" s="710"/>
      <c r="CIT45" s="710"/>
      <c r="CIU45" s="710"/>
      <c r="CIV45" s="710"/>
      <c r="CIW45" s="710"/>
      <c r="CIX45" s="710"/>
      <c r="CIY45" s="710"/>
      <c r="CIZ45" s="710"/>
      <c r="CJA45" s="710"/>
      <c r="CJB45" s="710"/>
      <c r="CJC45" s="710"/>
      <c r="CJD45" s="710"/>
      <c r="CJE45" s="710"/>
      <c r="CJF45" s="710"/>
      <c r="CJG45" s="710"/>
      <c r="CJH45" s="710"/>
      <c r="CJI45" s="710"/>
      <c r="CJJ45" s="710"/>
      <c r="CJK45" s="710"/>
      <c r="CJL45" s="710"/>
      <c r="CJM45" s="710"/>
      <c r="CJN45" s="710"/>
      <c r="CJO45" s="710"/>
      <c r="CJP45" s="710"/>
      <c r="CJQ45" s="710"/>
      <c r="CJR45" s="710"/>
      <c r="CJS45" s="710"/>
      <c r="CJT45" s="710"/>
      <c r="CJU45" s="710"/>
      <c r="CJV45" s="710"/>
      <c r="CJW45" s="710"/>
      <c r="CJX45" s="710"/>
      <c r="CJY45" s="710"/>
      <c r="CJZ45" s="710"/>
      <c r="CKA45" s="710"/>
      <c r="CKB45" s="710"/>
      <c r="CKC45" s="710"/>
      <c r="CKD45" s="710"/>
      <c r="CKE45" s="710"/>
      <c r="CKF45" s="710"/>
      <c r="CKG45" s="710"/>
      <c r="CKH45" s="710"/>
      <c r="CKI45" s="710"/>
      <c r="CKJ45" s="710"/>
      <c r="CKK45" s="710"/>
      <c r="CKL45" s="710"/>
      <c r="CKM45" s="710"/>
      <c r="CKN45" s="710"/>
      <c r="CKO45" s="710"/>
      <c r="CKP45" s="710"/>
      <c r="CKQ45" s="710"/>
      <c r="CKR45" s="710"/>
      <c r="CKS45" s="710"/>
      <c r="CKT45" s="710"/>
      <c r="CKU45" s="710"/>
      <c r="CKV45" s="710"/>
      <c r="CKW45" s="710"/>
      <c r="CKX45" s="710"/>
      <c r="CKY45" s="710"/>
      <c r="CKZ45" s="710"/>
      <c r="CLA45" s="710"/>
      <c r="CLB45" s="710"/>
      <c r="CLC45" s="710"/>
      <c r="CLD45" s="710"/>
      <c r="CLE45" s="710"/>
      <c r="CLF45" s="710"/>
      <c r="CLG45" s="710"/>
      <c r="CLH45" s="710"/>
      <c r="CLI45" s="710"/>
      <c r="CLJ45" s="710"/>
      <c r="CLK45" s="710"/>
      <c r="CLL45" s="710"/>
      <c r="CLM45" s="710"/>
      <c r="CLN45" s="710"/>
      <c r="CLO45" s="710"/>
      <c r="CLP45" s="710"/>
      <c r="CLQ45" s="710"/>
      <c r="CLR45" s="710"/>
      <c r="CLS45" s="710"/>
      <c r="CLT45" s="710"/>
      <c r="CLU45" s="710"/>
      <c r="CLV45" s="710"/>
      <c r="CLW45" s="710"/>
      <c r="CLX45" s="710"/>
      <c r="CLY45" s="710"/>
      <c r="CLZ45" s="710"/>
      <c r="CMA45" s="710"/>
      <c r="CMB45" s="710"/>
      <c r="CMC45" s="710"/>
      <c r="CMD45" s="710"/>
      <c r="CME45" s="710"/>
      <c r="CMF45" s="710"/>
      <c r="CMG45" s="710"/>
      <c r="CMH45" s="710"/>
      <c r="CMI45" s="710"/>
      <c r="CMJ45" s="710"/>
      <c r="CMK45" s="710"/>
      <c r="CML45" s="710"/>
      <c r="CMM45" s="710"/>
      <c r="CMN45" s="710"/>
      <c r="CMO45" s="710"/>
      <c r="CMP45" s="710"/>
      <c r="CMQ45" s="710"/>
      <c r="CMR45" s="710"/>
      <c r="CMS45" s="710"/>
      <c r="CMT45" s="710"/>
      <c r="CMU45" s="710"/>
      <c r="CMV45" s="710"/>
      <c r="CMW45" s="710"/>
      <c r="CMX45" s="710"/>
      <c r="CMY45" s="710"/>
      <c r="CMZ45" s="710"/>
      <c r="CNA45" s="710"/>
      <c r="CNB45" s="710"/>
      <c r="CNC45" s="710"/>
      <c r="CND45" s="710"/>
      <c r="CNE45" s="710"/>
      <c r="CNF45" s="710"/>
      <c r="CNG45" s="710"/>
      <c r="CNH45" s="710"/>
      <c r="CNI45" s="710"/>
      <c r="CNJ45" s="710"/>
      <c r="CNK45" s="710"/>
      <c r="CNL45" s="710"/>
      <c r="CNM45" s="710"/>
      <c r="CNN45" s="710"/>
      <c r="CNO45" s="710"/>
      <c r="CNP45" s="710"/>
      <c r="CNQ45" s="710"/>
      <c r="CNR45" s="710"/>
      <c r="CNS45" s="710"/>
      <c r="CNT45" s="710"/>
      <c r="CNU45" s="710"/>
      <c r="CNV45" s="710"/>
      <c r="CNW45" s="710"/>
      <c r="CNX45" s="710"/>
      <c r="CNY45" s="710"/>
      <c r="CNZ45" s="710"/>
      <c r="COA45" s="710"/>
      <c r="COB45" s="710"/>
      <c r="COC45" s="710"/>
      <c r="COD45" s="710"/>
      <c r="COE45" s="710"/>
      <c r="COF45" s="710"/>
      <c r="COG45" s="710"/>
      <c r="COH45" s="710"/>
      <c r="COI45" s="710"/>
      <c r="COJ45" s="710"/>
      <c r="COK45" s="710"/>
      <c r="COL45" s="710"/>
      <c r="COM45" s="710"/>
      <c r="CON45" s="710"/>
      <c r="COO45" s="710"/>
      <c r="COP45" s="710"/>
      <c r="COQ45" s="710"/>
      <c r="COR45" s="710"/>
      <c r="COS45" s="710"/>
      <c r="COT45" s="710"/>
      <c r="COU45" s="710"/>
      <c r="COV45" s="710"/>
      <c r="COW45" s="710"/>
      <c r="COX45" s="710"/>
      <c r="COY45" s="710"/>
      <c r="COZ45" s="710"/>
      <c r="CPA45" s="710"/>
      <c r="CPB45" s="710"/>
      <c r="CPC45" s="710"/>
      <c r="CPD45" s="710"/>
      <c r="CPE45" s="710"/>
      <c r="CPF45" s="710"/>
      <c r="CPG45" s="710"/>
      <c r="CPH45" s="710"/>
      <c r="CPI45" s="710"/>
      <c r="CPJ45" s="710"/>
      <c r="CPK45" s="710"/>
      <c r="CPL45" s="710"/>
      <c r="CPM45" s="710"/>
      <c r="CPN45" s="710"/>
      <c r="CPO45" s="710"/>
      <c r="CPP45" s="710"/>
      <c r="CPQ45" s="710"/>
      <c r="CPR45" s="710"/>
      <c r="CPS45" s="710"/>
      <c r="CPT45" s="710"/>
      <c r="CPU45" s="710"/>
      <c r="CPV45" s="710"/>
      <c r="CPW45" s="710"/>
      <c r="CPX45" s="710"/>
      <c r="CPY45" s="710"/>
      <c r="CPZ45" s="710"/>
      <c r="CQA45" s="710"/>
      <c r="CQB45" s="710"/>
      <c r="CQC45" s="710"/>
      <c r="CQD45" s="710"/>
      <c r="CQE45" s="710"/>
      <c r="CQF45" s="710"/>
      <c r="CQG45" s="710"/>
      <c r="CQH45" s="710"/>
      <c r="CQI45" s="710"/>
      <c r="CQJ45" s="710"/>
      <c r="CQK45" s="710"/>
      <c r="CQL45" s="710"/>
      <c r="CQM45" s="710"/>
      <c r="CQN45" s="710"/>
      <c r="CQO45" s="710"/>
      <c r="CQP45" s="710"/>
      <c r="CQQ45" s="710"/>
      <c r="CQR45" s="710"/>
      <c r="CQS45" s="710"/>
      <c r="CQT45" s="710"/>
      <c r="CQU45" s="710"/>
      <c r="CQV45" s="710"/>
      <c r="CQW45" s="710"/>
      <c r="CQX45" s="710"/>
      <c r="CQY45" s="710"/>
      <c r="CQZ45" s="710"/>
      <c r="CRA45" s="710"/>
      <c r="CRB45" s="710"/>
      <c r="CRC45" s="710"/>
      <c r="CRD45" s="710"/>
      <c r="CRE45" s="710"/>
      <c r="CRF45" s="710"/>
      <c r="CRG45" s="710"/>
      <c r="CRH45" s="710"/>
      <c r="CRI45" s="710"/>
      <c r="CRJ45" s="710"/>
      <c r="CRK45" s="710"/>
      <c r="CRL45" s="710"/>
      <c r="CRM45" s="710"/>
      <c r="CRN45" s="710"/>
      <c r="CRO45" s="710"/>
      <c r="CRP45" s="710"/>
      <c r="CRQ45" s="710"/>
      <c r="CRR45" s="710"/>
      <c r="CRS45" s="710"/>
      <c r="CRT45" s="710"/>
      <c r="CRU45" s="710"/>
      <c r="CRV45" s="710"/>
      <c r="CRW45" s="710"/>
      <c r="CRX45" s="710"/>
      <c r="CRY45" s="710"/>
      <c r="CRZ45" s="710"/>
      <c r="CSA45" s="710"/>
      <c r="CSB45" s="710"/>
      <c r="CSC45" s="710"/>
      <c r="CSD45" s="710"/>
      <c r="CSE45" s="710"/>
      <c r="CSF45" s="710"/>
      <c r="CSG45" s="710"/>
      <c r="CSH45" s="710"/>
      <c r="CSI45" s="710"/>
      <c r="CSJ45" s="710"/>
      <c r="CSK45" s="710"/>
      <c r="CSL45" s="710"/>
      <c r="CSM45" s="710"/>
      <c r="CSN45" s="710"/>
      <c r="CSO45" s="710"/>
      <c r="CSP45" s="710"/>
      <c r="CSQ45" s="710"/>
      <c r="CSR45" s="710"/>
      <c r="CSS45" s="710"/>
      <c r="CST45" s="710"/>
      <c r="CSU45" s="710"/>
      <c r="CSV45" s="710"/>
      <c r="CSW45" s="710"/>
      <c r="CSX45" s="710"/>
      <c r="CSY45" s="710"/>
      <c r="CSZ45" s="710"/>
      <c r="CTA45" s="710"/>
      <c r="CTB45" s="710"/>
      <c r="CTC45" s="710"/>
      <c r="CTD45" s="710"/>
      <c r="CTE45" s="710"/>
      <c r="CTF45" s="710"/>
      <c r="CTG45" s="710"/>
      <c r="CTH45" s="710"/>
      <c r="CTI45" s="710"/>
      <c r="CTJ45" s="710"/>
      <c r="CTK45" s="710"/>
      <c r="CTL45" s="710"/>
      <c r="CTM45" s="710"/>
      <c r="CTN45" s="710"/>
      <c r="CTO45" s="710"/>
      <c r="CTP45" s="710"/>
      <c r="CTQ45" s="710"/>
      <c r="CTR45" s="710"/>
      <c r="CTS45" s="710"/>
      <c r="CTT45" s="710"/>
      <c r="CTU45" s="710"/>
      <c r="CTV45" s="710"/>
      <c r="CTW45" s="710"/>
      <c r="CTX45" s="710"/>
      <c r="CTY45" s="710"/>
      <c r="CTZ45" s="710"/>
      <c r="CUA45" s="710"/>
      <c r="CUB45" s="710"/>
      <c r="CUC45" s="710"/>
      <c r="CUD45" s="710"/>
      <c r="CUE45" s="710"/>
      <c r="CUF45" s="710"/>
      <c r="CUG45" s="710"/>
      <c r="CUH45" s="710"/>
      <c r="CUI45" s="710"/>
      <c r="CUJ45" s="710"/>
      <c r="CUK45" s="710"/>
      <c r="CUL45" s="710"/>
      <c r="CUM45" s="710"/>
      <c r="CUN45" s="710"/>
      <c r="CUO45" s="710"/>
      <c r="CUP45" s="710"/>
      <c r="CUQ45" s="710"/>
      <c r="CUR45" s="710"/>
      <c r="CUS45" s="710"/>
      <c r="CUT45" s="710"/>
      <c r="CUU45" s="710"/>
      <c r="CUV45" s="710"/>
      <c r="CUW45" s="710"/>
      <c r="CUX45" s="710"/>
      <c r="CUY45" s="710"/>
      <c r="CUZ45" s="710"/>
      <c r="CVA45" s="710"/>
      <c r="CVB45" s="710"/>
      <c r="CVC45" s="710"/>
      <c r="CVD45" s="710"/>
      <c r="CVE45" s="710"/>
      <c r="CVF45" s="710"/>
      <c r="CVG45" s="710"/>
      <c r="CVH45" s="710"/>
      <c r="CVI45" s="710"/>
      <c r="CVJ45" s="710"/>
      <c r="CVK45" s="710"/>
      <c r="CVL45" s="710"/>
      <c r="CVM45" s="710"/>
      <c r="CVN45" s="710"/>
      <c r="CVO45" s="710"/>
      <c r="CVP45" s="710"/>
      <c r="CVQ45" s="710"/>
      <c r="CVR45" s="710"/>
      <c r="CVS45" s="710"/>
      <c r="CVT45" s="710"/>
      <c r="CVU45" s="710"/>
      <c r="CVV45" s="710"/>
      <c r="CVW45" s="710"/>
      <c r="CVX45" s="710"/>
      <c r="CVY45" s="710"/>
      <c r="CVZ45" s="710"/>
      <c r="CWA45" s="710"/>
      <c r="CWB45" s="710"/>
      <c r="CWC45" s="710"/>
      <c r="CWD45" s="710"/>
      <c r="CWE45" s="710"/>
      <c r="CWF45" s="710"/>
      <c r="CWG45" s="710"/>
      <c r="CWH45" s="710"/>
      <c r="CWI45" s="710"/>
      <c r="CWJ45" s="710"/>
      <c r="CWK45" s="710"/>
      <c r="CWL45" s="710"/>
      <c r="CWM45" s="710"/>
      <c r="CWN45" s="710"/>
      <c r="CWO45" s="710"/>
      <c r="CWP45" s="710"/>
      <c r="CWQ45" s="710"/>
      <c r="CWR45" s="710"/>
      <c r="CWS45" s="710"/>
      <c r="CWT45" s="710"/>
      <c r="CWU45" s="710"/>
      <c r="CWV45" s="710"/>
      <c r="CWW45" s="710"/>
      <c r="CWX45" s="710"/>
      <c r="CWY45" s="710"/>
      <c r="CWZ45" s="710"/>
      <c r="CXA45" s="710"/>
      <c r="CXB45" s="710"/>
      <c r="CXC45" s="710"/>
      <c r="CXD45" s="710"/>
      <c r="CXE45" s="710"/>
      <c r="CXF45" s="710"/>
      <c r="CXG45" s="710"/>
      <c r="CXH45" s="710"/>
      <c r="CXI45" s="710"/>
      <c r="CXJ45" s="710"/>
      <c r="CXK45" s="710"/>
      <c r="CXL45" s="710"/>
      <c r="CXM45" s="710"/>
      <c r="CXN45" s="710"/>
      <c r="CXO45" s="710"/>
      <c r="CXP45" s="710"/>
      <c r="CXQ45" s="710"/>
      <c r="CXR45" s="710"/>
      <c r="CXS45" s="710"/>
      <c r="CXT45" s="710"/>
      <c r="CXU45" s="710"/>
      <c r="CXV45" s="710"/>
      <c r="CXW45" s="710"/>
      <c r="CXX45" s="710"/>
      <c r="CXY45" s="710"/>
      <c r="CXZ45" s="710"/>
      <c r="CYA45" s="710"/>
      <c r="CYB45" s="710"/>
      <c r="CYC45" s="710"/>
      <c r="CYD45" s="710"/>
      <c r="CYE45" s="710"/>
      <c r="CYF45" s="710"/>
      <c r="CYG45" s="710"/>
      <c r="CYH45" s="710"/>
      <c r="CYI45" s="710"/>
      <c r="CYJ45" s="710"/>
      <c r="CYK45" s="710"/>
      <c r="CYL45" s="710"/>
      <c r="CYM45" s="710"/>
      <c r="CYN45" s="710"/>
      <c r="CYO45" s="710"/>
      <c r="CYP45" s="710"/>
      <c r="CYQ45" s="710"/>
      <c r="CYR45" s="710"/>
      <c r="CYS45" s="710"/>
      <c r="CYT45" s="710"/>
      <c r="CYU45" s="710"/>
      <c r="CYV45" s="710"/>
      <c r="CYW45" s="710"/>
      <c r="CYX45" s="710"/>
      <c r="CYY45" s="710"/>
      <c r="CYZ45" s="710"/>
      <c r="CZA45" s="710"/>
      <c r="CZB45" s="710"/>
      <c r="CZC45" s="710"/>
      <c r="CZD45" s="710"/>
      <c r="CZE45" s="710"/>
      <c r="CZF45" s="710"/>
      <c r="CZG45" s="710"/>
      <c r="CZH45" s="710"/>
      <c r="CZI45" s="710"/>
      <c r="CZJ45" s="710"/>
      <c r="CZK45" s="710"/>
      <c r="CZL45" s="710"/>
      <c r="CZM45" s="710"/>
      <c r="CZN45" s="710"/>
      <c r="CZO45" s="710"/>
      <c r="CZP45" s="710"/>
      <c r="CZQ45" s="710"/>
      <c r="CZR45" s="710"/>
      <c r="CZS45" s="710"/>
      <c r="CZT45" s="710"/>
      <c r="CZU45" s="710"/>
      <c r="CZV45" s="710"/>
      <c r="CZW45" s="710"/>
      <c r="CZX45" s="710"/>
      <c r="CZY45" s="710"/>
      <c r="CZZ45" s="710"/>
      <c r="DAA45" s="710"/>
      <c r="DAB45" s="710"/>
      <c r="DAC45" s="710"/>
      <c r="DAD45" s="710"/>
      <c r="DAE45" s="710"/>
      <c r="DAF45" s="710"/>
      <c r="DAG45" s="710"/>
      <c r="DAH45" s="710"/>
      <c r="DAI45" s="710"/>
      <c r="DAJ45" s="710"/>
      <c r="DAK45" s="710"/>
      <c r="DAL45" s="710"/>
      <c r="DAM45" s="710"/>
      <c r="DAN45" s="710"/>
      <c r="DAO45" s="710"/>
      <c r="DAP45" s="710"/>
      <c r="DAQ45" s="710"/>
      <c r="DAR45" s="710"/>
      <c r="DAS45" s="710"/>
      <c r="DAT45" s="710"/>
      <c r="DAU45" s="710"/>
      <c r="DAV45" s="710"/>
      <c r="DAW45" s="710"/>
      <c r="DAX45" s="710"/>
      <c r="DAY45" s="710"/>
      <c r="DAZ45" s="710"/>
      <c r="DBA45" s="710"/>
      <c r="DBB45" s="710"/>
      <c r="DBC45" s="710"/>
      <c r="DBD45" s="710"/>
      <c r="DBE45" s="710"/>
      <c r="DBF45" s="710"/>
      <c r="DBG45" s="710"/>
      <c r="DBH45" s="710"/>
      <c r="DBI45" s="710"/>
      <c r="DBJ45" s="710"/>
      <c r="DBK45" s="710"/>
      <c r="DBL45" s="710"/>
      <c r="DBM45" s="710"/>
      <c r="DBN45" s="710"/>
      <c r="DBO45" s="710"/>
      <c r="DBP45" s="710"/>
      <c r="DBQ45" s="710"/>
      <c r="DBR45" s="710"/>
      <c r="DBS45" s="710"/>
      <c r="DBT45" s="710"/>
      <c r="DBU45" s="710"/>
      <c r="DBV45" s="710"/>
      <c r="DBW45" s="710"/>
      <c r="DBX45" s="710"/>
      <c r="DBY45" s="710"/>
      <c r="DBZ45" s="710"/>
      <c r="DCA45" s="710"/>
      <c r="DCB45" s="710"/>
      <c r="DCC45" s="710"/>
      <c r="DCD45" s="710"/>
      <c r="DCE45" s="710"/>
      <c r="DCF45" s="710"/>
      <c r="DCG45" s="710"/>
      <c r="DCH45" s="710"/>
      <c r="DCI45" s="710"/>
      <c r="DCJ45" s="710"/>
      <c r="DCK45" s="710"/>
      <c r="DCL45" s="710"/>
      <c r="DCM45" s="710"/>
      <c r="DCN45" s="710"/>
      <c r="DCO45" s="710"/>
      <c r="DCP45" s="710"/>
      <c r="DCQ45" s="710"/>
      <c r="DCR45" s="710"/>
      <c r="DCS45" s="710"/>
      <c r="DCT45" s="710"/>
      <c r="DCU45" s="710"/>
      <c r="DCV45" s="710"/>
      <c r="DCW45" s="710"/>
      <c r="DCX45" s="710"/>
      <c r="DCY45" s="710"/>
      <c r="DCZ45" s="710"/>
      <c r="DDA45" s="710"/>
      <c r="DDB45" s="710"/>
      <c r="DDC45" s="710"/>
      <c r="DDD45" s="710"/>
      <c r="DDE45" s="710"/>
      <c r="DDF45" s="710"/>
      <c r="DDG45" s="710"/>
      <c r="DDH45" s="710"/>
      <c r="DDI45" s="710"/>
      <c r="DDJ45" s="710"/>
      <c r="DDK45" s="710"/>
      <c r="DDL45" s="710"/>
      <c r="DDM45" s="710"/>
      <c r="DDN45" s="710"/>
      <c r="DDO45" s="710"/>
      <c r="DDP45" s="710"/>
      <c r="DDQ45" s="710"/>
      <c r="DDR45" s="710"/>
      <c r="DDS45" s="710"/>
      <c r="DDT45" s="710"/>
      <c r="DDU45" s="710"/>
      <c r="DDV45" s="710"/>
      <c r="DDW45" s="710"/>
      <c r="DDX45" s="710"/>
      <c r="DDY45" s="710"/>
      <c r="DDZ45" s="710"/>
      <c r="DEA45" s="710"/>
      <c r="DEB45" s="710"/>
      <c r="DEC45" s="710"/>
      <c r="DED45" s="710"/>
      <c r="DEE45" s="710"/>
      <c r="DEF45" s="710"/>
      <c r="DEG45" s="710"/>
      <c r="DEH45" s="710"/>
      <c r="DEI45" s="710"/>
      <c r="DEJ45" s="710"/>
      <c r="DEK45" s="710"/>
      <c r="DEL45" s="710"/>
      <c r="DEM45" s="710"/>
      <c r="DEN45" s="710"/>
      <c r="DEO45" s="710"/>
      <c r="DEP45" s="710"/>
      <c r="DEQ45" s="710"/>
      <c r="DER45" s="710"/>
      <c r="DES45" s="710"/>
      <c r="DET45" s="710"/>
      <c r="DEU45" s="710"/>
      <c r="DEV45" s="710"/>
      <c r="DEW45" s="710"/>
      <c r="DEX45" s="710"/>
      <c r="DEY45" s="710"/>
      <c r="DEZ45" s="710"/>
      <c r="DFA45" s="710"/>
      <c r="DFB45" s="710"/>
      <c r="DFC45" s="710"/>
      <c r="DFD45" s="710"/>
      <c r="DFE45" s="710"/>
      <c r="DFF45" s="710"/>
      <c r="DFG45" s="710"/>
      <c r="DFH45" s="710"/>
      <c r="DFI45" s="710"/>
      <c r="DFJ45" s="710"/>
      <c r="DFK45" s="710"/>
      <c r="DFL45" s="710"/>
      <c r="DFM45" s="710"/>
      <c r="DFN45" s="710"/>
      <c r="DFO45" s="710"/>
      <c r="DFP45" s="710"/>
      <c r="DFQ45" s="710"/>
      <c r="DFR45" s="710"/>
      <c r="DFS45" s="710"/>
      <c r="DFT45" s="710"/>
      <c r="DFU45" s="710"/>
      <c r="DFV45" s="710"/>
      <c r="DFW45" s="710"/>
      <c r="DFX45" s="710"/>
      <c r="DFY45" s="710"/>
      <c r="DFZ45" s="710"/>
      <c r="DGA45" s="710"/>
      <c r="DGB45" s="710"/>
      <c r="DGC45" s="710"/>
      <c r="DGD45" s="710"/>
      <c r="DGE45" s="710"/>
      <c r="DGF45" s="710"/>
      <c r="DGG45" s="710"/>
      <c r="DGH45" s="710"/>
      <c r="DGI45" s="710"/>
      <c r="DGJ45" s="710"/>
      <c r="DGK45" s="710"/>
      <c r="DGL45" s="710"/>
      <c r="DGM45" s="710"/>
      <c r="DGN45" s="710"/>
      <c r="DGO45" s="710"/>
      <c r="DGP45" s="710"/>
      <c r="DGQ45" s="710"/>
      <c r="DGR45" s="710"/>
      <c r="DGS45" s="710"/>
      <c r="DGT45" s="710"/>
      <c r="DGU45" s="710"/>
      <c r="DGV45" s="710"/>
      <c r="DGW45" s="710"/>
      <c r="DGX45" s="710"/>
      <c r="DGY45" s="710"/>
      <c r="DGZ45" s="710"/>
      <c r="DHA45" s="710"/>
      <c r="DHB45" s="710"/>
      <c r="DHC45" s="710"/>
      <c r="DHD45" s="710"/>
      <c r="DHE45" s="710"/>
      <c r="DHF45" s="710"/>
      <c r="DHG45" s="710"/>
      <c r="DHH45" s="710"/>
      <c r="DHI45" s="710"/>
      <c r="DHJ45" s="710"/>
      <c r="DHK45" s="710"/>
      <c r="DHL45" s="710"/>
      <c r="DHM45" s="710"/>
      <c r="DHN45" s="710"/>
      <c r="DHO45" s="710"/>
      <c r="DHP45" s="710"/>
      <c r="DHQ45" s="710"/>
      <c r="DHR45" s="710"/>
      <c r="DHS45" s="710"/>
      <c r="DHT45" s="710"/>
      <c r="DHU45" s="710"/>
      <c r="DHV45" s="710"/>
      <c r="DHW45" s="710"/>
      <c r="DHX45" s="710"/>
      <c r="DHY45" s="710"/>
      <c r="DHZ45" s="710"/>
      <c r="DIA45" s="710"/>
      <c r="DIB45" s="710"/>
      <c r="DIC45" s="710"/>
      <c r="DID45" s="710"/>
      <c r="DIE45" s="710"/>
      <c r="DIF45" s="710"/>
      <c r="DIG45" s="710"/>
      <c r="DIH45" s="710"/>
      <c r="DII45" s="710"/>
      <c r="DIJ45" s="710"/>
      <c r="DIK45" s="710"/>
      <c r="DIL45" s="710"/>
      <c r="DIM45" s="710"/>
      <c r="DIN45" s="710"/>
      <c r="DIO45" s="710"/>
      <c r="DIP45" s="710"/>
      <c r="DIQ45" s="710"/>
      <c r="DIR45" s="710"/>
      <c r="DIS45" s="710"/>
      <c r="DIT45" s="710"/>
      <c r="DIU45" s="710"/>
      <c r="DIV45" s="710"/>
      <c r="DIW45" s="710"/>
      <c r="DIX45" s="710"/>
      <c r="DIY45" s="710"/>
      <c r="DIZ45" s="710"/>
      <c r="DJA45" s="710"/>
      <c r="DJB45" s="710"/>
      <c r="DJC45" s="710"/>
      <c r="DJD45" s="710"/>
      <c r="DJE45" s="710"/>
      <c r="DJF45" s="710"/>
      <c r="DJG45" s="710"/>
      <c r="DJH45" s="710"/>
      <c r="DJI45" s="710"/>
      <c r="DJJ45" s="710"/>
      <c r="DJK45" s="710"/>
      <c r="DJL45" s="710"/>
      <c r="DJM45" s="710"/>
      <c r="DJN45" s="710"/>
      <c r="DJO45" s="710"/>
      <c r="DJP45" s="710"/>
      <c r="DJQ45" s="710"/>
      <c r="DJR45" s="710"/>
      <c r="DJS45" s="710"/>
      <c r="DJT45" s="710"/>
      <c r="DJU45" s="710"/>
      <c r="DJV45" s="710"/>
      <c r="DJW45" s="710"/>
      <c r="DJX45" s="710"/>
      <c r="DJY45" s="710"/>
      <c r="DJZ45" s="710"/>
      <c r="DKA45" s="710"/>
      <c r="DKB45" s="710"/>
      <c r="DKC45" s="710"/>
      <c r="DKD45" s="710"/>
      <c r="DKE45" s="710"/>
      <c r="DKF45" s="710"/>
      <c r="DKG45" s="710"/>
      <c r="DKH45" s="710"/>
      <c r="DKI45" s="710"/>
      <c r="DKJ45" s="710"/>
      <c r="DKK45" s="710"/>
      <c r="DKL45" s="710"/>
      <c r="DKM45" s="710"/>
      <c r="DKN45" s="710"/>
      <c r="DKO45" s="710"/>
      <c r="DKP45" s="710"/>
      <c r="DKQ45" s="710"/>
      <c r="DKR45" s="710"/>
      <c r="DKS45" s="710"/>
      <c r="DKT45" s="710"/>
      <c r="DKU45" s="710"/>
      <c r="DKV45" s="710"/>
      <c r="DKW45" s="710"/>
      <c r="DKX45" s="710"/>
      <c r="DKY45" s="710"/>
      <c r="DKZ45" s="710"/>
      <c r="DLA45" s="710"/>
      <c r="DLB45" s="710"/>
      <c r="DLC45" s="710"/>
      <c r="DLD45" s="710"/>
      <c r="DLE45" s="710"/>
      <c r="DLF45" s="710"/>
      <c r="DLG45" s="710"/>
      <c r="DLH45" s="710"/>
      <c r="DLI45" s="710"/>
      <c r="DLJ45" s="710"/>
      <c r="DLK45" s="710"/>
      <c r="DLL45" s="710"/>
      <c r="DLM45" s="710"/>
      <c r="DLN45" s="710"/>
      <c r="DLO45" s="710"/>
      <c r="DLP45" s="710"/>
      <c r="DLQ45" s="710"/>
      <c r="DLR45" s="710"/>
      <c r="DLS45" s="710"/>
      <c r="DLT45" s="710"/>
      <c r="DLU45" s="710"/>
      <c r="DLV45" s="710"/>
      <c r="DLW45" s="710"/>
      <c r="DLX45" s="710"/>
      <c r="DLY45" s="710"/>
      <c r="DLZ45" s="710"/>
      <c r="DMA45" s="710"/>
      <c r="DMB45" s="710"/>
      <c r="DMC45" s="710"/>
      <c r="DMD45" s="710"/>
      <c r="DME45" s="710"/>
      <c r="DMF45" s="710"/>
      <c r="DMG45" s="710"/>
      <c r="DMH45" s="710"/>
      <c r="DMI45" s="710"/>
      <c r="DMJ45" s="710"/>
      <c r="DMK45" s="710"/>
      <c r="DML45" s="710"/>
      <c r="DMM45" s="710"/>
      <c r="DMN45" s="710"/>
      <c r="DMO45" s="710"/>
      <c r="DMP45" s="710"/>
      <c r="DMQ45" s="710"/>
      <c r="DMR45" s="710"/>
      <c r="DMS45" s="710"/>
      <c r="DMT45" s="710"/>
      <c r="DMU45" s="710"/>
      <c r="DMV45" s="710"/>
      <c r="DMW45" s="710"/>
      <c r="DMX45" s="710"/>
      <c r="DMY45" s="710"/>
      <c r="DMZ45" s="710"/>
      <c r="DNA45" s="710"/>
      <c r="DNB45" s="710"/>
      <c r="DNC45" s="710"/>
      <c r="DND45" s="710"/>
      <c r="DNE45" s="710"/>
      <c r="DNF45" s="710"/>
      <c r="DNG45" s="710"/>
      <c r="DNH45" s="710"/>
      <c r="DNI45" s="710"/>
      <c r="DNJ45" s="710"/>
      <c r="DNK45" s="710"/>
      <c r="DNL45" s="710"/>
      <c r="DNM45" s="710"/>
      <c r="DNN45" s="710"/>
      <c r="DNO45" s="710"/>
      <c r="DNP45" s="710"/>
      <c r="DNQ45" s="710"/>
      <c r="DNR45" s="710"/>
      <c r="DNS45" s="710"/>
      <c r="DNT45" s="710"/>
      <c r="DNU45" s="710"/>
      <c r="DNV45" s="710"/>
      <c r="DNW45" s="710"/>
      <c r="DNX45" s="710"/>
      <c r="DNY45" s="710"/>
      <c r="DNZ45" s="710"/>
      <c r="DOA45" s="710"/>
      <c r="DOB45" s="710"/>
      <c r="DOC45" s="710"/>
      <c r="DOD45" s="710"/>
      <c r="DOE45" s="710"/>
      <c r="DOF45" s="710"/>
      <c r="DOG45" s="710"/>
      <c r="DOH45" s="710"/>
      <c r="DOI45" s="710"/>
      <c r="DOJ45" s="710"/>
      <c r="DOK45" s="710"/>
      <c r="DOL45" s="710"/>
      <c r="DOM45" s="710"/>
      <c r="DON45" s="710"/>
      <c r="DOO45" s="710"/>
      <c r="DOP45" s="710"/>
      <c r="DOQ45" s="710"/>
      <c r="DOR45" s="710"/>
      <c r="DOS45" s="710"/>
      <c r="DOT45" s="710"/>
      <c r="DOU45" s="710"/>
      <c r="DOV45" s="710"/>
      <c r="DOW45" s="710"/>
      <c r="DOX45" s="710"/>
      <c r="DOY45" s="710"/>
      <c r="DOZ45" s="710"/>
      <c r="DPA45" s="710"/>
      <c r="DPB45" s="710"/>
      <c r="DPC45" s="710"/>
      <c r="DPD45" s="710"/>
      <c r="DPE45" s="710"/>
      <c r="DPF45" s="710"/>
      <c r="DPG45" s="710"/>
      <c r="DPH45" s="710"/>
      <c r="DPI45" s="710"/>
      <c r="DPJ45" s="710"/>
      <c r="DPK45" s="710"/>
      <c r="DPL45" s="710"/>
      <c r="DPM45" s="710"/>
      <c r="DPN45" s="710"/>
      <c r="DPO45" s="710"/>
      <c r="DPP45" s="710"/>
      <c r="DPQ45" s="710"/>
      <c r="DPR45" s="710"/>
      <c r="DPS45" s="710"/>
      <c r="DPT45" s="710"/>
      <c r="DPU45" s="710"/>
      <c r="DPV45" s="710"/>
      <c r="DPW45" s="710"/>
      <c r="DPX45" s="710"/>
      <c r="DPY45" s="710"/>
      <c r="DPZ45" s="710"/>
      <c r="DQA45" s="710"/>
      <c r="DQB45" s="710"/>
      <c r="DQC45" s="710"/>
      <c r="DQD45" s="710"/>
      <c r="DQE45" s="710"/>
      <c r="DQF45" s="710"/>
      <c r="DQG45" s="710"/>
      <c r="DQH45" s="710"/>
      <c r="DQI45" s="710"/>
      <c r="DQJ45" s="710"/>
      <c r="DQK45" s="710"/>
      <c r="DQL45" s="710"/>
      <c r="DQM45" s="710"/>
      <c r="DQN45" s="710"/>
      <c r="DQO45" s="710"/>
      <c r="DQP45" s="710"/>
      <c r="DQQ45" s="710"/>
      <c r="DQR45" s="710"/>
      <c r="DQS45" s="710"/>
      <c r="DQT45" s="710"/>
      <c r="DQU45" s="710"/>
      <c r="DQV45" s="710"/>
      <c r="DQW45" s="710"/>
      <c r="DQX45" s="710"/>
      <c r="DQY45" s="710"/>
      <c r="DQZ45" s="710"/>
      <c r="DRA45" s="710"/>
      <c r="DRB45" s="710"/>
      <c r="DRC45" s="710"/>
      <c r="DRD45" s="710"/>
      <c r="DRE45" s="710"/>
      <c r="DRF45" s="710"/>
      <c r="DRG45" s="710"/>
      <c r="DRH45" s="710"/>
      <c r="DRI45" s="710"/>
      <c r="DRJ45" s="710"/>
      <c r="DRK45" s="710"/>
      <c r="DRL45" s="710"/>
      <c r="DRM45" s="710"/>
      <c r="DRN45" s="710"/>
      <c r="DRO45" s="710"/>
      <c r="DRP45" s="710"/>
      <c r="DRQ45" s="710"/>
      <c r="DRR45" s="710"/>
      <c r="DRS45" s="710"/>
      <c r="DRT45" s="710"/>
      <c r="DRU45" s="710"/>
      <c r="DRV45" s="710"/>
      <c r="DRW45" s="710"/>
      <c r="DRX45" s="710"/>
      <c r="DRY45" s="710"/>
      <c r="DRZ45" s="710"/>
      <c r="DSA45" s="710"/>
      <c r="DSB45" s="710"/>
      <c r="DSC45" s="710"/>
      <c r="DSD45" s="710"/>
      <c r="DSE45" s="710"/>
      <c r="DSF45" s="710"/>
      <c r="DSG45" s="710"/>
      <c r="DSH45" s="710"/>
      <c r="DSI45" s="710"/>
      <c r="DSJ45" s="710"/>
      <c r="DSK45" s="710"/>
      <c r="DSL45" s="710"/>
      <c r="DSM45" s="710"/>
      <c r="DSN45" s="710"/>
      <c r="DSO45" s="710"/>
      <c r="DSP45" s="710"/>
      <c r="DSQ45" s="710"/>
      <c r="DSR45" s="710"/>
      <c r="DSS45" s="710"/>
      <c r="DST45" s="710"/>
      <c r="DSU45" s="710"/>
      <c r="DSV45" s="710"/>
      <c r="DSW45" s="710"/>
      <c r="DSX45" s="710"/>
      <c r="DSY45" s="710"/>
      <c r="DSZ45" s="710"/>
      <c r="DTA45" s="710"/>
      <c r="DTB45" s="710"/>
      <c r="DTC45" s="710"/>
      <c r="DTD45" s="710"/>
      <c r="DTE45" s="710"/>
      <c r="DTF45" s="710"/>
      <c r="DTG45" s="710"/>
      <c r="DTH45" s="710"/>
      <c r="DTI45" s="710"/>
      <c r="DTJ45" s="710"/>
      <c r="DTK45" s="710"/>
      <c r="DTL45" s="710"/>
      <c r="DTM45" s="710"/>
      <c r="DTN45" s="710"/>
      <c r="DTO45" s="710"/>
      <c r="DTP45" s="710"/>
      <c r="DTQ45" s="710"/>
      <c r="DTR45" s="710"/>
      <c r="DTS45" s="710"/>
      <c r="DTT45" s="710"/>
      <c r="DTU45" s="710"/>
      <c r="DTV45" s="710"/>
      <c r="DTW45" s="710"/>
      <c r="DTX45" s="710"/>
      <c r="DTY45" s="710"/>
      <c r="DTZ45" s="710"/>
      <c r="DUA45" s="710"/>
      <c r="DUB45" s="710"/>
      <c r="DUC45" s="710"/>
      <c r="DUD45" s="710"/>
      <c r="DUE45" s="710"/>
      <c r="DUF45" s="710"/>
      <c r="DUG45" s="710"/>
      <c r="DUH45" s="710"/>
      <c r="DUI45" s="710"/>
      <c r="DUJ45" s="710"/>
      <c r="DUK45" s="710"/>
      <c r="DUL45" s="710"/>
      <c r="DUM45" s="710"/>
      <c r="DUN45" s="710"/>
      <c r="DUO45" s="710"/>
      <c r="DUP45" s="710"/>
      <c r="DUQ45" s="710"/>
      <c r="DUR45" s="710"/>
      <c r="DUS45" s="710"/>
      <c r="DUT45" s="710"/>
      <c r="DUU45" s="710"/>
      <c r="DUV45" s="710"/>
      <c r="DUW45" s="710"/>
      <c r="DUX45" s="710"/>
      <c r="DUY45" s="710"/>
      <c r="DUZ45" s="710"/>
      <c r="DVA45" s="710"/>
      <c r="DVB45" s="710"/>
      <c r="DVC45" s="710"/>
      <c r="DVD45" s="710"/>
      <c r="DVE45" s="710"/>
      <c r="DVF45" s="710"/>
      <c r="DVG45" s="710"/>
      <c r="DVH45" s="710"/>
      <c r="DVI45" s="710"/>
      <c r="DVJ45" s="710"/>
      <c r="DVK45" s="710"/>
      <c r="DVL45" s="710"/>
      <c r="DVM45" s="710"/>
      <c r="DVN45" s="710"/>
      <c r="DVO45" s="710"/>
      <c r="DVP45" s="710"/>
      <c r="DVQ45" s="710"/>
      <c r="DVR45" s="710"/>
      <c r="DVS45" s="710"/>
      <c r="DVT45" s="710"/>
      <c r="DVU45" s="710"/>
      <c r="DVV45" s="710"/>
      <c r="DVW45" s="710"/>
      <c r="DVX45" s="710"/>
      <c r="DVY45" s="710"/>
      <c r="DVZ45" s="710"/>
      <c r="DWA45" s="710"/>
      <c r="DWB45" s="710"/>
      <c r="DWC45" s="710"/>
      <c r="DWD45" s="710"/>
      <c r="DWE45" s="710"/>
      <c r="DWF45" s="710"/>
      <c r="DWG45" s="710"/>
      <c r="DWH45" s="710"/>
      <c r="DWI45" s="710"/>
      <c r="DWJ45" s="710"/>
      <c r="DWK45" s="710"/>
      <c r="DWL45" s="710"/>
      <c r="DWM45" s="710"/>
      <c r="DWN45" s="710"/>
      <c r="DWO45" s="710"/>
      <c r="DWP45" s="710"/>
      <c r="DWQ45" s="710"/>
      <c r="DWR45" s="710"/>
      <c r="DWS45" s="710"/>
      <c r="DWT45" s="710"/>
      <c r="DWU45" s="710"/>
      <c r="DWV45" s="710"/>
      <c r="DWW45" s="710"/>
      <c r="DWX45" s="710"/>
      <c r="DWY45" s="710"/>
      <c r="DWZ45" s="710"/>
      <c r="DXA45" s="710"/>
      <c r="DXB45" s="710"/>
      <c r="DXC45" s="710"/>
      <c r="DXD45" s="710"/>
      <c r="DXE45" s="710"/>
      <c r="DXF45" s="710"/>
      <c r="DXG45" s="710"/>
      <c r="DXH45" s="710"/>
      <c r="DXI45" s="710"/>
      <c r="DXJ45" s="710"/>
      <c r="DXK45" s="710"/>
      <c r="DXL45" s="710"/>
      <c r="DXM45" s="710"/>
      <c r="DXN45" s="710"/>
      <c r="DXO45" s="710"/>
      <c r="DXP45" s="710"/>
      <c r="DXQ45" s="710"/>
      <c r="DXR45" s="710"/>
      <c r="DXS45" s="710"/>
      <c r="DXT45" s="710"/>
      <c r="DXU45" s="710"/>
      <c r="DXV45" s="710"/>
      <c r="DXW45" s="710"/>
      <c r="DXX45" s="710"/>
      <c r="DXY45" s="710"/>
      <c r="DXZ45" s="710"/>
      <c r="DYA45" s="710"/>
      <c r="DYB45" s="710"/>
      <c r="DYC45" s="710"/>
      <c r="DYD45" s="710"/>
      <c r="DYE45" s="710"/>
      <c r="DYF45" s="710"/>
      <c r="DYG45" s="710"/>
      <c r="DYH45" s="710"/>
      <c r="DYI45" s="710"/>
      <c r="DYJ45" s="710"/>
      <c r="DYK45" s="710"/>
      <c r="DYL45" s="710"/>
      <c r="DYM45" s="710"/>
      <c r="DYN45" s="710"/>
      <c r="DYO45" s="710"/>
      <c r="DYP45" s="710"/>
      <c r="DYQ45" s="710"/>
      <c r="DYR45" s="710"/>
      <c r="DYS45" s="710"/>
      <c r="DYT45" s="710"/>
      <c r="DYU45" s="710"/>
      <c r="DYV45" s="710"/>
      <c r="DYW45" s="710"/>
      <c r="DYX45" s="710"/>
      <c r="DYY45" s="710"/>
      <c r="DYZ45" s="710"/>
      <c r="DZA45" s="710"/>
      <c r="DZB45" s="710"/>
      <c r="DZC45" s="710"/>
      <c r="DZD45" s="710"/>
      <c r="DZE45" s="710"/>
      <c r="DZF45" s="710"/>
      <c r="DZG45" s="710"/>
      <c r="DZH45" s="710"/>
      <c r="DZI45" s="710"/>
      <c r="DZJ45" s="710"/>
      <c r="DZK45" s="710"/>
      <c r="DZL45" s="710"/>
      <c r="DZM45" s="710"/>
      <c r="DZN45" s="710"/>
      <c r="DZO45" s="710"/>
      <c r="DZP45" s="710"/>
      <c r="DZQ45" s="710"/>
      <c r="DZR45" s="710"/>
      <c r="DZS45" s="710"/>
      <c r="DZT45" s="710"/>
      <c r="DZU45" s="710"/>
      <c r="DZV45" s="710"/>
      <c r="DZW45" s="710"/>
      <c r="DZX45" s="710"/>
      <c r="DZY45" s="710"/>
      <c r="DZZ45" s="710"/>
      <c r="EAA45" s="710"/>
      <c r="EAB45" s="710"/>
      <c r="EAC45" s="710"/>
      <c r="EAD45" s="710"/>
      <c r="EAE45" s="710"/>
      <c r="EAF45" s="710"/>
      <c r="EAG45" s="710"/>
      <c r="EAH45" s="710"/>
      <c r="EAI45" s="710"/>
      <c r="EAJ45" s="710"/>
      <c r="EAK45" s="710"/>
      <c r="EAL45" s="710"/>
      <c r="EAM45" s="710"/>
      <c r="EAN45" s="710"/>
      <c r="EAO45" s="710"/>
      <c r="EAP45" s="710"/>
      <c r="EAQ45" s="710"/>
      <c r="EAR45" s="710"/>
      <c r="EAS45" s="710"/>
      <c r="EAT45" s="710"/>
      <c r="EAU45" s="710"/>
      <c r="EAV45" s="710"/>
      <c r="EAW45" s="710"/>
      <c r="EAX45" s="710"/>
      <c r="EAY45" s="710"/>
      <c r="EAZ45" s="710"/>
      <c r="EBA45" s="710"/>
      <c r="EBB45" s="710"/>
      <c r="EBC45" s="710"/>
      <c r="EBD45" s="710"/>
      <c r="EBE45" s="710"/>
      <c r="EBF45" s="710"/>
      <c r="EBG45" s="710"/>
      <c r="EBH45" s="710"/>
      <c r="EBI45" s="710"/>
      <c r="EBJ45" s="710"/>
      <c r="EBK45" s="710"/>
      <c r="EBL45" s="710"/>
      <c r="EBM45" s="710"/>
      <c r="EBN45" s="710"/>
      <c r="EBO45" s="710"/>
      <c r="EBP45" s="710"/>
      <c r="EBQ45" s="710"/>
      <c r="EBR45" s="710"/>
      <c r="EBS45" s="710"/>
      <c r="EBT45" s="710"/>
      <c r="EBU45" s="710"/>
      <c r="EBV45" s="710"/>
      <c r="EBW45" s="710"/>
      <c r="EBX45" s="710"/>
      <c r="EBY45" s="710"/>
      <c r="EBZ45" s="710"/>
      <c r="ECA45" s="710"/>
      <c r="ECB45" s="710"/>
      <c r="ECC45" s="710"/>
      <c r="ECD45" s="710"/>
      <c r="ECE45" s="710"/>
      <c r="ECF45" s="710"/>
      <c r="ECG45" s="710"/>
      <c r="ECH45" s="710"/>
      <c r="ECI45" s="710"/>
      <c r="ECJ45" s="710"/>
      <c r="ECK45" s="710"/>
      <c r="ECL45" s="710"/>
      <c r="ECM45" s="710"/>
      <c r="ECN45" s="710"/>
      <c r="ECO45" s="710"/>
      <c r="ECP45" s="710"/>
      <c r="ECQ45" s="710"/>
      <c r="ECR45" s="710"/>
      <c r="ECS45" s="710"/>
      <c r="ECT45" s="710"/>
      <c r="ECU45" s="710"/>
      <c r="ECV45" s="710"/>
      <c r="ECW45" s="710"/>
      <c r="ECX45" s="710"/>
      <c r="ECY45" s="710"/>
      <c r="ECZ45" s="710"/>
      <c r="EDA45" s="710"/>
      <c r="EDB45" s="710"/>
      <c r="EDC45" s="710"/>
      <c r="EDD45" s="710"/>
      <c r="EDE45" s="710"/>
      <c r="EDF45" s="710"/>
      <c r="EDG45" s="710"/>
      <c r="EDH45" s="710"/>
      <c r="EDI45" s="710"/>
      <c r="EDJ45" s="710"/>
      <c r="EDK45" s="710"/>
      <c r="EDL45" s="710"/>
      <c r="EDM45" s="710"/>
      <c r="EDN45" s="710"/>
      <c r="EDO45" s="710"/>
      <c r="EDP45" s="710"/>
      <c r="EDQ45" s="710"/>
      <c r="EDR45" s="710"/>
      <c r="EDS45" s="710"/>
      <c r="EDT45" s="710"/>
      <c r="EDU45" s="710"/>
      <c r="EDV45" s="710"/>
      <c r="EDW45" s="710"/>
      <c r="EDX45" s="710"/>
      <c r="EDY45" s="710"/>
      <c r="EDZ45" s="710"/>
      <c r="EEA45" s="710"/>
      <c r="EEB45" s="710"/>
      <c r="EEC45" s="710"/>
      <c r="EED45" s="710"/>
      <c r="EEE45" s="710"/>
      <c r="EEF45" s="710"/>
      <c r="EEG45" s="710"/>
      <c r="EEH45" s="710"/>
      <c r="EEI45" s="710"/>
      <c r="EEJ45" s="710"/>
      <c r="EEK45" s="710"/>
      <c r="EEL45" s="710"/>
      <c r="EEM45" s="710"/>
      <c r="EEN45" s="710"/>
      <c r="EEO45" s="710"/>
      <c r="EEP45" s="710"/>
      <c r="EEQ45" s="710"/>
      <c r="EER45" s="710"/>
      <c r="EES45" s="710"/>
      <c r="EET45" s="710"/>
      <c r="EEU45" s="710"/>
      <c r="EEV45" s="710"/>
      <c r="EEW45" s="710"/>
      <c r="EEX45" s="710"/>
      <c r="EEY45" s="710"/>
      <c r="EEZ45" s="710"/>
      <c r="EFA45" s="710"/>
      <c r="EFB45" s="710"/>
      <c r="EFC45" s="710"/>
      <c r="EFD45" s="710"/>
      <c r="EFE45" s="710"/>
      <c r="EFF45" s="710"/>
      <c r="EFG45" s="710"/>
      <c r="EFH45" s="710"/>
      <c r="EFI45" s="710"/>
      <c r="EFJ45" s="710"/>
      <c r="EFK45" s="710"/>
      <c r="EFL45" s="710"/>
      <c r="EFM45" s="710"/>
      <c r="EFN45" s="710"/>
      <c r="EFO45" s="710"/>
      <c r="EFP45" s="710"/>
      <c r="EFQ45" s="710"/>
      <c r="EFR45" s="710"/>
      <c r="EFS45" s="710"/>
      <c r="EFT45" s="710"/>
      <c r="EFU45" s="710"/>
      <c r="EFV45" s="710"/>
      <c r="EFW45" s="710"/>
      <c r="EFX45" s="710"/>
      <c r="EFY45" s="710"/>
      <c r="EFZ45" s="710"/>
      <c r="EGA45" s="710"/>
      <c r="EGB45" s="710"/>
      <c r="EGC45" s="710"/>
      <c r="EGD45" s="710"/>
      <c r="EGE45" s="710"/>
      <c r="EGF45" s="710"/>
      <c r="EGG45" s="710"/>
      <c r="EGH45" s="710"/>
      <c r="EGI45" s="710"/>
      <c r="EGJ45" s="710"/>
      <c r="EGK45" s="710"/>
      <c r="EGL45" s="710"/>
      <c r="EGM45" s="710"/>
      <c r="EGN45" s="710"/>
      <c r="EGO45" s="710"/>
      <c r="EGP45" s="710"/>
      <c r="EGQ45" s="710"/>
      <c r="EGR45" s="710"/>
      <c r="EGS45" s="710"/>
      <c r="EGT45" s="710"/>
      <c r="EGU45" s="710"/>
      <c r="EGV45" s="710"/>
      <c r="EGW45" s="710"/>
      <c r="EGX45" s="710"/>
      <c r="EGY45" s="710"/>
      <c r="EGZ45" s="710"/>
      <c r="EHA45" s="710"/>
      <c r="EHB45" s="710"/>
      <c r="EHC45" s="710"/>
      <c r="EHD45" s="710"/>
      <c r="EHE45" s="710"/>
      <c r="EHF45" s="710"/>
      <c r="EHG45" s="710"/>
      <c r="EHH45" s="710"/>
      <c r="EHI45" s="710"/>
      <c r="EHJ45" s="710"/>
      <c r="EHK45" s="710"/>
      <c r="EHL45" s="710"/>
      <c r="EHM45" s="710"/>
      <c r="EHN45" s="710"/>
      <c r="EHO45" s="710"/>
      <c r="EHP45" s="710"/>
      <c r="EHQ45" s="710"/>
      <c r="EHR45" s="710"/>
      <c r="EHS45" s="710"/>
      <c r="EHT45" s="710"/>
      <c r="EHU45" s="710"/>
      <c r="EHV45" s="710"/>
      <c r="EHW45" s="710"/>
      <c r="EHX45" s="710"/>
      <c r="EHY45" s="710"/>
      <c r="EHZ45" s="710"/>
      <c r="EIA45" s="710"/>
      <c r="EIB45" s="710"/>
      <c r="EIC45" s="710"/>
      <c r="EID45" s="710"/>
      <c r="EIE45" s="710"/>
      <c r="EIF45" s="710"/>
      <c r="EIG45" s="710"/>
      <c r="EIH45" s="710"/>
      <c r="EII45" s="710"/>
      <c r="EIJ45" s="710"/>
      <c r="EIK45" s="710"/>
      <c r="EIL45" s="710"/>
      <c r="EIM45" s="710"/>
      <c r="EIN45" s="710"/>
      <c r="EIO45" s="710"/>
      <c r="EIP45" s="710"/>
      <c r="EIQ45" s="710"/>
      <c r="EIR45" s="710"/>
      <c r="EIS45" s="710"/>
      <c r="EIT45" s="710"/>
      <c r="EIU45" s="710"/>
      <c r="EIV45" s="710"/>
      <c r="EIW45" s="710"/>
      <c r="EIX45" s="710"/>
      <c r="EIY45" s="710"/>
      <c r="EIZ45" s="710"/>
      <c r="EJA45" s="710"/>
      <c r="EJB45" s="710"/>
      <c r="EJC45" s="710"/>
      <c r="EJD45" s="710"/>
      <c r="EJE45" s="710"/>
      <c r="EJF45" s="710"/>
      <c r="EJG45" s="710"/>
      <c r="EJH45" s="710"/>
      <c r="EJI45" s="710"/>
      <c r="EJJ45" s="710"/>
      <c r="EJK45" s="710"/>
      <c r="EJL45" s="710"/>
      <c r="EJM45" s="710"/>
      <c r="EJN45" s="710"/>
      <c r="EJO45" s="710"/>
      <c r="EJP45" s="710"/>
      <c r="EJQ45" s="710"/>
      <c r="EJR45" s="710"/>
      <c r="EJS45" s="710"/>
      <c r="EJT45" s="710"/>
      <c r="EJU45" s="710"/>
      <c r="EJV45" s="710"/>
      <c r="EJW45" s="710"/>
      <c r="EJX45" s="710"/>
      <c r="EJY45" s="710"/>
      <c r="EJZ45" s="710"/>
      <c r="EKA45" s="710"/>
      <c r="EKB45" s="710"/>
      <c r="EKC45" s="710"/>
      <c r="EKD45" s="710"/>
      <c r="EKE45" s="710"/>
      <c r="EKF45" s="710"/>
      <c r="EKG45" s="710"/>
      <c r="EKH45" s="710"/>
      <c r="EKI45" s="710"/>
      <c r="EKJ45" s="710"/>
      <c r="EKK45" s="710"/>
      <c r="EKL45" s="710"/>
      <c r="EKM45" s="710"/>
      <c r="EKN45" s="710"/>
      <c r="EKO45" s="710"/>
      <c r="EKP45" s="710"/>
      <c r="EKQ45" s="710"/>
      <c r="EKR45" s="710"/>
      <c r="EKS45" s="710"/>
      <c r="EKT45" s="710"/>
      <c r="EKU45" s="710"/>
      <c r="EKV45" s="710"/>
      <c r="EKW45" s="710"/>
      <c r="EKX45" s="710"/>
      <c r="EKY45" s="710"/>
      <c r="EKZ45" s="710"/>
      <c r="ELA45" s="710"/>
      <c r="ELB45" s="710"/>
      <c r="ELC45" s="710"/>
      <c r="ELD45" s="710"/>
      <c r="ELE45" s="710"/>
      <c r="ELF45" s="710"/>
      <c r="ELG45" s="710"/>
      <c r="ELH45" s="710"/>
      <c r="ELI45" s="710"/>
      <c r="ELJ45" s="710"/>
      <c r="ELK45" s="710"/>
      <c r="ELL45" s="710"/>
      <c r="ELM45" s="710"/>
      <c r="ELN45" s="710"/>
      <c r="ELO45" s="710"/>
      <c r="ELP45" s="710"/>
      <c r="ELQ45" s="710"/>
      <c r="ELR45" s="710"/>
      <c r="ELS45" s="710"/>
      <c r="ELT45" s="710"/>
      <c r="ELU45" s="710"/>
      <c r="ELV45" s="710"/>
      <c r="ELW45" s="710"/>
      <c r="ELX45" s="710"/>
      <c r="ELY45" s="710"/>
      <c r="ELZ45" s="710"/>
      <c r="EMA45" s="710"/>
      <c r="EMB45" s="710"/>
      <c r="EMC45" s="710"/>
      <c r="EMD45" s="710"/>
      <c r="EME45" s="710"/>
      <c r="EMF45" s="710"/>
      <c r="EMG45" s="710"/>
      <c r="EMH45" s="710"/>
      <c r="EMI45" s="710"/>
      <c r="EMJ45" s="710"/>
      <c r="EMK45" s="710"/>
      <c r="EML45" s="710"/>
      <c r="EMM45" s="710"/>
      <c r="EMN45" s="710"/>
      <c r="EMO45" s="710"/>
      <c r="EMP45" s="710"/>
      <c r="EMQ45" s="710"/>
      <c r="EMR45" s="710"/>
      <c r="EMS45" s="710"/>
      <c r="EMT45" s="710"/>
      <c r="EMU45" s="710"/>
      <c r="EMV45" s="710"/>
      <c r="EMW45" s="710"/>
      <c r="EMX45" s="710"/>
      <c r="EMY45" s="710"/>
      <c r="EMZ45" s="710"/>
      <c r="ENA45" s="710"/>
      <c r="ENB45" s="710"/>
      <c r="ENC45" s="710"/>
      <c r="END45" s="710"/>
      <c r="ENE45" s="710"/>
      <c r="ENF45" s="710"/>
      <c r="ENG45" s="710"/>
      <c r="ENH45" s="710"/>
      <c r="ENI45" s="710"/>
      <c r="ENJ45" s="710"/>
      <c r="ENK45" s="710"/>
      <c r="ENL45" s="710"/>
      <c r="ENM45" s="710"/>
      <c r="ENN45" s="710"/>
      <c r="ENO45" s="710"/>
      <c r="ENP45" s="710"/>
      <c r="ENQ45" s="710"/>
      <c r="ENR45" s="710"/>
      <c r="ENS45" s="710"/>
      <c r="ENT45" s="710"/>
      <c r="ENU45" s="710"/>
      <c r="ENV45" s="710"/>
      <c r="ENW45" s="710"/>
      <c r="ENX45" s="710"/>
      <c r="ENY45" s="710"/>
      <c r="ENZ45" s="710"/>
      <c r="EOA45" s="710"/>
      <c r="EOB45" s="710"/>
      <c r="EOC45" s="710"/>
      <c r="EOD45" s="710"/>
      <c r="EOE45" s="710"/>
      <c r="EOF45" s="710"/>
      <c r="EOG45" s="710"/>
      <c r="EOH45" s="710"/>
      <c r="EOI45" s="710"/>
      <c r="EOJ45" s="710"/>
      <c r="EOK45" s="710"/>
      <c r="EOL45" s="710"/>
      <c r="EOM45" s="710"/>
      <c r="EON45" s="710"/>
      <c r="EOO45" s="710"/>
      <c r="EOP45" s="710"/>
      <c r="EOQ45" s="710"/>
      <c r="EOR45" s="710"/>
      <c r="EOS45" s="710"/>
      <c r="EOT45" s="710"/>
      <c r="EOU45" s="710"/>
      <c r="EOV45" s="710"/>
      <c r="EOW45" s="710"/>
      <c r="EOX45" s="710"/>
      <c r="EOY45" s="710"/>
      <c r="EOZ45" s="710"/>
      <c r="EPA45" s="710"/>
      <c r="EPB45" s="710"/>
      <c r="EPC45" s="710"/>
      <c r="EPD45" s="710"/>
      <c r="EPE45" s="710"/>
      <c r="EPF45" s="710"/>
      <c r="EPG45" s="710"/>
      <c r="EPH45" s="710"/>
      <c r="EPI45" s="710"/>
      <c r="EPJ45" s="710"/>
      <c r="EPK45" s="710"/>
      <c r="EPL45" s="710"/>
      <c r="EPM45" s="710"/>
      <c r="EPN45" s="710"/>
      <c r="EPO45" s="710"/>
      <c r="EPP45" s="710"/>
      <c r="EPQ45" s="710"/>
      <c r="EPR45" s="710"/>
      <c r="EPS45" s="710"/>
      <c r="EPT45" s="710"/>
      <c r="EPU45" s="710"/>
      <c r="EPV45" s="710"/>
      <c r="EPW45" s="710"/>
      <c r="EPX45" s="710"/>
      <c r="EPY45" s="710"/>
      <c r="EPZ45" s="710"/>
      <c r="EQA45" s="710"/>
      <c r="EQB45" s="710"/>
      <c r="EQC45" s="710"/>
      <c r="EQD45" s="710"/>
      <c r="EQE45" s="710"/>
      <c r="EQF45" s="710"/>
      <c r="EQG45" s="710"/>
      <c r="EQH45" s="710"/>
      <c r="EQI45" s="710"/>
      <c r="EQJ45" s="710"/>
      <c r="EQK45" s="710"/>
      <c r="EQL45" s="710"/>
      <c r="EQM45" s="710"/>
      <c r="EQN45" s="710"/>
      <c r="EQO45" s="710"/>
      <c r="EQP45" s="710"/>
      <c r="EQQ45" s="710"/>
      <c r="EQR45" s="710"/>
      <c r="EQS45" s="710"/>
      <c r="EQT45" s="710"/>
      <c r="EQU45" s="710"/>
      <c r="EQV45" s="710"/>
      <c r="EQW45" s="710"/>
      <c r="EQX45" s="710"/>
      <c r="EQY45" s="710"/>
      <c r="EQZ45" s="710"/>
      <c r="ERA45" s="710"/>
      <c r="ERB45" s="710"/>
      <c r="ERC45" s="710"/>
      <c r="ERD45" s="710"/>
      <c r="ERE45" s="710"/>
      <c r="ERF45" s="710"/>
      <c r="ERG45" s="710"/>
      <c r="ERH45" s="710"/>
      <c r="ERI45" s="710"/>
      <c r="ERJ45" s="710"/>
      <c r="ERK45" s="710"/>
      <c r="ERL45" s="710"/>
      <c r="ERM45" s="710"/>
      <c r="ERN45" s="710"/>
      <c r="ERO45" s="710"/>
      <c r="ERP45" s="710"/>
      <c r="ERQ45" s="710"/>
      <c r="ERR45" s="710"/>
      <c r="ERS45" s="710"/>
      <c r="ERT45" s="710"/>
      <c r="ERU45" s="710"/>
      <c r="ERV45" s="710"/>
      <c r="ERW45" s="710"/>
      <c r="ERX45" s="710"/>
      <c r="ERY45" s="710"/>
      <c r="ERZ45" s="710"/>
      <c r="ESA45" s="710"/>
      <c r="ESB45" s="710"/>
      <c r="ESC45" s="710"/>
      <c r="ESD45" s="710"/>
      <c r="ESE45" s="710"/>
      <c r="ESF45" s="710"/>
      <c r="ESG45" s="710"/>
      <c r="ESH45" s="710"/>
      <c r="ESI45" s="710"/>
      <c r="ESJ45" s="710"/>
      <c r="ESK45" s="710"/>
      <c r="ESL45" s="710"/>
      <c r="ESM45" s="710"/>
      <c r="ESN45" s="710"/>
      <c r="ESO45" s="710"/>
      <c r="ESP45" s="710"/>
      <c r="ESQ45" s="710"/>
      <c r="ESR45" s="710"/>
      <c r="ESS45" s="710"/>
      <c r="EST45" s="710"/>
      <c r="ESU45" s="710"/>
      <c r="ESV45" s="710"/>
      <c r="ESW45" s="710"/>
      <c r="ESX45" s="710"/>
      <c r="ESY45" s="710"/>
      <c r="ESZ45" s="710"/>
      <c r="ETA45" s="710"/>
      <c r="ETB45" s="710"/>
      <c r="ETC45" s="710"/>
      <c r="ETD45" s="710"/>
      <c r="ETE45" s="710"/>
      <c r="ETF45" s="710"/>
      <c r="ETG45" s="710"/>
      <c r="ETH45" s="710"/>
      <c r="ETI45" s="710"/>
      <c r="ETJ45" s="710"/>
      <c r="ETK45" s="710"/>
      <c r="ETL45" s="710"/>
      <c r="ETM45" s="710"/>
      <c r="ETN45" s="710"/>
      <c r="ETO45" s="710"/>
      <c r="ETP45" s="710"/>
      <c r="ETQ45" s="710"/>
      <c r="ETR45" s="710"/>
      <c r="ETS45" s="710"/>
      <c r="ETT45" s="710"/>
      <c r="ETU45" s="710"/>
      <c r="ETV45" s="710"/>
      <c r="ETW45" s="710"/>
      <c r="ETX45" s="710"/>
      <c r="ETY45" s="710"/>
      <c r="ETZ45" s="710"/>
      <c r="EUA45" s="710"/>
      <c r="EUB45" s="710"/>
      <c r="EUC45" s="710"/>
      <c r="EUD45" s="710"/>
      <c r="EUE45" s="710"/>
      <c r="EUF45" s="710"/>
      <c r="EUG45" s="710"/>
      <c r="EUH45" s="710"/>
      <c r="EUI45" s="710"/>
      <c r="EUJ45" s="710"/>
      <c r="EUK45" s="710"/>
      <c r="EUL45" s="710"/>
      <c r="EUM45" s="710"/>
      <c r="EUN45" s="710"/>
      <c r="EUO45" s="710"/>
      <c r="EUP45" s="710"/>
      <c r="EUQ45" s="710"/>
      <c r="EUR45" s="710"/>
      <c r="EUS45" s="710"/>
      <c r="EUT45" s="710"/>
      <c r="EUU45" s="710"/>
      <c r="EUV45" s="710"/>
      <c r="EUW45" s="710"/>
      <c r="EUX45" s="710"/>
      <c r="EUY45" s="710"/>
      <c r="EUZ45" s="710"/>
      <c r="EVA45" s="710"/>
      <c r="EVB45" s="710"/>
      <c r="EVC45" s="710"/>
      <c r="EVD45" s="710"/>
      <c r="EVE45" s="710"/>
      <c r="EVF45" s="710"/>
      <c r="EVG45" s="710"/>
      <c r="EVH45" s="710"/>
      <c r="EVI45" s="710"/>
      <c r="EVJ45" s="710"/>
      <c r="EVK45" s="710"/>
      <c r="EVL45" s="710"/>
      <c r="EVM45" s="710"/>
      <c r="EVN45" s="710"/>
      <c r="EVO45" s="710"/>
      <c r="EVP45" s="710"/>
      <c r="EVQ45" s="710"/>
      <c r="EVR45" s="710"/>
      <c r="EVS45" s="710"/>
      <c r="EVT45" s="710"/>
      <c r="EVU45" s="710"/>
      <c r="EVV45" s="710"/>
      <c r="EVW45" s="710"/>
      <c r="EVX45" s="710"/>
      <c r="EVY45" s="710"/>
      <c r="EVZ45" s="710"/>
      <c r="EWA45" s="710"/>
      <c r="EWB45" s="710"/>
      <c r="EWC45" s="710"/>
      <c r="EWD45" s="710"/>
      <c r="EWE45" s="710"/>
      <c r="EWF45" s="710"/>
      <c r="EWG45" s="710"/>
      <c r="EWH45" s="710"/>
      <c r="EWI45" s="710"/>
      <c r="EWJ45" s="710"/>
      <c r="EWK45" s="710"/>
      <c r="EWL45" s="710"/>
      <c r="EWM45" s="710"/>
      <c r="EWN45" s="710"/>
      <c r="EWO45" s="710"/>
      <c r="EWP45" s="710"/>
      <c r="EWQ45" s="710"/>
      <c r="EWR45" s="710"/>
      <c r="EWS45" s="710"/>
      <c r="EWT45" s="710"/>
      <c r="EWU45" s="710"/>
      <c r="EWV45" s="710"/>
      <c r="EWW45" s="710"/>
      <c r="EWX45" s="710"/>
      <c r="EWY45" s="710"/>
      <c r="EWZ45" s="710"/>
      <c r="EXA45" s="710"/>
      <c r="EXB45" s="710"/>
      <c r="EXC45" s="710"/>
      <c r="EXD45" s="710"/>
      <c r="EXE45" s="710"/>
      <c r="EXF45" s="710"/>
      <c r="EXG45" s="710"/>
      <c r="EXH45" s="710"/>
      <c r="EXI45" s="710"/>
      <c r="EXJ45" s="710"/>
      <c r="EXK45" s="710"/>
      <c r="EXL45" s="710"/>
      <c r="EXM45" s="710"/>
      <c r="EXN45" s="710"/>
      <c r="EXO45" s="710"/>
      <c r="EXP45" s="710"/>
      <c r="EXQ45" s="710"/>
      <c r="EXR45" s="710"/>
      <c r="EXS45" s="710"/>
      <c r="EXT45" s="710"/>
      <c r="EXU45" s="710"/>
      <c r="EXV45" s="710"/>
      <c r="EXW45" s="710"/>
      <c r="EXX45" s="710"/>
      <c r="EXY45" s="710"/>
      <c r="EXZ45" s="710"/>
      <c r="EYA45" s="710"/>
      <c r="EYB45" s="710"/>
      <c r="EYC45" s="710"/>
      <c r="EYD45" s="710"/>
      <c r="EYE45" s="710"/>
      <c r="EYF45" s="710"/>
      <c r="EYG45" s="710"/>
      <c r="EYH45" s="710"/>
      <c r="EYI45" s="710"/>
      <c r="EYJ45" s="710"/>
      <c r="EYK45" s="710"/>
      <c r="EYL45" s="710"/>
      <c r="EYM45" s="710"/>
      <c r="EYN45" s="710"/>
      <c r="EYO45" s="710"/>
      <c r="EYP45" s="710"/>
      <c r="EYQ45" s="710"/>
      <c r="EYR45" s="710"/>
      <c r="EYS45" s="710"/>
      <c r="EYT45" s="710"/>
      <c r="EYU45" s="710"/>
      <c r="EYV45" s="710"/>
      <c r="EYW45" s="710"/>
      <c r="EYX45" s="710"/>
      <c r="EYY45" s="710"/>
      <c r="EYZ45" s="710"/>
      <c r="EZA45" s="710"/>
      <c r="EZB45" s="710"/>
      <c r="EZC45" s="710"/>
      <c r="EZD45" s="710"/>
      <c r="EZE45" s="710"/>
      <c r="EZF45" s="710"/>
      <c r="EZG45" s="710"/>
      <c r="EZH45" s="710"/>
      <c r="EZI45" s="710"/>
      <c r="EZJ45" s="710"/>
      <c r="EZK45" s="710"/>
      <c r="EZL45" s="710"/>
      <c r="EZM45" s="710"/>
      <c r="EZN45" s="710"/>
      <c r="EZO45" s="710"/>
      <c r="EZP45" s="710"/>
      <c r="EZQ45" s="710"/>
      <c r="EZR45" s="710"/>
      <c r="EZS45" s="710"/>
      <c r="EZT45" s="710"/>
      <c r="EZU45" s="710"/>
      <c r="EZV45" s="710"/>
      <c r="EZW45" s="710"/>
      <c r="EZX45" s="710"/>
      <c r="EZY45" s="710"/>
      <c r="EZZ45" s="710"/>
      <c r="FAA45" s="710"/>
      <c r="FAB45" s="710"/>
      <c r="FAC45" s="710"/>
      <c r="FAD45" s="710"/>
      <c r="FAE45" s="710"/>
      <c r="FAF45" s="710"/>
      <c r="FAG45" s="710"/>
      <c r="FAH45" s="710"/>
      <c r="FAI45" s="710"/>
      <c r="FAJ45" s="710"/>
      <c r="FAK45" s="710"/>
      <c r="FAL45" s="710"/>
      <c r="FAM45" s="710"/>
      <c r="FAN45" s="710"/>
      <c r="FAO45" s="710"/>
      <c r="FAP45" s="710"/>
      <c r="FAQ45" s="710"/>
      <c r="FAR45" s="710"/>
      <c r="FAS45" s="710"/>
      <c r="FAT45" s="710"/>
      <c r="FAU45" s="710"/>
      <c r="FAV45" s="710"/>
      <c r="FAW45" s="710"/>
      <c r="FAX45" s="710"/>
      <c r="FAY45" s="710"/>
      <c r="FAZ45" s="710"/>
      <c r="FBA45" s="710"/>
      <c r="FBB45" s="710"/>
      <c r="FBC45" s="710"/>
      <c r="FBD45" s="710"/>
      <c r="FBE45" s="710"/>
      <c r="FBF45" s="710"/>
      <c r="FBG45" s="710"/>
      <c r="FBH45" s="710"/>
      <c r="FBI45" s="710"/>
      <c r="FBJ45" s="710"/>
      <c r="FBK45" s="710"/>
      <c r="FBL45" s="710"/>
      <c r="FBM45" s="710"/>
      <c r="FBN45" s="710"/>
      <c r="FBO45" s="710"/>
      <c r="FBP45" s="710"/>
      <c r="FBQ45" s="710"/>
      <c r="FBR45" s="710"/>
      <c r="FBS45" s="710"/>
      <c r="FBT45" s="710"/>
      <c r="FBU45" s="710"/>
      <c r="FBV45" s="710"/>
      <c r="FBW45" s="710"/>
      <c r="FBX45" s="710"/>
      <c r="FBY45" s="710"/>
      <c r="FBZ45" s="710"/>
      <c r="FCA45" s="710"/>
      <c r="FCB45" s="710"/>
      <c r="FCC45" s="710"/>
      <c r="FCD45" s="710"/>
      <c r="FCE45" s="710"/>
      <c r="FCF45" s="710"/>
      <c r="FCG45" s="710"/>
      <c r="FCH45" s="710"/>
      <c r="FCI45" s="710"/>
      <c r="FCJ45" s="710"/>
      <c r="FCK45" s="710"/>
      <c r="FCL45" s="710"/>
      <c r="FCM45" s="710"/>
      <c r="FCN45" s="710"/>
      <c r="FCO45" s="710"/>
      <c r="FCP45" s="710"/>
      <c r="FCQ45" s="710"/>
      <c r="FCR45" s="710"/>
      <c r="FCS45" s="710"/>
      <c r="FCT45" s="710"/>
      <c r="FCU45" s="710"/>
      <c r="FCV45" s="710"/>
      <c r="FCW45" s="710"/>
      <c r="FCX45" s="710"/>
      <c r="FCY45" s="710"/>
      <c r="FCZ45" s="710"/>
      <c r="FDA45" s="710"/>
      <c r="FDB45" s="710"/>
      <c r="FDC45" s="710"/>
      <c r="FDD45" s="710"/>
      <c r="FDE45" s="710"/>
      <c r="FDF45" s="710"/>
      <c r="FDG45" s="710"/>
      <c r="FDH45" s="710"/>
      <c r="FDI45" s="710"/>
      <c r="FDJ45" s="710"/>
      <c r="FDK45" s="710"/>
      <c r="FDL45" s="710"/>
      <c r="FDM45" s="710"/>
      <c r="FDN45" s="710"/>
      <c r="FDO45" s="710"/>
      <c r="FDP45" s="710"/>
      <c r="FDQ45" s="710"/>
      <c r="FDR45" s="710"/>
      <c r="FDS45" s="710"/>
      <c r="FDT45" s="710"/>
      <c r="FDU45" s="710"/>
      <c r="FDV45" s="710"/>
      <c r="FDW45" s="710"/>
      <c r="FDX45" s="710"/>
      <c r="FDY45" s="710"/>
      <c r="FDZ45" s="710"/>
      <c r="FEA45" s="710"/>
      <c r="FEB45" s="710"/>
      <c r="FEC45" s="710"/>
      <c r="FED45" s="710"/>
      <c r="FEE45" s="710"/>
      <c r="FEF45" s="710"/>
      <c r="FEG45" s="710"/>
      <c r="FEH45" s="710"/>
      <c r="FEI45" s="710"/>
      <c r="FEJ45" s="710"/>
      <c r="FEK45" s="710"/>
      <c r="FEL45" s="710"/>
      <c r="FEM45" s="710"/>
      <c r="FEN45" s="710"/>
      <c r="FEO45" s="710"/>
      <c r="FEP45" s="710"/>
      <c r="FEQ45" s="710"/>
      <c r="FER45" s="710"/>
      <c r="FES45" s="710"/>
      <c r="FET45" s="710"/>
      <c r="FEU45" s="710"/>
      <c r="FEV45" s="710"/>
      <c r="FEW45" s="710"/>
      <c r="FEX45" s="710"/>
      <c r="FEY45" s="710"/>
      <c r="FEZ45" s="710"/>
      <c r="FFA45" s="710"/>
      <c r="FFB45" s="710"/>
      <c r="FFC45" s="710"/>
      <c r="FFD45" s="710"/>
      <c r="FFE45" s="710"/>
      <c r="FFF45" s="710"/>
      <c r="FFG45" s="710"/>
      <c r="FFH45" s="710"/>
      <c r="FFI45" s="710"/>
      <c r="FFJ45" s="710"/>
      <c r="FFK45" s="710"/>
      <c r="FFL45" s="710"/>
      <c r="FFM45" s="710"/>
      <c r="FFN45" s="710"/>
      <c r="FFO45" s="710"/>
      <c r="FFP45" s="710"/>
      <c r="FFQ45" s="710"/>
      <c r="FFR45" s="710"/>
      <c r="FFS45" s="710"/>
      <c r="FFT45" s="710"/>
      <c r="FFU45" s="710"/>
      <c r="FFV45" s="710"/>
      <c r="FFW45" s="710"/>
      <c r="FFX45" s="710"/>
      <c r="FFY45" s="710"/>
      <c r="FFZ45" s="710"/>
      <c r="FGA45" s="710"/>
      <c r="FGB45" s="710"/>
      <c r="FGC45" s="710"/>
      <c r="FGD45" s="710"/>
      <c r="FGE45" s="710"/>
      <c r="FGF45" s="710"/>
      <c r="FGG45" s="710"/>
      <c r="FGH45" s="710"/>
      <c r="FGI45" s="710"/>
      <c r="FGJ45" s="710"/>
      <c r="FGK45" s="710"/>
      <c r="FGL45" s="710"/>
      <c r="FGM45" s="710"/>
      <c r="FGN45" s="710"/>
      <c r="FGO45" s="710"/>
      <c r="FGP45" s="710"/>
      <c r="FGQ45" s="710"/>
      <c r="FGR45" s="710"/>
      <c r="FGS45" s="710"/>
      <c r="FGT45" s="710"/>
      <c r="FGU45" s="710"/>
      <c r="FGV45" s="710"/>
      <c r="FGW45" s="710"/>
      <c r="FGX45" s="710"/>
      <c r="FGY45" s="710"/>
      <c r="FGZ45" s="710"/>
      <c r="FHA45" s="710"/>
      <c r="FHB45" s="710"/>
      <c r="FHC45" s="710"/>
      <c r="FHD45" s="710"/>
      <c r="FHE45" s="710"/>
      <c r="FHF45" s="710"/>
      <c r="FHG45" s="710"/>
      <c r="FHH45" s="710"/>
      <c r="FHI45" s="710"/>
      <c r="FHJ45" s="710"/>
      <c r="FHK45" s="710"/>
      <c r="FHL45" s="710"/>
      <c r="FHM45" s="710"/>
      <c r="FHN45" s="710"/>
      <c r="FHO45" s="710"/>
      <c r="FHP45" s="710"/>
      <c r="FHQ45" s="710"/>
      <c r="FHR45" s="710"/>
      <c r="FHS45" s="710"/>
      <c r="FHT45" s="710"/>
      <c r="FHU45" s="710"/>
      <c r="FHV45" s="710"/>
      <c r="FHW45" s="710"/>
      <c r="FHX45" s="710"/>
      <c r="FHY45" s="710"/>
      <c r="FHZ45" s="710"/>
      <c r="FIA45" s="710"/>
      <c r="FIB45" s="710"/>
      <c r="FIC45" s="710"/>
      <c r="FID45" s="710"/>
      <c r="FIE45" s="710"/>
      <c r="FIF45" s="710"/>
      <c r="FIG45" s="710"/>
      <c r="FIH45" s="710"/>
      <c r="FII45" s="710"/>
      <c r="FIJ45" s="710"/>
      <c r="FIK45" s="710"/>
      <c r="FIL45" s="710"/>
      <c r="FIM45" s="710"/>
      <c r="FIN45" s="710"/>
      <c r="FIO45" s="710"/>
      <c r="FIP45" s="710"/>
      <c r="FIQ45" s="710"/>
      <c r="FIR45" s="710"/>
      <c r="FIS45" s="710"/>
      <c r="FIT45" s="710"/>
      <c r="FIU45" s="710"/>
      <c r="FIV45" s="710"/>
      <c r="FIW45" s="710"/>
      <c r="FIX45" s="710"/>
      <c r="FIY45" s="710"/>
      <c r="FIZ45" s="710"/>
      <c r="FJA45" s="710"/>
      <c r="FJB45" s="710"/>
      <c r="FJC45" s="710"/>
      <c r="FJD45" s="710"/>
      <c r="FJE45" s="710"/>
      <c r="FJF45" s="710"/>
      <c r="FJG45" s="710"/>
      <c r="FJH45" s="710"/>
      <c r="FJI45" s="710"/>
      <c r="FJJ45" s="710"/>
      <c r="FJK45" s="710"/>
      <c r="FJL45" s="710"/>
      <c r="FJM45" s="710"/>
      <c r="FJN45" s="710"/>
      <c r="FJO45" s="710"/>
      <c r="FJP45" s="710"/>
      <c r="FJQ45" s="710"/>
      <c r="FJR45" s="710"/>
      <c r="FJS45" s="710"/>
      <c r="FJT45" s="710"/>
      <c r="FJU45" s="710"/>
      <c r="FJV45" s="710"/>
      <c r="FJW45" s="710"/>
      <c r="FJX45" s="710"/>
      <c r="FJY45" s="710"/>
      <c r="FJZ45" s="710"/>
      <c r="FKA45" s="710"/>
      <c r="FKB45" s="710"/>
      <c r="FKC45" s="710"/>
      <c r="FKD45" s="710"/>
      <c r="FKE45" s="710"/>
      <c r="FKF45" s="710"/>
      <c r="FKG45" s="710"/>
      <c r="FKH45" s="710"/>
      <c r="FKI45" s="710"/>
      <c r="FKJ45" s="710"/>
      <c r="FKK45" s="710"/>
      <c r="FKL45" s="710"/>
      <c r="FKM45" s="710"/>
      <c r="FKN45" s="710"/>
      <c r="FKO45" s="710"/>
      <c r="FKP45" s="710"/>
      <c r="FKQ45" s="710"/>
      <c r="FKR45" s="710"/>
      <c r="FKS45" s="710"/>
      <c r="FKT45" s="710"/>
      <c r="FKU45" s="710"/>
      <c r="FKV45" s="710"/>
      <c r="FKW45" s="710"/>
      <c r="FKX45" s="710"/>
      <c r="FKY45" s="710"/>
      <c r="FKZ45" s="710"/>
      <c r="FLA45" s="710"/>
      <c r="FLB45" s="710"/>
      <c r="FLC45" s="710"/>
      <c r="FLD45" s="710"/>
      <c r="FLE45" s="710"/>
      <c r="FLF45" s="710"/>
      <c r="FLG45" s="710"/>
      <c r="FLH45" s="710"/>
      <c r="FLI45" s="710"/>
      <c r="FLJ45" s="710"/>
      <c r="FLK45" s="710"/>
      <c r="FLL45" s="710"/>
      <c r="FLM45" s="710"/>
      <c r="FLN45" s="710"/>
      <c r="FLO45" s="710"/>
      <c r="FLP45" s="710"/>
      <c r="FLQ45" s="710"/>
      <c r="FLR45" s="710"/>
      <c r="FLS45" s="710"/>
      <c r="FLT45" s="710"/>
      <c r="FLU45" s="710"/>
      <c r="FLV45" s="710"/>
      <c r="FLW45" s="710"/>
      <c r="FLX45" s="710"/>
      <c r="FLY45" s="710"/>
      <c r="FLZ45" s="710"/>
      <c r="FMA45" s="710"/>
      <c r="FMB45" s="710"/>
      <c r="FMC45" s="710"/>
      <c r="FMD45" s="710"/>
      <c r="FME45" s="710"/>
      <c r="FMF45" s="710"/>
      <c r="FMG45" s="710"/>
      <c r="FMH45" s="710"/>
      <c r="FMI45" s="710"/>
      <c r="FMJ45" s="710"/>
      <c r="FMK45" s="710"/>
      <c r="FML45" s="710"/>
      <c r="FMM45" s="710"/>
      <c r="FMN45" s="710"/>
      <c r="FMO45" s="710"/>
      <c r="FMP45" s="710"/>
      <c r="FMQ45" s="710"/>
      <c r="FMR45" s="710"/>
      <c r="FMS45" s="710"/>
      <c r="FMT45" s="710"/>
      <c r="FMU45" s="710"/>
      <c r="FMV45" s="710"/>
      <c r="FMW45" s="710"/>
      <c r="FMX45" s="710"/>
      <c r="FMY45" s="710"/>
      <c r="FMZ45" s="710"/>
      <c r="FNA45" s="710"/>
      <c r="FNB45" s="710"/>
      <c r="FNC45" s="710"/>
      <c r="FND45" s="710"/>
      <c r="FNE45" s="710"/>
      <c r="FNF45" s="710"/>
      <c r="FNG45" s="710"/>
      <c r="FNH45" s="710"/>
      <c r="FNI45" s="710"/>
      <c r="FNJ45" s="710"/>
      <c r="FNK45" s="710"/>
      <c r="FNL45" s="710"/>
      <c r="FNM45" s="710"/>
      <c r="FNN45" s="710"/>
      <c r="FNO45" s="710"/>
      <c r="FNP45" s="710"/>
      <c r="FNQ45" s="710"/>
      <c r="FNR45" s="710"/>
      <c r="FNS45" s="710"/>
      <c r="FNT45" s="710"/>
      <c r="FNU45" s="710"/>
      <c r="FNV45" s="710"/>
      <c r="FNW45" s="710"/>
      <c r="FNX45" s="710"/>
      <c r="FNY45" s="710"/>
      <c r="FNZ45" s="710"/>
      <c r="FOA45" s="710"/>
      <c r="FOB45" s="710"/>
      <c r="FOC45" s="710"/>
      <c r="FOD45" s="710"/>
      <c r="FOE45" s="710"/>
      <c r="FOF45" s="710"/>
      <c r="FOG45" s="710"/>
      <c r="FOH45" s="710"/>
      <c r="FOI45" s="710"/>
      <c r="FOJ45" s="710"/>
      <c r="FOK45" s="710"/>
      <c r="FOL45" s="710"/>
      <c r="FOM45" s="710"/>
      <c r="FON45" s="710"/>
      <c r="FOO45" s="710"/>
      <c r="FOP45" s="710"/>
      <c r="FOQ45" s="710"/>
      <c r="FOR45" s="710"/>
      <c r="FOS45" s="710"/>
      <c r="FOT45" s="710"/>
      <c r="FOU45" s="710"/>
      <c r="FOV45" s="710"/>
      <c r="FOW45" s="710"/>
      <c r="FOX45" s="710"/>
      <c r="FOY45" s="710"/>
      <c r="FOZ45" s="710"/>
      <c r="FPA45" s="710"/>
      <c r="FPB45" s="710"/>
      <c r="FPC45" s="710"/>
      <c r="FPD45" s="710"/>
      <c r="FPE45" s="710"/>
      <c r="FPF45" s="710"/>
      <c r="FPG45" s="710"/>
      <c r="FPH45" s="710"/>
      <c r="FPI45" s="710"/>
      <c r="FPJ45" s="710"/>
      <c r="FPK45" s="710"/>
      <c r="FPL45" s="710"/>
      <c r="FPM45" s="710"/>
      <c r="FPN45" s="710"/>
      <c r="FPO45" s="710"/>
      <c r="FPP45" s="710"/>
      <c r="FPQ45" s="710"/>
      <c r="FPR45" s="710"/>
      <c r="FPS45" s="710"/>
      <c r="FPT45" s="710"/>
      <c r="FPU45" s="710"/>
      <c r="FPV45" s="710"/>
      <c r="FPW45" s="710"/>
      <c r="FPX45" s="710"/>
      <c r="FPY45" s="710"/>
      <c r="FPZ45" s="710"/>
      <c r="FQA45" s="710"/>
      <c r="FQB45" s="710"/>
      <c r="FQC45" s="710"/>
      <c r="FQD45" s="710"/>
      <c r="FQE45" s="710"/>
      <c r="FQF45" s="710"/>
      <c r="FQG45" s="710"/>
      <c r="FQH45" s="710"/>
      <c r="FQI45" s="710"/>
      <c r="FQJ45" s="710"/>
      <c r="FQK45" s="710"/>
      <c r="FQL45" s="710"/>
      <c r="FQM45" s="710"/>
      <c r="FQN45" s="710"/>
      <c r="FQO45" s="710"/>
      <c r="FQP45" s="710"/>
      <c r="FQQ45" s="710"/>
      <c r="FQR45" s="710"/>
      <c r="FQS45" s="710"/>
      <c r="FQT45" s="710"/>
      <c r="FQU45" s="710"/>
      <c r="FQV45" s="710"/>
      <c r="FQW45" s="710"/>
      <c r="FQX45" s="710"/>
      <c r="FQY45" s="710"/>
      <c r="FQZ45" s="710"/>
      <c r="FRA45" s="710"/>
      <c r="FRB45" s="710"/>
      <c r="FRC45" s="710"/>
      <c r="FRD45" s="710"/>
      <c r="FRE45" s="710"/>
      <c r="FRF45" s="710"/>
      <c r="FRG45" s="710"/>
      <c r="FRH45" s="710"/>
      <c r="FRI45" s="710"/>
      <c r="FRJ45" s="710"/>
      <c r="FRK45" s="710"/>
      <c r="FRL45" s="710"/>
      <c r="FRM45" s="710"/>
      <c r="FRN45" s="710"/>
      <c r="FRO45" s="710"/>
      <c r="FRP45" s="710"/>
      <c r="FRQ45" s="710"/>
      <c r="FRR45" s="710"/>
      <c r="FRS45" s="710"/>
      <c r="FRT45" s="710"/>
      <c r="FRU45" s="710"/>
      <c r="FRV45" s="710"/>
      <c r="FRW45" s="710"/>
      <c r="FRX45" s="710"/>
      <c r="FRY45" s="710"/>
      <c r="FRZ45" s="710"/>
      <c r="FSA45" s="710"/>
      <c r="FSB45" s="710"/>
      <c r="FSC45" s="710"/>
      <c r="FSD45" s="710"/>
      <c r="FSE45" s="710"/>
      <c r="FSF45" s="710"/>
      <c r="FSG45" s="710"/>
      <c r="FSH45" s="710"/>
      <c r="FSI45" s="710"/>
      <c r="FSJ45" s="710"/>
      <c r="FSK45" s="710"/>
      <c r="FSL45" s="710"/>
      <c r="FSM45" s="710"/>
      <c r="FSN45" s="710"/>
      <c r="FSO45" s="710"/>
      <c r="FSP45" s="710"/>
      <c r="FSQ45" s="710"/>
      <c r="FSR45" s="710"/>
      <c r="FSS45" s="710"/>
      <c r="FST45" s="710"/>
      <c r="FSU45" s="710"/>
      <c r="FSV45" s="710"/>
      <c r="FSW45" s="710"/>
      <c r="FSX45" s="710"/>
      <c r="FSY45" s="710"/>
      <c r="FSZ45" s="710"/>
      <c r="FTA45" s="710"/>
      <c r="FTB45" s="710"/>
      <c r="FTC45" s="710"/>
      <c r="FTD45" s="710"/>
      <c r="FTE45" s="710"/>
      <c r="FTF45" s="710"/>
      <c r="FTG45" s="710"/>
      <c r="FTH45" s="710"/>
      <c r="FTI45" s="710"/>
      <c r="FTJ45" s="710"/>
      <c r="FTK45" s="710"/>
      <c r="FTL45" s="710"/>
      <c r="FTM45" s="710"/>
      <c r="FTN45" s="710"/>
      <c r="FTO45" s="710"/>
      <c r="FTP45" s="710"/>
      <c r="FTQ45" s="710"/>
      <c r="FTR45" s="710"/>
      <c r="FTS45" s="710"/>
      <c r="FTT45" s="710"/>
      <c r="FTU45" s="710"/>
      <c r="FTV45" s="710"/>
      <c r="FTW45" s="710"/>
      <c r="FTX45" s="710"/>
      <c r="FTY45" s="710"/>
      <c r="FTZ45" s="710"/>
      <c r="FUA45" s="710"/>
      <c r="FUB45" s="710"/>
      <c r="FUC45" s="710"/>
      <c r="FUD45" s="710"/>
      <c r="FUE45" s="710"/>
      <c r="FUF45" s="710"/>
      <c r="FUG45" s="710"/>
      <c r="FUH45" s="710"/>
      <c r="FUI45" s="710"/>
      <c r="FUJ45" s="710"/>
      <c r="FUK45" s="710"/>
      <c r="FUL45" s="710"/>
      <c r="FUM45" s="710"/>
      <c r="FUN45" s="710"/>
      <c r="FUO45" s="710"/>
      <c r="FUP45" s="710"/>
      <c r="FUQ45" s="710"/>
      <c r="FUR45" s="710"/>
      <c r="FUS45" s="710"/>
      <c r="FUT45" s="710"/>
      <c r="FUU45" s="710"/>
      <c r="FUV45" s="710"/>
      <c r="FUW45" s="710"/>
      <c r="FUX45" s="710"/>
      <c r="FUY45" s="710"/>
      <c r="FUZ45" s="710"/>
      <c r="FVA45" s="710"/>
      <c r="FVB45" s="710"/>
      <c r="FVC45" s="710"/>
      <c r="FVD45" s="710"/>
      <c r="FVE45" s="710"/>
      <c r="FVF45" s="710"/>
      <c r="FVG45" s="710"/>
      <c r="FVH45" s="710"/>
      <c r="FVI45" s="710"/>
      <c r="FVJ45" s="710"/>
      <c r="FVK45" s="710"/>
      <c r="FVL45" s="710"/>
      <c r="FVM45" s="710"/>
      <c r="FVN45" s="710"/>
      <c r="FVO45" s="710"/>
      <c r="FVP45" s="710"/>
      <c r="FVQ45" s="710"/>
      <c r="FVR45" s="710"/>
      <c r="FVS45" s="710"/>
      <c r="FVT45" s="710"/>
      <c r="FVU45" s="710"/>
      <c r="FVV45" s="710"/>
      <c r="FVW45" s="710"/>
      <c r="FVX45" s="710"/>
      <c r="FVY45" s="710"/>
      <c r="FVZ45" s="710"/>
      <c r="FWA45" s="710"/>
      <c r="FWB45" s="710"/>
      <c r="FWC45" s="710"/>
      <c r="FWD45" s="710"/>
      <c r="FWE45" s="710"/>
      <c r="FWF45" s="710"/>
      <c r="FWG45" s="710"/>
      <c r="FWH45" s="710"/>
      <c r="FWI45" s="710"/>
      <c r="FWJ45" s="710"/>
      <c r="FWK45" s="710"/>
      <c r="FWL45" s="710"/>
      <c r="FWM45" s="710"/>
      <c r="FWN45" s="710"/>
      <c r="FWO45" s="710"/>
      <c r="FWP45" s="710"/>
      <c r="FWQ45" s="710"/>
      <c r="FWR45" s="710"/>
      <c r="FWS45" s="710"/>
      <c r="FWT45" s="710"/>
      <c r="FWU45" s="710"/>
      <c r="FWV45" s="710"/>
      <c r="FWW45" s="710"/>
      <c r="FWX45" s="710"/>
      <c r="FWY45" s="710"/>
      <c r="FWZ45" s="710"/>
      <c r="FXA45" s="710"/>
      <c r="FXB45" s="710"/>
      <c r="FXC45" s="710"/>
      <c r="FXD45" s="710"/>
      <c r="FXE45" s="710"/>
      <c r="FXF45" s="710"/>
      <c r="FXG45" s="710"/>
      <c r="FXH45" s="710"/>
      <c r="FXI45" s="710"/>
      <c r="FXJ45" s="710"/>
      <c r="FXK45" s="710"/>
      <c r="FXL45" s="710"/>
      <c r="FXM45" s="710"/>
      <c r="FXN45" s="710"/>
      <c r="FXO45" s="710"/>
      <c r="FXP45" s="710"/>
      <c r="FXQ45" s="710"/>
      <c r="FXR45" s="710"/>
      <c r="FXS45" s="710"/>
      <c r="FXT45" s="710"/>
      <c r="FXU45" s="710"/>
      <c r="FXV45" s="710"/>
      <c r="FXW45" s="710"/>
      <c r="FXX45" s="710"/>
      <c r="FXY45" s="710"/>
      <c r="FXZ45" s="710"/>
      <c r="FYA45" s="710"/>
      <c r="FYB45" s="710"/>
      <c r="FYC45" s="710"/>
      <c r="FYD45" s="710"/>
      <c r="FYE45" s="710"/>
      <c r="FYF45" s="710"/>
      <c r="FYG45" s="710"/>
      <c r="FYH45" s="710"/>
      <c r="FYI45" s="710"/>
      <c r="FYJ45" s="710"/>
      <c r="FYK45" s="710"/>
      <c r="FYL45" s="710"/>
      <c r="FYM45" s="710"/>
      <c r="FYN45" s="710"/>
      <c r="FYO45" s="710"/>
      <c r="FYP45" s="710"/>
      <c r="FYQ45" s="710"/>
      <c r="FYR45" s="710"/>
      <c r="FYS45" s="710"/>
      <c r="FYT45" s="710"/>
      <c r="FYU45" s="710"/>
      <c r="FYV45" s="710"/>
      <c r="FYW45" s="710"/>
      <c r="FYX45" s="710"/>
      <c r="FYY45" s="710"/>
      <c r="FYZ45" s="710"/>
      <c r="FZA45" s="710"/>
      <c r="FZB45" s="710"/>
      <c r="FZC45" s="710"/>
      <c r="FZD45" s="710"/>
      <c r="FZE45" s="710"/>
      <c r="FZF45" s="710"/>
      <c r="FZG45" s="710"/>
      <c r="FZH45" s="710"/>
      <c r="FZI45" s="710"/>
      <c r="FZJ45" s="710"/>
      <c r="FZK45" s="710"/>
      <c r="FZL45" s="710"/>
      <c r="FZM45" s="710"/>
      <c r="FZN45" s="710"/>
      <c r="FZO45" s="710"/>
      <c r="FZP45" s="710"/>
      <c r="FZQ45" s="710"/>
      <c r="FZR45" s="710"/>
      <c r="FZS45" s="710"/>
      <c r="FZT45" s="710"/>
      <c r="FZU45" s="710"/>
      <c r="FZV45" s="710"/>
      <c r="FZW45" s="710"/>
      <c r="FZX45" s="710"/>
      <c r="FZY45" s="710"/>
      <c r="FZZ45" s="710"/>
      <c r="GAA45" s="710"/>
      <c r="GAB45" s="710"/>
      <c r="GAC45" s="710"/>
      <c r="GAD45" s="710"/>
      <c r="GAE45" s="710"/>
      <c r="GAF45" s="710"/>
      <c r="GAG45" s="710"/>
      <c r="GAH45" s="710"/>
      <c r="GAI45" s="710"/>
      <c r="GAJ45" s="710"/>
      <c r="GAK45" s="710"/>
      <c r="GAL45" s="710"/>
      <c r="GAM45" s="710"/>
      <c r="GAN45" s="710"/>
      <c r="GAO45" s="710"/>
      <c r="GAP45" s="710"/>
      <c r="GAQ45" s="710"/>
      <c r="GAR45" s="710"/>
      <c r="GAS45" s="710"/>
      <c r="GAT45" s="710"/>
      <c r="GAU45" s="710"/>
      <c r="GAV45" s="710"/>
      <c r="GAW45" s="710"/>
      <c r="GAX45" s="710"/>
      <c r="GAY45" s="710"/>
      <c r="GAZ45" s="710"/>
      <c r="GBA45" s="710"/>
      <c r="GBB45" s="710"/>
      <c r="GBC45" s="710"/>
      <c r="GBD45" s="710"/>
      <c r="GBE45" s="710"/>
      <c r="GBF45" s="710"/>
      <c r="GBG45" s="710"/>
      <c r="GBH45" s="710"/>
      <c r="GBI45" s="710"/>
      <c r="GBJ45" s="710"/>
      <c r="GBK45" s="710"/>
      <c r="GBL45" s="710"/>
      <c r="GBM45" s="710"/>
      <c r="GBN45" s="710"/>
      <c r="GBO45" s="710"/>
      <c r="GBP45" s="710"/>
      <c r="GBQ45" s="710"/>
      <c r="GBR45" s="710"/>
      <c r="GBS45" s="710"/>
      <c r="GBT45" s="710"/>
      <c r="GBU45" s="710"/>
      <c r="GBV45" s="710"/>
      <c r="GBW45" s="710"/>
      <c r="GBX45" s="710"/>
      <c r="GBY45" s="710"/>
      <c r="GBZ45" s="710"/>
      <c r="GCA45" s="710"/>
      <c r="GCB45" s="710"/>
      <c r="GCC45" s="710"/>
      <c r="GCD45" s="710"/>
      <c r="GCE45" s="710"/>
      <c r="GCF45" s="710"/>
      <c r="GCG45" s="710"/>
      <c r="GCH45" s="710"/>
      <c r="GCI45" s="710"/>
      <c r="GCJ45" s="710"/>
      <c r="GCK45" s="710"/>
      <c r="GCL45" s="710"/>
      <c r="GCM45" s="710"/>
      <c r="GCN45" s="710"/>
      <c r="GCO45" s="710"/>
      <c r="GCP45" s="710"/>
      <c r="GCQ45" s="710"/>
      <c r="GCR45" s="710"/>
      <c r="GCS45" s="710"/>
      <c r="GCT45" s="710"/>
      <c r="GCU45" s="710"/>
      <c r="GCV45" s="710"/>
      <c r="GCW45" s="710"/>
      <c r="GCX45" s="710"/>
      <c r="GCY45" s="710"/>
      <c r="GCZ45" s="710"/>
      <c r="GDA45" s="710"/>
      <c r="GDB45" s="710"/>
      <c r="GDC45" s="710"/>
      <c r="GDD45" s="710"/>
      <c r="GDE45" s="710"/>
      <c r="GDF45" s="710"/>
      <c r="GDG45" s="710"/>
      <c r="GDH45" s="710"/>
      <c r="GDI45" s="710"/>
      <c r="GDJ45" s="710"/>
      <c r="GDK45" s="710"/>
      <c r="GDL45" s="710"/>
      <c r="GDM45" s="710"/>
      <c r="GDN45" s="710"/>
      <c r="GDO45" s="710"/>
      <c r="GDP45" s="710"/>
      <c r="GDQ45" s="710"/>
      <c r="GDR45" s="710"/>
      <c r="GDS45" s="710"/>
      <c r="GDT45" s="710"/>
      <c r="GDU45" s="710"/>
      <c r="GDV45" s="710"/>
      <c r="GDW45" s="710"/>
      <c r="GDX45" s="710"/>
      <c r="GDY45" s="710"/>
      <c r="GDZ45" s="710"/>
      <c r="GEA45" s="710"/>
      <c r="GEB45" s="710"/>
      <c r="GEC45" s="710"/>
      <c r="GED45" s="710"/>
      <c r="GEE45" s="710"/>
      <c r="GEF45" s="710"/>
      <c r="GEG45" s="710"/>
      <c r="GEH45" s="710"/>
      <c r="GEI45" s="710"/>
      <c r="GEJ45" s="710"/>
      <c r="GEK45" s="710"/>
      <c r="GEL45" s="710"/>
      <c r="GEM45" s="710"/>
      <c r="GEN45" s="710"/>
      <c r="GEO45" s="710"/>
      <c r="GEP45" s="710"/>
      <c r="GEQ45" s="710"/>
      <c r="GER45" s="710"/>
      <c r="GES45" s="710"/>
      <c r="GET45" s="710"/>
      <c r="GEU45" s="710"/>
      <c r="GEV45" s="710"/>
      <c r="GEW45" s="710"/>
      <c r="GEX45" s="710"/>
      <c r="GEY45" s="710"/>
      <c r="GEZ45" s="710"/>
      <c r="GFA45" s="710"/>
      <c r="GFB45" s="710"/>
      <c r="GFC45" s="710"/>
      <c r="GFD45" s="710"/>
      <c r="GFE45" s="710"/>
      <c r="GFF45" s="710"/>
      <c r="GFG45" s="710"/>
      <c r="GFH45" s="710"/>
      <c r="GFI45" s="710"/>
      <c r="GFJ45" s="710"/>
      <c r="GFK45" s="710"/>
      <c r="GFL45" s="710"/>
      <c r="GFM45" s="710"/>
      <c r="GFN45" s="710"/>
      <c r="GFO45" s="710"/>
      <c r="GFP45" s="710"/>
      <c r="GFQ45" s="710"/>
      <c r="GFR45" s="710"/>
      <c r="GFS45" s="710"/>
      <c r="GFT45" s="710"/>
      <c r="GFU45" s="710"/>
      <c r="GFV45" s="710"/>
      <c r="GFW45" s="710"/>
      <c r="GFX45" s="710"/>
      <c r="GFY45" s="710"/>
      <c r="GFZ45" s="710"/>
      <c r="GGA45" s="710"/>
      <c r="GGB45" s="710"/>
      <c r="GGC45" s="710"/>
      <c r="GGD45" s="710"/>
      <c r="GGE45" s="710"/>
      <c r="GGF45" s="710"/>
      <c r="GGG45" s="710"/>
      <c r="GGH45" s="710"/>
      <c r="GGI45" s="710"/>
      <c r="GGJ45" s="710"/>
      <c r="GGK45" s="710"/>
      <c r="GGL45" s="710"/>
      <c r="GGM45" s="710"/>
      <c r="GGN45" s="710"/>
      <c r="GGO45" s="710"/>
      <c r="GGP45" s="710"/>
      <c r="GGQ45" s="710"/>
      <c r="GGR45" s="710"/>
      <c r="GGS45" s="710"/>
      <c r="GGT45" s="710"/>
      <c r="GGU45" s="710"/>
      <c r="GGV45" s="710"/>
      <c r="GGW45" s="710"/>
      <c r="GGX45" s="710"/>
      <c r="GGY45" s="710"/>
      <c r="GGZ45" s="710"/>
      <c r="GHA45" s="710"/>
      <c r="GHB45" s="710"/>
      <c r="GHC45" s="710"/>
      <c r="GHD45" s="710"/>
      <c r="GHE45" s="710"/>
      <c r="GHF45" s="710"/>
      <c r="GHG45" s="710"/>
      <c r="GHH45" s="710"/>
      <c r="GHI45" s="710"/>
      <c r="GHJ45" s="710"/>
      <c r="GHK45" s="710"/>
      <c r="GHL45" s="710"/>
      <c r="GHM45" s="710"/>
      <c r="GHN45" s="710"/>
      <c r="GHO45" s="710"/>
      <c r="GHP45" s="710"/>
      <c r="GHQ45" s="710"/>
      <c r="GHR45" s="710"/>
      <c r="GHS45" s="710"/>
      <c r="GHT45" s="710"/>
      <c r="GHU45" s="710"/>
      <c r="GHV45" s="710"/>
      <c r="GHW45" s="710"/>
      <c r="GHX45" s="710"/>
      <c r="GHY45" s="710"/>
      <c r="GHZ45" s="710"/>
      <c r="GIA45" s="710"/>
      <c r="GIB45" s="710"/>
      <c r="GIC45" s="710"/>
      <c r="GID45" s="710"/>
      <c r="GIE45" s="710"/>
      <c r="GIF45" s="710"/>
      <c r="GIG45" s="710"/>
      <c r="GIH45" s="710"/>
      <c r="GII45" s="710"/>
      <c r="GIJ45" s="710"/>
      <c r="GIK45" s="710"/>
      <c r="GIL45" s="710"/>
      <c r="GIM45" s="710"/>
      <c r="GIN45" s="710"/>
      <c r="GIO45" s="710"/>
      <c r="GIP45" s="710"/>
      <c r="GIQ45" s="710"/>
      <c r="GIR45" s="710"/>
      <c r="GIS45" s="710"/>
      <c r="GIT45" s="710"/>
      <c r="GIU45" s="710"/>
      <c r="GIV45" s="710"/>
      <c r="GIW45" s="710"/>
      <c r="GIX45" s="710"/>
      <c r="GIY45" s="710"/>
      <c r="GIZ45" s="710"/>
      <c r="GJA45" s="710"/>
      <c r="GJB45" s="710"/>
      <c r="GJC45" s="710"/>
      <c r="GJD45" s="710"/>
      <c r="GJE45" s="710"/>
      <c r="GJF45" s="710"/>
      <c r="GJG45" s="710"/>
      <c r="GJH45" s="710"/>
      <c r="GJI45" s="710"/>
      <c r="GJJ45" s="710"/>
      <c r="GJK45" s="710"/>
      <c r="GJL45" s="710"/>
      <c r="GJM45" s="710"/>
      <c r="GJN45" s="710"/>
      <c r="GJO45" s="710"/>
      <c r="GJP45" s="710"/>
      <c r="GJQ45" s="710"/>
      <c r="GJR45" s="710"/>
      <c r="GJS45" s="710"/>
      <c r="GJT45" s="710"/>
      <c r="GJU45" s="710"/>
      <c r="GJV45" s="710"/>
      <c r="GJW45" s="710"/>
      <c r="GJX45" s="710"/>
      <c r="GJY45" s="710"/>
      <c r="GJZ45" s="710"/>
      <c r="GKA45" s="710"/>
      <c r="GKB45" s="710"/>
      <c r="GKC45" s="710"/>
      <c r="GKD45" s="710"/>
      <c r="GKE45" s="710"/>
      <c r="GKF45" s="710"/>
      <c r="GKG45" s="710"/>
      <c r="GKH45" s="710"/>
      <c r="GKI45" s="710"/>
      <c r="GKJ45" s="710"/>
      <c r="GKK45" s="710"/>
      <c r="GKL45" s="710"/>
      <c r="GKM45" s="710"/>
      <c r="GKN45" s="710"/>
      <c r="GKO45" s="710"/>
      <c r="GKP45" s="710"/>
      <c r="GKQ45" s="710"/>
      <c r="GKR45" s="710"/>
      <c r="GKS45" s="710"/>
      <c r="GKT45" s="710"/>
      <c r="GKU45" s="710"/>
      <c r="GKV45" s="710"/>
      <c r="GKW45" s="710"/>
      <c r="GKX45" s="710"/>
      <c r="GKY45" s="710"/>
      <c r="GKZ45" s="710"/>
      <c r="GLA45" s="710"/>
      <c r="GLB45" s="710"/>
      <c r="GLC45" s="710"/>
      <c r="GLD45" s="710"/>
      <c r="GLE45" s="710"/>
      <c r="GLF45" s="710"/>
      <c r="GLG45" s="710"/>
      <c r="GLH45" s="710"/>
      <c r="GLI45" s="710"/>
      <c r="GLJ45" s="710"/>
      <c r="GLK45" s="710"/>
      <c r="GLL45" s="710"/>
      <c r="GLM45" s="710"/>
      <c r="GLN45" s="710"/>
      <c r="GLO45" s="710"/>
      <c r="GLP45" s="710"/>
      <c r="GLQ45" s="710"/>
      <c r="GLR45" s="710"/>
      <c r="GLS45" s="710"/>
      <c r="GLT45" s="710"/>
      <c r="GLU45" s="710"/>
      <c r="GLV45" s="710"/>
      <c r="GLW45" s="710"/>
      <c r="GLX45" s="710"/>
      <c r="GLY45" s="710"/>
      <c r="GLZ45" s="710"/>
      <c r="GMA45" s="710"/>
      <c r="GMB45" s="710"/>
      <c r="GMC45" s="710"/>
      <c r="GMD45" s="710"/>
      <c r="GME45" s="710"/>
      <c r="GMF45" s="710"/>
      <c r="GMG45" s="710"/>
      <c r="GMH45" s="710"/>
      <c r="GMI45" s="710"/>
      <c r="GMJ45" s="710"/>
      <c r="GMK45" s="710"/>
      <c r="GML45" s="710"/>
      <c r="GMM45" s="710"/>
      <c r="GMN45" s="710"/>
      <c r="GMO45" s="710"/>
      <c r="GMP45" s="710"/>
      <c r="GMQ45" s="710"/>
      <c r="GMR45" s="710"/>
      <c r="GMS45" s="710"/>
      <c r="GMT45" s="710"/>
      <c r="GMU45" s="710"/>
      <c r="GMV45" s="710"/>
      <c r="GMW45" s="710"/>
      <c r="GMX45" s="710"/>
      <c r="GMY45" s="710"/>
      <c r="GMZ45" s="710"/>
      <c r="GNA45" s="710"/>
      <c r="GNB45" s="710"/>
      <c r="GNC45" s="710"/>
      <c r="GND45" s="710"/>
      <c r="GNE45" s="710"/>
      <c r="GNF45" s="710"/>
      <c r="GNG45" s="710"/>
      <c r="GNH45" s="710"/>
      <c r="GNI45" s="710"/>
      <c r="GNJ45" s="710"/>
      <c r="GNK45" s="710"/>
      <c r="GNL45" s="710"/>
      <c r="GNM45" s="710"/>
      <c r="GNN45" s="710"/>
      <c r="GNO45" s="710"/>
      <c r="GNP45" s="710"/>
      <c r="GNQ45" s="710"/>
      <c r="GNR45" s="710"/>
      <c r="GNS45" s="710"/>
      <c r="GNT45" s="710"/>
      <c r="GNU45" s="710"/>
      <c r="GNV45" s="710"/>
      <c r="GNW45" s="710"/>
      <c r="GNX45" s="710"/>
      <c r="GNY45" s="710"/>
      <c r="GNZ45" s="710"/>
      <c r="GOA45" s="710"/>
      <c r="GOB45" s="710"/>
      <c r="GOC45" s="710"/>
      <c r="GOD45" s="710"/>
      <c r="GOE45" s="710"/>
      <c r="GOF45" s="710"/>
      <c r="GOG45" s="710"/>
      <c r="GOH45" s="710"/>
      <c r="GOI45" s="710"/>
      <c r="GOJ45" s="710"/>
      <c r="GOK45" s="710"/>
      <c r="GOL45" s="710"/>
      <c r="GOM45" s="710"/>
      <c r="GON45" s="710"/>
      <c r="GOO45" s="710"/>
      <c r="GOP45" s="710"/>
      <c r="GOQ45" s="710"/>
      <c r="GOR45" s="710"/>
      <c r="GOS45" s="710"/>
      <c r="GOT45" s="710"/>
      <c r="GOU45" s="710"/>
      <c r="GOV45" s="710"/>
      <c r="GOW45" s="710"/>
      <c r="GOX45" s="710"/>
      <c r="GOY45" s="710"/>
      <c r="GOZ45" s="710"/>
      <c r="GPA45" s="710"/>
      <c r="GPB45" s="710"/>
      <c r="GPC45" s="710"/>
      <c r="GPD45" s="710"/>
      <c r="GPE45" s="710"/>
      <c r="GPF45" s="710"/>
      <c r="GPG45" s="710"/>
      <c r="GPH45" s="710"/>
      <c r="GPI45" s="710"/>
      <c r="GPJ45" s="710"/>
      <c r="GPK45" s="710"/>
      <c r="GPL45" s="710"/>
      <c r="GPM45" s="710"/>
      <c r="GPN45" s="710"/>
      <c r="GPO45" s="710"/>
      <c r="GPP45" s="710"/>
      <c r="GPQ45" s="710"/>
      <c r="GPR45" s="710"/>
      <c r="GPS45" s="710"/>
      <c r="GPT45" s="710"/>
      <c r="GPU45" s="710"/>
      <c r="GPV45" s="710"/>
      <c r="GPW45" s="710"/>
      <c r="GPX45" s="710"/>
      <c r="GPY45" s="710"/>
      <c r="GPZ45" s="710"/>
      <c r="GQA45" s="710"/>
      <c r="GQB45" s="710"/>
      <c r="GQC45" s="710"/>
      <c r="GQD45" s="710"/>
      <c r="GQE45" s="710"/>
      <c r="GQF45" s="710"/>
      <c r="GQG45" s="710"/>
      <c r="GQH45" s="710"/>
      <c r="GQI45" s="710"/>
      <c r="GQJ45" s="710"/>
      <c r="GQK45" s="710"/>
      <c r="GQL45" s="710"/>
      <c r="GQM45" s="710"/>
      <c r="GQN45" s="710"/>
      <c r="GQO45" s="710"/>
      <c r="GQP45" s="710"/>
      <c r="GQQ45" s="710"/>
      <c r="GQR45" s="710"/>
      <c r="GQS45" s="710"/>
      <c r="GQT45" s="710"/>
      <c r="GQU45" s="710"/>
      <c r="GQV45" s="710"/>
      <c r="GQW45" s="710"/>
      <c r="GQX45" s="710"/>
      <c r="GQY45" s="710"/>
      <c r="GQZ45" s="710"/>
      <c r="GRA45" s="710"/>
      <c r="GRB45" s="710"/>
      <c r="GRC45" s="710"/>
      <c r="GRD45" s="710"/>
      <c r="GRE45" s="710"/>
      <c r="GRF45" s="710"/>
      <c r="GRG45" s="710"/>
      <c r="GRH45" s="710"/>
      <c r="GRI45" s="710"/>
      <c r="GRJ45" s="710"/>
      <c r="GRK45" s="710"/>
      <c r="GRL45" s="710"/>
      <c r="GRM45" s="710"/>
      <c r="GRN45" s="710"/>
      <c r="GRO45" s="710"/>
      <c r="GRP45" s="710"/>
      <c r="GRQ45" s="710"/>
      <c r="GRR45" s="710"/>
      <c r="GRS45" s="710"/>
      <c r="GRT45" s="710"/>
      <c r="GRU45" s="710"/>
      <c r="GRV45" s="710"/>
      <c r="GRW45" s="710"/>
      <c r="GRX45" s="710"/>
      <c r="GRY45" s="710"/>
      <c r="GRZ45" s="710"/>
      <c r="GSA45" s="710"/>
      <c r="GSB45" s="710"/>
      <c r="GSC45" s="710"/>
      <c r="GSD45" s="710"/>
      <c r="GSE45" s="710"/>
      <c r="GSF45" s="710"/>
      <c r="GSG45" s="710"/>
      <c r="GSH45" s="710"/>
      <c r="GSI45" s="710"/>
      <c r="GSJ45" s="710"/>
      <c r="GSK45" s="710"/>
      <c r="GSL45" s="710"/>
      <c r="GSM45" s="710"/>
      <c r="GSN45" s="710"/>
      <c r="GSO45" s="710"/>
      <c r="GSP45" s="710"/>
      <c r="GSQ45" s="710"/>
      <c r="GSR45" s="710"/>
      <c r="GSS45" s="710"/>
      <c r="GST45" s="710"/>
      <c r="GSU45" s="710"/>
      <c r="GSV45" s="710"/>
      <c r="GSW45" s="710"/>
      <c r="GSX45" s="710"/>
      <c r="GSY45" s="710"/>
      <c r="GSZ45" s="710"/>
      <c r="GTA45" s="710"/>
      <c r="GTB45" s="710"/>
      <c r="GTC45" s="710"/>
      <c r="GTD45" s="710"/>
      <c r="GTE45" s="710"/>
      <c r="GTF45" s="710"/>
      <c r="GTG45" s="710"/>
      <c r="GTH45" s="710"/>
      <c r="GTI45" s="710"/>
      <c r="GTJ45" s="710"/>
      <c r="GTK45" s="710"/>
      <c r="GTL45" s="710"/>
      <c r="GTM45" s="710"/>
      <c r="GTN45" s="710"/>
      <c r="GTO45" s="710"/>
      <c r="GTP45" s="710"/>
      <c r="GTQ45" s="710"/>
      <c r="GTR45" s="710"/>
      <c r="GTS45" s="710"/>
      <c r="GTT45" s="710"/>
      <c r="GTU45" s="710"/>
      <c r="GTV45" s="710"/>
      <c r="GTW45" s="710"/>
      <c r="GTX45" s="710"/>
      <c r="GTY45" s="710"/>
      <c r="GTZ45" s="710"/>
      <c r="GUA45" s="710"/>
      <c r="GUB45" s="710"/>
      <c r="GUC45" s="710"/>
      <c r="GUD45" s="710"/>
      <c r="GUE45" s="710"/>
      <c r="GUF45" s="710"/>
      <c r="GUG45" s="710"/>
      <c r="GUH45" s="710"/>
      <c r="GUI45" s="710"/>
      <c r="GUJ45" s="710"/>
      <c r="GUK45" s="710"/>
      <c r="GUL45" s="710"/>
      <c r="GUM45" s="710"/>
      <c r="GUN45" s="710"/>
      <c r="GUO45" s="710"/>
      <c r="GUP45" s="710"/>
      <c r="GUQ45" s="710"/>
      <c r="GUR45" s="710"/>
      <c r="GUS45" s="710"/>
      <c r="GUT45" s="710"/>
      <c r="GUU45" s="710"/>
      <c r="GUV45" s="710"/>
      <c r="GUW45" s="710"/>
      <c r="GUX45" s="710"/>
      <c r="GUY45" s="710"/>
      <c r="GUZ45" s="710"/>
      <c r="GVA45" s="710"/>
      <c r="GVB45" s="710"/>
      <c r="GVC45" s="710"/>
      <c r="GVD45" s="710"/>
      <c r="GVE45" s="710"/>
      <c r="GVF45" s="710"/>
      <c r="GVG45" s="710"/>
      <c r="GVH45" s="710"/>
      <c r="GVI45" s="710"/>
      <c r="GVJ45" s="710"/>
      <c r="GVK45" s="710"/>
      <c r="GVL45" s="710"/>
      <c r="GVM45" s="710"/>
      <c r="GVN45" s="710"/>
      <c r="GVO45" s="710"/>
      <c r="GVP45" s="710"/>
      <c r="GVQ45" s="710"/>
      <c r="GVR45" s="710"/>
      <c r="GVS45" s="710"/>
      <c r="GVT45" s="710"/>
      <c r="GVU45" s="710"/>
      <c r="GVV45" s="710"/>
      <c r="GVW45" s="710"/>
      <c r="GVX45" s="710"/>
      <c r="GVY45" s="710"/>
      <c r="GVZ45" s="710"/>
      <c r="GWA45" s="710"/>
      <c r="GWB45" s="710"/>
      <c r="GWC45" s="710"/>
      <c r="GWD45" s="710"/>
      <c r="GWE45" s="710"/>
      <c r="GWF45" s="710"/>
      <c r="GWG45" s="710"/>
      <c r="GWH45" s="710"/>
      <c r="GWI45" s="710"/>
      <c r="GWJ45" s="710"/>
      <c r="GWK45" s="710"/>
      <c r="GWL45" s="710"/>
      <c r="GWM45" s="710"/>
      <c r="GWN45" s="710"/>
      <c r="GWO45" s="710"/>
      <c r="GWP45" s="710"/>
      <c r="GWQ45" s="710"/>
      <c r="GWR45" s="710"/>
      <c r="GWS45" s="710"/>
      <c r="GWT45" s="710"/>
      <c r="GWU45" s="710"/>
      <c r="GWV45" s="710"/>
      <c r="GWW45" s="710"/>
      <c r="GWX45" s="710"/>
      <c r="GWY45" s="710"/>
      <c r="GWZ45" s="710"/>
      <c r="GXA45" s="710"/>
      <c r="GXB45" s="710"/>
      <c r="GXC45" s="710"/>
      <c r="GXD45" s="710"/>
      <c r="GXE45" s="710"/>
      <c r="GXF45" s="710"/>
      <c r="GXG45" s="710"/>
      <c r="GXH45" s="710"/>
      <c r="GXI45" s="710"/>
      <c r="GXJ45" s="710"/>
      <c r="GXK45" s="710"/>
      <c r="GXL45" s="710"/>
      <c r="GXM45" s="710"/>
      <c r="GXN45" s="710"/>
      <c r="GXO45" s="710"/>
      <c r="GXP45" s="710"/>
      <c r="GXQ45" s="710"/>
      <c r="GXR45" s="710"/>
      <c r="GXS45" s="710"/>
      <c r="GXT45" s="710"/>
      <c r="GXU45" s="710"/>
      <c r="GXV45" s="710"/>
      <c r="GXW45" s="710"/>
      <c r="GXX45" s="710"/>
      <c r="GXY45" s="710"/>
      <c r="GXZ45" s="710"/>
      <c r="GYA45" s="710"/>
      <c r="GYB45" s="710"/>
      <c r="GYC45" s="710"/>
      <c r="GYD45" s="710"/>
      <c r="GYE45" s="710"/>
      <c r="GYF45" s="710"/>
      <c r="GYG45" s="710"/>
      <c r="GYH45" s="710"/>
      <c r="GYI45" s="710"/>
      <c r="GYJ45" s="710"/>
      <c r="GYK45" s="710"/>
      <c r="GYL45" s="710"/>
      <c r="GYM45" s="710"/>
      <c r="GYN45" s="710"/>
      <c r="GYO45" s="710"/>
      <c r="GYP45" s="710"/>
      <c r="GYQ45" s="710"/>
      <c r="GYR45" s="710"/>
      <c r="GYS45" s="710"/>
      <c r="GYT45" s="710"/>
      <c r="GYU45" s="710"/>
      <c r="GYV45" s="710"/>
      <c r="GYW45" s="710"/>
      <c r="GYX45" s="710"/>
      <c r="GYY45" s="710"/>
      <c r="GYZ45" s="710"/>
      <c r="GZA45" s="710"/>
      <c r="GZB45" s="710"/>
      <c r="GZC45" s="710"/>
      <c r="GZD45" s="710"/>
      <c r="GZE45" s="710"/>
      <c r="GZF45" s="710"/>
      <c r="GZG45" s="710"/>
      <c r="GZH45" s="710"/>
      <c r="GZI45" s="710"/>
      <c r="GZJ45" s="710"/>
      <c r="GZK45" s="710"/>
      <c r="GZL45" s="710"/>
      <c r="GZM45" s="710"/>
      <c r="GZN45" s="710"/>
      <c r="GZO45" s="710"/>
      <c r="GZP45" s="710"/>
      <c r="GZQ45" s="710"/>
      <c r="GZR45" s="710"/>
      <c r="GZS45" s="710"/>
      <c r="GZT45" s="710"/>
      <c r="GZU45" s="710"/>
      <c r="GZV45" s="710"/>
      <c r="GZW45" s="710"/>
      <c r="GZX45" s="710"/>
      <c r="GZY45" s="710"/>
      <c r="GZZ45" s="710"/>
      <c r="HAA45" s="710"/>
      <c r="HAB45" s="710"/>
      <c r="HAC45" s="710"/>
      <c r="HAD45" s="710"/>
      <c r="HAE45" s="710"/>
      <c r="HAF45" s="710"/>
      <c r="HAG45" s="710"/>
      <c r="HAH45" s="710"/>
      <c r="HAI45" s="710"/>
      <c r="HAJ45" s="710"/>
      <c r="HAK45" s="710"/>
      <c r="HAL45" s="710"/>
      <c r="HAM45" s="710"/>
      <c r="HAN45" s="710"/>
      <c r="HAO45" s="710"/>
      <c r="HAP45" s="710"/>
      <c r="HAQ45" s="710"/>
      <c r="HAR45" s="710"/>
      <c r="HAS45" s="710"/>
      <c r="HAT45" s="710"/>
      <c r="HAU45" s="710"/>
      <c r="HAV45" s="710"/>
      <c r="HAW45" s="710"/>
      <c r="HAX45" s="710"/>
      <c r="HAY45" s="710"/>
      <c r="HAZ45" s="710"/>
      <c r="HBA45" s="710"/>
      <c r="HBB45" s="710"/>
      <c r="HBC45" s="710"/>
      <c r="HBD45" s="710"/>
      <c r="HBE45" s="710"/>
      <c r="HBF45" s="710"/>
      <c r="HBG45" s="710"/>
      <c r="HBH45" s="710"/>
      <c r="HBI45" s="710"/>
      <c r="HBJ45" s="710"/>
      <c r="HBK45" s="710"/>
      <c r="HBL45" s="710"/>
      <c r="HBM45" s="710"/>
      <c r="HBN45" s="710"/>
      <c r="HBO45" s="710"/>
      <c r="HBP45" s="710"/>
      <c r="HBQ45" s="710"/>
      <c r="HBR45" s="710"/>
      <c r="HBS45" s="710"/>
      <c r="HBT45" s="710"/>
      <c r="HBU45" s="710"/>
      <c r="HBV45" s="710"/>
      <c r="HBW45" s="710"/>
      <c r="HBX45" s="710"/>
      <c r="HBY45" s="710"/>
      <c r="HBZ45" s="710"/>
      <c r="HCA45" s="710"/>
      <c r="HCB45" s="710"/>
      <c r="HCC45" s="710"/>
      <c r="HCD45" s="710"/>
      <c r="HCE45" s="710"/>
      <c r="HCF45" s="710"/>
      <c r="HCG45" s="710"/>
      <c r="HCH45" s="710"/>
      <c r="HCI45" s="710"/>
      <c r="HCJ45" s="710"/>
      <c r="HCK45" s="710"/>
      <c r="HCL45" s="710"/>
      <c r="HCM45" s="710"/>
      <c r="HCN45" s="710"/>
      <c r="HCO45" s="710"/>
      <c r="HCP45" s="710"/>
      <c r="HCQ45" s="710"/>
      <c r="HCR45" s="710"/>
      <c r="HCS45" s="710"/>
      <c r="HCT45" s="710"/>
      <c r="HCU45" s="710"/>
      <c r="HCV45" s="710"/>
      <c r="HCW45" s="710"/>
      <c r="HCX45" s="710"/>
      <c r="HCY45" s="710"/>
      <c r="HCZ45" s="710"/>
      <c r="HDA45" s="710"/>
      <c r="HDB45" s="710"/>
      <c r="HDC45" s="710"/>
      <c r="HDD45" s="710"/>
      <c r="HDE45" s="710"/>
      <c r="HDF45" s="710"/>
      <c r="HDG45" s="710"/>
      <c r="HDH45" s="710"/>
      <c r="HDI45" s="710"/>
      <c r="HDJ45" s="710"/>
      <c r="HDK45" s="710"/>
      <c r="HDL45" s="710"/>
      <c r="HDM45" s="710"/>
      <c r="HDN45" s="710"/>
      <c r="HDO45" s="710"/>
      <c r="HDP45" s="710"/>
      <c r="HDQ45" s="710"/>
      <c r="HDR45" s="710"/>
      <c r="HDS45" s="710"/>
      <c r="HDT45" s="710"/>
      <c r="HDU45" s="710"/>
      <c r="HDV45" s="710"/>
      <c r="HDW45" s="710"/>
      <c r="HDX45" s="710"/>
      <c r="HDY45" s="710"/>
      <c r="HDZ45" s="710"/>
      <c r="HEA45" s="710"/>
      <c r="HEB45" s="710"/>
      <c r="HEC45" s="710"/>
      <c r="HED45" s="710"/>
      <c r="HEE45" s="710"/>
      <c r="HEF45" s="710"/>
      <c r="HEG45" s="710"/>
      <c r="HEH45" s="710"/>
      <c r="HEI45" s="710"/>
      <c r="HEJ45" s="710"/>
      <c r="HEK45" s="710"/>
      <c r="HEL45" s="710"/>
      <c r="HEM45" s="710"/>
      <c r="HEN45" s="710"/>
      <c r="HEO45" s="710"/>
      <c r="HEP45" s="710"/>
      <c r="HEQ45" s="710"/>
      <c r="HER45" s="710"/>
      <c r="HES45" s="710"/>
      <c r="HET45" s="710"/>
      <c r="HEU45" s="710"/>
      <c r="HEV45" s="710"/>
      <c r="HEW45" s="710"/>
      <c r="HEX45" s="710"/>
      <c r="HEY45" s="710"/>
      <c r="HEZ45" s="710"/>
      <c r="HFA45" s="710"/>
      <c r="HFB45" s="710"/>
      <c r="HFC45" s="710"/>
      <c r="HFD45" s="710"/>
      <c r="HFE45" s="710"/>
      <c r="HFF45" s="710"/>
      <c r="HFG45" s="710"/>
      <c r="HFH45" s="710"/>
      <c r="HFI45" s="710"/>
      <c r="HFJ45" s="710"/>
      <c r="HFK45" s="710"/>
      <c r="HFL45" s="710"/>
      <c r="HFM45" s="710"/>
      <c r="HFN45" s="710"/>
      <c r="HFO45" s="710"/>
      <c r="HFP45" s="710"/>
      <c r="HFQ45" s="710"/>
      <c r="HFR45" s="710"/>
      <c r="HFS45" s="710"/>
      <c r="HFT45" s="710"/>
      <c r="HFU45" s="710"/>
      <c r="HFV45" s="710"/>
      <c r="HFW45" s="710"/>
      <c r="HFX45" s="710"/>
      <c r="HFY45" s="710"/>
      <c r="HFZ45" s="710"/>
      <c r="HGA45" s="710"/>
      <c r="HGB45" s="710"/>
      <c r="HGC45" s="710"/>
      <c r="HGD45" s="710"/>
      <c r="HGE45" s="710"/>
      <c r="HGF45" s="710"/>
      <c r="HGG45" s="710"/>
      <c r="HGH45" s="710"/>
      <c r="HGI45" s="710"/>
      <c r="HGJ45" s="710"/>
      <c r="HGK45" s="710"/>
      <c r="HGL45" s="710"/>
      <c r="HGM45" s="710"/>
      <c r="HGN45" s="710"/>
      <c r="HGO45" s="710"/>
      <c r="HGP45" s="710"/>
      <c r="HGQ45" s="710"/>
      <c r="HGR45" s="710"/>
      <c r="HGS45" s="710"/>
      <c r="HGT45" s="710"/>
      <c r="HGU45" s="710"/>
      <c r="HGV45" s="710"/>
      <c r="HGW45" s="710"/>
      <c r="HGX45" s="710"/>
      <c r="HGY45" s="710"/>
      <c r="HGZ45" s="710"/>
      <c r="HHA45" s="710"/>
      <c r="HHB45" s="710"/>
      <c r="HHC45" s="710"/>
      <c r="HHD45" s="710"/>
      <c r="HHE45" s="710"/>
      <c r="HHF45" s="710"/>
      <c r="HHG45" s="710"/>
      <c r="HHH45" s="710"/>
      <c r="HHI45" s="710"/>
      <c r="HHJ45" s="710"/>
      <c r="HHK45" s="710"/>
      <c r="HHL45" s="710"/>
      <c r="HHM45" s="710"/>
      <c r="HHN45" s="710"/>
      <c r="HHO45" s="710"/>
      <c r="HHP45" s="710"/>
      <c r="HHQ45" s="710"/>
      <c r="HHR45" s="710"/>
      <c r="HHS45" s="710"/>
      <c r="HHT45" s="710"/>
      <c r="HHU45" s="710"/>
      <c r="HHV45" s="710"/>
      <c r="HHW45" s="710"/>
      <c r="HHX45" s="710"/>
      <c r="HHY45" s="710"/>
      <c r="HHZ45" s="710"/>
      <c r="HIA45" s="710"/>
      <c r="HIB45" s="710"/>
      <c r="HIC45" s="710"/>
      <c r="HID45" s="710"/>
      <c r="HIE45" s="710"/>
      <c r="HIF45" s="710"/>
      <c r="HIG45" s="710"/>
      <c r="HIH45" s="710"/>
      <c r="HII45" s="710"/>
      <c r="HIJ45" s="710"/>
      <c r="HIK45" s="710"/>
      <c r="HIL45" s="710"/>
      <c r="HIM45" s="710"/>
      <c r="HIN45" s="710"/>
      <c r="HIO45" s="710"/>
      <c r="HIP45" s="710"/>
      <c r="HIQ45" s="710"/>
      <c r="HIR45" s="710"/>
      <c r="HIS45" s="710"/>
      <c r="HIT45" s="710"/>
      <c r="HIU45" s="710"/>
      <c r="HIV45" s="710"/>
      <c r="HIW45" s="710"/>
      <c r="HIX45" s="710"/>
      <c r="HIY45" s="710"/>
      <c r="HIZ45" s="710"/>
      <c r="HJA45" s="710"/>
      <c r="HJB45" s="710"/>
      <c r="HJC45" s="710"/>
      <c r="HJD45" s="710"/>
      <c r="HJE45" s="710"/>
      <c r="HJF45" s="710"/>
      <c r="HJG45" s="710"/>
      <c r="HJH45" s="710"/>
      <c r="HJI45" s="710"/>
      <c r="HJJ45" s="710"/>
      <c r="HJK45" s="710"/>
      <c r="HJL45" s="710"/>
      <c r="HJM45" s="710"/>
      <c r="HJN45" s="710"/>
      <c r="HJO45" s="710"/>
      <c r="HJP45" s="710"/>
      <c r="HJQ45" s="710"/>
      <c r="HJR45" s="710"/>
      <c r="HJS45" s="710"/>
      <c r="HJT45" s="710"/>
      <c r="HJU45" s="710"/>
      <c r="HJV45" s="710"/>
      <c r="HJW45" s="710"/>
      <c r="HJX45" s="710"/>
      <c r="HJY45" s="710"/>
      <c r="HJZ45" s="710"/>
      <c r="HKA45" s="710"/>
      <c r="HKB45" s="710"/>
      <c r="HKC45" s="710"/>
      <c r="HKD45" s="710"/>
      <c r="HKE45" s="710"/>
      <c r="HKF45" s="710"/>
      <c r="HKG45" s="710"/>
      <c r="HKH45" s="710"/>
      <c r="HKI45" s="710"/>
      <c r="HKJ45" s="710"/>
      <c r="HKK45" s="710"/>
      <c r="HKL45" s="710"/>
      <c r="HKM45" s="710"/>
      <c r="HKN45" s="710"/>
      <c r="HKO45" s="710"/>
      <c r="HKP45" s="710"/>
      <c r="HKQ45" s="710"/>
      <c r="HKR45" s="710"/>
      <c r="HKS45" s="710"/>
      <c r="HKT45" s="710"/>
      <c r="HKU45" s="710"/>
      <c r="HKV45" s="710"/>
      <c r="HKW45" s="710"/>
      <c r="HKX45" s="710"/>
      <c r="HKY45" s="710"/>
      <c r="HKZ45" s="710"/>
      <c r="HLA45" s="710"/>
      <c r="HLB45" s="710"/>
      <c r="HLC45" s="710"/>
      <c r="HLD45" s="710"/>
      <c r="HLE45" s="710"/>
      <c r="HLF45" s="710"/>
      <c r="HLG45" s="710"/>
      <c r="HLH45" s="710"/>
      <c r="HLI45" s="710"/>
      <c r="HLJ45" s="710"/>
      <c r="HLK45" s="710"/>
      <c r="HLL45" s="710"/>
      <c r="HLM45" s="710"/>
      <c r="HLN45" s="710"/>
      <c r="HLO45" s="710"/>
      <c r="HLP45" s="710"/>
      <c r="HLQ45" s="710"/>
      <c r="HLR45" s="710"/>
      <c r="HLS45" s="710"/>
      <c r="HLT45" s="710"/>
      <c r="HLU45" s="710"/>
      <c r="HLV45" s="710"/>
      <c r="HLW45" s="710"/>
      <c r="HLX45" s="710"/>
      <c r="HLY45" s="710"/>
      <c r="HLZ45" s="710"/>
      <c r="HMA45" s="710"/>
      <c r="HMB45" s="710"/>
      <c r="HMC45" s="710"/>
      <c r="HMD45" s="710"/>
      <c r="HME45" s="710"/>
      <c r="HMF45" s="710"/>
      <c r="HMG45" s="710"/>
      <c r="HMH45" s="710"/>
      <c r="HMI45" s="710"/>
      <c r="HMJ45" s="710"/>
      <c r="HMK45" s="710"/>
      <c r="HML45" s="710"/>
      <c r="HMM45" s="710"/>
      <c r="HMN45" s="710"/>
      <c r="HMO45" s="710"/>
      <c r="HMP45" s="710"/>
      <c r="HMQ45" s="710"/>
      <c r="HMR45" s="710"/>
      <c r="HMS45" s="710"/>
      <c r="HMT45" s="710"/>
      <c r="HMU45" s="710"/>
      <c r="HMV45" s="710"/>
      <c r="HMW45" s="710"/>
      <c r="HMX45" s="710"/>
      <c r="HMY45" s="710"/>
      <c r="HMZ45" s="710"/>
      <c r="HNA45" s="710"/>
      <c r="HNB45" s="710"/>
      <c r="HNC45" s="710"/>
      <c r="HND45" s="710"/>
      <c r="HNE45" s="710"/>
      <c r="HNF45" s="710"/>
      <c r="HNG45" s="710"/>
      <c r="HNH45" s="710"/>
      <c r="HNI45" s="710"/>
      <c r="HNJ45" s="710"/>
      <c r="HNK45" s="710"/>
      <c r="HNL45" s="710"/>
      <c r="HNM45" s="710"/>
      <c r="HNN45" s="710"/>
      <c r="HNO45" s="710"/>
      <c r="HNP45" s="710"/>
      <c r="HNQ45" s="710"/>
      <c r="HNR45" s="710"/>
      <c r="HNS45" s="710"/>
      <c r="HNT45" s="710"/>
      <c r="HNU45" s="710"/>
      <c r="HNV45" s="710"/>
      <c r="HNW45" s="710"/>
      <c r="HNX45" s="710"/>
      <c r="HNY45" s="710"/>
      <c r="HNZ45" s="710"/>
      <c r="HOA45" s="710"/>
      <c r="HOB45" s="710"/>
      <c r="HOC45" s="710"/>
      <c r="HOD45" s="710"/>
      <c r="HOE45" s="710"/>
      <c r="HOF45" s="710"/>
      <c r="HOG45" s="710"/>
      <c r="HOH45" s="710"/>
      <c r="HOI45" s="710"/>
      <c r="HOJ45" s="710"/>
      <c r="HOK45" s="710"/>
      <c r="HOL45" s="710"/>
      <c r="HOM45" s="710"/>
      <c r="HON45" s="710"/>
      <c r="HOO45" s="710"/>
      <c r="HOP45" s="710"/>
      <c r="HOQ45" s="710"/>
      <c r="HOR45" s="710"/>
      <c r="HOS45" s="710"/>
      <c r="HOT45" s="710"/>
      <c r="HOU45" s="710"/>
      <c r="HOV45" s="710"/>
      <c r="HOW45" s="710"/>
      <c r="HOX45" s="710"/>
      <c r="HOY45" s="710"/>
      <c r="HOZ45" s="710"/>
      <c r="HPA45" s="710"/>
      <c r="HPB45" s="710"/>
      <c r="HPC45" s="710"/>
      <c r="HPD45" s="710"/>
      <c r="HPE45" s="710"/>
      <c r="HPF45" s="710"/>
      <c r="HPG45" s="710"/>
      <c r="HPH45" s="710"/>
      <c r="HPI45" s="710"/>
      <c r="HPJ45" s="710"/>
      <c r="HPK45" s="710"/>
      <c r="HPL45" s="710"/>
      <c r="HPM45" s="710"/>
      <c r="HPN45" s="710"/>
      <c r="HPO45" s="710"/>
      <c r="HPP45" s="710"/>
      <c r="HPQ45" s="710"/>
      <c r="HPR45" s="710"/>
      <c r="HPS45" s="710"/>
      <c r="HPT45" s="710"/>
      <c r="HPU45" s="710"/>
      <c r="HPV45" s="710"/>
      <c r="HPW45" s="710"/>
      <c r="HPX45" s="710"/>
      <c r="HPY45" s="710"/>
      <c r="HPZ45" s="710"/>
      <c r="HQA45" s="710"/>
      <c r="HQB45" s="710"/>
      <c r="HQC45" s="710"/>
      <c r="HQD45" s="710"/>
      <c r="HQE45" s="710"/>
      <c r="HQF45" s="710"/>
      <c r="HQG45" s="710"/>
      <c r="HQH45" s="710"/>
      <c r="HQI45" s="710"/>
      <c r="HQJ45" s="710"/>
      <c r="HQK45" s="710"/>
      <c r="HQL45" s="710"/>
      <c r="HQM45" s="710"/>
      <c r="HQN45" s="710"/>
      <c r="HQO45" s="710"/>
      <c r="HQP45" s="710"/>
      <c r="HQQ45" s="710"/>
      <c r="HQR45" s="710"/>
      <c r="HQS45" s="710"/>
      <c r="HQT45" s="710"/>
      <c r="HQU45" s="710"/>
      <c r="HQV45" s="710"/>
      <c r="HQW45" s="710"/>
      <c r="HQX45" s="710"/>
      <c r="HQY45" s="710"/>
      <c r="HQZ45" s="710"/>
      <c r="HRA45" s="710"/>
      <c r="HRB45" s="710"/>
      <c r="HRC45" s="710"/>
      <c r="HRD45" s="710"/>
      <c r="HRE45" s="710"/>
      <c r="HRF45" s="710"/>
      <c r="HRG45" s="710"/>
      <c r="HRH45" s="710"/>
      <c r="HRI45" s="710"/>
      <c r="HRJ45" s="710"/>
      <c r="HRK45" s="710"/>
      <c r="HRL45" s="710"/>
      <c r="HRM45" s="710"/>
      <c r="HRN45" s="710"/>
      <c r="HRO45" s="710"/>
      <c r="HRP45" s="710"/>
      <c r="HRQ45" s="710"/>
      <c r="HRR45" s="710"/>
      <c r="HRS45" s="710"/>
      <c r="HRT45" s="710"/>
      <c r="HRU45" s="710"/>
      <c r="HRV45" s="710"/>
      <c r="HRW45" s="710"/>
      <c r="HRX45" s="710"/>
      <c r="HRY45" s="710"/>
      <c r="HRZ45" s="710"/>
      <c r="HSA45" s="710"/>
      <c r="HSB45" s="710"/>
      <c r="HSC45" s="710"/>
      <c r="HSD45" s="710"/>
      <c r="HSE45" s="710"/>
      <c r="HSF45" s="710"/>
      <c r="HSG45" s="710"/>
      <c r="HSH45" s="710"/>
      <c r="HSI45" s="710"/>
      <c r="HSJ45" s="710"/>
      <c r="HSK45" s="710"/>
      <c r="HSL45" s="710"/>
      <c r="HSM45" s="710"/>
      <c r="HSN45" s="710"/>
      <c r="HSO45" s="710"/>
      <c r="HSP45" s="710"/>
      <c r="HSQ45" s="710"/>
      <c r="HSR45" s="710"/>
      <c r="HSS45" s="710"/>
      <c r="HST45" s="710"/>
      <c r="HSU45" s="710"/>
      <c r="HSV45" s="710"/>
      <c r="HSW45" s="710"/>
      <c r="HSX45" s="710"/>
      <c r="HSY45" s="710"/>
      <c r="HSZ45" s="710"/>
      <c r="HTA45" s="710"/>
      <c r="HTB45" s="710"/>
      <c r="HTC45" s="710"/>
      <c r="HTD45" s="710"/>
      <c r="HTE45" s="710"/>
      <c r="HTF45" s="710"/>
      <c r="HTG45" s="710"/>
      <c r="HTH45" s="710"/>
      <c r="HTI45" s="710"/>
      <c r="HTJ45" s="710"/>
      <c r="HTK45" s="710"/>
      <c r="HTL45" s="710"/>
      <c r="HTM45" s="710"/>
      <c r="HTN45" s="710"/>
      <c r="HTO45" s="710"/>
      <c r="HTP45" s="710"/>
      <c r="HTQ45" s="710"/>
      <c r="HTR45" s="710"/>
      <c r="HTS45" s="710"/>
      <c r="HTT45" s="710"/>
      <c r="HTU45" s="710"/>
      <c r="HTV45" s="710"/>
      <c r="HTW45" s="710"/>
      <c r="HTX45" s="710"/>
      <c r="HTY45" s="710"/>
      <c r="HTZ45" s="710"/>
      <c r="HUA45" s="710"/>
      <c r="HUB45" s="710"/>
      <c r="HUC45" s="710"/>
      <c r="HUD45" s="710"/>
      <c r="HUE45" s="710"/>
      <c r="HUF45" s="710"/>
      <c r="HUG45" s="710"/>
      <c r="HUH45" s="710"/>
      <c r="HUI45" s="710"/>
      <c r="HUJ45" s="710"/>
      <c r="HUK45" s="710"/>
      <c r="HUL45" s="710"/>
      <c r="HUM45" s="710"/>
      <c r="HUN45" s="710"/>
      <c r="HUO45" s="710"/>
      <c r="HUP45" s="710"/>
      <c r="HUQ45" s="710"/>
      <c r="HUR45" s="710"/>
      <c r="HUS45" s="710"/>
      <c r="HUT45" s="710"/>
      <c r="HUU45" s="710"/>
      <c r="HUV45" s="710"/>
      <c r="HUW45" s="710"/>
      <c r="HUX45" s="710"/>
      <c r="HUY45" s="710"/>
      <c r="HUZ45" s="710"/>
      <c r="HVA45" s="710"/>
      <c r="HVB45" s="710"/>
      <c r="HVC45" s="710"/>
      <c r="HVD45" s="710"/>
      <c r="HVE45" s="710"/>
      <c r="HVF45" s="710"/>
      <c r="HVG45" s="710"/>
      <c r="HVH45" s="710"/>
      <c r="HVI45" s="710"/>
      <c r="HVJ45" s="710"/>
      <c r="HVK45" s="710"/>
      <c r="HVL45" s="710"/>
      <c r="HVM45" s="710"/>
      <c r="HVN45" s="710"/>
      <c r="HVO45" s="710"/>
      <c r="HVP45" s="710"/>
      <c r="HVQ45" s="710"/>
      <c r="HVR45" s="710"/>
      <c r="HVS45" s="710"/>
      <c r="HVT45" s="710"/>
      <c r="HVU45" s="710"/>
      <c r="HVV45" s="710"/>
      <c r="HVW45" s="710"/>
      <c r="HVX45" s="710"/>
      <c r="HVY45" s="710"/>
      <c r="HVZ45" s="710"/>
      <c r="HWA45" s="710"/>
      <c r="HWB45" s="710"/>
      <c r="HWC45" s="710"/>
      <c r="HWD45" s="710"/>
      <c r="HWE45" s="710"/>
      <c r="HWF45" s="710"/>
      <c r="HWG45" s="710"/>
      <c r="HWH45" s="710"/>
      <c r="HWI45" s="710"/>
      <c r="HWJ45" s="710"/>
      <c r="HWK45" s="710"/>
      <c r="HWL45" s="710"/>
      <c r="HWM45" s="710"/>
      <c r="HWN45" s="710"/>
      <c r="HWO45" s="710"/>
      <c r="HWP45" s="710"/>
      <c r="HWQ45" s="710"/>
      <c r="HWR45" s="710"/>
      <c r="HWS45" s="710"/>
      <c r="HWT45" s="710"/>
      <c r="HWU45" s="710"/>
      <c r="HWV45" s="710"/>
      <c r="HWW45" s="710"/>
      <c r="HWX45" s="710"/>
      <c r="HWY45" s="710"/>
      <c r="HWZ45" s="710"/>
      <c r="HXA45" s="710"/>
      <c r="HXB45" s="710"/>
      <c r="HXC45" s="710"/>
      <c r="HXD45" s="710"/>
      <c r="HXE45" s="710"/>
      <c r="HXF45" s="710"/>
      <c r="HXG45" s="710"/>
      <c r="HXH45" s="710"/>
      <c r="HXI45" s="710"/>
      <c r="HXJ45" s="710"/>
      <c r="HXK45" s="710"/>
      <c r="HXL45" s="710"/>
      <c r="HXM45" s="710"/>
      <c r="HXN45" s="710"/>
      <c r="HXO45" s="710"/>
      <c r="HXP45" s="710"/>
      <c r="HXQ45" s="710"/>
      <c r="HXR45" s="710"/>
      <c r="HXS45" s="710"/>
      <c r="HXT45" s="710"/>
      <c r="HXU45" s="710"/>
      <c r="HXV45" s="710"/>
      <c r="HXW45" s="710"/>
      <c r="HXX45" s="710"/>
      <c r="HXY45" s="710"/>
      <c r="HXZ45" s="710"/>
      <c r="HYA45" s="710"/>
      <c r="HYB45" s="710"/>
      <c r="HYC45" s="710"/>
      <c r="HYD45" s="710"/>
      <c r="HYE45" s="710"/>
      <c r="HYF45" s="710"/>
      <c r="HYG45" s="710"/>
      <c r="HYH45" s="710"/>
      <c r="HYI45" s="710"/>
      <c r="HYJ45" s="710"/>
      <c r="HYK45" s="710"/>
      <c r="HYL45" s="710"/>
      <c r="HYM45" s="710"/>
      <c r="HYN45" s="710"/>
      <c r="HYO45" s="710"/>
      <c r="HYP45" s="710"/>
      <c r="HYQ45" s="710"/>
      <c r="HYR45" s="710"/>
      <c r="HYS45" s="710"/>
      <c r="HYT45" s="710"/>
      <c r="HYU45" s="710"/>
      <c r="HYV45" s="710"/>
      <c r="HYW45" s="710"/>
      <c r="HYX45" s="710"/>
      <c r="HYY45" s="710"/>
      <c r="HYZ45" s="710"/>
      <c r="HZA45" s="710"/>
      <c r="HZB45" s="710"/>
      <c r="HZC45" s="710"/>
      <c r="HZD45" s="710"/>
      <c r="HZE45" s="710"/>
      <c r="HZF45" s="710"/>
      <c r="HZG45" s="710"/>
      <c r="HZH45" s="710"/>
      <c r="HZI45" s="710"/>
      <c r="HZJ45" s="710"/>
      <c r="HZK45" s="710"/>
      <c r="HZL45" s="710"/>
      <c r="HZM45" s="710"/>
      <c r="HZN45" s="710"/>
      <c r="HZO45" s="710"/>
      <c r="HZP45" s="710"/>
      <c r="HZQ45" s="710"/>
      <c r="HZR45" s="710"/>
      <c r="HZS45" s="710"/>
      <c r="HZT45" s="710"/>
      <c r="HZU45" s="710"/>
      <c r="HZV45" s="710"/>
      <c r="HZW45" s="710"/>
      <c r="HZX45" s="710"/>
      <c r="HZY45" s="710"/>
      <c r="HZZ45" s="710"/>
      <c r="IAA45" s="710"/>
      <c r="IAB45" s="710"/>
      <c r="IAC45" s="710"/>
      <c r="IAD45" s="710"/>
      <c r="IAE45" s="710"/>
      <c r="IAF45" s="710"/>
      <c r="IAG45" s="710"/>
      <c r="IAH45" s="710"/>
      <c r="IAI45" s="710"/>
      <c r="IAJ45" s="710"/>
      <c r="IAK45" s="710"/>
      <c r="IAL45" s="710"/>
      <c r="IAM45" s="710"/>
      <c r="IAN45" s="710"/>
      <c r="IAO45" s="710"/>
      <c r="IAP45" s="710"/>
      <c r="IAQ45" s="710"/>
      <c r="IAR45" s="710"/>
      <c r="IAS45" s="710"/>
      <c r="IAT45" s="710"/>
      <c r="IAU45" s="710"/>
      <c r="IAV45" s="710"/>
      <c r="IAW45" s="710"/>
      <c r="IAX45" s="710"/>
      <c r="IAY45" s="710"/>
      <c r="IAZ45" s="710"/>
      <c r="IBA45" s="710"/>
      <c r="IBB45" s="710"/>
      <c r="IBC45" s="710"/>
      <c r="IBD45" s="710"/>
      <c r="IBE45" s="710"/>
      <c r="IBF45" s="710"/>
      <c r="IBG45" s="710"/>
      <c r="IBH45" s="710"/>
      <c r="IBI45" s="710"/>
      <c r="IBJ45" s="710"/>
      <c r="IBK45" s="710"/>
      <c r="IBL45" s="710"/>
      <c r="IBM45" s="710"/>
      <c r="IBN45" s="710"/>
      <c r="IBO45" s="710"/>
      <c r="IBP45" s="710"/>
      <c r="IBQ45" s="710"/>
      <c r="IBR45" s="710"/>
      <c r="IBS45" s="710"/>
      <c r="IBT45" s="710"/>
      <c r="IBU45" s="710"/>
      <c r="IBV45" s="710"/>
      <c r="IBW45" s="710"/>
      <c r="IBX45" s="710"/>
      <c r="IBY45" s="710"/>
      <c r="IBZ45" s="710"/>
      <c r="ICA45" s="710"/>
      <c r="ICB45" s="710"/>
      <c r="ICC45" s="710"/>
      <c r="ICD45" s="710"/>
      <c r="ICE45" s="710"/>
      <c r="ICF45" s="710"/>
      <c r="ICG45" s="710"/>
      <c r="ICH45" s="710"/>
      <c r="ICI45" s="710"/>
      <c r="ICJ45" s="710"/>
      <c r="ICK45" s="710"/>
      <c r="ICL45" s="710"/>
      <c r="ICM45" s="710"/>
      <c r="ICN45" s="710"/>
      <c r="ICO45" s="710"/>
      <c r="ICP45" s="710"/>
      <c r="ICQ45" s="710"/>
      <c r="ICR45" s="710"/>
      <c r="ICS45" s="710"/>
      <c r="ICT45" s="710"/>
      <c r="ICU45" s="710"/>
      <c r="ICV45" s="710"/>
      <c r="ICW45" s="710"/>
      <c r="ICX45" s="710"/>
      <c r="ICY45" s="710"/>
      <c r="ICZ45" s="710"/>
      <c r="IDA45" s="710"/>
      <c r="IDB45" s="710"/>
      <c r="IDC45" s="710"/>
      <c r="IDD45" s="710"/>
      <c r="IDE45" s="710"/>
      <c r="IDF45" s="710"/>
      <c r="IDG45" s="710"/>
      <c r="IDH45" s="710"/>
      <c r="IDI45" s="710"/>
      <c r="IDJ45" s="710"/>
      <c r="IDK45" s="710"/>
      <c r="IDL45" s="710"/>
      <c r="IDM45" s="710"/>
      <c r="IDN45" s="710"/>
      <c r="IDO45" s="710"/>
      <c r="IDP45" s="710"/>
      <c r="IDQ45" s="710"/>
      <c r="IDR45" s="710"/>
      <c r="IDS45" s="710"/>
      <c r="IDT45" s="710"/>
      <c r="IDU45" s="710"/>
      <c r="IDV45" s="710"/>
      <c r="IDW45" s="710"/>
      <c r="IDX45" s="710"/>
      <c r="IDY45" s="710"/>
      <c r="IDZ45" s="710"/>
      <c r="IEA45" s="710"/>
      <c r="IEB45" s="710"/>
      <c r="IEC45" s="710"/>
      <c r="IED45" s="710"/>
      <c r="IEE45" s="710"/>
      <c r="IEF45" s="710"/>
      <c r="IEG45" s="710"/>
      <c r="IEH45" s="710"/>
      <c r="IEI45" s="710"/>
      <c r="IEJ45" s="710"/>
      <c r="IEK45" s="710"/>
      <c r="IEL45" s="710"/>
      <c r="IEM45" s="710"/>
      <c r="IEN45" s="710"/>
      <c r="IEO45" s="710"/>
      <c r="IEP45" s="710"/>
      <c r="IEQ45" s="710"/>
      <c r="IER45" s="710"/>
      <c r="IES45" s="710"/>
      <c r="IET45" s="710"/>
      <c r="IEU45" s="710"/>
      <c r="IEV45" s="710"/>
      <c r="IEW45" s="710"/>
      <c r="IEX45" s="710"/>
      <c r="IEY45" s="710"/>
      <c r="IEZ45" s="710"/>
      <c r="IFA45" s="710"/>
      <c r="IFB45" s="710"/>
      <c r="IFC45" s="710"/>
      <c r="IFD45" s="710"/>
      <c r="IFE45" s="710"/>
      <c r="IFF45" s="710"/>
      <c r="IFG45" s="710"/>
      <c r="IFH45" s="710"/>
      <c r="IFI45" s="710"/>
      <c r="IFJ45" s="710"/>
      <c r="IFK45" s="710"/>
      <c r="IFL45" s="710"/>
      <c r="IFM45" s="710"/>
      <c r="IFN45" s="710"/>
      <c r="IFO45" s="710"/>
      <c r="IFP45" s="710"/>
      <c r="IFQ45" s="710"/>
      <c r="IFR45" s="710"/>
      <c r="IFS45" s="710"/>
      <c r="IFT45" s="710"/>
      <c r="IFU45" s="710"/>
      <c r="IFV45" s="710"/>
      <c r="IFW45" s="710"/>
      <c r="IFX45" s="710"/>
      <c r="IFY45" s="710"/>
      <c r="IFZ45" s="710"/>
      <c r="IGA45" s="710"/>
      <c r="IGB45" s="710"/>
      <c r="IGC45" s="710"/>
      <c r="IGD45" s="710"/>
      <c r="IGE45" s="710"/>
      <c r="IGF45" s="710"/>
      <c r="IGG45" s="710"/>
      <c r="IGH45" s="710"/>
      <c r="IGI45" s="710"/>
      <c r="IGJ45" s="710"/>
      <c r="IGK45" s="710"/>
      <c r="IGL45" s="710"/>
      <c r="IGM45" s="710"/>
      <c r="IGN45" s="710"/>
      <c r="IGO45" s="710"/>
      <c r="IGP45" s="710"/>
      <c r="IGQ45" s="710"/>
      <c r="IGR45" s="710"/>
      <c r="IGS45" s="710"/>
      <c r="IGT45" s="710"/>
      <c r="IGU45" s="710"/>
      <c r="IGV45" s="710"/>
      <c r="IGW45" s="710"/>
      <c r="IGX45" s="710"/>
      <c r="IGY45" s="710"/>
      <c r="IGZ45" s="710"/>
      <c r="IHA45" s="710"/>
      <c r="IHB45" s="710"/>
      <c r="IHC45" s="710"/>
      <c r="IHD45" s="710"/>
      <c r="IHE45" s="710"/>
      <c r="IHF45" s="710"/>
      <c r="IHG45" s="710"/>
      <c r="IHH45" s="710"/>
      <c r="IHI45" s="710"/>
      <c r="IHJ45" s="710"/>
      <c r="IHK45" s="710"/>
      <c r="IHL45" s="710"/>
      <c r="IHM45" s="710"/>
      <c r="IHN45" s="710"/>
      <c r="IHO45" s="710"/>
      <c r="IHP45" s="710"/>
      <c r="IHQ45" s="710"/>
      <c r="IHR45" s="710"/>
      <c r="IHS45" s="710"/>
      <c r="IHT45" s="710"/>
      <c r="IHU45" s="710"/>
      <c r="IHV45" s="710"/>
      <c r="IHW45" s="710"/>
      <c r="IHX45" s="710"/>
      <c r="IHY45" s="710"/>
      <c r="IHZ45" s="710"/>
      <c r="IIA45" s="710"/>
      <c r="IIB45" s="710"/>
      <c r="IIC45" s="710"/>
      <c r="IID45" s="710"/>
      <c r="IIE45" s="710"/>
      <c r="IIF45" s="710"/>
      <c r="IIG45" s="710"/>
      <c r="IIH45" s="710"/>
      <c r="III45" s="710"/>
      <c r="IIJ45" s="710"/>
      <c r="IIK45" s="710"/>
      <c r="IIL45" s="710"/>
      <c r="IIM45" s="710"/>
      <c r="IIN45" s="710"/>
      <c r="IIO45" s="710"/>
      <c r="IIP45" s="710"/>
      <c r="IIQ45" s="710"/>
      <c r="IIR45" s="710"/>
      <c r="IIS45" s="710"/>
      <c r="IIT45" s="710"/>
      <c r="IIU45" s="710"/>
      <c r="IIV45" s="710"/>
      <c r="IIW45" s="710"/>
      <c r="IIX45" s="710"/>
      <c r="IIY45" s="710"/>
      <c r="IIZ45" s="710"/>
      <c r="IJA45" s="710"/>
      <c r="IJB45" s="710"/>
      <c r="IJC45" s="710"/>
      <c r="IJD45" s="710"/>
      <c r="IJE45" s="710"/>
      <c r="IJF45" s="710"/>
      <c r="IJG45" s="710"/>
      <c r="IJH45" s="710"/>
      <c r="IJI45" s="710"/>
      <c r="IJJ45" s="710"/>
      <c r="IJK45" s="710"/>
      <c r="IJL45" s="710"/>
      <c r="IJM45" s="710"/>
      <c r="IJN45" s="710"/>
      <c r="IJO45" s="710"/>
      <c r="IJP45" s="710"/>
      <c r="IJQ45" s="710"/>
      <c r="IJR45" s="710"/>
      <c r="IJS45" s="710"/>
      <c r="IJT45" s="710"/>
      <c r="IJU45" s="710"/>
      <c r="IJV45" s="710"/>
      <c r="IJW45" s="710"/>
      <c r="IJX45" s="710"/>
      <c r="IJY45" s="710"/>
      <c r="IJZ45" s="710"/>
      <c r="IKA45" s="710"/>
      <c r="IKB45" s="710"/>
      <c r="IKC45" s="710"/>
      <c r="IKD45" s="710"/>
      <c r="IKE45" s="710"/>
      <c r="IKF45" s="710"/>
      <c r="IKG45" s="710"/>
      <c r="IKH45" s="710"/>
      <c r="IKI45" s="710"/>
      <c r="IKJ45" s="710"/>
      <c r="IKK45" s="710"/>
      <c r="IKL45" s="710"/>
      <c r="IKM45" s="710"/>
      <c r="IKN45" s="710"/>
      <c r="IKO45" s="710"/>
      <c r="IKP45" s="710"/>
      <c r="IKQ45" s="710"/>
      <c r="IKR45" s="710"/>
      <c r="IKS45" s="710"/>
      <c r="IKT45" s="710"/>
      <c r="IKU45" s="710"/>
      <c r="IKV45" s="710"/>
      <c r="IKW45" s="710"/>
      <c r="IKX45" s="710"/>
      <c r="IKY45" s="710"/>
      <c r="IKZ45" s="710"/>
      <c r="ILA45" s="710"/>
      <c r="ILB45" s="710"/>
      <c r="ILC45" s="710"/>
      <c r="ILD45" s="710"/>
      <c r="ILE45" s="710"/>
      <c r="ILF45" s="710"/>
      <c r="ILG45" s="710"/>
      <c r="ILH45" s="710"/>
      <c r="ILI45" s="710"/>
      <c r="ILJ45" s="710"/>
      <c r="ILK45" s="710"/>
      <c r="ILL45" s="710"/>
      <c r="ILM45" s="710"/>
      <c r="ILN45" s="710"/>
      <c r="ILO45" s="710"/>
      <c r="ILP45" s="710"/>
      <c r="ILQ45" s="710"/>
      <c r="ILR45" s="710"/>
      <c r="ILS45" s="710"/>
      <c r="ILT45" s="710"/>
      <c r="ILU45" s="710"/>
      <c r="ILV45" s="710"/>
      <c r="ILW45" s="710"/>
      <c r="ILX45" s="710"/>
      <c r="ILY45" s="710"/>
      <c r="ILZ45" s="710"/>
      <c r="IMA45" s="710"/>
      <c r="IMB45" s="710"/>
      <c r="IMC45" s="710"/>
      <c r="IMD45" s="710"/>
      <c r="IME45" s="710"/>
      <c r="IMF45" s="710"/>
      <c r="IMG45" s="710"/>
      <c r="IMH45" s="710"/>
      <c r="IMI45" s="710"/>
      <c r="IMJ45" s="710"/>
      <c r="IMK45" s="710"/>
      <c r="IML45" s="710"/>
      <c r="IMM45" s="710"/>
      <c r="IMN45" s="710"/>
      <c r="IMO45" s="710"/>
      <c r="IMP45" s="710"/>
      <c r="IMQ45" s="710"/>
      <c r="IMR45" s="710"/>
      <c r="IMS45" s="710"/>
      <c r="IMT45" s="710"/>
      <c r="IMU45" s="710"/>
      <c r="IMV45" s="710"/>
      <c r="IMW45" s="710"/>
      <c r="IMX45" s="710"/>
      <c r="IMY45" s="710"/>
      <c r="IMZ45" s="710"/>
      <c r="INA45" s="710"/>
      <c r="INB45" s="710"/>
      <c r="INC45" s="710"/>
      <c r="IND45" s="710"/>
      <c r="INE45" s="710"/>
      <c r="INF45" s="710"/>
      <c r="ING45" s="710"/>
      <c r="INH45" s="710"/>
      <c r="INI45" s="710"/>
      <c r="INJ45" s="710"/>
      <c r="INK45" s="710"/>
      <c r="INL45" s="710"/>
      <c r="INM45" s="710"/>
      <c r="INN45" s="710"/>
      <c r="INO45" s="710"/>
      <c r="INP45" s="710"/>
      <c r="INQ45" s="710"/>
      <c r="INR45" s="710"/>
      <c r="INS45" s="710"/>
      <c r="INT45" s="710"/>
      <c r="INU45" s="710"/>
      <c r="INV45" s="710"/>
      <c r="INW45" s="710"/>
      <c r="INX45" s="710"/>
      <c r="INY45" s="710"/>
      <c r="INZ45" s="710"/>
      <c r="IOA45" s="710"/>
      <c r="IOB45" s="710"/>
      <c r="IOC45" s="710"/>
      <c r="IOD45" s="710"/>
      <c r="IOE45" s="710"/>
      <c r="IOF45" s="710"/>
      <c r="IOG45" s="710"/>
      <c r="IOH45" s="710"/>
      <c r="IOI45" s="710"/>
      <c r="IOJ45" s="710"/>
      <c r="IOK45" s="710"/>
      <c r="IOL45" s="710"/>
      <c r="IOM45" s="710"/>
      <c r="ION45" s="710"/>
      <c r="IOO45" s="710"/>
      <c r="IOP45" s="710"/>
      <c r="IOQ45" s="710"/>
      <c r="IOR45" s="710"/>
      <c r="IOS45" s="710"/>
      <c r="IOT45" s="710"/>
      <c r="IOU45" s="710"/>
      <c r="IOV45" s="710"/>
      <c r="IOW45" s="710"/>
      <c r="IOX45" s="710"/>
      <c r="IOY45" s="710"/>
      <c r="IOZ45" s="710"/>
      <c r="IPA45" s="710"/>
      <c r="IPB45" s="710"/>
      <c r="IPC45" s="710"/>
      <c r="IPD45" s="710"/>
      <c r="IPE45" s="710"/>
      <c r="IPF45" s="710"/>
      <c r="IPG45" s="710"/>
      <c r="IPH45" s="710"/>
      <c r="IPI45" s="710"/>
      <c r="IPJ45" s="710"/>
      <c r="IPK45" s="710"/>
      <c r="IPL45" s="710"/>
      <c r="IPM45" s="710"/>
      <c r="IPN45" s="710"/>
      <c r="IPO45" s="710"/>
      <c r="IPP45" s="710"/>
      <c r="IPQ45" s="710"/>
      <c r="IPR45" s="710"/>
      <c r="IPS45" s="710"/>
      <c r="IPT45" s="710"/>
      <c r="IPU45" s="710"/>
      <c r="IPV45" s="710"/>
      <c r="IPW45" s="710"/>
      <c r="IPX45" s="710"/>
      <c r="IPY45" s="710"/>
      <c r="IPZ45" s="710"/>
      <c r="IQA45" s="710"/>
      <c r="IQB45" s="710"/>
      <c r="IQC45" s="710"/>
      <c r="IQD45" s="710"/>
      <c r="IQE45" s="710"/>
      <c r="IQF45" s="710"/>
      <c r="IQG45" s="710"/>
      <c r="IQH45" s="710"/>
      <c r="IQI45" s="710"/>
      <c r="IQJ45" s="710"/>
      <c r="IQK45" s="710"/>
      <c r="IQL45" s="710"/>
      <c r="IQM45" s="710"/>
      <c r="IQN45" s="710"/>
      <c r="IQO45" s="710"/>
      <c r="IQP45" s="710"/>
      <c r="IQQ45" s="710"/>
      <c r="IQR45" s="710"/>
      <c r="IQS45" s="710"/>
      <c r="IQT45" s="710"/>
      <c r="IQU45" s="710"/>
      <c r="IQV45" s="710"/>
      <c r="IQW45" s="710"/>
      <c r="IQX45" s="710"/>
      <c r="IQY45" s="710"/>
      <c r="IQZ45" s="710"/>
      <c r="IRA45" s="710"/>
      <c r="IRB45" s="710"/>
      <c r="IRC45" s="710"/>
      <c r="IRD45" s="710"/>
      <c r="IRE45" s="710"/>
      <c r="IRF45" s="710"/>
      <c r="IRG45" s="710"/>
      <c r="IRH45" s="710"/>
      <c r="IRI45" s="710"/>
      <c r="IRJ45" s="710"/>
      <c r="IRK45" s="710"/>
      <c r="IRL45" s="710"/>
      <c r="IRM45" s="710"/>
      <c r="IRN45" s="710"/>
      <c r="IRO45" s="710"/>
      <c r="IRP45" s="710"/>
      <c r="IRQ45" s="710"/>
      <c r="IRR45" s="710"/>
      <c r="IRS45" s="710"/>
      <c r="IRT45" s="710"/>
      <c r="IRU45" s="710"/>
      <c r="IRV45" s="710"/>
      <c r="IRW45" s="710"/>
      <c r="IRX45" s="710"/>
      <c r="IRY45" s="710"/>
      <c r="IRZ45" s="710"/>
      <c r="ISA45" s="710"/>
      <c r="ISB45" s="710"/>
      <c r="ISC45" s="710"/>
      <c r="ISD45" s="710"/>
      <c r="ISE45" s="710"/>
      <c r="ISF45" s="710"/>
      <c r="ISG45" s="710"/>
      <c r="ISH45" s="710"/>
      <c r="ISI45" s="710"/>
      <c r="ISJ45" s="710"/>
      <c r="ISK45" s="710"/>
      <c r="ISL45" s="710"/>
      <c r="ISM45" s="710"/>
      <c r="ISN45" s="710"/>
      <c r="ISO45" s="710"/>
      <c r="ISP45" s="710"/>
      <c r="ISQ45" s="710"/>
      <c r="ISR45" s="710"/>
      <c r="ISS45" s="710"/>
      <c r="IST45" s="710"/>
      <c r="ISU45" s="710"/>
      <c r="ISV45" s="710"/>
      <c r="ISW45" s="710"/>
      <c r="ISX45" s="710"/>
      <c r="ISY45" s="710"/>
      <c r="ISZ45" s="710"/>
      <c r="ITA45" s="710"/>
      <c r="ITB45" s="710"/>
      <c r="ITC45" s="710"/>
      <c r="ITD45" s="710"/>
      <c r="ITE45" s="710"/>
      <c r="ITF45" s="710"/>
      <c r="ITG45" s="710"/>
      <c r="ITH45" s="710"/>
      <c r="ITI45" s="710"/>
      <c r="ITJ45" s="710"/>
      <c r="ITK45" s="710"/>
      <c r="ITL45" s="710"/>
      <c r="ITM45" s="710"/>
      <c r="ITN45" s="710"/>
      <c r="ITO45" s="710"/>
      <c r="ITP45" s="710"/>
      <c r="ITQ45" s="710"/>
      <c r="ITR45" s="710"/>
      <c r="ITS45" s="710"/>
      <c r="ITT45" s="710"/>
      <c r="ITU45" s="710"/>
      <c r="ITV45" s="710"/>
      <c r="ITW45" s="710"/>
      <c r="ITX45" s="710"/>
      <c r="ITY45" s="710"/>
      <c r="ITZ45" s="710"/>
      <c r="IUA45" s="710"/>
      <c r="IUB45" s="710"/>
      <c r="IUC45" s="710"/>
      <c r="IUD45" s="710"/>
      <c r="IUE45" s="710"/>
      <c r="IUF45" s="710"/>
      <c r="IUG45" s="710"/>
      <c r="IUH45" s="710"/>
      <c r="IUI45" s="710"/>
      <c r="IUJ45" s="710"/>
      <c r="IUK45" s="710"/>
      <c r="IUL45" s="710"/>
      <c r="IUM45" s="710"/>
      <c r="IUN45" s="710"/>
      <c r="IUO45" s="710"/>
      <c r="IUP45" s="710"/>
      <c r="IUQ45" s="710"/>
      <c r="IUR45" s="710"/>
      <c r="IUS45" s="710"/>
      <c r="IUT45" s="710"/>
      <c r="IUU45" s="710"/>
      <c r="IUV45" s="710"/>
      <c r="IUW45" s="710"/>
      <c r="IUX45" s="710"/>
      <c r="IUY45" s="710"/>
      <c r="IUZ45" s="710"/>
      <c r="IVA45" s="710"/>
      <c r="IVB45" s="710"/>
      <c r="IVC45" s="710"/>
      <c r="IVD45" s="710"/>
      <c r="IVE45" s="710"/>
      <c r="IVF45" s="710"/>
      <c r="IVG45" s="710"/>
      <c r="IVH45" s="710"/>
      <c r="IVI45" s="710"/>
      <c r="IVJ45" s="710"/>
      <c r="IVK45" s="710"/>
      <c r="IVL45" s="710"/>
      <c r="IVM45" s="710"/>
      <c r="IVN45" s="710"/>
      <c r="IVO45" s="710"/>
      <c r="IVP45" s="710"/>
      <c r="IVQ45" s="710"/>
      <c r="IVR45" s="710"/>
      <c r="IVS45" s="710"/>
      <c r="IVT45" s="710"/>
      <c r="IVU45" s="710"/>
      <c r="IVV45" s="710"/>
      <c r="IVW45" s="710"/>
      <c r="IVX45" s="710"/>
      <c r="IVY45" s="710"/>
      <c r="IVZ45" s="710"/>
      <c r="IWA45" s="710"/>
      <c r="IWB45" s="710"/>
      <c r="IWC45" s="710"/>
      <c r="IWD45" s="710"/>
      <c r="IWE45" s="710"/>
      <c r="IWF45" s="710"/>
      <c r="IWG45" s="710"/>
      <c r="IWH45" s="710"/>
      <c r="IWI45" s="710"/>
      <c r="IWJ45" s="710"/>
      <c r="IWK45" s="710"/>
      <c r="IWL45" s="710"/>
      <c r="IWM45" s="710"/>
      <c r="IWN45" s="710"/>
      <c r="IWO45" s="710"/>
      <c r="IWP45" s="710"/>
      <c r="IWQ45" s="710"/>
      <c r="IWR45" s="710"/>
      <c r="IWS45" s="710"/>
      <c r="IWT45" s="710"/>
      <c r="IWU45" s="710"/>
      <c r="IWV45" s="710"/>
      <c r="IWW45" s="710"/>
      <c r="IWX45" s="710"/>
      <c r="IWY45" s="710"/>
      <c r="IWZ45" s="710"/>
      <c r="IXA45" s="710"/>
      <c r="IXB45" s="710"/>
      <c r="IXC45" s="710"/>
      <c r="IXD45" s="710"/>
      <c r="IXE45" s="710"/>
      <c r="IXF45" s="710"/>
      <c r="IXG45" s="710"/>
      <c r="IXH45" s="710"/>
      <c r="IXI45" s="710"/>
      <c r="IXJ45" s="710"/>
      <c r="IXK45" s="710"/>
      <c r="IXL45" s="710"/>
      <c r="IXM45" s="710"/>
      <c r="IXN45" s="710"/>
      <c r="IXO45" s="710"/>
      <c r="IXP45" s="710"/>
      <c r="IXQ45" s="710"/>
      <c r="IXR45" s="710"/>
      <c r="IXS45" s="710"/>
      <c r="IXT45" s="710"/>
      <c r="IXU45" s="710"/>
      <c r="IXV45" s="710"/>
      <c r="IXW45" s="710"/>
      <c r="IXX45" s="710"/>
      <c r="IXY45" s="710"/>
      <c r="IXZ45" s="710"/>
      <c r="IYA45" s="710"/>
      <c r="IYB45" s="710"/>
      <c r="IYC45" s="710"/>
      <c r="IYD45" s="710"/>
      <c r="IYE45" s="710"/>
      <c r="IYF45" s="710"/>
      <c r="IYG45" s="710"/>
      <c r="IYH45" s="710"/>
      <c r="IYI45" s="710"/>
      <c r="IYJ45" s="710"/>
      <c r="IYK45" s="710"/>
      <c r="IYL45" s="710"/>
      <c r="IYM45" s="710"/>
      <c r="IYN45" s="710"/>
      <c r="IYO45" s="710"/>
      <c r="IYP45" s="710"/>
      <c r="IYQ45" s="710"/>
      <c r="IYR45" s="710"/>
      <c r="IYS45" s="710"/>
      <c r="IYT45" s="710"/>
      <c r="IYU45" s="710"/>
      <c r="IYV45" s="710"/>
      <c r="IYW45" s="710"/>
      <c r="IYX45" s="710"/>
      <c r="IYY45" s="710"/>
      <c r="IYZ45" s="710"/>
      <c r="IZA45" s="710"/>
      <c r="IZB45" s="710"/>
      <c r="IZC45" s="710"/>
      <c r="IZD45" s="710"/>
      <c r="IZE45" s="710"/>
      <c r="IZF45" s="710"/>
      <c r="IZG45" s="710"/>
      <c r="IZH45" s="710"/>
      <c r="IZI45" s="710"/>
      <c r="IZJ45" s="710"/>
      <c r="IZK45" s="710"/>
      <c r="IZL45" s="710"/>
      <c r="IZM45" s="710"/>
      <c r="IZN45" s="710"/>
      <c r="IZO45" s="710"/>
      <c r="IZP45" s="710"/>
      <c r="IZQ45" s="710"/>
      <c r="IZR45" s="710"/>
      <c r="IZS45" s="710"/>
      <c r="IZT45" s="710"/>
      <c r="IZU45" s="710"/>
      <c r="IZV45" s="710"/>
      <c r="IZW45" s="710"/>
      <c r="IZX45" s="710"/>
      <c r="IZY45" s="710"/>
      <c r="IZZ45" s="710"/>
      <c r="JAA45" s="710"/>
      <c r="JAB45" s="710"/>
      <c r="JAC45" s="710"/>
      <c r="JAD45" s="710"/>
      <c r="JAE45" s="710"/>
      <c r="JAF45" s="710"/>
      <c r="JAG45" s="710"/>
      <c r="JAH45" s="710"/>
      <c r="JAI45" s="710"/>
      <c r="JAJ45" s="710"/>
      <c r="JAK45" s="710"/>
      <c r="JAL45" s="710"/>
      <c r="JAM45" s="710"/>
      <c r="JAN45" s="710"/>
      <c r="JAO45" s="710"/>
      <c r="JAP45" s="710"/>
      <c r="JAQ45" s="710"/>
      <c r="JAR45" s="710"/>
      <c r="JAS45" s="710"/>
      <c r="JAT45" s="710"/>
      <c r="JAU45" s="710"/>
      <c r="JAV45" s="710"/>
      <c r="JAW45" s="710"/>
      <c r="JAX45" s="710"/>
      <c r="JAY45" s="710"/>
      <c r="JAZ45" s="710"/>
      <c r="JBA45" s="710"/>
      <c r="JBB45" s="710"/>
      <c r="JBC45" s="710"/>
      <c r="JBD45" s="710"/>
      <c r="JBE45" s="710"/>
      <c r="JBF45" s="710"/>
      <c r="JBG45" s="710"/>
      <c r="JBH45" s="710"/>
      <c r="JBI45" s="710"/>
      <c r="JBJ45" s="710"/>
      <c r="JBK45" s="710"/>
      <c r="JBL45" s="710"/>
      <c r="JBM45" s="710"/>
      <c r="JBN45" s="710"/>
      <c r="JBO45" s="710"/>
      <c r="JBP45" s="710"/>
      <c r="JBQ45" s="710"/>
      <c r="JBR45" s="710"/>
      <c r="JBS45" s="710"/>
      <c r="JBT45" s="710"/>
      <c r="JBU45" s="710"/>
      <c r="JBV45" s="710"/>
      <c r="JBW45" s="710"/>
      <c r="JBX45" s="710"/>
      <c r="JBY45" s="710"/>
      <c r="JBZ45" s="710"/>
      <c r="JCA45" s="710"/>
      <c r="JCB45" s="710"/>
      <c r="JCC45" s="710"/>
      <c r="JCD45" s="710"/>
      <c r="JCE45" s="710"/>
      <c r="JCF45" s="710"/>
      <c r="JCG45" s="710"/>
      <c r="JCH45" s="710"/>
      <c r="JCI45" s="710"/>
      <c r="JCJ45" s="710"/>
      <c r="JCK45" s="710"/>
      <c r="JCL45" s="710"/>
      <c r="JCM45" s="710"/>
      <c r="JCN45" s="710"/>
      <c r="JCO45" s="710"/>
      <c r="JCP45" s="710"/>
      <c r="JCQ45" s="710"/>
      <c r="JCR45" s="710"/>
      <c r="JCS45" s="710"/>
      <c r="JCT45" s="710"/>
      <c r="JCU45" s="710"/>
      <c r="JCV45" s="710"/>
      <c r="JCW45" s="710"/>
      <c r="JCX45" s="710"/>
      <c r="JCY45" s="710"/>
      <c r="JCZ45" s="710"/>
      <c r="JDA45" s="710"/>
      <c r="JDB45" s="710"/>
      <c r="JDC45" s="710"/>
      <c r="JDD45" s="710"/>
      <c r="JDE45" s="710"/>
      <c r="JDF45" s="710"/>
      <c r="JDG45" s="710"/>
      <c r="JDH45" s="710"/>
      <c r="JDI45" s="710"/>
      <c r="JDJ45" s="710"/>
      <c r="JDK45" s="710"/>
      <c r="JDL45" s="710"/>
      <c r="JDM45" s="710"/>
      <c r="JDN45" s="710"/>
      <c r="JDO45" s="710"/>
      <c r="JDP45" s="710"/>
      <c r="JDQ45" s="710"/>
      <c r="JDR45" s="710"/>
      <c r="JDS45" s="710"/>
      <c r="JDT45" s="710"/>
      <c r="JDU45" s="710"/>
      <c r="JDV45" s="710"/>
      <c r="JDW45" s="710"/>
      <c r="JDX45" s="710"/>
      <c r="JDY45" s="710"/>
      <c r="JDZ45" s="710"/>
      <c r="JEA45" s="710"/>
      <c r="JEB45" s="710"/>
      <c r="JEC45" s="710"/>
      <c r="JED45" s="710"/>
      <c r="JEE45" s="710"/>
      <c r="JEF45" s="710"/>
      <c r="JEG45" s="710"/>
      <c r="JEH45" s="710"/>
      <c r="JEI45" s="710"/>
      <c r="JEJ45" s="710"/>
      <c r="JEK45" s="710"/>
      <c r="JEL45" s="710"/>
      <c r="JEM45" s="710"/>
      <c r="JEN45" s="710"/>
      <c r="JEO45" s="710"/>
      <c r="JEP45" s="710"/>
      <c r="JEQ45" s="710"/>
      <c r="JER45" s="710"/>
      <c r="JES45" s="710"/>
      <c r="JET45" s="710"/>
      <c r="JEU45" s="710"/>
      <c r="JEV45" s="710"/>
      <c r="JEW45" s="710"/>
      <c r="JEX45" s="710"/>
      <c r="JEY45" s="710"/>
      <c r="JEZ45" s="710"/>
      <c r="JFA45" s="710"/>
      <c r="JFB45" s="710"/>
      <c r="JFC45" s="710"/>
      <c r="JFD45" s="710"/>
      <c r="JFE45" s="710"/>
      <c r="JFF45" s="710"/>
      <c r="JFG45" s="710"/>
      <c r="JFH45" s="710"/>
      <c r="JFI45" s="710"/>
      <c r="JFJ45" s="710"/>
      <c r="JFK45" s="710"/>
      <c r="JFL45" s="710"/>
      <c r="JFM45" s="710"/>
      <c r="JFN45" s="710"/>
      <c r="JFO45" s="710"/>
      <c r="JFP45" s="710"/>
      <c r="JFQ45" s="710"/>
      <c r="JFR45" s="710"/>
      <c r="JFS45" s="710"/>
      <c r="JFT45" s="710"/>
      <c r="JFU45" s="710"/>
      <c r="JFV45" s="710"/>
      <c r="JFW45" s="710"/>
      <c r="JFX45" s="710"/>
      <c r="JFY45" s="710"/>
      <c r="JFZ45" s="710"/>
      <c r="JGA45" s="710"/>
      <c r="JGB45" s="710"/>
      <c r="JGC45" s="710"/>
      <c r="JGD45" s="710"/>
      <c r="JGE45" s="710"/>
      <c r="JGF45" s="710"/>
      <c r="JGG45" s="710"/>
      <c r="JGH45" s="710"/>
      <c r="JGI45" s="710"/>
      <c r="JGJ45" s="710"/>
      <c r="JGK45" s="710"/>
      <c r="JGL45" s="710"/>
      <c r="JGM45" s="710"/>
      <c r="JGN45" s="710"/>
      <c r="JGO45" s="710"/>
      <c r="JGP45" s="710"/>
      <c r="JGQ45" s="710"/>
      <c r="JGR45" s="710"/>
      <c r="JGS45" s="710"/>
      <c r="JGT45" s="710"/>
      <c r="JGU45" s="710"/>
      <c r="JGV45" s="710"/>
      <c r="JGW45" s="710"/>
      <c r="JGX45" s="710"/>
      <c r="JGY45" s="710"/>
      <c r="JGZ45" s="710"/>
      <c r="JHA45" s="710"/>
      <c r="JHB45" s="710"/>
      <c r="JHC45" s="710"/>
      <c r="JHD45" s="710"/>
      <c r="JHE45" s="710"/>
      <c r="JHF45" s="710"/>
      <c r="JHG45" s="710"/>
      <c r="JHH45" s="710"/>
      <c r="JHI45" s="710"/>
      <c r="JHJ45" s="710"/>
      <c r="JHK45" s="710"/>
      <c r="JHL45" s="710"/>
      <c r="JHM45" s="710"/>
      <c r="JHN45" s="710"/>
      <c r="JHO45" s="710"/>
      <c r="JHP45" s="710"/>
      <c r="JHQ45" s="710"/>
      <c r="JHR45" s="710"/>
      <c r="JHS45" s="710"/>
      <c r="JHT45" s="710"/>
      <c r="JHU45" s="710"/>
      <c r="JHV45" s="710"/>
      <c r="JHW45" s="710"/>
      <c r="JHX45" s="710"/>
      <c r="JHY45" s="710"/>
      <c r="JHZ45" s="710"/>
      <c r="JIA45" s="710"/>
      <c r="JIB45" s="710"/>
      <c r="JIC45" s="710"/>
      <c r="JID45" s="710"/>
      <c r="JIE45" s="710"/>
      <c r="JIF45" s="710"/>
      <c r="JIG45" s="710"/>
      <c r="JIH45" s="710"/>
      <c r="JII45" s="710"/>
      <c r="JIJ45" s="710"/>
      <c r="JIK45" s="710"/>
      <c r="JIL45" s="710"/>
      <c r="JIM45" s="710"/>
      <c r="JIN45" s="710"/>
      <c r="JIO45" s="710"/>
      <c r="JIP45" s="710"/>
      <c r="JIQ45" s="710"/>
      <c r="JIR45" s="710"/>
      <c r="JIS45" s="710"/>
      <c r="JIT45" s="710"/>
      <c r="JIU45" s="710"/>
      <c r="JIV45" s="710"/>
      <c r="JIW45" s="710"/>
      <c r="JIX45" s="710"/>
      <c r="JIY45" s="710"/>
      <c r="JIZ45" s="710"/>
      <c r="JJA45" s="710"/>
      <c r="JJB45" s="710"/>
      <c r="JJC45" s="710"/>
      <c r="JJD45" s="710"/>
      <c r="JJE45" s="710"/>
      <c r="JJF45" s="710"/>
      <c r="JJG45" s="710"/>
      <c r="JJH45" s="710"/>
      <c r="JJI45" s="710"/>
      <c r="JJJ45" s="710"/>
      <c r="JJK45" s="710"/>
      <c r="JJL45" s="710"/>
      <c r="JJM45" s="710"/>
      <c r="JJN45" s="710"/>
      <c r="JJO45" s="710"/>
      <c r="JJP45" s="710"/>
      <c r="JJQ45" s="710"/>
      <c r="JJR45" s="710"/>
      <c r="JJS45" s="710"/>
      <c r="JJT45" s="710"/>
      <c r="JJU45" s="710"/>
      <c r="JJV45" s="710"/>
      <c r="JJW45" s="710"/>
      <c r="JJX45" s="710"/>
      <c r="JJY45" s="710"/>
      <c r="JJZ45" s="710"/>
      <c r="JKA45" s="710"/>
      <c r="JKB45" s="710"/>
      <c r="JKC45" s="710"/>
      <c r="JKD45" s="710"/>
      <c r="JKE45" s="710"/>
      <c r="JKF45" s="710"/>
      <c r="JKG45" s="710"/>
      <c r="JKH45" s="710"/>
      <c r="JKI45" s="710"/>
      <c r="JKJ45" s="710"/>
      <c r="JKK45" s="710"/>
      <c r="JKL45" s="710"/>
      <c r="JKM45" s="710"/>
      <c r="JKN45" s="710"/>
      <c r="JKO45" s="710"/>
      <c r="JKP45" s="710"/>
      <c r="JKQ45" s="710"/>
      <c r="JKR45" s="710"/>
      <c r="JKS45" s="710"/>
      <c r="JKT45" s="710"/>
      <c r="JKU45" s="710"/>
      <c r="JKV45" s="710"/>
      <c r="JKW45" s="710"/>
      <c r="JKX45" s="710"/>
      <c r="JKY45" s="710"/>
      <c r="JKZ45" s="710"/>
      <c r="JLA45" s="710"/>
      <c r="JLB45" s="710"/>
      <c r="JLC45" s="710"/>
      <c r="JLD45" s="710"/>
      <c r="JLE45" s="710"/>
      <c r="JLF45" s="710"/>
      <c r="JLG45" s="710"/>
      <c r="JLH45" s="710"/>
      <c r="JLI45" s="710"/>
      <c r="JLJ45" s="710"/>
      <c r="JLK45" s="710"/>
      <c r="JLL45" s="710"/>
      <c r="JLM45" s="710"/>
      <c r="JLN45" s="710"/>
      <c r="JLO45" s="710"/>
      <c r="JLP45" s="710"/>
      <c r="JLQ45" s="710"/>
      <c r="JLR45" s="710"/>
      <c r="JLS45" s="710"/>
      <c r="JLT45" s="710"/>
      <c r="JLU45" s="710"/>
      <c r="JLV45" s="710"/>
      <c r="JLW45" s="710"/>
      <c r="JLX45" s="710"/>
      <c r="JLY45" s="710"/>
      <c r="JLZ45" s="710"/>
      <c r="JMA45" s="710"/>
      <c r="JMB45" s="710"/>
      <c r="JMC45" s="710"/>
      <c r="JMD45" s="710"/>
      <c r="JME45" s="710"/>
      <c r="JMF45" s="710"/>
      <c r="JMG45" s="710"/>
      <c r="JMH45" s="710"/>
      <c r="JMI45" s="710"/>
      <c r="JMJ45" s="710"/>
      <c r="JMK45" s="710"/>
      <c r="JML45" s="710"/>
      <c r="JMM45" s="710"/>
      <c r="JMN45" s="710"/>
      <c r="JMO45" s="710"/>
      <c r="JMP45" s="710"/>
      <c r="JMQ45" s="710"/>
      <c r="JMR45" s="710"/>
      <c r="JMS45" s="710"/>
      <c r="JMT45" s="710"/>
      <c r="JMU45" s="710"/>
      <c r="JMV45" s="710"/>
      <c r="JMW45" s="710"/>
      <c r="JMX45" s="710"/>
      <c r="JMY45" s="710"/>
      <c r="JMZ45" s="710"/>
      <c r="JNA45" s="710"/>
      <c r="JNB45" s="710"/>
      <c r="JNC45" s="710"/>
      <c r="JND45" s="710"/>
      <c r="JNE45" s="710"/>
      <c r="JNF45" s="710"/>
      <c r="JNG45" s="710"/>
      <c r="JNH45" s="710"/>
      <c r="JNI45" s="710"/>
      <c r="JNJ45" s="710"/>
      <c r="JNK45" s="710"/>
      <c r="JNL45" s="710"/>
      <c r="JNM45" s="710"/>
      <c r="JNN45" s="710"/>
      <c r="JNO45" s="710"/>
      <c r="JNP45" s="710"/>
      <c r="JNQ45" s="710"/>
      <c r="JNR45" s="710"/>
      <c r="JNS45" s="710"/>
      <c r="JNT45" s="710"/>
      <c r="JNU45" s="710"/>
      <c r="JNV45" s="710"/>
      <c r="JNW45" s="710"/>
      <c r="JNX45" s="710"/>
      <c r="JNY45" s="710"/>
      <c r="JNZ45" s="710"/>
      <c r="JOA45" s="710"/>
      <c r="JOB45" s="710"/>
      <c r="JOC45" s="710"/>
      <c r="JOD45" s="710"/>
      <c r="JOE45" s="710"/>
      <c r="JOF45" s="710"/>
      <c r="JOG45" s="710"/>
      <c r="JOH45" s="710"/>
      <c r="JOI45" s="710"/>
      <c r="JOJ45" s="710"/>
      <c r="JOK45" s="710"/>
      <c r="JOL45" s="710"/>
      <c r="JOM45" s="710"/>
      <c r="JON45" s="710"/>
      <c r="JOO45" s="710"/>
      <c r="JOP45" s="710"/>
      <c r="JOQ45" s="710"/>
      <c r="JOR45" s="710"/>
      <c r="JOS45" s="710"/>
      <c r="JOT45" s="710"/>
      <c r="JOU45" s="710"/>
      <c r="JOV45" s="710"/>
      <c r="JOW45" s="710"/>
      <c r="JOX45" s="710"/>
      <c r="JOY45" s="710"/>
      <c r="JOZ45" s="710"/>
      <c r="JPA45" s="710"/>
      <c r="JPB45" s="710"/>
      <c r="JPC45" s="710"/>
      <c r="JPD45" s="710"/>
      <c r="JPE45" s="710"/>
      <c r="JPF45" s="710"/>
      <c r="JPG45" s="710"/>
      <c r="JPH45" s="710"/>
      <c r="JPI45" s="710"/>
      <c r="JPJ45" s="710"/>
      <c r="JPK45" s="710"/>
      <c r="JPL45" s="710"/>
      <c r="JPM45" s="710"/>
      <c r="JPN45" s="710"/>
      <c r="JPO45" s="710"/>
      <c r="JPP45" s="710"/>
      <c r="JPQ45" s="710"/>
      <c r="JPR45" s="710"/>
      <c r="JPS45" s="710"/>
      <c r="JPT45" s="710"/>
      <c r="JPU45" s="710"/>
      <c r="JPV45" s="710"/>
      <c r="JPW45" s="710"/>
      <c r="JPX45" s="710"/>
      <c r="JPY45" s="710"/>
      <c r="JPZ45" s="710"/>
      <c r="JQA45" s="710"/>
      <c r="JQB45" s="710"/>
      <c r="JQC45" s="710"/>
      <c r="JQD45" s="710"/>
      <c r="JQE45" s="710"/>
      <c r="JQF45" s="710"/>
      <c r="JQG45" s="710"/>
      <c r="JQH45" s="710"/>
      <c r="JQI45" s="710"/>
      <c r="JQJ45" s="710"/>
      <c r="JQK45" s="710"/>
      <c r="JQL45" s="710"/>
      <c r="JQM45" s="710"/>
      <c r="JQN45" s="710"/>
      <c r="JQO45" s="710"/>
      <c r="JQP45" s="710"/>
      <c r="JQQ45" s="710"/>
      <c r="JQR45" s="710"/>
      <c r="JQS45" s="710"/>
      <c r="JQT45" s="710"/>
      <c r="JQU45" s="710"/>
      <c r="JQV45" s="710"/>
      <c r="JQW45" s="710"/>
      <c r="JQX45" s="710"/>
      <c r="JQY45" s="710"/>
      <c r="JQZ45" s="710"/>
      <c r="JRA45" s="710"/>
      <c r="JRB45" s="710"/>
      <c r="JRC45" s="710"/>
      <c r="JRD45" s="710"/>
      <c r="JRE45" s="710"/>
      <c r="JRF45" s="710"/>
      <c r="JRG45" s="710"/>
      <c r="JRH45" s="710"/>
      <c r="JRI45" s="710"/>
      <c r="JRJ45" s="710"/>
      <c r="JRK45" s="710"/>
      <c r="JRL45" s="710"/>
      <c r="JRM45" s="710"/>
      <c r="JRN45" s="710"/>
      <c r="JRO45" s="710"/>
      <c r="JRP45" s="710"/>
      <c r="JRQ45" s="710"/>
      <c r="JRR45" s="710"/>
      <c r="JRS45" s="710"/>
      <c r="JRT45" s="710"/>
      <c r="JRU45" s="710"/>
      <c r="JRV45" s="710"/>
      <c r="JRW45" s="710"/>
      <c r="JRX45" s="710"/>
      <c r="JRY45" s="710"/>
      <c r="JRZ45" s="710"/>
      <c r="JSA45" s="710"/>
      <c r="JSB45" s="710"/>
      <c r="JSC45" s="710"/>
      <c r="JSD45" s="710"/>
      <c r="JSE45" s="710"/>
      <c r="JSF45" s="710"/>
      <c r="JSG45" s="710"/>
      <c r="JSH45" s="710"/>
      <c r="JSI45" s="710"/>
      <c r="JSJ45" s="710"/>
      <c r="JSK45" s="710"/>
      <c r="JSL45" s="710"/>
      <c r="JSM45" s="710"/>
      <c r="JSN45" s="710"/>
      <c r="JSO45" s="710"/>
      <c r="JSP45" s="710"/>
      <c r="JSQ45" s="710"/>
      <c r="JSR45" s="710"/>
      <c r="JSS45" s="710"/>
      <c r="JST45" s="710"/>
      <c r="JSU45" s="710"/>
      <c r="JSV45" s="710"/>
      <c r="JSW45" s="710"/>
      <c r="JSX45" s="710"/>
      <c r="JSY45" s="710"/>
      <c r="JSZ45" s="710"/>
      <c r="JTA45" s="710"/>
      <c r="JTB45" s="710"/>
      <c r="JTC45" s="710"/>
      <c r="JTD45" s="710"/>
      <c r="JTE45" s="710"/>
      <c r="JTF45" s="710"/>
      <c r="JTG45" s="710"/>
      <c r="JTH45" s="710"/>
      <c r="JTI45" s="710"/>
      <c r="JTJ45" s="710"/>
      <c r="JTK45" s="710"/>
      <c r="JTL45" s="710"/>
      <c r="JTM45" s="710"/>
      <c r="JTN45" s="710"/>
      <c r="JTO45" s="710"/>
      <c r="JTP45" s="710"/>
      <c r="JTQ45" s="710"/>
      <c r="JTR45" s="710"/>
      <c r="JTS45" s="710"/>
      <c r="JTT45" s="710"/>
      <c r="JTU45" s="710"/>
      <c r="JTV45" s="710"/>
      <c r="JTW45" s="710"/>
      <c r="JTX45" s="710"/>
      <c r="JTY45" s="710"/>
      <c r="JTZ45" s="710"/>
      <c r="JUA45" s="710"/>
      <c r="JUB45" s="710"/>
      <c r="JUC45" s="710"/>
      <c r="JUD45" s="710"/>
      <c r="JUE45" s="710"/>
      <c r="JUF45" s="710"/>
      <c r="JUG45" s="710"/>
      <c r="JUH45" s="710"/>
      <c r="JUI45" s="710"/>
      <c r="JUJ45" s="710"/>
      <c r="JUK45" s="710"/>
      <c r="JUL45" s="710"/>
      <c r="JUM45" s="710"/>
      <c r="JUN45" s="710"/>
      <c r="JUO45" s="710"/>
      <c r="JUP45" s="710"/>
      <c r="JUQ45" s="710"/>
      <c r="JUR45" s="710"/>
      <c r="JUS45" s="710"/>
      <c r="JUT45" s="710"/>
      <c r="JUU45" s="710"/>
      <c r="JUV45" s="710"/>
      <c r="JUW45" s="710"/>
      <c r="JUX45" s="710"/>
      <c r="JUY45" s="710"/>
      <c r="JUZ45" s="710"/>
      <c r="JVA45" s="710"/>
      <c r="JVB45" s="710"/>
      <c r="JVC45" s="710"/>
      <c r="JVD45" s="710"/>
      <c r="JVE45" s="710"/>
      <c r="JVF45" s="710"/>
      <c r="JVG45" s="710"/>
      <c r="JVH45" s="710"/>
      <c r="JVI45" s="710"/>
      <c r="JVJ45" s="710"/>
      <c r="JVK45" s="710"/>
      <c r="JVL45" s="710"/>
      <c r="JVM45" s="710"/>
      <c r="JVN45" s="710"/>
      <c r="JVO45" s="710"/>
      <c r="JVP45" s="710"/>
      <c r="JVQ45" s="710"/>
      <c r="JVR45" s="710"/>
      <c r="JVS45" s="710"/>
      <c r="JVT45" s="710"/>
      <c r="JVU45" s="710"/>
      <c r="JVV45" s="710"/>
      <c r="JVW45" s="710"/>
      <c r="JVX45" s="710"/>
      <c r="JVY45" s="710"/>
      <c r="JVZ45" s="710"/>
      <c r="JWA45" s="710"/>
      <c r="JWB45" s="710"/>
      <c r="JWC45" s="710"/>
      <c r="JWD45" s="710"/>
      <c r="JWE45" s="710"/>
      <c r="JWF45" s="710"/>
      <c r="JWG45" s="710"/>
      <c r="JWH45" s="710"/>
      <c r="JWI45" s="710"/>
      <c r="JWJ45" s="710"/>
      <c r="JWK45" s="710"/>
      <c r="JWL45" s="710"/>
      <c r="JWM45" s="710"/>
      <c r="JWN45" s="710"/>
      <c r="JWO45" s="710"/>
      <c r="JWP45" s="710"/>
      <c r="JWQ45" s="710"/>
      <c r="JWR45" s="710"/>
      <c r="JWS45" s="710"/>
      <c r="JWT45" s="710"/>
      <c r="JWU45" s="710"/>
      <c r="JWV45" s="710"/>
      <c r="JWW45" s="710"/>
      <c r="JWX45" s="710"/>
      <c r="JWY45" s="710"/>
      <c r="JWZ45" s="710"/>
      <c r="JXA45" s="710"/>
      <c r="JXB45" s="710"/>
      <c r="JXC45" s="710"/>
      <c r="JXD45" s="710"/>
      <c r="JXE45" s="710"/>
      <c r="JXF45" s="710"/>
      <c r="JXG45" s="710"/>
      <c r="JXH45" s="710"/>
      <c r="JXI45" s="710"/>
      <c r="JXJ45" s="710"/>
      <c r="JXK45" s="710"/>
      <c r="JXL45" s="710"/>
      <c r="JXM45" s="710"/>
      <c r="JXN45" s="710"/>
      <c r="JXO45" s="710"/>
      <c r="JXP45" s="710"/>
      <c r="JXQ45" s="710"/>
      <c r="JXR45" s="710"/>
      <c r="JXS45" s="710"/>
      <c r="JXT45" s="710"/>
      <c r="JXU45" s="710"/>
      <c r="JXV45" s="710"/>
      <c r="JXW45" s="710"/>
      <c r="JXX45" s="710"/>
      <c r="JXY45" s="710"/>
      <c r="JXZ45" s="710"/>
      <c r="JYA45" s="710"/>
      <c r="JYB45" s="710"/>
      <c r="JYC45" s="710"/>
      <c r="JYD45" s="710"/>
      <c r="JYE45" s="710"/>
      <c r="JYF45" s="710"/>
      <c r="JYG45" s="710"/>
      <c r="JYH45" s="710"/>
      <c r="JYI45" s="710"/>
      <c r="JYJ45" s="710"/>
      <c r="JYK45" s="710"/>
      <c r="JYL45" s="710"/>
      <c r="JYM45" s="710"/>
      <c r="JYN45" s="710"/>
      <c r="JYO45" s="710"/>
      <c r="JYP45" s="710"/>
      <c r="JYQ45" s="710"/>
      <c r="JYR45" s="710"/>
      <c r="JYS45" s="710"/>
      <c r="JYT45" s="710"/>
      <c r="JYU45" s="710"/>
      <c r="JYV45" s="710"/>
      <c r="JYW45" s="710"/>
      <c r="JYX45" s="710"/>
      <c r="JYY45" s="710"/>
      <c r="JYZ45" s="710"/>
      <c r="JZA45" s="710"/>
      <c r="JZB45" s="710"/>
      <c r="JZC45" s="710"/>
      <c r="JZD45" s="710"/>
      <c r="JZE45" s="710"/>
      <c r="JZF45" s="710"/>
      <c r="JZG45" s="710"/>
      <c r="JZH45" s="710"/>
      <c r="JZI45" s="710"/>
      <c r="JZJ45" s="710"/>
      <c r="JZK45" s="710"/>
      <c r="JZL45" s="710"/>
      <c r="JZM45" s="710"/>
      <c r="JZN45" s="710"/>
      <c r="JZO45" s="710"/>
      <c r="JZP45" s="710"/>
      <c r="JZQ45" s="710"/>
      <c r="JZR45" s="710"/>
      <c r="JZS45" s="710"/>
      <c r="JZT45" s="710"/>
      <c r="JZU45" s="710"/>
      <c r="JZV45" s="710"/>
      <c r="JZW45" s="710"/>
      <c r="JZX45" s="710"/>
      <c r="JZY45" s="710"/>
      <c r="JZZ45" s="710"/>
      <c r="KAA45" s="710"/>
      <c r="KAB45" s="710"/>
      <c r="KAC45" s="710"/>
      <c r="KAD45" s="710"/>
      <c r="KAE45" s="710"/>
      <c r="KAF45" s="710"/>
      <c r="KAG45" s="710"/>
      <c r="KAH45" s="710"/>
      <c r="KAI45" s="710"/>
      <c r="KAJ45" s="710"/>
      <c r="KAK45" s="710"/>
      <c r="KAL45" s="710"/>
      <c r="KAM45" s="710"/>
      <c r="KAN45" s="710"/>
      <c r="KAO45" s="710"/>
      <c r="KAP45" s="710"/>
      <c r="KAQ45" s="710"/>
      <c r="KAR45" s="710"/>
      <c r="KAS45" s="710"/>
      <c r="KAT45" s="710"/>
      <c r="KAU45" s="710"/>
      <c r="KAV45" s="710"/>
      <c r="KAW45" s="710"/>
      <c r="KAX45" s="710"/>
      <c r="KAY45" s="710"/>
      <c r="KAZ45" s="710"/>
      <c r="KBA45" s="710"/>
      <c r="KBB45" s="710"/>
      <c r="KBC45" s="710"/>
      <c r="KBD45" s="710"/>
      <c r="KBE45" s="710"/>
      <c r="KBF45" s="710"/>
      <c r="KBG45" s="710"/>
      <c r="KBH45" s="710"/>
      <c r="KBI45" s="710"/>
      <c r="KBJ45" s="710"/>
      <c r="KBK45" s="710"/>
      <c r="KBL45" s="710"/>
      <c r="KBM45" s="710"/>
      <c r="KBN45" s="710"/>
      <c r="KBO45" s="710"/>
      <c r="KBP45" s="710"/>
      <c r="KBQ45" s="710"/>
      <c r="KBR45" s="710"/>
      <c r="KBS45" s="710"/>
      <c r="KBT45" s="710"/>
      <c r="KBU45" s="710"/>
      <c r="KBV45" s="710"/>
      <c r="KBW45" s="710"/>
      <c r="KBX45" s="710"/>
      <c r="KBY45" s="710"/>
      <c r="KBZ45" s="710"/>
      <c r="KCA45" s="710"/>
      <c r="KCB45" s="710"/>
      <c r="KCC45" s="710"/>
      <c r="KCD45" s="710"/>
      <c r="KCE45" s="710"/>
      <c r="KCF45" s="710"/>
      <c r="KCG45" s="710"/>
      <c r="KCH45" s="710"/>
      <c r="KCI45" s="710"/>
      <c r="KCJ45" s="710"/>
      <c r="KCK45" s="710"/>
      <c r="KCL45" s="710"/>
      <c r="KCM45" s="710"/>
      <c r="KCN45" s="710"/>
      <c r="KCO45" s="710"/>
      <c r="KCP45" s="710"/>
      <c r="KCQ45" s="710"/>
      <c r="KCR45" s="710"/>
      <c r="KCS45" s="710"/>
      <c r="KCT45" s="710"/>
      <c r="KCU45" s="710"/>
      <c r="KCV45" s="710"/>
      <c r="KCW45" s="710"/>
      <c r="KCX45" s="710"/>
      <c r="KCY45" s="710"/>
      <c r="KCZ45" s="710"/>
      <c r="KDA45" s="710"/>
      <c r="KDB45" s="710"/>
      <c r="KDC45" s="710"/>
      <c r="KDD45" s="710"/>
      <c r="KDE45" s="710"/>
      <c r="KDF45" s="710"/>
      <c r="KDG45" s="710"/>
      <c r="KDH45" s="710"/>
      <c r="KDI45" s="710"/>
      <c r="KDJ45" s="710"/>
      <c r="KDK45" s="710"/>
      <c r="KDL45" s="710"/>
      <c r="KDM45" s="710"/>
      <c r="KDN45" s="710"/>
      <c r="KDO45" s="710"/>
      <c r="KDP45" s="710"/>
      <c r="KDQ45" s="710"/>
      <c r="KDR45" s="710"/>
      <c r="KDS45" s="710"/>
      <c r="KDT45" s="710"/>
      <c r="KDU45" s="710"/>
      <c r="KDV45" s="710"/>
      <c r="KDW45" s="710"/>
      <c r="KDX45" s="710"/>
      <c r="KDY45" s="710"/>
      <c r="KDZ45" s="710"/>
      <c r="KEA45" s="710"/>
      <c r="KEB45" s="710"/>
      <c r="KEC45" s="710"/>
      <c r="KED45" s="710"/>
      <c r="KEE45" s="710"/>
      <c r="KEF45" s="710"/>
      <c r="KEG45" s="710"/>
      <c r="KEH45" s="710"/>
      <c r="KEI45" s="710"/>
      <c r="KEJ45" s="710"/>
      <c r="KEK45" s="710"/>
      <c r="KEL45" s="710"/>
      <c r="KEM45" s="710"/>
      <c r="KEN45" s="710"/>
      <c r="KEO45" s="710"/>
      <c r="KEP45" s="710"/>
      <c r="KEQ45" s="710"/>
      <c r="KER45" s="710"/>
      <c r="KES45" s="710"/>
      <c r="KET45" s="710"/>
      <c r="KEU45" s="710"/>
      <c r="KEV45" s="710"/>
      <c r="KEW45" s="710"/>
      <c r="KEX45" s="710"/>
      <c r="KEY45" s="710"/>
      <c r="KEZ45" s="710"/>
      <c r="KFA45" s="710"/>
      <c r="KFB45" s="710"/>
      <c r="KFC45" s="710"/>
      <c r="KFD45" s="710"/>
      <c r="KFE45" s="710"/>
      <c r="KFF45" s="710"/>
      <c r="KFG45" s="710"/>
      <c r="KFH45" s="710"/>
      <c r="KFI45" s="710"/>
      <c r="KFJ45" s="710"/>
      <c r="KFK45" s="710"/>
      <c r="KFL45" s="710"/>
      <c r="KFM45" s="710"/>
      <c r="KFN45" s="710"/>
      <c r="KFO45" s="710"/>
      <c r="KFP45" s="710"/>
      <c r="KFQ45" s="710"/>
      <c r="KFR45" s="710"/>
      <c r="KFS45" s="710"/>
      <c r="KFT45" s="710"/>
      <c r="KFU45" s="710"/>
      <c r="KFV45" s="710"/>
      <c r="KFW45" s="710"/>
      <c r="KFX45" s="710"/>
      <c r="KFY45" s="710"/>
      <c r="KFZ45" s="710"/>
      <c r="KGA45" s="710"/>
      <c r="KGB45" s="710"/>
      <c r="KGC45" s="710"/>
      <c r="KGD45" s="710"/>
      <c r="KGE45" s="710"/>
      <c r="KGF45" s="710"/>
      <c r="KGG45" s="710"/>
      <c r="KGH45" s="710"/>
      <c r="KGI45" s="710"/>
      <c r="KGJ45" s="710"/>
      <c r="KGK45" s="710"/>
      <c r="KGL45" s="710"/>
      <c r="KGM45" s="710"/>
      <c r="KGN45" s="710"/>
      <c r="KGO45" s="710"/>
      <c r="KGP45" s="710"/>
      <c r="KGQ45" s="710"/>
      <c r="KGR45" s="710"/>
      <c r="KGS45" s="710"/>
      <c r="KGT45" s="710"/>
      <c r="KGU45" s="710"/>
      <c r="KGV45" s="710"/>
      <c r="KGW45" s="710"/>
      <c r="KGX45" s="710"/>
      <c r="KGY45" s="710"/>
      <c r="KGZ45" s="710"/>
      <c r="KHA45" s="710"/>
      <c r="KHB45" s="710"/>
      <c r="KHC45" s="710"/>
      <c r="KHD45" s="710"/>
      <c r="KHE45" s="710"/>
      <c r="KHF45" s="710"/>
      <c r="KHG45" s="710"/>
      <c r="KHH45" s="710"/>
      <c r="KHI45" s="710"/>
      <c r="KHJ45" s="710"/>
      <c r="KHK45" s="710"/>
      <c r="KHL45" s="710"/>
      <c r="KHM45" s="710"/>
      <c r="KHN45" s="710"/>
      <c r="KHO45" s="710"/>
      <c r="KHP45" s="710"/>
      <c r="KHQ45" s="710"/>
      <c r="KHR45" s="710"/>
      <c r="KHS45" s="710"/>
      <c r="KHT45" s="710"/>
      <c r="KHU45" s="710"/>
      <c r="KHV45" s="710"/>
      <c r="KHW45" s="710"/>
      <c r="KHX45" s="710"/>
      <c r="KHY45" s="710"/>
      <c r="KHZ45" s="710"/>
      <c r="KIA45" s="710"/>
      <c r="KIB45" s="710"/>
      <c r="KIC45" s="710"/>
      <c r="KID45" s="710"/>
      <c r="KIE45" s="710"/>
      <c r="KIF45" s="710"/>
      <c r="KIG45" s="710"/>
      <c r="KIH45" s="710"/>
      <c r="KII45" s="710"/>
      <c r="KIJ45" s="710"/>
      <c r="KIK45" s="710"/>
      <c r="KIL45" s="710"/>
      <c r="KIM45" s="710"/>
      <c r="KIN45" s="710"/>
      <c r="KIO45" s="710"/>
      <c r="KIP45" s="710"/>
      <c r="KIQ45" s="710"/>
      <c r="KIR45" s="710"/>
      <c r="KIS45" s="710"/>
      <c r="KIT45" s="710"/>
      <c r="KIU45" s="710"/>
      <c r="KIV45" s="710"/>
      <c r="KIW45" s="710"/>
      <c r="KIX45" s="710"/>
      <c r="KIY45" s="710"/>
      <c r="KIZ45" s="710"/>
      <c r="KJA45" s="710"/>
      <c r="KJB45" s="710"/>
      <c r="KJC45" s="710"/>
      <c r="KJD45" s="710"/>
      <c r="KJE45" s="710"/>
      <c r="KJF45" s="710"/>
      <c r="KJG45" s="710"/>
      <c r="KJH45" s="710"/>
      <c r="KJI45" s="710"/>
      <c r="KJJ45" s="710"/>
      <c r="KJK45" s="710"/>
      <c r="KJL45" s="710"/>
      <c r="KJM45" s="710"/>
      <c r="KJN45" s="710"/>
      <c r="KJO45" s="710"/>
      <c r="KJP45" s="710"/>
      <c r="KJQ45" s="710"/>
      <c r="KJR45" s="710"/>
      <c r="KJS45" s="710"/>
      <c r="KJT45" s="710"/>
      <c r="KJU45" s="710"/>
      <c r="KJV45" s="710"/>
      <c r="KJW45" s="710"/>
      <c r="KJX45" s="710"/>
      <c r="KJY45" s="710"/>
      <c r="KJZ45" s="710"/>
      <c r="KKA45" s="710"/>
      <c r="KKB45" s="710"/>
      <c r="KKC45" s="710"/>
      <c r="KKD45" s="710"/>
      <c r="KKE45" s="710"/>
      <c r="KKF45" s="710"/>
      <c r="KKG45" s="710"/>
      <c r="KKH45" s="710"/>
      <c r="KKI45" s="710"/>
      <c r="KKJ45" s="710"/>
      <c r="KKK45" s="710"/>
      <c r="KKL45" s="710"/>
      <c r="KKM45" s="710"/>
      <c r="KKN45" s="710"/>
      <c r="KKO45" s="710"/>
      <c r="KKP45" s="710"/>
      <c r="KKQ45" s="710"/>
      <c r="KKR45" s="710"/>
      <c r="KKS45" s="710"/>
      <c r="KKT45" s="710"/>
      <c r="KKU45" s="710"/>
      <c r="KKV45" s="710"/>
      <c r="KKW45" s="710"/>
      <c r="KKX45" s="710"/>
      <c r="KKY45" s="710"/>
      <c r="KKZ45" s="710"/>
      <c r="KLA45" s="710"/>
      <c r="KLB45" s="710"/>
      <c r="KLC45" s="710"/>
      <c r="KLD45" s="710"/>
      <c r="KLE45" s="710"/>
      <c r="KLF45" s="710"/>
      <c r="KLG45" s="710"/>
      <c r="KLH45" s="710"/>
      <c r="KLI45" s="710"/>
      <c r="KLJ45" s="710"/>
      <c r="KLK45" s="710"/>
      <c r="KLL45" s="710"/>
      <c r="KLM45" s="710"/>
      <c r="KLN45" s="710"/>
      <c r="KLO45" s="710"/>
      <c r="KLP45" s="710"/>
      <c r="KLQ45" s="710"/>
      <c r="KLR45" s="710"/>
      <c r="KLS45" s="710"/>
      <c r="KLT45" s="710"/>
      <c r="KLU45" s="710"/>
      <c r="KLV45" s="710"/>
      <c r="KLW45" s="710"/>
      <c r="KLX45" s="710"/>
      <c r="KLY45" s="710"/>
      <c r="KLZ45" s="710"/>
      <c r="KMA45" s="710"/>
      <c r="KMB45" s="710"/>
      <c r="KMC45" s="710"/>
      <c r="KMD45" s="710"/>
      <c r="KME45" s="710"/>
      <c r="KMF45" s="710"/>
      <c r="KMG45" s="710"/>
      <c r="KMH45" s="710"/>
      <c r="KMI45" s="710"/>
      <c r="KMJ45" s="710"/>
      <c r="KMK45" s="710"/>
      <c r="KML45" s="710"/>
      <c r="KMM45" s="710"/>
      <c r="KMN45" s="710"/>
      <c r="KMO45" s="710"/>
      <c r="KMP45" s="710"/>
      <c r="KMQ45" s="710"/>
      <c r="KMR45" s="710"/>
      <c r="KMS45" s="710"/>
      <c r="KMT45" s="710"/>
      <c r="KMU45" s="710"/>
      <c r="KMV45" s="710"/>
      <c r="KMW45" s="710"/>
      <c r="KMX45" s="710"/>
      <c r="KMY45" s="710"/>
      <c r="KMZ45" s="710"/>
      <c r="KNA45" s="710"/>
      <c r="KNB45" s="710"/>
      <c r="KNC45" s="710"/>
      <c r="KND45" s="710"/>
      <c r="KNE45" s="710"/>
      <c r="KNF45" s="710"/>
      <c r="KNG45" s="710"/>
      <c r="KNH45" s="710"/>
      <c r="KNI45" s="710"/>
      <c r="KNJ45" s="710"/>
      <c r="KNK45" s="710"/>
      <c r="KNL45" s="710"/>
      <c r="KNM45" s="710"/>
      <c r="KNN45" s="710"/>
      <c r="KNO45" s="710"/>
      <c r="KNP45" s="710"/>
      <c r="KNQ45" s="710"/>
      <c r="KNR45" s="710"/>
      <c r="KNS45" s="710"/>
      <c r="KNT45" s="710"/>
      <c r="KNU45" s="710"/>
      <c r="KNV45" s="710"/>
      <c r="KNW45" s="710"/>
      <c r="KNX45" s="710"/>
      <c r="KNY45" s="710"/>
      <c r="KNZ45" s="710"/>
      <c r="KOA45" s="710"/>
      <c r="KOB45" s="710"/>
      <c r="KOC45" s="710"/>
      <c r="KOD45" s="710"/>
      <c r="KOE45" s="710"/>
      <c r="KOF45" s="710"/>
      <c r="KOG45" s="710"/>
      <c r="KOH45" s="710"/>
      <c r="KOI45" s="710"/>
      <c r="KOJ45" s="710"/>
      <c r="KOK45" s="710"/>
      <c r="KOL45" s="710"/>
      <c r="KOM45" s="710"/>
      <c r="KON45" s="710"/>
      <c r="KOO45" s="710"/>
      <c r="KOP45" s="710"/>
      <c r="KOQ45" s="710"/>
      <c r="KOR45" s="710"/>
      <c r="KOS45" s="710"/>
      <c r="KOT45" s="710"/>
      <c r="KOU45" s="710"/>
      <c r="KOV45" s="710"/>
      <c r="KOW45" s="710"/>
      <c r="KOX45" s="710"/>
      <c r="KOY45" s="710"/>
      <c r="KOZ45" s="710"/>
      <c r="KPA45" s="710"/>
      <c r="KPB45" s="710"/>
      <c r="KPC45" s="710"/>
      <c r="KPD45" s="710"/>
      <c r="KPE45" s="710"/>
      <c r="KPF45" s="710"/>
      <c r="KPG45" s="710"/>
      <c r="KPH45" s="710"/>
      <c r="KPI45" s="710"/>
      <c r="KPJ45" s="710"/>
      <c r="KPK45" s="710"/>
      <c r="KPL45" s="710"/>
      <c r="KPM45" s="710"/>
      <c r="KPN45" s="710"/>
      <c r="KPO45" s="710"/>
      <c r="KPP45" s="710"/>
      <c r="KPQ45" s="710"/>
      <c r="KPR45" s="710"/>
      <c r="KPS45" s="710"/>
      <c r="KPT45" s="710"/>
      <c r="KPU45" s="710"/>
      <c r="KPV45" s="710"/>
      <c r="KPW45" s="710"/>
      <c r="KPX45" s="710"/>
      <c r="KPY45" s="710"/>
      <c r="KPZ45" s="710"/>
      <c r="KQA45" s="710"/>
      <c r="KQB45" s="710"/>
      <c r="KQC45" s="710"/>
      <c r="KQD45" s="710"/>
      <c r="KQE45" s="710"/>
      <c r="KQF45" s="710"/>
      <c r="KQG45" s="710"/>
      <c r="KQH45" s="710"/>
      <c r="KQI45" s="710"/>
      <c r="KQJ45" s="710"/>
      <c r="KQK45" s="710"/>
      <c r="KQL45" s="710"/>
      <c r="KQM45" s="710"/>
      <c r="KQN45" s="710"/>
      <c r="KQO45" s="710"/>
      <c r="KQP45" s="710"/>
      <c r="KQQ45" s="710"/>
      <c r="KQR45" s="710"/>
      <c r="KQS45" s="710"/>
      <c r="KQT45" s="710"/>
      <c r="KQU45" s="710"/>
      <c r="KQV45" s="710"/>
      <c r="KQW45" s="710"/>
      <c r="KQX45" s="710"/>
      <c r="KQY45" s="710"/>
      <c r="KQZ45" s="710"/>
      <c r="KRA45" s="710"/>
      <c r="KRB45" s="710"/>
      <c r="KRC45" s="710"/>
      <c r="KRD45" s="710"/>
      <c r="KRE45" s="710"/>
      <c r="KRF45" s="710"/>
      <c r="KRG45" s="710"/>
      <c r="KRH45" s="710"/>
      <c r="KRI45" s="710"/>
      <c r="KRJ45" s="710"/>
      <c r="KRK45" s="710"/>
      <c r="KRL45" s="710"/>
      <c r="KRM45" s="710"/>
      <c r="KRN45" s="710"/>
      <c r="KRO45" s="710"/>
      <c r="KRP45" s="710"/>
      <c r="KRQ45" s="710"/>
      <c r="KRR45" s="710"/>
      <c r="KRS45" s="710"/>
      <c r="KRT45" s="710"/>
      <c r="KRU45" s="710"/>
      <c r="KRV45" s="710"/>
      <c r="KRW45" s="710"/>
      <c r="KRX45" s="710"/>
      <c r="KRY45" s="710"/>
      <c r="KRZ45" s="710"/>
      <c r="KSA45" s="710"/>
      <c r="KSB45" s="710"/>
      <c r="KSC45" s="710"/>
      <c r="KSD45" s="710"/>
      <c r="KSE45" s="710"/>
      <c r="KSF45" s="710"/>
      <c r="KSG45" s="710"/>
      <c r="KSH45" s="710"/>
      <c r="KSI45" s="710"/>
      <c r="KSJ45" s="710"/>
      <c r="KSK45" s="710"/>
      <c r="KSL45" s="710"/>
      <c r="KSM45" s="710"/>
      <c r="KSN45" s="710"/>
      <c r="KSO45" s="710"/>
      <c r="KSP45" s="710"/>
      <c r="KSQ45" s="710"/>
      <c r="KSR45" s="710"/>
      <c r="KSS45" s="710"/>
      <c r="KST45" s="710"/>
      <c r="KSU45" s="710"/>
      <c r="KSV45" s="710"/>
      <c r="KSW45" s="710"/>
      <c r="KSX45" s="710"/>
      <c r="KSY45" s="710"/>
      <c r="KSZ45" s="710"/>
      <c r="KTA45" s="710"/>
      <c r="KTB45" s="710"/>
      <c r="KTC45" s="710"/>
      <c r="KTD45" s="710"/>
      <c r="KTE45" s="710"/>
      <c r="KTF45" s="710"/>
      <c r="KTG45" s="710"/>
      <c r="KTH45" s="710"/>
      <c r="KTI45" s="710"/>
      <c r="KTJ45" s="710"/>
      <c r="KTK45" s="710"/>
      <c r="KTL45" s="710"/>
      <c r="KTM45" s="710"/>
      <c r="KTN45" s="710"/>
      <c r="KTO45" s="710"/>
      <c r="KTP45" s="710"/>
      <c r="KTQ45" s="710"/>
      <c r="KTR45" s="710"/>
      <c r="KTS45" s="710"/>
      <c r="KTT45" s="710"/>
      <c r="KTU45" s="710"/>
      <c r="KTV45" s="710"/>
      <c r="KTW45" s="710"/>
      <c r="KTX45" s="710"/>
      <c r="KTY45" s="710"/>
      <c r="KTZ45" s="710"/>
      <c r="KUA45" s="710"/>
      <c r="KUB45" s="710"/>
      <c r="KUC45" s="710"/>
      <c r="KUD45" s="710"/>
      <c r="KUE45" s="710"/>
      <c r="KUF45" s="710"/>
      <c r="KUG45" s="710"/>
      <c r="KUH45" s="710"/>
      <c r="KUI45" s="710"/>
      <c r="KUJ45" s="710"/>
      <c r="KUK45" s="710"/>
      <c r="KUL45" s="710"/>
      <c r="KUM45" s="710"/>
      <c r="KUN45" s="710"/>
      <c r="KUO45" s="710"/>
      <c r="KUP45" s="710"/>
      <c r="KUQ45" s="710"/>
      <c r="KUR45" s="710"/>
      <c r="KUS45" s="710"/>
      <c r="KUT45" s="710"/>
      <c r="KUU45" s="710"/>
      <c r="KUV45" s="710"/>
      <c r="KUW45" s="710"/>
      <c r="KUX45" s="710"/>
      <c r="KUY45" s="710"/>
      <c r="KUZ45" s="710"/>
      <c r="KVA45" s="710"/>
      <c r="KVB45" s="710"/>
      <c r="KVC45" s="710"/>
      <c r="KVD45" s="710"/>
      <c r="KVE45" s="710"/>
      <c r="KVF45" s="710"/>
      <c r="KVG45" s="710"/>
      <c r="KVH45" s="710"/>
      <c r="KVI45" s="710"/>
      <c r="KVJ45" s="710"/>
      <c r="KVK45" s="710"/>
      <c r="KVL45" s="710"/>
      <c r="KVM45" s="710"/>
      <c r="KVN45" s="710"/>
      <c r="KVO45" s="710"/>
      <c r="KVP45" s="710"/>
      <c r="KVQ45" s="710"/>
      <c r="KVR45" s="710"/>
      <c r="KVS45" s="710"/>
      <c r="KVT45" s="710"/>
      <c r="KVU45" s="710"/>
      <c r="KVV45" s="710"/>
      <c r="KVW45" s="710"/>
      <c r="KVX45" s="710"/>
      <c r="KVY45" s="710"/>
      <c r="KVZ45" s="710"/>
      <c r="KWA45" s="710"/>
      <c r="KWB45" s="710"/>
      <c r="KWC45" s="710"/>
      <c r="KWD45" s="710"/>
      <c r="KWE45" s="710"/>
      <c r="KWF45" s="710"/>
      <c r="KWG45" s="710"/>
      <c r="KWH45" s="710"/>
      <c r="KWI45" s="710"/>
      <c r="KWJ45" s="710"/>
      <c r="KWK45" s="710"/>
      <c r="KWL45" s="710"/>
      <c r="KWM45" s="710"/>
      <c r="KWN45" s="710"/>
      <c r="KWO45" s="710"/>
      <c r="KWP45" s="710"/>
      <c r="KWQ45" s="710"/>
      <c r="KWR45" s="710"/>
      <c r="KWS45" s="710"/>
      <c r="KWT45" s="710"/>
      <c r="KWU45" s="710"/>
      <c r="KWV45" s="710"/>
      <c r="KWW45" s="710"/>
      <c r="KWX45" s="710"/>
      <c r="KWY45" s="710"/>
      <c r="KWZ45" s="710"/>
      <c r="KXA45" s="710"/>
      <c r="KXB45" s="710"/>
      <c r="KXC45" s="710"/>
      <c r="KXD45" s="710"/>
      <c r="KXE45" s="710"/>
      <c r="KXF45" s="710"/>
      <c r="KXG45" s="710"/>
      <c r="KXH45" s="710"/>
      <c r="KXI45" s="710"/>
      <c r="KXJ45" s="710"/>
      <c r="KXK45" s="710"/>
      <c r="KXL45" s="710"/>
      <c r="KXM45" s="710"/>
      <c r="KXN45" s="710"/>
      <c r="KXO45" s="710"/>
      <c r="KXP45" s="710"/>
      <c r="KXQ45" s="710"/>
      <c r="KXR45" s="710"/>
      <c r="KXS45" s="710"/>
      <c r="KXT45" s="710"/>
      <c r="KXU45" s="710"/>
      <c r="KXV45" s="710"/>
      <c r="KXW45" s="710"/>
      <c r="KXX45" s="710"/>
      <c r="KXY45" s="710"/>
      <c r="KXZ45" s="710"/>
      <c r="KYA45" s="710"/>
      <c r="KYB45" s="710"/>
      <c r="KYC45" s="710"/>
      <c r="KYD45" s="710"/>
      <c r="KYE45" s="710"/>
      <c r="KYF45" s="710"/>
      <c r="KYG45" s="710"/>
      <c r="KYH45" s="710"/>
      <c r="KYI45" s="710"/>
      <c r="KYJ45" s="710"/>
      <c r="KYK45" s="710"/>
      <c r="KYL45" s="710"/>
      <c r="KYM45" s="710"/>
      <c r="KYN45" s="710"/>
      <c r="KYO45" s="710"/>
      <c r="KYP45" s="710"/>
      <c r="KYQ45" s="710"/>
      <c r="KYR45" s="710"/>
      <c r="KYS45" s="710"/>
      <c r="KYT45" s="710"/>
      <c r="KYU45" s="710"/>
      <c r="KYV45" s="710"/>
      <c r="KYW45" s="710"/>
      <c r="KYX45" s="710"/>
      <c r="KYY45" s="710"/>
      <c r="KYZ45" s="710"/>
      <c r="KZA45" s="710"/>
      <c r="KZB45" s="710"/>
      <c r="KZC45" s="710"/>
      <c r="KZD45" s="710"/>
      <c r="KZE45" s="710"/>
      <c r="KZF45" s="710"/>
      <c r="KZG45" s="710"/>
      <c r="KZH45" s="710"/>
      <c r="KZI45" s="710"/>
      <c r="KZJ45" s="710"/>
      <c r="KZK45" s="710"/>
      <c r="KZL45" s="710"/>
      <c r="KZM45" s="710"/>
      <c r="KZN45" s="710"/>
      <c r="KZO45" s="710"/>
      <c r="KZP45" s="710"/>
      <c r="KZQ45" s="710"/>
      <c r="KZR45" s="710"/>
      <c r="KZS45" s="710"/>
      <c r="KZT45" s="710"/>
      <c r="KZU45" s="710"/>
      <c r="KZV45" s="710"/>
      <c r="KZW45" s="710"/>
      <c r="KZX45" s="710"/>
      <c r="KZY45" s="710"/>
      <c r="KZZ45" s="710"/>
      <c r="LAA45" s="710"/>
      <c r="LAB45" s="710"/>
      <c r="LAC45" s="710"/>
      <c r="LAD45" s="710"/>
      <c r="LAE45" s="710"/>
      <c r="LAF45" s="710"/>
      <c r="LAG45" s="710"/>
      <c r="LAH45" s="710"/>
      <c r="LAI45" s="710"/>
      <c r="LAJ45" s="710"/>
      <c r="LAK45" s="710"/>
      <c r="LAL45" s="710"/>
      <c r="LAM45" s="710"/>
      <c r="LAN45" s="710"/>
      <c r="LAO45" s="710"/>
      <c r="LAP45" s="710"/>
      <c r="LAQ45" s="710"/>
      <c r="LAR45" s="710"/>
      <c r="LAS45" s="710"/>
      <c r="LAT45" s="710"/>
      <c r="LAU45" s="710"/>
      <c r="LAV45" s="710"/>
      <c r="LAW45" s="710"/>
      <c r="LAX45" s="710"/>
      <c r="LAY45" s="710"/>
      <c r="LAZ45" s="710"/>
      <c r="LBA45" s="710"/>
      <c r="LBB45" s="710"/>
      <c r="LBC45" s="710"/>
      <c r="LBD45" s="710"/>
      <c r="LBE45" s="710"/>
      <c r="LBF45" s="710"/>
      <c r="LBG45" s="710"/>
      <c r="LBH45" s="710"/>
      <c r="LBI45" s="710"/>
      <c r="LBJ45" s="710"/>
      <c r="LBK45" s="710"/>
      <c r="LBL45" s="710"/>
      <c r="LBM45" s="710"/>
      <c r="LBN45" s="710"/>
      <c r="LBO45" s="710"/>
      <c r="LBP45" s="710"/>
      <c r="LBQ45" s="710"/>
      <c r="LBR45" s="710"/>
      <c r="LBS45" s="710"/>
      <c r="LBT45" s="710"/>
      <c r="LBU45" s="710"/>
      <c r="LBV45" s="710"/>
      <c r="LBW45" s="710"/>
      <c r="LBX45" s="710"/>
      <c r="LBY45" s="710"/>
      <c r="LBZ45" s="710"/>
      <c r="LCA45" s="710"/>
      <c r="LCB45" s="710"/>
      <c r="LCC45" s="710"/>
      <c r="LCD45" s="710"/>
      <c r="LCE45" s="710"/>
      <c r="LCF45" s="710"/>
      <c r="LCG45" s="710"/>
      <c r="LCH45" s="710"/>
      <c r="LCI45" s="710"/>
      <c r="LCJ45" s="710"/>
      <c r="LCK45" s="710"/>
      <c r="LCL45" s="710"/>
      <c r="LCM45" s="710"/>
      <c r="LCN45" s="710"/>
      <c r="LCO45" s="710"/>
      <c r="LCP45" s="710"/>
      <c r="LCQ45" s="710"/>
      <c r="LCR45" s="710"/>
      <c r="LCS45" s="710"/>
      <c r="LCT45" s="710"/>
      <c r="LCU45" s="710"/>
      <c r="LCV45" s="710"/>
      <c r="LCW45" s="710"/>
      <c r="LCX45" s="710"/>
      <c r="LCY45" s="710"/>
      <c r="LCZ45" s="710"/>
      <c r="LDA45" s="710"/>
      <c r="LDB45" s="710"/>
      <c r="LDC45" s="710"/>
      <c r="LDD45" s="710"/>
      <c r="LDE45" s="710"/>
      <c r="LDF45" s="710"/>
      <c r="LDG45" s="710"/>
      <c r="LDH45" s="710"/>
      <c r="LDI45" s="710"/>
      <c r="LDJ45" s="710"/>
      <c r="LDK45" s="710"/>
      <c r="LDL45" s="710"/>
      <c r="LDM45" s="710"/>
      <c r="LDN45" s="710"/>
      <c r="LDO45" s="710"/>
      <c r="LDP45" s="710"/>
      <c r="LDQ45" s="710"/>
      <c r="LDR45" s="710"/>
      <c r="LDS45" s="710"/>
      <c r="LDT45" s="710"/>
      <c r="LDU45" s="710"/>
      <c r="LDV45" s="710"/>
      <c r="LDW45" s="710"/>
      <c r="LDX45" s="710"/>
      <c r="LDY45" s="710"/>
      <c r="LDZ45" s="710"/>
      <c r="LEA45" s="710"/>
      <c r="LEB45" s="710"/>
      <c r="LEC45" s="710"/>
      <c r="LED45" s="710"/>
      <c r="LEE45" s="710"/>
      <c r="LEF45" s="710"/>
      <c r="LEG45" s="710"/>
      <c r="LEH45" s="710"/>
      <c r="LEI45" s="710"/>
      <c r="LEJ45" s="710"/>
      <c r="LEK45" s="710"/>
      <c r="LEL45" s="710"/>
      <c r="LEM45" s="710"/>
      <c r="LEN45" s="710"/>
      <c r="LEO45" s="710"/>
      <c r="LEP45" s="710"/>
      <c r="LEQ45" s="710"/>
      <c r="LER45" s="710"/>
      <c r="LES45" s="710"/>
      <c r="LET45" s="710"/>
      <c r="LEU45" s="710"/>
      <c r="LEV45" s="710"/>
      <c r="LEW45" s="710"/>
      <c r="LEX45" s="710"/>
      <c r="LEY45" s="710"/>
      <c r="LEZ45" s="710"/>
      <c r="LFA45" s="710"/>
      <c r="LFB45" s="710"/>
      <c r="LFC45" s="710"/>
      <c r="LFD45" s="710"/>
      <c r="LFE45" s="710"/>
      <c r="LFF45" s="710"/>
      <c r="LFG45" s="710"/>
      <c r="LFH45" s="710"/>
      <c r="LFI45" s="710"/>
      <c r="LFJ45" s="710"/>
      <c r="LFK45" s="710"/>
      <c r="LFL45" s="710"/>
      <c r="LFM45" s="710"/>
      <c r="LFN45" s="710"/>
      <c r="LFO45" s="710"/>
      <c r="LFP45" s="710"/>
      <c r="LFQ45" s="710"/>
      <c r="LFR45" s="710"/>
      <c r="LFS45" s="710"/>
      <c r="LFT45" s="710"/>
      <c r="LFU45" s="710"/>
      <c r="LFV45" s="710"/>
      <c r="LFW45" s="710"/>
      <c r="LFX45" s="710"/>
      <c r="LFY45" s="710"/>
      <c r="LFZ45" s="710"/>
      <c r="LGA45" s="710"/>
      <c r="LGB45" s="710"/>
      <c r="LGC45" s="710"/>
      <c r="LGD45" s="710"/>
      <c r="LGE45" s="710"/>
      <c r="LGF45" s="710"/>
      <c r="LGG45" s="710"/>
      <c r="LGH45" s="710"/>
      <c r="LGI45" s="710"/>
      <c r="LGJ45" s="710"/>
      <c r="LGK45" s="710"/>
      <c r="LGL45" s="710"/>
      <c r="LGM45" s="710"/>
      <c r="LGN45" s="710"/>
      <c r="LGO45" s="710"/>
      <c r="LGP45" s="710"/>
      <c r="LGQ45" s="710"/>
      <c r="LGR45" s="710"/>
      <c r="LGS45" s="710"/>
      <c r="LGT45" s="710"/>
      <c r="LGU45" s="710"/>
      <c r="LGV45" s="710"/>
      <c r="LGW45" s="710"/>
      <c r="LGX45" s="710"/>
      <c r="LGY45" s="710"/>
      <c r="LGZ45" s="710"/>
      <c r="LHA45" s="710"/>
      <c r="LHB45" s="710"/>
      <c r="LHC45" s="710"/>
      <c r="LHD45" s="710"/>
      <c r="LHE45" s="710"/>
      <c r="LHF45" s="710"/>
      <c r="LHG45" s="710"/>
      <c r="LHH45" s="710"/>
      <c r="LHI45" s="710"/>
      <c r="LHJ45" s="710"/>
      <c r="LHK45" s="710"/>
      <c r="LHL45" s="710"/>
      <c r="LHM45" s="710"/>
      <c r="LHN45" s="710"/>
      <c r="LHO45" s="710"/>
      <c r="LHP45" s="710"/>
      <c r="LHQ45" s="710"/>
      <c r="LHR45" s="710"/>
      <c r="LHS45" s="710"/>
      <c r="LHT45" s="710"/>
      <c r="LHU45" s="710"/>
      <c r="LHV45" s="710"/>
      <c r="LHW45" s="710"/>
      <c r="LHX45" s="710"/>
      <c r="LHY45" s="710"/>
      <c r="LHZ45" s="710"/>
      <c r="LIA45" s="710"/>
      <c r="LIB45" s="710"/>
      <c r="LIC45" s="710"/>
      <c r="LID45" s="710"/>
      <c r="LIE45" s="710"/>
      <c r="LIF45" s="710"/>
      <c r="LIG45" s="710"/>
      <c r="LIH45" s="710"/>
      <c r="LII45" s="710"/>
      <c r="LIJ45" s="710"/>
      <c r="LIK45" s="710"/>
      <c r="LIL45" s="710"/>
      <c r="LIM45" s="710"/>
      <c r="LIN45" s="710"/>
      <c r="LIO45" s="710"/>
      <c r="LIP45" s="710"/>
      <c r="LIQ45" s="710"/>
      <c r="LIR45" s="710"/>
      <c r="LIS45" s="710"/>
      <c r="LIT45" s="710"/>
      <c r="LIU45" s="710"/>
      <c r="LIV45" s="710"/>
      <c r="LIW45" s="710"/>
      <c r="LIX45" s="710"/>
      <c r="LIY45" s="710"/>
      <c r="LIZ45" s="710"/>
      <c r="LJA45" s="710"/>
      <c r="LJB45" s="710"/>
      <c r="LJC45" s="710"/>
      <c r="LJD45" s="710"/>
      <c r="LJE45" s="710"/>
      <c r="LJF45" s="710"/>
      <c r="LJG45" s="710"/>
      <c r="LJH45" s="710"/>
      <c r="LJI45" s="710"/>
      <c r="LJJ45" s="710"/>
      <c r="LJK45" s="710"/>
      <c r="LJL45" s="710"/>
      <c r="LJM45" s="710"/>
      <c r="LJN45" s="710"/>
      <c r="LJO45" s="710"/>
      <c r="LJP45" s="710"/>
      <c r="LJQ45" s="710"/>
      <c r="LJR45" s="710"/>
      <c r="LJS45" s="710"/>
      <c r="LJT45" s="710"/>
      <c r="LJU45" s="710"/>
      <c r="LJV45" s="710"/>
      <c r="LJW45" s="710"/>
      <c r="LJX45" s="710"/>
      <c r="LJY45" s="710"/>
      <c r="LJZ45" s="710"/>
      <c r="LKA45" s="710"/>
      <c r="LKB45" s="710"/>
      <c r="LKC45" s="710"/>
      <c r="LKD45" s="710"/>
      <c r="LKE45" s="710"/>
      <c r="LKF45" s="710"/>
      <c r="LKG45" s="710"/>
      <c r="LKH45" s="710"/>
      <c r="LKI45" s="710"/>
      <c r="LKJ45" s="710"/>
      <c r="LKK45" s="710"/>
      <c r="LKL45" s="710"/>
      <c r="LKM45" s="710"/>
      <c r="LKN45" s="710"/>
      <c r="LKO45" s="710"/>
      <c r="LKP45" s="710"/>
      <c r="LKQ45" s="710"/>
      <c r="LKR45" s="710"/>
      <c r="LKS45" s="710"/>
      <c r="LKT45" s="710"/>
      <c r="LKU45" s="710"/>
      <c r="LKV45" s="710"/>
      <c r="LKW45" s="710"/>
      <c r="LKX45" s="710"/>
      <c r="LKY45" s="710"/>
      <c r="LKZ45" s="710"/>
      <c r="LLA45" s="710"/>
      <c r="LLB45" s="710"/>
      <c r="LLC45" s="710"/>
      <c r="LLD45" s="710"/>
      <c r="LLE45" s="710"/>
      <c r="LLF45" s="710"/>
      <c r="LLG45" s="710"/>
      <c r="LLH45" s="710"/>
      <c r="LLI45" s="710"/>
      <c r="LLJ45" s="710"/>
      <c r="LLK45" s="710"/>
      <c r="LLL45" s="710"/>
      <c r="LLM45" s="710"/>
      <c r="LLN45" s="710"/>
      <c r="LLO45" s="710"/>
      <c r="LLP45" s="710"/>
      <c r="LLQ45" s="710"/>
      <c r="LLR45" s="710"/>
      <c r="LLS45" s="710"/>
      <c r="LLT45" s="710"/>
      <c r="LLU45" s="710"/>
      <c r="LLV45" s="710"/>
      <c r="LLW45" s="710"/>
      <c r="LLX45" s="710"/>
      <c r="LLY45" s="710"/>
      <c r="LLZ45" s="710"/>
      <c r="LMA45" s="710"/>
      <c r="LMB45" s="710"/>
      <c r="LMC45" s="710"/>
      <c r="LMD45" s="710"/>
      <c r="LME45" s="710"/>
      <c r="LMF45" s="710"/>
      <c r="LMG45" s="710"/>
      <c r="LMH45" s="710"/>
      <c r="LMI45" s="710"/>
      <c r="LMJ45" s="710"/>
      <c r="LMK45" s="710"/>
      <c r="LML45" s="710"/>
      <c r="LMM45" s="710"/>
      <c r="LMN45" s="710"/>
      <c r="LMO45" s="710"/>
      <c r="LMP45" s="710"/>
      <c r="LMQ45" s="710"/>
      <c r="LMR45" s="710"/>
      <c r="LMS45" s="710"/>
      <c r="LMT45" s="710"/>
      <c r="LMU45" s="710"/>
      <c r="LMV45" s="710"/>
      <c r="LMW45" s="710"/>
      <c r="LMX45" s="710"/>
      <c r="LMY45" s="710"/>
      <c r="LMZ45" s="710"/>
      <c r="LNA45" s="710"/>
      <c r="LNB45" s="710"/>
      <c r="LNC45" s="710"/>
      <c r="LND45" s="710"/>
      <c r="LNE45" s="710"/>
      <c r="LNF45" s="710"/>
      <c r="LNG45" s="710"/>
      <c r="LNH45" s="710"/>
      <c r="LNI45" s="710"/>
      <c r="LNJ45" s="710"/>
      <c r="LNK45" s="710"/>
      <c r="LNL45" s="710"/>
      <c r="LNM45" s="710"/>
      <c r="LNN45" s="710"/>
      <c r="LNO45" s="710"/>
      <c r="LNP45" s="710"/>
      <c r="LNQ45" s="710"/>
      <c r="LNR45" s="710"/>
      <c r="LNS45" s="710"/>
      <c r="LNT45" s="710"/>
      <c r="LNU45" s="710"/>
      <c r="LNV45" s="710"/>
      <c r="LNW45" s="710"/>
      <c r="LNX45" s="710"/>
      <c r="LNY45" s="710"/>
      <c r="LNZ45" s="710"/>
      <c r="LOA45" s="710"/>
      <c r="LOB45" s="710"/>
      <c r="LOC45" s="710"/>
      <c r="LOD45" s="710"/>
      <c r="LOE45" s="710"/>
      <c r="LOF45" s="710"/>
      <c r="LOG45" s="710"/>
      <c r="LOH45" s="710"/>
      <c r="LOI45" s="710"/>
      <c r="LOJ45" s="710"/>
      <c r="LOK45" s="710"/>
      <c r="LOL45" s="710"/>
      <c r="LOM45" s="710"/>
      <c r="LON45" s="710"/>
      <c r="LOO45" s="710"/>
      <c r="LOP45" s="710"/>
      <c r="LOQ45" s="710"/>
      <c r="LOR45" s="710"/>
      <c r="LOS45" s="710"/>
      <c r="LOT45" s="710"/>
      <c r="LOU45" s="710"/>
      <c r="LOV45" s="710"/>
      <c r="LOW45" s="710"/>
      <c r="LOX45" s="710"/>
      <c r="LOY45" s="710"/>
      <c r="LOZ45" s="710"/>
      <c r="LPA45" s="710"/>
      <c r="LPB45" s="710"/>
      <c r="LPC45" s="710"/>
      <c r="LPD45" s="710"/>
      <c r="LPE45" s="710"/>
      <c r="LPF45" s="710"/>
      <c r="LPG45" s="710"/>
      <c r="LPH45" s="710"/>
      <c r="LPI45" s="710"/>
      <c r="LPJ45" s="710"/>
      <c r="LPK45" s="710"/>
      <c r="LPL45" s="710"/>
      <c r="LPM45" s="710"/>
      <c r="LPN45" s="710"/>
      <c r="LPO45" s="710"/>
      <c r="LPP45" s="710"/>
      <c r="LPQ45" s="710"/>
      <c r="LPR45" s="710"/>
      <c r="LPS45" s="710"/>
      <c r="LPT45" s="710"/>
      <c r="LPU45" s="710"/>
      <c r="LPV45" s="710"/>
      <c r="LPW45" s="710"/>
      <c r="LPX45" s="710"/>
      <c r="LPY45" s="710"/>
      <c r="LPZ45" s="710"/>
      <c r="LQA45" s="710"/>
      <c r="LQB45" s="710"/>
      <c r="LQC45" s="710"/>
      <c r="LQD45" s="710"/>
      <c r="LQE45" s="710"/>
      <c r="LQF45" s="710"/>
      <c r="LQG45" s="710"/>
      <c r="LQH45" s="710"/>
      <c r="LQI45" s="710"/>
      <c r="LQJ45" s="710"/>
      <c r="LQK45" s="710"/>
      <c r="LQL45" s="710"/>
      <c r="LQM45" s="710"/>
      <c r="LQN45" s="710"/>
      <c r="LQO45" s="710"/>
      <c r="LQP45" s="710"/>
      <c r="LQQ45" s="710"/>
      <c r="LQR45" s="710"/>
      <c r="LQS45" s="710"/>
      <c r="LQT45" s="710"/>
      <c r="LQU45" s="710"/>
      <c r="LQV45" s="710"/>
      <c r="LQW45" s="710"/>
      <c r="LQX45" s="710"/>
      <c r="LQY45" s="710"/>
      <c r="LQZ45" s="710"/>
      <c r="LRA45" s="710"/>
      <c r="LRB45" s="710"/>
      <c r="LRC45" s="710"/>
      <c r="LRD45" s="710"/>
      <c r="LRE45" s="710"/>
      <c r="LRF45" s="710"/>
      <c r="LRG45" s="710"/>
      <c r="LRH45" s="710"/>
      <c r="LRI45" s="710"/>
      <c r="LRJ45" s="710"/>
      <c r="LRK45" s="710"/>
      <c r="LRL45" s="710"/>
      <c r="LRM45" s="710"/>
      <c r="LRN45" s="710"/>
      <c r="LRO45" s="710"/>
      <c r="LRP45" s="710"/>
      <c r="LRQ45" s="710"/>
      <c r="LRR45" s="710"/>
      <c r="LRS45" s="710"/>
      <c r="LRT45" s="710"/>
      <c r="LRU45" s="710"/>
      <c r="LRV45" s="710"/>
      <c r="LRW45" s="710"/>
      <c r="LRX45" s="710"/>
      <c r="LRY45" s="710"/>
      <c r="LRZ45" s="710"/>
      <c r="LSA45" s="710"/>
      <c r="LSB45" s="710"/>
      <c r="LSC45" s="710"/>
      <c r="LSD45" s="710"/>
      <c r="LSE45" s="710"/>
      <c r="LSF45" s="710"/>
      <c r="LSG45" s="710"/>
      <c r="LSH45" s="710"/>
      <c r="LSI45" s="710"/>
      <c r="LSJ45" s="710"/>
      <c r="LSK45" s="710"/>
      <c r="LSL45" s="710"/>
      <c r="LSM45" s="710"/>
      <c r="LSN45" s="710"/>
      <c r="LSO45" s="710"/>
      <c r="LSP45" s="710"/>
      <c r="LSQ45" s="710"/>
      <c r="LSR45" s="710"/>
      <c r="LSS45" s="710"/>
      <c r="LST45" s="710"/>
      <c r="LSU45" s="710"/>
      <c r="LSV45" s="710"/>
      <c r="LSW45" s="710"/>
      <c r="LSX45" s="710"/>
      <c r="LSY45" s="710"/>
      <c r="LSZ45" s="710"/>
      <c r="LTA45" s="710"/>
      <c r="LTB45" s="710"/>
      <c r="LTC45" s="710"/>
      <c r="LTD45" s="710"/>
      <c r="LTE45" s="710"/>
      <c r="LTF45" s="710"/>
      <c r="LTG45" s="710"/>
      <c r="LTH45" s="710"/>
      <c r="LTI45" s="710"/>
      <c r="LTJ45" s="710"/>
      <c r="LTK45" s="710"/>
      <c r="LTL45" s="710"/>
      <c r="LTM45" s="710"/>
      <c r="LTN45" s="710"/>
      <c r="LTO45" s="710"/>
      <c r="LTP45" s="710"/>
      <c r="LTQ45" s="710"/>
      <c r="LTR45" s="710"/>
      <c r="LTS45" s="710"/>
      <c r="LTT45" s="710"/>
      <c r="LTU45" s="710"/>
      <c r="LTV45" s="710"/>
      <c r="LTW45" s="710"/>
      <c r="LTX45" s="710"/>
      <c r="LTY45" s="710"/>
      <c r="LTZ45" s="710"/>
      <c r="LUA45" s="710"/>
      <c r="LUB45" s="710"/>
      <c r="LUC45" s="710"/>
      <c r="LUD45" s="710"/>
      <c r="LUE45" s="710"/>
      <c r="LUF45" s="710"/>
      <c r="LUG45" s="710"/>
      <c r="LUH45" s="710"/>
      <c r="LUI45" s="710"/>
      <c r="LUJ45" s="710"/>
      <c r="LUK45" s="710"/>
      <c r="LUL45" s="710"/>
      <c r="LUM45" s="710"/>
      <c r="LUN45" s="710"/>
      <c r="LUO45" s="710"/>
      <c r="LUP45" s="710"/>
      <c r="LUQ45" s="710"/>
      <c r="LUR45" s="710"/>
      <c r="LUS45" s="710"/>
      <c r="LUT45" s="710"/>
      <c r="LUU45" s="710"/>
      <c r="LUV45" s="710"/>
      <c r="LUW45" s="710"/>
      <c r="LUX45" s="710"/>
      <c r="LUY45" s="710"/>
      <c r="LUZ45" s="710"/>
      <c r="LVA45" s="710"/>
      <c r="LVB45" s="710"/>
      <c r="LVC45" s="710"/>
      <c r="LVD45" s="710"/>
      <c r="LVE45" s="710"/>
      <c r="LVF45" s="710"/>
      <c r="LVG45" s="710"/>
      <c r="LVH45" s="710"/>
      <c r="LVI45" s="710"/>
      <c r="LVJ45" s="710"/>
      <c r="LVK45" s="710"/>
      <c r="LVL45" s="710"/>
      <c r="LVM45" s="710"/>
      <c r="LVN45" s="710"/>
      <c r="LVO45" s="710"/>
      <c r="LVP45" s="710"/>
      <c r="LVQ45" s="710"/>
      <c r="LVR45" s="710"/>
      <c r="LVS45" s="710"/>
      <c r="LVT45" s="710"/>
      <c r="LVU45" s="710"/>
      <c r="LVV45" s="710"/>
      <c r="LVW45" s="710"/>
      <c r="LVX45" s="710"/>
      <c r="LVY45" s="710"/>
      <c r="LVZ45" s="710"/>
      <c r="LWA45" s="710"/>
      <c r="LWB45" s="710"/>
      <c r="LWC45" s="710"/>
      <c r="LWD45" s="710"/>
      <c r="LWE45" s="710"/>
      <c r="LWF45" s="710"/>
      <c r="LWG45" s="710"/>
      <c r="LWH45" s="710"/>
      <c r="LWI45" s="710"/>
      <c r="LWJ45" s="710"/>
      <c r="LWK45" s="710"/>
      <c r="LWL45" s="710"/>
      <c r="LWM45" s="710"/>
      <c r="LWN45" s="710"/>
      <c r="LWO45" s="710"/>
      <c r="LWP45" s="710"/>
      <c r="LWQ45" s="710"/>
      <c r="LWR45" s="710"/>
      <c r="LWS45" s="710"/>
      <c r="LWT45" s="710"/>
      <c r="LWU45" s="710"/>
      <c r="LWV45" s="710"/>
      <c r="LWW45" s="710"/>
      <c r="LWX45" s="710"/>
      <c r="LWY45" s="710"/>
      <c r="LWZ45" s="710"/>
      <c r="LXA45" s="710"/>
      <c r="LXB45" s="710"/>
      <c r="LXC45" s="710"/>
      <c r="LXD45" s="710"/>
      <c r="LXE45" s="710"/>
      <c r="LXF45" s="710"/>
      <c r="LXG45" s="710"/>
      <c r="LXH45" s="710"/>
      <c r="LXI45" s="710"/>
      <c r="LXJ45" s="710"/>
      <c r="LXK45" s="710"/>
      <c r="LXL45" s="710"/>
      <c r="LXM45" s="710"/>
      <c r="LXN45" s="710"/>
      <c r="LXO45" s="710"/>
      <c r="LXP45" s="710"/>
      <c r="LXQ45" s="710"/>
      <c r="LXR45" s="710"/>
      <c r="LXS45" s="710"/>
      <c r="LXT45" s="710"/>
      <c r="LXU45" s="710"/>
      <c r="LXV45" s="710"/>
      <c r="LXW45" s="710"/>
      <c r="LXX45" s="710"/>
      <c r="LXY45" s="710"/>
      <c r="LXZ45" s="710"/>
      <c r="LYA45" s="710"/>
      <c r="LYB45" s="710"/>
      <c r="LYC45" s="710"/>
      <c r="LYD45" s="710"/>
      <c r="LYE45" s="710"/>
      <c r="LYF45" s="710"/>
      <c r="LYG45" s="710"/>
      <c r="LYH45" s="710"/>
      <c r="LYI45" s="710"/>
      <c r="LYJ45" s="710"/>
      <c r="LYK45" s="710"/>
      <c r="LYL45" s="710"/>
      <c r="LYM45" s="710"/>
      <c r="LYN45" s="710"/>
      <c r="LYO45" s="710"/>
      <c r="LYP45" s="710"/>
      <c r="LYQ45" s="710"/>
      <c r="LYR45" s="710"/>
      <c r="LYS45" s="710"/>
      <c r="LYT45" s="710"/>
      <c r="LYU45" s="710"/>
      <c r="LYV45" s="710"/>
      <c r="LYW45" s="710"/>
      <c r="LYX45" s="710"/>
      <c r="LYY45" s="710"/>
      <c r="LYZ45" s="710"/>
      <c r="LZA45" s="710"/>
      <c r="LZB45" s="710"/>
      <c r="LZC45" s="710"/>
      <c r="LZD45" s="710"/>
      <c r="LZE45" s="710"/>
      <c r="LZF45" s="710"/>
      <c r="LZG45" s="710"/>
      <c r="LZH45" s="710"/>
      <c r="LZI45" s="710"/>
      <c r="LZJ45" s="710"/>
      <c r="LZK45" s="710"/>
      <c r="LZL45" s="710"/>
      <c r="LZM45" s="710"/>
      <c r="LZN45" s="710"/>
      <c r="LZO45" s="710"/>
      <c r="LZP45" s="710"/>
      <c r="LZQ45" s="710"/>
      <c r="LZR45" s="710"/>
      <c r="LZS45" s="710"/>
      <c r="LZT45" s="710"/>
      <c r="LZU45" s="710"/>
      <c r="LZV45" s="710"/>
      <c r="LZW45" s="710"/>
      <c r="LZX45" s="710"/>
      <c r="LZY45" s="710"/>
      <c r="LZZ45" s="710"/>
      <c r="MAA45" s="710"/>
      <c r="MAB45" s="710"/>
      <c r="MAC45" s="710"/>
      <c r="MAD45" s="710"/>
      <c r="MAE45" s="710"/>
      <c r="MAF45" s="710"/>
      <c r="MAG45" s="710"/>
      <c r="MAH45" s="710"/>
      <c r="MAI45" s="710"/>
      <c r="MAJ45" s="710"/>
      <c r="MAK45" s="710"/>
      <c r="MAL45" s="710"/>
      <c r="MAM45" s="710"/>
      <c r="MAN45" s="710"/>
      <c r="MAO45" s="710"/>
      <c r="MAP45" s="710"/>
      <c r="MAQ45" s="710"/>
      <c r="MAR45" s="710"/>
      <c r="MAS45" s="710"/>
      <c r="MAT45" s="710"/>
      <c r="MAU45" s="710"/>
      <c r="MAV45" s="710"/>
      <c r="MAW45" s="710"/>
      <c r="MAX45" s="710"/>
      <c r="MAY45" s="710"/>
      <c r="MAZ45" s="710"/>
      <c r="MBA45" s="710"/>
      <c r="MBB45" s="710"/>
      <c r="MBC45" s="710"/>
      <c r="MBD45" s="710"/>
      <c r="MBE45" s="710"/>
      <c r="MBF45" s="710"/>
      <c r="MBG45" s="710"/>
      <c r="MBH45" s="710"/>
      <c r="MBI45" s="710"/>
      <c r="MBJ45" s="710"/>
      <c r="MBK45" s="710"/>
      <c r="MBL45" s="710"/>
      <c r="MBM45" s="710"/>
      <c r="MBN45" s="710"/>
      <c r="MBO45" s="710"/>
      <c r="MBP45" s="710"/>
      <c r="MBQ45" s="710"/>
      <c r="MBR45" s="710"/>
      <c r="MBS45" s="710"/>
      <c r="MBT45" s="710"/>
      <c r="MBU45" s="710"/>
      <c r="MBV45" s="710"/>
      <c r="MBW45" s="710"/>
      <c r="MBX45" s="710"/>
      <c r="MBY45" s="710"/>
      <c r="MBZ45" s="710"/>
      <c r="MCA45" s="710"/>
      <c r="MCB45" s="710"/>
      <c r="MCC45" s="710"/>
      <c r="MCD45" s="710"/>
      <c r="MCE45" s="710"/>
      <c r="MCF45" s="710"/>
      <c r="MCG45" s="710"/>
      <c r="MCH45" s="710"/>
      <c r="MCI45" s="710"/>
      <c r="MCJ45" s="710"/>
      <c r="MCK45" s="710"/>
      <c r="MCL45" s="710"/>
      <c r="MCM45" s="710"/>
      <c r="MCN45" s="710"/>
      <c r="MCO45" s="710"/>
      <c r="MCP45" s="710"/>
      <c r="MCQ45" s="710"/>
      <c r="MCR45" s="710"/>
      <c r="MCS45" s="710"/>
      <c r="MCT45" s="710"/>
      <c r="MCU45" s="710"/>
      <c r="MCV45" s="710"/>
      <c r="MCW45" s="710"/>
      <c r="MCX45" s="710"/>
      <c r="MCY45" s="710"/>
      <c r="MCZ45" s="710"/>
      <c r="MDA45" s="710"/>
      <c r="MDB45" s="710"/>
      <c r="MDC45" s="710"/>
      <c r="MDD45" s="710"/>
      <c r="MDE45" s="710"/>
      <c r="MDF45" s="710"/>
      <c r="MDG45" s="710"/>
      <c r="MDH45" s="710"/>
      <c r="MDI45" s="710"/>
      <c r="MDJ45" s="710"/>
      <c r="MDK45" s="710"/>
      <c r="MDL45" s="710"/>
      <c r="MDM45" s="710"/>
      <c r="MDN45" s="710"/>
      <c r="MDO45" s="710"/>
      <c r="MDP45" s="710"/>
      <c r="MDQ45" s="710"/>
      <c r="MDR45" s="710"/>
      <c r="MDS45" s="710"/>
      <c r="MDT45" s="710"/>
      <c r="MDU45" s="710"/>
      <c r="MDV45" s="710"/>
      <c r="MDW45" s="710"/>
      <c r="MDX45" s="710"/>
      <c r="MDY45" s="710"/>
      <c r="MDZ45" s="710"/>
      <c r="MEA45" s="710"/>
      <c r="MEB45" s="710"/>
      <c r="MEC45" s="710"/>
      <c r="MED45" s="710"/>
      <c r="MEE45" s="710"/>
      <c r="MEF45" s="710"/>
      <c r="MEG45" s="710"/>
      <c r="MEH45" s="710"/>
      <c r="MEI45" s="710"/>
      <c r="MEJ45" s="710"/>
      <c r="MEK45" s="710"/>
      <c r="MEL45" s="710"/>
      <c r="MEM45" s="710"/>
      <c r="MEN45" s="710"/>
      <c r="MEO45" s="710"/>
      <c r="MEP45" s="710"/>
      <c r="MEQ45" s="710"/>
      <c r="MER45" s="710"/>
      <c r="MES45" s="710"/>
      <c r="MET45" s="710"/>
      <c r="MEU45" s="710"/>
      <c r="MEV45" s="710"/>
      <c r="MEW45" s="710"/>
      <c r="MEX45" s="710"/>
      <c r="MEY45" s="710"/>
      <c r="MEZ45" s="710"/>
      <c r="MFA45" s="710"/>
      <c r="MFB45" s="710"/>
      <c r="MFC45" s="710"/>
      <c r="MFD45" s="710"/>
      <c r="MFE45" s="710"/>
      <c r="MFF45" s="710"/>
      <c r="MFG45" s="710"/>
      <c r="MFH45" s="710"/>
      <c r="MFI45" s="710"/>
      <c r="MFJ45" s="710"/>
      <c r="MFK45" s="710"/>
      <c r="MFL45" s="710"/>
      <c r="MFM45" s="710"/>
      <c r="MFN45" s="710"/>
      <c r="MFO45" s="710"/>
      <c r="MFP45" s="710"/>
      <c r="MFQ45" s="710"/>
      <c r="MFR45" s="710"/>
      <c r="MFS45" s="710"/>
      <c r="MFT45" s="710"/>
      <c r="MFU45" s="710"/>
      <c r="MFV45" s="710"/>
      <c r="MFW45" s="710"/>
      <c r="MFX45" s="710"/>
      <c r="MFY45" s="710"/>
      <c r="MFZ45" s="710"/>
      <c r="MGA45" s="710"/>
      <c r="MGB45" s="710"/>
      <c r="MGC45" s="710"/>
      <c r="MGD45" s="710"/>
      <c r="MGE45" s="710"/>
      <c r="MGF45" s="710"/>
      <c r="MGG45" s="710"/>
      <c r="MGH45" s="710"/>
      <c r="MGI45" s="710"/>
      <c r="MGJ45" s="710"/>
      <c r="MGK45" s="710"/>
      <c r="MGL45" s="710"/>
      <c r="MGM45" s="710"/>
      <c r="MGN45" s="710"/>
      <c r="MGO45" s="710"/>
      <c r="MGP45" s="710"/>
      <c r="MGQ45" s="710"/>
      <c r="MGR45" s="710"/>
      <c r="MGS45" s="710"/>
      <c r="MGT45" s="710"/>
      <c r="MGU45" s="710"/>
      <c r="MGV45" s="710"/>
      <c r="MGW45" s="710"/>
      <c r="MGX45" s="710"/>
      <c r="MGY45" s="710"/>
      <c r="MGZ45" s="710"/>
      <c r="MHA45" s="710"/>
      <c r="MHB45" s="710"/>
      <c r="MHC45" s="710"/>
      <c r="MHD45" s="710"/>
      <c r="MHE45" s="710"/>
      <c r="MHF45" s="710"/>
      <c r="MHG45" s="710"/>
      <c r="MHH45" s="710"/>
      <c r="MHI45" s="710"/>
      <c r="MHJ45" s="710"/>
      <c r="MHK45" s="710"/>
      <c r="MHL45" s="710"/>
      <c r="MHM45" s="710"/>
      <c r="MHN45" s="710"/>
      <c r="MHO45" s="710"/>
      <c r="MHP45" s="710"/>
      <c r="MHQ45" s="710"/>
      <c r="MHR45" s="710"/>
      <c r="MHS45" s="710"/>
      <c r="MHT45" s="710"/>
      <c r="MHU45" s="710"/>
      <c r="MHV45" s="710"/>
      <c r="MHW45" s="710"/>
      <c r="MHX45" s="710"/>
      <c r="MHY45" s="710"/>
      <c r="MHZ45" s="710"/>
      <c r="MIA45" s="710"/>
      <c r="MIB45" s="710"/>
      <c r="MIC45" s="710"/>
      <c r="MID45" s="710"/>
      <c r="MIE45" s="710"/>
      <c r="MIF45" s="710"/>
      <c r="MIG45" s="710"/>
      <c r="MIH45" s="710"/>
      <c r="MII45" s="710"/>
      <c r="MIJ45" s="710"/>
      <c r="MIK45" s="710"/>
      <c r="MIL45" s="710"/>
      <c r="MIM45" s="710"/>
      <c r="MIN45" s="710"/>
      <c r="MIO45" s="710"/>
      <c r="MIP45" s="710"/>
      <c r="MIQ45" s="710"/>
      <c r="MIR45" s="710"/>
      <c r="MIS45" s="710"/>
      <c r="MIT45" s="710"/>
      <c r="MIU45" s="710"/>
      <c r="MIV45" s="710"/>
      <c r="MIW45" s="710"/>
      <c r="MIX45" s="710"/>
      <c r="MIY45" s="710"/>
      <c r="MIZ45" s="710"/>
      <c r="MJA45" s="710"/>
      <c r="MJB45" s="710"/>
      <c r="MJC45" s="710"/>
      <c r="MJD45" s="710"/>
      <c r="MJE45" s="710"/>
      <c r="MJF45" s="710"/>
      <c r="MJG45" s="710"/>
      <c r="MJH45" s="710"/>
      <c r="MJI45" s="710"/>
      <c r="MJJ45" s="710"/>
      <c r="MJK45" s="710"/>
      <c r="MJL45" s="710"/>
      <c r="MJM45" s="710"/>
      <c r="MJN45" s="710"/>
      <c r="MJO45" s="710"/>
      <c r="MJP45" s="710"/>
      <c r="MJQ45" s="710"/>
      <c r="MJR45" s="710"/>
      <c r="MJS45" s="710"/>
      <c r="MJT45" s="710"/>
      <c r="MJU45" s="710"/>
      <c r="MJV45" s="710"/>
      <c r="MJW45" s="710"/>
      <c r="MJX45" s="710"/>
      <c r="MJY45" s="710"/>
      <c r="MJZ45" s="710"/>
      <c r="MKA45" s="710"/>
      <c r="MKB45" s="710"/>
      <c r="MKC45" s="710"/>
      <c r="MKD45" s="710"/>
      <c r="MKE45" s="710"/>
      <c r="MKF45" s="710"/>
      <c r="MKG45" s="710"/>
      <c r="MKH45" s="710"/>
      <c r="MKI45" s="710"/>
      <c r="MKJ45" s="710"/>
      <c r="MKK45" s="710"/>
      <c r="MKL45" s="710"/>
      <c r="MKM45" s="710"/>
      <c r="MKN45" s="710"/>
      <c r="MKO45" s="710"/>
      <c r="MKP45" s="710"/>
      <c r="MKQ45" s="710"/>
      <c r="MKR45" s="710"/>
      <c r="MKS45" s="710"/>
      <c r="MKT45" s="710"/>
      <c r="MKU45" s="710"/>
      <c r="MKV45" s="710"/>
      <c r="MKW45" s="710"/>
      <c r="MKX45" s="710"/>
      <c r="MKY45" s="710"/>
      <c r="MKZ45" s="710"/>
      <c r="MLA45" s="710"/>
      <c r="MLB45" s="710"/>
      <c r="MLC45" s="710"/>
      <c r="MLD45" s="710"/>
      <c r="MLE45" s="710"/>
      <c r="MLF45" s="710"/>
      <c r="MLG45" s="710"/>
      <c r="MLH45" s="710"/>
      <c r="MLI45" s="710"/>
      <c r="MLJ45" s="710"/>
      <c r="MLK45" s="710"/>
      <c r="MLL45" s="710"/>
      <c r="MLM45" s="710"/>
      <c r="MLN45" s="710"/>
      <c r="MLO45" s="710"/>
      <c r="MLP45" s="710"/>
      <c r="MLQ45" s="710"/>
      <c r="MLR45" s="710"/>
      <c r="MLS45" s="710"/>
      <c r="MLT45" s="710"/>
      <c r="MLU45" s="710"/>
      <c r="MLV45" s="710"/>
      <c r="MLW45" s="710"/>
      <c r="MLX45" s="710"/>
      <c r="MLY45" s="710"/>
      <c r="MLZ45" s="710"/>
      <c r="MMA45" s="710"/>
      <c r="MMB45" s="710"/>
      <c r="MMC45" s="710"/>
      <c r="MMD45" s="710"/>
      <c r="MME45" s="710"/>
      <c r="MMF45" s="710"/>
      <c r="MMG45" s="710"/>
      <c r="MMH45" s="710"/>
      <c r="MMI45" s="710"/>
      <c r="MMJ45" s="710"/>
      <c r="MMK45" s="710"/>
      <c r="MML45" s="710"/>
      <c r="MMM45" s="710"/>
      <c r="MMN45" s="710"/>
      <c r="MMO45" s="710"/>
      <c r="MMP45" s="710"/>
      <c r="MMQ45" s="710"/>
      <c r="MMR45" s="710"/>
      <c r="MMS45" s="710"/>
      <c r="MMT45" s="710"/>
      <c r="MMU45" s="710"/>
      <c r="MMV45" s="710"/>
      <c r="MMW45" s="710"/>
      <c r="MMX45" s="710"/>
      <c r="MMY45" s="710"/>
      <c r="MMZ45" s="710"/>
      <c r="MNA45" s="710"/>
      <c r="MNB45" s="710"/>
      <c r="MNC45" s="710"/>
      <c r="MND45" s="710"/>
      <c r="MNE45" s="710"/>
      <c r="MNF45" s="710"/>
      <c r="MNG45" s="710"/>
      <c r="MNH45" s="710"/>
      <c r="MNI45" s="710"/>
      <c r="MNJ45" s="710"/>
      <c r="MNK45" s="710"/>
      <c r="MNL45" s="710"/>
      <c r="MNM45" s="710"/>
      <c r="MNN45" s="710"/>
      <c r="MNO45" s="710"/>
      <c r="MNP45" s="710"/>
      <c r="MNQ45" s="710"/>
      <c r="MNR45" s="710"/>
      <c r="MNS45" s="710"/>
      <c r="MNT45" s="710"/>
      <c r="MNU45" s="710"/>
      <c r="MNV45" s="710"/>
      <c r="MNW45" s="710"/>
      <c r="MNX45" s="710"/>
      <c r="MNY45" s="710"/>
      <c r="MNZ45" s="710"/>
      <c r="MOA45" s="710"/>
      <c r="MOB45" s="710"/>
      <c r="MOC45" s="710"/>
      <c r="MOD45" s="710"/>
      <c r="MOE45" s="710"/>
      <c r="MOF45" s="710"/>
      <c r="MOG45" s="710"/>
      <c r="MOH45" s="710"/>
      <c r="MOI45" s="710"/>
      <c r="MOJ45" s="710"/>
      <c r="MOK45" s="710"/>
      <c r="MOL45" s="710"/>
      <c r="MOM45" s="710"/>
      <c r="MON45" s="710"/>
      <c r="MOO45" s="710"/>
      <c r="MOP45" s="710"/>
      <c r="MOQ45" s="710"/>
      <c r="MOR45" s="710"/>
      <c r="MOS45" s="710"/>
      <c r="MOT45" s="710"/>
      <c r="MOU45" s="710"/>
      <c r="MOV45" s="710"/>
      <c r="MOW45" s="710"/>
      <c r="MOX45" s="710"/>
      <c r="MOY45" s="710"/>
      <c r="MOZ45" s="710"/>
      <c r="MPA45" s="710"/>
      <c r="MPB45" s="710"/>
      <c r="MPC45" s="710"/>
      <c r="MPD45" s="710"/>
      <c r="MPE45" s="710"/>
      <c r="MPF45" s="710"/>
      <c r="MPG45" s="710"/>
      <c r="MPH45" s="710"/>
      <c r="MPI45" s="710"/>
      <c r="MPJ45" s="710"/>
      <c r="MPK45" s="710"/>
      <c r="MPL45" s="710"/>
      <c r="MPM45" s="710"/>
      <c r="MPN45" s="710"/>
      <c r="MPO45" s="710"/>
      <c r="MPP45" s="710"/>
      <c r="MPQ45" s="710"/>
      <c r="MPR45" s="710"/>
      <c r="MPS45" s="710"/>
      <c r="MPT45" s="710"/>
      <c r="MPU45" s="710"/>
      <c r="MPV45" s="710"/>
      <c r="MPW45" s="710"/>
      <c r="MPX45" s="710"/>
      <c r="MPY45" s="710"/>
      <c r="MPZ45" s="710"/>
      <c r="MQA45" s="710"/>
      <c r="MQB45" s="710"/>
      <c r="MQC45" s="710"/>
      <c r="MQD45" s="710"/>
      <c r="MQE45" s="710"/>
      <c r="MQF45" s="710"/>
      <c r="MQG45" s="710"/>
      <c r="MQH45" s="710"/>
      <c r="MQI45" s="710"/>
      <c r="MQJ45" s="710"/>
      <c r="MQK45" s="710"/>
      <c r="MQL45" s="710"/>
      <c r="MQM45" s="710"/>
      <c r="MQN45" s="710"/>
      <c r="MQO45" s="710"/>
      <c r="MQP45" s="710"/>
      <c r="MQQ45" s="710"/>
      <c r="MQR45" s="710"/>
      <c r="MQS45" s="710"/>
      <c r="MQT45" s="710"/>
      <c r="MQU45" s="710"/>
      <c r="MQV45" s="710"/>
      <c r="MQW45" s="710"/>
      <c r="MQX45" s="710"/>
      <c r="MQY45" s="710"/>
      <c r="MQZ45" s="710"/>
      <c r="MRA45" s="710"/>
      <c r="MRB45" s="710"/>
      <c r="MRC45" s="710"/>
      <c r="MRD45" s="710"/>
      <c r="MRE45" s="710"/>
      <c r="MRF45" s="710"/>
      <c r="MRG45" s="710"/>
      <c r="MRH45" s="710"/>
      <c r="MRI45" s="710"/>
      <c r="MRJ45" s="710"/>
      <c r="MRK45" s="710"/>
      <c r="MRL45" s="710"/>
      <c r="MRM45" s="710"/>
      <c r="MRN45" s="710"/>
      <c r="MRO45" s="710"/>
      <c r="MRP45" s="710"/>
      <c r="MRQ45" s="710"/>
      <c r="MRR45" s="710"/>
      <c r="MRS45" s="710"/>
      <c r="MRT45" s="710"/>
      <c r="MRU45" s="710"/>
      <c r="MRV45" s="710"/>
      <c r="MRW45" s="710"/>
      <c r="MRX45" s="710"/>
      <c r="MRY45" s="710"/>
      <c r="MRZ45" s="710"/>
      <c r="MSA45" s="710"/>
      <c r="MSB45" s="710"/>
      <c r="MSC45" s="710"/>
      <c r="MSD45" s="710"/>
      <c r="MSE45" s="710"/>
      <c r="MSF45" s="710"/>
      <c r="MSG45" s="710"/>
      <c r="MSH45" s="710"/>
      <c r="MSI45" s="710"/>
      <c r="MSJ45" s="710"/>
      <c r="MSK45" s="710"/>
      <c r="MSL45" s="710"/>
      <c r="MSM45" s="710"/>
      <c r="MSN45" s="710"/>
      <c r="MSO45" s="710"/>
      <c r="MSP45" s="710"/>
      <c r="MSQ45" s="710"/>
      <c r="MSR45" s="710"/>
      <c r="MSS45" s="710"/>
      <c r="MST45" s="710"/>
      <c r="MSU45" s="710"/>
      <c r="MSV45" s="710"/>
      <c r="MSW45" s="710"/>
      <c r="MSX45" s="710"/>
      <c r="MSY45" s="710"/>
      <c r="MSZ45" s="710"/>
      <c r="MTA45" s="710"/>
      <c r="MTB45" s="710"/>
      <c r="MTC45" s="710"/>
      <c r="MTD45" s="710"/>
      <c r="MTE45" s="710"/>
      <c r="MTF45" s="710"/>
      <c r="MTG45" s="710"/>
      <c r="MTH45" s="710"/>
      <c r="MTI45" s="710"/>
      <c r="MTJ45" s="710"/>
      <c r="MTK45" s="710"/>
      <c r="MTL45" s="710"/>
      <c r="MTM45" s="710"/>
      <c r="MTN45" s="710"/>
      <c r="MTO45" s="710"/>
      <c r="MTP45" s="710"/>
      <c r="MTQ45" s="710"/>
      <c r="MTR45" s="710"/>
      <c r="MTS45" s="710"/>
      <c r="MTT45" s="710"/>
      <c r="MTU45" s="710"/>
      <c r="MTV45" s="710"/>
      <c r="MTW45" s="710"/>
      <c r="MTX45" s="710"/>
      <c r="MTY45" s="710"/>
      <c r="MTZ45" s="710"/>
      <c r="MUA45" s="710"/>
      <c r="MUB45" s="710"/>
      <c r="MUC45" s="710"/>
      <c r="MUD45" s="710"/>
      <c r="MUE45" s="710"/>
      <c r="MUF45" s="710"/>
      <c r="MUG45" s="710"/>
      <c r="MUH45" s="710"/>
      <c r="MUI45" s="710"/>
      <c r="MUJ45" s="710"/>
      <c r="MUK45" s="710"/>
      <c r="MUL45" s="710"/>
      <c r="MUM45" s="710"/>
      <c r="MUN45" s="710"/>
      <c r="MUO45" s="710"/>
      <c r="MUP45" s="710"/>
      <c r="MUQ45" s="710"/>
      <c r="MUR45" s="710"/>
      <c r="MUS45" s="710"/>
      <c r="MUT45" s="710"/>
      <c r="MUU45" s="710"/>
      <c r="MUV45" s="710"/>
      <c r="MUW45" s="710"/>
      <c r="MUX45" s="710"/>
      <c r="MUY45" s="710"/>
      <c r="MUZ45" s="710"/>
      <c r="MVA45" s="710"/>
      <c r="MVB45" s="710"/>
      <c r="MVC45" s="710"/>
      <c r="MVD45" s="710"/>
      <c r="MVE45" s="710"/>
      <c r="MVF45" s="710"/>
      <c r="MVG45" s="710"/>
      <c r="MVH45" s="710"/>
      <c r="MVI45" s="710"/>
      <c r="MVJ45" s="710"/>
      <c r="MVK45" s="710"/>
      <c r="MVL45" s="710"/>
      <c r="MVM45" s="710"/>
      <c r="MVN45" s="710"/>
      <c r="MVO45" s="710"/>
      <c r="MVP45" s="710"/>
      <c r="MVQ45" s="710"/>
      <c r="MVR45" s="710"/>
      <c r="MVS45" s="710"/>
      <c r="MVT45" s="710"/>
      <c r="MVU45" s="710"/>
      <c r="MVV45" s="710"/>
      <c r="MVW45" s="710"/>
      <c r="MVX45" s="710"/>
      <c r="MVY45" s="710"/>
      <c r="MVZ45" s="710"/>
      <c r="MWA45" s="710"/>
      <c r="MWB45" s="710"/>
      <c r="MWC45" s="710"/>
      <c r="MWD45" s="710"/>
      <c r="MWE45" s="710"/>
      <c r="MWF45" s="710"/>
      <c r="MWG45" s="710"/>
      <c r="MWH45" s="710"/>
      <c r="MWI45" s="710"/>
      <c r="MWJ45" s="710"/>
      <c r="MWK45" s="710"/>
      <c r="MWL45" s="710"/>
      <c r="MWM45" s="710"/>
      <c r="MWN45" s="710"/>
      <c r="MWO45" s="710"/>
      <c r="MWP45" s="710"/>
      <c r="MWQ45" s="710"/>
      <c r="MWR45" s="710"/>
      <c r="MWS45" s="710"/>
      <c r="MWT45" s="710"/>
      <c r="MWU45" s="710"/>
      <c r="MWV45" s="710"/>
      <c r="MWW45" s="710"/>
      <c r="MWX45" s="710"/>
      <c r="MWY45" s="710"/>
      <c r="MWZ45" s="710"/>
      <c r="MXA45" s="710"/>
      <c r="MXB45" s="710"/>
      <c r="MXC45" s="710"/>
      <c r="MXD45" s="710"/>
      <c r="MXE45" s="710"/>
      <c r="MXF45" s="710"/>
      <c r="MXG45" s="710"/>
      <c r="MXH45" s="710"/>
      <c r="MXI45" s="710"/>
      <c r="MXJ45" s="710"/>
      <c r="MXK45" s="710"/>
      <c r="MXL45" s="710"/>
      <c r="MXM45" s="710"/>
      <c r="MXN45" s="710"/>
      <c r="MXO45" s="710"/>
      <c r="MXP45" s="710"/>
      <c r="MXQ45" s="710"/>
      <c r="MXR45" s="710"/>
      <c r="MXS45" s="710"/>
      <c r="MXT45" s="710"/>
      <c r="MXU45" s="710"/>
      <c r="MXV45" s="710"/>
      <c r="MXW45" s="710"/>
      <c r="MXX45" s="710"/>
      <c r="MXY45" s="710"/>
      <c r="MXZ45" s="710"/>
      <c r="MYA45" s="710"/>
      <c r="MYB45" s="710"/>
      <c r="MYC45" s="710"/>
      <c r="MYD45" s="710"/>
      <c r="MYE45" s="710"/>
      <c r="MYF45" s="710"/>
      <c r="MYG45" s="710"/>
      <c r="MYH45" s="710"/>
      <c r="MYI45" s="710"/>
      <c r="MYJ45" s="710"/>
      <c r="MYK45" s="710"/>
      <c r="MYL45" s="710"/>
      <c r="MYM45" s="710"/>
      <c r="MYN45" s="710"/>
      <c r="MYO45" s="710"/>
      <c r="MYP45" s="710"/>
      <c r="MYQ45" s="710"/>
      <c r="MYR45" s="710"/>
      <c r="MYS45" s="710"/>
      <c r="MYT45" s="710"/>
      <c r="MYU45" s="710"/>
      <c r="MYV45" s="710"/>
      <c r="MYW45" s="710"/>
      <c r="MYX45" s="710"/>
      <c r="MYY45" s="710"/>
      <c r="MYZ45" s="710"/>
      <c r="MZA45" s="710"/>
      <c r="MZB45" s="710"/>
      <c r="MZC45" s="710"/>
      <c r="MZD45" s="710"/>
      <c r="MZE45" s="710"/>
      <c r="MZF45" s="710"/>
      <c r="MZG45" s="710"/>
      <c r="MZH45" s="710"/>
      <c r="MZI45" s="710"/>
      <c r="MZJ45" s="710"/>
      <c r="MZK45" s="710"/>
      <c r="MZL45" s="710"/>
      <c r="MZM45" s="710"/>
      <c r="MZN45" s="710"/>
      <c r="MZO45" s="710"/>
      <c r="MZP45" s="710"/>
      <c r="MZQ45" s="710"/>
      <c r="MZR45" s="710"/>
      <c r="MZS45" s="710"/>
      <c r="MZT45" s="710"/>
      <c r="MZU45" s="710"/>
      <c r="MZV45" s="710"/>
      <c r="MZW45" s="710"/>
      <c r="MZX45" s="710"/>
      <c r="MZY45" s="710"/>
      <c r="MZZ45" s="710"/>
      <c r="NAA45" s="710"/>
      <c r="NAB45" s="710"/>
      <c r="NAC45" s="710"/>
      <c r="NAD45" s="710"/>
      <c r="NAE45" s="710"/>
      <c r="NAF45" s="710"/>
      <c r="NAG45" s="710"/>
      <c r="NAH45" s="710"/>
      <c r="NAI45" s="710"/>
      <c r="NAJ45" s="710"/>
      <c r="NAK45" s="710"/>
      <c r="NAL45" s="710"/>
      <c r="NAM45" s="710"/>
      <c r="NAN45" s="710"/>
      <c r="NAO45" s="710"/>
      <c r="NAP45" s="710"/>
      <c r="NAQ45" s="710"/>
      <c r="NAR45" s="710"/>
      <c r="NAS45" s="710"/>
      <c r="NAT45" s="710"/>
      <c r="NAU45" s="710"/>
      <c r="NAV45" s="710"/>
      <c r="NAW45" s="710"/>
      <c r="NAX45" s="710"/>
      <c r="NAY45" s="710"/>
      <c r="NAZ45" s="710"/>
      <c r="NBA45" s="710"/>
      <c r="NBB45" s="710"/>
      <c r="NBC45" s="710"/>
      <c r="NBD45" s="710"/>
      <c r="NBE45" s="710"/>
      <c r="NBF45" s="710"/>
      <c r="NBG45" s="710"/>
      <c r="NBH45" s="710"/>
      <c r="NBI45" s="710"/>
      <c r="NBJ45" s="710"/>
      <c r="NBK45" s="710"/>
      <c r="NBL45" s="710"/>
      <c r="NBM45" s="710"/>
      <c r="NBN45" s="710"/>
      <c r="NBO45" s="710"/>
      <c r="NBP45" s="710"/>
      <c r="NBQ45" s="710"/>
      <c r="NBR45" s="710"/>
      <c r="NBS45" s="710"/>
      <c r="NBT45" s="710"/>
      <c r="NBU45" s="710"/>
      <c r="NBV45" s="710"/>
      <c r="NBW45" s="710"/>
      <c r="NBX45" s="710"/>
      <c r="NBY45" s="710"/>
      <c r="NBZ45" s="710"/>
      <c r="NCA45" s="710"/>
      <c r="NCB45" s="710"/>
      <c r="NCC45" s="710"/>
      <c r="NCD45" s="710"/>
      <c r="NCE45" s="710"/>
      <c r="NCF45" s="710"/>
      <c r="NCG45" s="710"/>
      <c r="NCH45" s="710"/>
      <c r="NCI45" s="710"/>
      <c r="NCJ45" s="710"/>
      <c r="NCK45" s="710"/>
      <c r="NCL45" s="710"/>
      <c r="NCM45" s="710"/>
      <c r="NCN45" s="710"/>
      <c r="NCO45" s="710"/>
      <c r="NCP45" s="710"/>
      <c r="NCQ45" s="710"/>
      <c r="NCR45" s="710"/>
      <c r="NCS45" s="710"/>
      <c r="NCT45" s="710"/>
      <c r="NCU45" s="710"/>
      <c r="NCV45" s="710"/>
      <c r="NCW45" s="710"/>
      <c r="NCX45" s="710"/>
      <c r="NCY45" s="710"/>
      <c r="NCZ45" s="710"/>
      <c r="NDA45" s="710"/>
      <c r="NDB45" s="710"/>
      <c r="NDC45" s="710"/>
      <c r="NDD45" s="710"/>
      <c r="NDE45" s="710"/>
      <c r="NDF45" s="710"/>
      <c r="NDG45" s="710"/>
      <c r="NDH45" s="710"/>
      <c r="NDI45" s="710"/>
      <c r="NDJ45" s="710"/>
      <c r="NDK45" s="710"/>
      <c r="NDL45" s="710"/>
      <c r="NDM45" s="710"/>
      <c r="NDN45" s="710"/>
      <c r="NDO45" s="710"/>
      <c r="NDP45" s="710"/>
      <c r="NDQ45" s="710"/>
      <c r="NDR45" s="710"/>
      <c r="NDS45" s="710"/>
      <c r="NDT45" s="710"/>
      <c r="NDU45" s="710"/>
      <c r="NDV45" s="710"/>
      <c r="NDW45" s="710"/>
      <c r="NDX45" s="710"/>
      <c r="NDY45" s="710"/>
      <c r="NDZ45" s="710"/>
      <c r="NEA45" s="710"/>
      <c r="NEB45" s="710"/>
      <c r="NEC45" s="710"/>
      <c r="NED45" s="710"/>
      <c r="NEE45" s="710"/>
      <c r="NEF45" s="710"/>
      <c r="NEG45" s="710"/>
      <c r="NEH45" s="710"/>
      <c r="NEI45" s="710"/>
      <c r="NEJ45" s="710"/>
      <c r="NEK45" s="710"/>
      <c r="NEL45" s="710"/>
      <c r="NEM45" s="710"/>
      <c r="NEN45" s="710"/>
      <c r="NEO45" s="710"/>
      <c r="NEP45" s="710"/>
      <c r="NEQ45" s="710"/>
      <c r="NER45" s="710"/>
      <c r="NES45" s="710"/>
      <c r="NET45" s="710"/>
      <c r="NEU45" s="710"/>
      <c r="NEV45" s="710"/>
      <c r="NEW45" s="710"/>
      <c r="NEX45" s="710"/>
      <c r="NEY45" s="710"/>
      <c r="NEZ45" s="710"/>
      <c r="NFA45" s="710"/>
      <c r="NFB45" s="710"/>
      <c r="NFC45" s="710"/>
      <c r="NFD45" s="710"/>
      <c r="NFE45" s="710"/>
      <c r="NFF45" s="710"/>
      <c r="NFG45" s="710"/>
      <c r="NFH45" s="710"/>
      <c r="NFI45" s="710"/>
      <c r="NFJ45" s="710"/>
      <c r="NFK45" s="710"/>
      <c r="NFL45" s="710"/>
      <c r="NFM45" s="710"/>
      <c r="NFN45" s="710"/>
      <c r="NFO45" s="710"/>
      <c r="NFP45" s="710"/>
      <c r="NFQ45" s="710"/>
      <c r="NFR45" s="710"/>
      <c r="NFS45" s="710"/>
      <c r="NFT45" s="710"/>
      <c r="NFU45" s="710"/>
      <c r="NFV45" s="710"/>
      <c r="NFW45" s="710"/>
      <c r="NFX45" s="710"/>
      <c r="NFY45" s="710"/>
      <c r="NFZ45" s="710"/>
      <c r="NGA45" s="710"/>
      <c r="NGB45" s="710"/>
      <c r="NGC45" s="710"/>
      <c r="NGD45" s="710"/>
      <c r="NGE45" s="710"/>
      <c r="NGF45" s="710"/>
      <c r="NGG45" s="710"/>
      <c r="NGH45" s="710"/>
      <c r="NGI45" s="710"/>
      <c r="NGJ45" s="710"/>
      <c r="NGK45" s="710"/>
      <c r="NGL45" s="710"/>
      <c r="NGM45" s="710"/>
      <c r="NGN45" s="710"/>
      <c r="NGO45" s="710"/>
      <c r="NGP45" s="710"/>
      <c r="NGQ45" s="710"/>
      <c r="NGR45" s="710"/>
      <c r="NGS45" s="710"/>
      <c r="NGT45" s="710"/>
      <c r="NGU45" s="710"/>
      <c r="NGV45" s="710"/>
      <c r="NGW45" s="710"/>
      <c r="NGX45" s="710"/>
      <c r="NGY45" s="710"/>
      <c r="NGZ45" s="710"/>
      <c r="NHA45" s="710"/>
      <c r="NHB45" s="710"/>
      <c r="NHC45" s="710"/>
      <c r="NHD45" s="710"/>
      <c r="NHE45" s="710"/>
      <c r="NHF45" s="710"/>
      <c r="NHG45" s="710"/>
      <c r="NHH45" s="710"/>
      <c r="NHI45" s="710"/>
      <c r="NHJ45" s="710"/>
      <c r="NHK45" s="710"/>
      <c r="NHL45" s="710"/>
      <c r="NHM45" s="710"/>
      <c r="NHN45" s="710"/>
      <c r="NHO45" s="710"/>
      <c r="NHP45" s="710"/>
      <c r="NHQ45" s="710"/>
      <c r="NHR45" s="710"/>
      <c r="NHS45" s="710"/>
      <c r="NHT45" s="710"/>
      <c r="NHU45" s="710"/>
      <c r="NHV45" s="710"/>
      <c r="NHW45" s="710"/>
      <c r="NHX45" s="710"/>
      <c r="NHY45" s="710"/>
      <c r="NHZ45" s="710"/>
      <c r="NIA45" s="710"/>
      <c r="NIB45" s="710"/>
      <c r="NIC45" s="710"/>
      <c r="NID45" s="710"/>
      <c r="NIE45" s="710"/>
      <c r="NIF45" s="710"/>
      <c r="NIG45" s="710"/>
      <c r="NIH45" s="710"/>
      <c r="NII45" s="710"/>
      <c r="NIJ45" s="710"/>
      <c r="NIK45" s="710"/>
      <c r="NIL45" s="710"/>
      <c r="NIM45" s="710"/>
      <c r="NIN45" s="710"/>
      <c r="NIO45" s="710"/>
      <c r="NIP45" s="710"/>
      <c r="NIQ45" s="710"/>
      <c r="NIR45" s="710"/>
      <c r="NIS45" s="710"/>
      <c r="NIT45" s="710"/>
      <c r="NIU45" s="710"/>
      <c r="NIV45" s="710"/>
      <c r="NIW45" s="710"/>
      <c r="NIX45" s="710"/>
      <c r="NIY45" s="710"/>
      <c r="NIZ45" s="710"/>
      <c r="NJA45" s="710"/>
      <c r="NJB45" s="710"/>
      <c r="NJC45" s="710"/>
      <c r="NJD45" s="710"/>
      <c r="NJE45" s="710"/>
      <c r="NJF45" s="710"/>
      <c r="NJG45" s="710"/>
      <c r="NJH45" s="710"/>
      <c r="NJI45" s="710"/>
      <c r="NJJ45" s="710"/>
      <c r="NJK45" s="710"/>
      <c r="NJL45" s="710"/>
      <c r="NJM45" s="710"/>
      <c r="NJN45" s="710"/>
      <c r="NJO45" s="710"/>
      <c r="NJP45" s="710"/>
      <c r="NJQ45" s="710"/>
      <c r="NJR45" s="710"/>
      <c r="NJS45" s="710"/>
      <c r="NJT45" s="710"/>
      <c r="NJU45" s="710"/>
      <c r="NJV45" s="710"/>
      <c r="NJW45" s="710"/>
      <c r="NJX45" s="710"/>
      <c r="NJY45" s="710"/>
      <c r="NJZ45" s="710"/>
      <c r="NKA45" s="710"/>
      <c r="NKB45" s="710"/>
      <c r="NKC45" s="710"/>
      <c r="NKD45" s="710"/>
      <c r="NKE45" s="710"/>
      <c r="NKF45" s="710"/>
      <c r="NKG45" s="710"/>
      <c r="NKH45" s="710"/>
      <c r="NKI45" s="710"/>
      <c r="NKJ45" s="710"/>
      <c r="NKK45" s="710"/>
      <c r="NKL45" s="710"/>
      <c r="NKM45" s="710"/>
      <c r="NKN45" s="710"/>
      <c r="NKO45" s="710"/>
      <c r="NKP45" s="710"/>
      <c r="NKQ45" s="710"/>
      <c r="NKR45" s="710"/>
      <c r="NKS45" s="710"/>
      <c r="NKT45" s="710"/>
      <c r="NKU45" s="710"/>
      <c r="NKV45" s="710"/>
      <c r="NKW45" s="710"/>
      <c r="NKX45" s="710"/>
      <c r="NKY45" s="710"/>
      <c r="NKZ45" s="710"/>
      <c r="NLA45" s="710"/>
      <c r="NLB45" s="710"/>
      <c r="NLC45" s="710"/>
      <c r="NLD45" s="710"/>
      <c r="NLE45" s="710"/>
      <c r="NLF45" s="710"/>
      <c r="NLG45" s="710"/>
      <c r="NLH45" s="710"/>
      <c r="NLI45" s="710"/>
      <c r="NLJ45" s="710"/>
      <c r="NLK45" s="710"/>
      <c r="NLL45" s="710"/>
      <c r="NLM45" s="710"/>
      <c r="NLN45" s="710"/>
      <c r="NLO45" s="710"/>
      <c r="NLP45" s="710"/>
      <c r="NLQ45" s="710"/>
      <c r="NLR45" s="710"/>
      <c r="NLS45" s="710"/>
      <c r="NLT45" s="710"/>
      <c r="NLU45" s="710"/>
      <c r="NLV45" s="710"/>
      <c r="NLW45" s="710"/>
      <c r="NLX45" s="710"/>
      <c r="NLY45" s="710"/>
      <c r="NLZ45" s="710"/>
      <c r="NMA45" s="710"/>
      <c r="NMB45" s="710"/>
      <c r="NMC45" s="710"/>
      <c r="NMD45" s="710"/>
      <c r="NME45" s="710"/>
      <c r="NMF45" s="710"/>
      <c r="NMG45" s="710"/>
      <c r="NMH45" s="710"/>
      <c r="NMI45" s="710"/>
      <c r="NMJ45" s="710"/>
      <c r="NMK45" s="710"/>
      <c r="NML45" s="710"/>
      <c r="NMM45" s="710"/>
      <c r="NMN45" s="710"/>
      <c r="NMO45" s="710"/>
      <c r="NMP45" s="710"/>
      <c r="NMQ45" s="710"/>
      <c r="NMR45" s="710"/>
      <c r="NMS45" s="710"/>
      <c r="NMT45" s="710"/>
      <c r="NMU45" s="710"/>
      <c r="NMV45" s="710"/>
      <c r="NMW45" s="710"/>
      <c r="NMX45" s="710"/>
      <c r="NMY45" s="710"/>
      <c r="NMZ45" s="710"/>
      <c r="NNA45" s="710"/>
      <c r="NNB45" s="710"/>
      <c r="NNC45" s="710"/>
      <c r="NND45" s="710"/>
      <c r="NNE45" s="710"/>
      <c r="NNF45" s="710"/>
      <c r="NNG45" s="710"/>
      <c r="NNH45" s="710"/>
      <c r="NNI45" s="710"/>
      <c r="NNJ45" s="710"/>
      <c r="NNK45" s="710"/>
      <c r="NNL45" s="710"/>
      <c r="NNM45" s="710"/>
      <c r="NNN45" s="710"/>
      <c r="NNO45" s="710"/>
      <c r="NNP45" s="710"/>
      <c r="NNQ45" s="710"/>
      <c r="NNR45" s="710"/>
      <c r="NNS45" s="710"/>
      <c r="NNT45" s="710"/>
      <c r="NNU45" s="710"/>
      <c r="NNV45" s="710"/>
      <c r="NNW45" s="710"/>
      <c r="NNX45" s="710"/>
      <c r="NNY45" s="710"/>
      <c r="NNZ45" s="710"/>
      <c r="NOA45" s="710"/>
      <c r="NOB45" s="710"/>
      <c r="NOC45" s="710"/>
      <c r="NOD45" s="710"/>
      <c r="NOE45" s="710"/>
      <c r="NOF45" s="710"/>
      <c r="NOG45" s="710"/>
      <c r="NOH45" s="710"/>
      <c r="NOI45" s="710"/>
      <c r="NOJ45" s="710"/>
      <c r="NOK45" s="710"/>
      <c r="NOL45" s="710"/>
      <c r="NOM45" s="710"/>
      <c r="NON45" s="710"/>
      <c r="NOO45" s="710"/>
      <c r="NOP45" s="710"/>
      <c r="NOQ45" s="710"/>
      <c r="NOR45" s="710"/>
      <c r="NOS45" s="710"/>
      <c r="NOT45" s="710"/>
      <c r="NOU45" s="710"/>
      <c r="NOV45" s="710"/>
      <c r="NOW45" s="710"/>
      <c r="NOX45" s="710"/>
      <c r="NOY45" s="710"/>
      <c r="NOZ45" s="710"/>
      <c r="NPA45" s="710"/>
      <c r="NPB45" s="710"/>
      <c r="NPC45" s="710"/>
      <c r="NPD45" s="710"/>
      <c r="NPE45" s="710"/>
      <c r="NPF45" s="710"/>
      <c r="NPG45" s="710"/>
      <c r="NPH45" s="710"/>
      <c r="NPI45" s="710"/>
      <c r="NPJ45" s="710"/>
      <c r="NPK45" s="710"/>
      <c r="NPL45" s="710"/>
      <c r="NPM45" s="710"/>
      <c r="NPN45" s="710"/>
      <c r="NPO45" s="710"/>
      <c r="NPP45" s="710"/>
      <c r="NPQ45" s="710"/>
      <c r="NPR45" s="710"/>
      <c r="NPS45" s="710"/>
      <c r="NPT45" s="710"/>
      <c r="NPU45" s="710"/>
      <c r="NPV45" s="710"/>
      <c r="NPW45" s="710"/>
      <c r="NPX45" s="710"/>
      <c r="NPY45" s="710"/>
      <c r="NPZ45" s="710"/>
      <c r="NQA45" s="710"/>
      <c r="NQB45" s="710"/>
      <c r="NQC45" s="710"/>
      <c r="NQD45" s="710"/>
      <c r="NQE45" s="710"/>
      <c r="NQF45" s="710"/>
      <c r="NQG45" s="710"/>
      <c r="NQH45" s="710"/>
      <c r="NQI45" s="710"/>
      <c r="NQJ45" s="710"/>
      <c r="NQK45" s="710"/>
      <c r="NQL45" s="710"/>
      <c r="NQM45" s="710"/>
      <c r="NQN45" s="710"/>
      <c r="NQO45" s="710"/>
      <c r="NQP45" s="710"/>
      <c r="NQQ45" s="710"/>
      <c r="NQR45" s="710"/>
      <c r="NQS45" s="710"/>
      <c r="NQT45" s="710"/>
      <c r="NQU45" s="710"/>
      <c r="NQV45" s="710"/>
      <c r="NQW45" s="710"/>
      <c r="NQX45" s="710"/>
      <c r="NQY45" s="710"/>
      <c r="NQZ45" s="710"/>
      <c r="NRA45" s="710"/>
      <c r="NRB45" s="710"/>
      <c r="NRC45" s="710"/>
      <c r="NRD45" s="710"/>
      <c r="NRE45" s="710"/>
      <c r="NRF45" s="710"/>
      <c r="NRG45" s="710"/>
      <c r="NRH45" s="710"/>
      <c r="NRI45" s="710"/>
      <c r="NRJ45" s="710"/>
      <c r="NRK45" s="710"/>
      <c r="NRL45" s="710"/>
      <c r="NRM45" s="710"/>
      <c r="NRN45" s="710"/>
      <c r="NRO45" s="710"/>
      <c r="NRP45" s="710"/>
      <c r="NRQ45" s="710"/>
      <c r="NRR45" s="710"/>
      <c r="NRS45" s="710"/>
      <c r="NRT45" s="710"/>
      <c r="NRU45" s="710"/>
      <c r="NRV45" s="710"/>
      <c r="NRW45" s="710"/>
      <c r="NRX45" s="710"/>
      <c r="NRY45" s="710"/>
      <c r="NRZ45" s="710"/>
      <c r="NSA45" s="710"/>
      <c r="NSB45" s="710"/>
      <c r="NSC45" s="710"/>
      <c r="NSD45" s="710"/>
      <c r="NSE45" s="710"/>
      <c r="NSF45" s="710"/>
      <c r="NSG45" s="710"/>
      <c r="NSH45" s="710"/>
      <c r="NSI45" s="710"/>
      <c r="NSJ45" s="710"/>
      <c r="NSK45" s="710"/>
      <c r="NSL45" s="710"/>
      <c r="NSM45" s="710"/>
      <c r="NSN45" s="710"/>
      <c r="NSO45" s="710"/>
      <c r="NSP45" s="710"/>
      <c r="NSQ45" s="710"/>
      <c r="NSR45" s="710"/>
      <c r="NSS45" s="710"/>
      <c r="NST45" s="710"/>
      <c r="NSU45" s="710"/>
      <c r="NSV45" s="710"/>
      <c r="NSW45" s="710"/>
      <c r="NSX45" s="710"/>
      <c r="NSY45" s="710"/>
      <c r="NSZ45" s="710"/>
      <c r="NTA45" s="710"/>
      <c r="NTB45" s="710"/>
      <c r="NTC45" s="710"/>
      <c r="NTD45" s="710"/>
      <c r="NTE45" s="710"/>
      <c r="NTF45" s="710"/>
      <c r="NTG45" s="710"/>
      <c r="NTH45" s="710"/>
      <c r="NTI45" s="710"/>
      <c r="NTJ45" s="710"/>
      <c r="NTK45" s="710"/>
      <c r="NTL45" s="710"/>
      <c r="NTM45" s="710"/>
      <c r="NTN45" s="710"/>
      <c r="NTO45" s="710"/>
      <c r="NTP45" s="710"/>
      <c r="NTQ45" s="710"/>
      <c r="NTR45" s="710"/>
      <c r="NTS45" s="710"/>
      <c r="NTT45" s="710"/>
      <c r="NTU45" s="710"/>
      <c r="NTV45" s="710"/>
      <c r="NTW45" s="710"/>
      <c r="NTX45" s="710"/>
      <c r="NTY45" s="710"/>
      <c r="NTZ45" s="710"/>
      <c r="NUA45" s="710"/>
      <c r="NUB45" s="710"/>
      <c r="NUC45" s="710"/>
      <c r="NUD45" s="710"/>
      <c r="NUE45" s="710"/>
      <c r="NUF45" s="710"/>
      <c r="NUG45" s="710"/>
      <c r="NUH45" s="710"/>
      <c r="NUI45" s="710"/>
      <c r="NUJ45" s="710"/>
      <c r="NUK45" s="710"/>
      <c r="NUL45" s="710"/>
      <c r="NUM45" s="710"/>
      <c r="NUN45" s="710"/>
      <c r="NUO45" s="710"/>
      <c r="NUP45" s="710"/>
      <c r="NUQ45" s="710"/>
      <c r="NUR45" s="710"/>
      <c r="NUS45" s="710"/>
      <c r="NUT45" s="710"/>
      <c r="NUU45" s="710"/>
      <c r="NUV45" s="710"/>
      <c r="NUW45" s="710"/>
      <c r="NUX45" s="710"/>
      <c r="NUY45" s="710"/>
      <c r="NUZ45" s="710"/>
      <c r="NVA45" s="710"/>
      <c r="NVB45" s="710"/>
      <c r="NVC45" s="710"/>
      <c r="NVD45" s="710"/>
      <c r="NVE45" s="710"/>
      <c r="NVF45" s="710"/>
      <c r="NVG45" s="710"/>
      <c r="NVH45" s="710"/>
      <c r="NVI45" s="710"/>
      <c r="NVJ45" s="710"/>
      <c r="NVK45" s="710"/>
      <c r="NVL45" s="710"/>
      <c r="NVM45" s="710"/>
      <c r="NVN45" s="710"/>
      <c r="NVO45" s="710"/>
      <c r="NVP45" s="710"/>
      <c r="NVQ45" s="710"/>
      <c r="NVR45" s="710"/>
      <c r="NVS45" s="710"/>
      <c r="NVT45" s="710"/>
      <c r="NVU45" s="710"/>
      <c r="NVV45" s="710"/>
      <c r="NVW45" s="710"/>
      <c r="NVX45" s="710"/>
      <c r="NVY45" s="710"/>
      <c r="NVZ45" s="710"/>
      <c r="NWA45" s="710"/>
      <c r="NWB45" s="710"/>
      <c r="NWC45" s="710"/>
      <c r="NWD45" s="710"/>
      <c r="NWE45" s="710"/>
      <c r="NWF45" s="710"/>
      <c r="NWG45" s="710"/>
      <c r="NWH45" s="710"/>
      <c r="NWI45" s="710"/>
      <c r="NWJ45" s="710"/>
      <c r="NWK45" s="710"/>
      <c r="NWL45" s="710"/>
      <c r="NWM45" s="710"/>
      <c r="NWN45" s="710"/>
      <c r="NWO45" s="710"/>
      <c r="NWP45" s="710"/>
      <c r="NWQ45" s="710"/>
      <c r="NWR45" s="710"/>
      <c r="NWS45" s="710"/>
      <c r="NWT45" s="710"/>
      <c r="NWU45" s="710"/>
      <c r="NWV45" s="710"/>
      <c r="NWW45" s="710"/>
      <c r="NWX45" s="710"/>
      <c r="NWY45" s="710"/>
      <c r="NWZ45" s="710"/>
      <c r="NXA45" s="710"/>
      <c r="NXB45" s="710"/>
      <c r="NXC45" s="710"/>
      <c r="NXD45" s="710"/>
      <c r="NXE45" s="710"/>
      <c r="NXF45" s="710"/>
      <c r="NXG45" s="710"/>
      <c r="NXH45" s="710"/>
      <c r="NXI45" s="710"/>
      <c r="NXJ45" s="710"/>
      <c r="NXK45" s="710"/>
      <c r="NXL45" s="710"/>
      <c r="NXM45" s="710"/>
      <c r="NXN45" s="710"/>
      <c r="NXO45" s="710"/>
      <c r="NXP45" s="710"/>
      <c r="NXQ45" s="710"/>
      <c r="NXR45" s="710"/>
      <c r="NXS45" s="710"/>
      <c r="NXT45" s="710"/>
      <c r="NXU45" s="710"/>
      <c r="NXV45" s="710"/>
      <c r="NXW45" s="710"/>
      <c r="NXX45" s="710"/>
      <c r="NXY45" s="710"/>
      <c r="NXZ45" s="710"/>
      <c r="NYA45" s="710"/>
      <c r="NYB45" s="710"/>
      <c r="NYC45" s="710"/>
      <c r="NYD45" s="710"/>
      <c r="NYE45" s="710"/>
      <c r="NYF45" s="710"/>
      <c r="NYG45" s="710"/>
      <c r="NYH45" s="710"/>
      <c r="NYI45" s="710"/>
      <c r="NYJ45" s="710"/>
      <c r="NYK45" s="710"/>
      <c r="NYL45" s="710"/>
      <c r="NYM45" s="710"/>
      <c r="NYN45" s="710"/>
      <c r="NYO45" s="710"/>
      <c r="NYP45" s="710"/>
      <c r="NYQ45" s="710"/>
      <c r="NYR45" s="710"/>
      <c r="NYS45" s="710"/>
      <c r="NYT45" s="710"/>
      <c r="NYU45" s="710"/>
      <c r="NYV45" s="710"/>
      <c r="NYW45" s="710"/>
      <c r="NYX45" s="710"/>
      <c r="NYY45" s="710"/>
      <c r="NYZ45" s="710"/>
      <c r="NZA45" s="710"/>
      <c r="NZB45" s="710"/>
      <c r="NZC45" s="710"/>
      <c r="NZD45" s="710"/>
      <c r="NZE45" s="710"/>
      <c r="NZF45" s="710"/>
      <c r="NZG45" s="710"/>
      <c r="NZH45" s="710"/>
      <c r="NZI45" s="710"/>
      <c r="NZJ45" s="710"/>
      <c r="NZK45" s="710"/>
      <c r="NZL45" s="710"/>
      <c r="NZM45" s="710"/>
      <c r="NZN45" s="710"/>
      <c r="NZO45" s="710"/>
      <c r="NZP45" s="710"/>
      <c r="NZQ45" s="710"/>
      <c r="NZR45" s="710"/>
      <c r="NZS45" s="710"/>
      <c r="NZT45" s="710"/>
      <c r="NZU45" s="710"/>
      <c r="NZV45" s="710"/>
      <c r="NZW45" s="710"/>
      <c r="NZX45" s="710"/>
      <c r="NZY45" s="710"/>
      <c r="NZZ45" s="710"/>
      <c r="OAA45" s="710"/>
      <c r="OAB45" s="710"/>
      <c r="OAC45" s="710"/>
      <c r="OAD45" s="710"/>
      <c r="OAE45" s="710"/>
      <c r="OAF45" s="710"/>
      <c r="OAG45" s="710"/>
      <c r="OAH45" s="710"/>
      <c r="OAI45" s="710"/>
      <c r="OAJ45" s="710"/>
      <c r="OAK45" s="710"/>
      <c r="OAL45" s="710"/>
      <c r="OAM45" s="710"/>
      <c r="OAN45" s="710"/>
      <c r="OAO45" s="710"/>
      <c r="OAP45" s="710"/>
      <c r="OAQ45" s="710"/>
      <c r="OAR45" s="710"/>
      <c r="OAS45" s="710"/>
      <c r="OAT45" s="710"/>
      <c r="OAU45" s="710"/>
      <c r="OAV45" s="710"/>
      <c r="OAW45" s="710"/>
      <c r="OAX45" s="710"/>
      <c r="OAY45" s="710"/>
      <c r="OAZ45" s="710"/>
      <c r="OBA45" s="710"/>
      <c r="OBB45" s="710"/>
      <c r="OBC45" s="710"/>
      <c r="OBD45" s="710"/>
      <c r="OBE45" s="710"/>
      <c r="OBF45" s="710"/>
      <c r="OBG45" s="710"/>
      <c r="OBH45" s="710"/>
      <c r="OBI45" s="710"/>
      <c r="OBJ45" s="710"/>
      <c r="OBK45" s="710"/>
      <c r="OBL45" s="710"/>
      <c r="OBM45" s="710"/>
      <c r="OBN45" s="710"/>
      <c r="OBO45" s="710"/>
      <c r="OBP45" s="710"/>
      <c r="OBQ45" s="710"/>
      <c r="OBR45" s="710"/>
      <c r="OBS45" s="710"/>
      <c r="OBT45" s="710"/>
      <c r="OBU45" s="710"/>
      <c r="OBV45" s="710"/>
      <c r="OBW45" s="710"/>
      <c r="OBX45" s="710"/>
      <c r="OBY45" s="710"/>
      <c r="OBZ45" s="710"/>
      <c r="OCA45" s="710"/>
      <c r="OCB45" s="710"/>
      <c r="OCC45" s="710"/>
      <c r="OCD45" s="710"/>
      <c r="OCE45" s="710"/>
      <c r="OCF45" s="710"/>
      <c r="OCG45" s="710"/>
      <c r="OCH45" s="710"/>
      <c r="OCI45" s="710"/>
      <c r="OCJ45" s="710"/>
      <c r="OCK45" s="710"/>
      <c r="OCL45" s="710"/>
      <c r="OCM45" s="710"/>
      <c r="OCN45" s="710"/>
      <c r="OCO45" s="710"/>
      <c r="OCP45" s="710"/>
      <c r="OCQ45" s="710"/>
      <c r="OCR45" s="710"/>
      <c r="OCS45" s="710"/>
      <c r="OCT45" s="710"/>
      <c r="OCU45" s="710"/>
      <c r="OCV45" s="710"/>
      <c r="OCW45" s="710"/>
      <c r="OCX45" s="710"/>
      <c r="OCY45" s="710"/>
      <c r="OCZ45" s="710"/>
      <c r="ODA45" s="710"/>
      <c r="ODB45" s="710"/>
      <c r="ODC45" s="710"/>
      <c r="ODD45" s="710"/>
      <c r="ODE45" s="710"/>
      <c r="ODF45" s="710"/>
      <c r="ODG45" s="710"/>
      <c r="ODH45" s="710"/>
      <c r="ODI45" s="710"/>
      <c r="ODJ45" s="710"/>
      <c r="ODK45" s="710"/>
      <c r="ODL45" s="710"/>
      <c r="ODM45" s="710"/>
      <c r="ODN45" s="710"/>
      <c r="ODO45" s="710"/>
      <c r="ODP45" s="710"/>
      <c r="ODQ45" s="710"/>
      <c r="ODR45" s="710"/>
      <c r="ODS45" s="710"/>
      <c r="ODT45" s="710"/>
      <c r="ODU45" s="710"/>
      <c r="ODV45" s="710"/>
      <c r="ODW45" s="710"/>
      <c r="ODX45" s="710"/>
      <c r="ODY45" s="710"/>
      <c r="ODZ45" s="710"/>
      <c r="OEA45" s="710"/>
      <c r="OEB45" s="710"/>
      <c r="OEC45" s="710"/>
      <c r="OED45" s="710"/>
      <c r="OEE45" s="710"/>
      <c r="OEF45" s="710"/>
      <c r="OEG45" s="710"/>
      <c r="OEH45" s="710"/>
      <c r="OEI45" s="710"/>
      <c r="OEJ45" s="710"/>
      <c r="OEK45" s="710"/>
      <c r="OEL45" s="710"/>
      <c r="OEM45" s="710"/>
      <c r="OEN45" s="710"/>
      <c r="OEO45" s="710"/>
      <c r="OEP45" s="710"/>
      <c r="OEQ45" s="710"/>
      <c r="OER45" s="710"/>
      <c r="OES45" s="710"/>
      <c r="OET45" s="710"/>
      <c r="OEU45" s="710"/>
      <c r="OEV45" s="710"/>
      <c r="OEW45" s="710"/>
      <c r="OEX45" s="710"/>
      <c r="OEY45" s="710"/>
      <c r="OEZ45" s="710"/>
      <c r="OFA45" s="710"/>
      <c r="OFB45" s="710"/>
      <c r="OFC45" s="710"/>
      <c r="OFD45" s="710"/>
      <c r="OFE45" s="710"/>
      <c r="OFF45" s="710"/>
      <c r="OFG45" s="710"/>
      <c r="OFH45" s="710"/>
      <c r="OFI45" s="710"/>
      <c r="OFJ45" s="710"/>
      <c r="OFK45" s="710"/>
      <c r="OFL45" s="710"/>
      <c r="OFM45" s="710"/>
      <c r="OFN45" s="710"/>
      <c r="OFO45" s="710"/>
      <c r="OFP45" s="710"/>
      <c r="OFQ45" s="710"/>
      <c r="OFR45" s="710"/>
      <c r="OFS45" s="710"/>
      <c r="OFT45" s="710"/>
      <c r="OFU45" s="710"/>
      <c r="OFV45" s="710"/>
      <c r="OFW45" s="710"/>
      <c r="OFX45" s="710"/>
      <c r="OFY45" s="710"/>
      <c r="OFZ45" s="710"/>
      <c r="OGA45" s="710"/>
      <c r="OGB45" s="710"/>
      <c r="OGC45" s="710"/>
      <c r="OGD45" s="710"/>
      <c r="OGE45" s="710"/>
      <c r="OGF45" s="710"/>
      <c r="OGG45" s="710"/>
      <c r="OGH45" s="710"/>
      <c r="OGI45" s="710"/>
      <c r="OGJ45" s="710"/>
      <c r="OGK45" s="710"/>
      <c r="OGL45" s="710"/>
      <c r="OGM45" s="710"/>
      <c r="OGN45" s="710"/>
      <c r="OGO45" s="710"/>
      <c r="OGP45" s="710"/>
      <c r="OGQ45" s="710"/>
      <c r="OGR45" s="710"/>
      <c r="OGS45" s="710"/>
      <c r="OGT45" s="710"/>
      <c r="OGU45" s="710"/>
      <c r="OGV45" s="710"/>
      <c r="OGW45" s="710"/>
      <c r="OGX45" s="710"/>
      <c r="OGY45" s="710"/>
      <c r="OGZ45" s="710"/>
      <c r="OHA45" s="710"/>
      <c r="OHB45" s="710"/>
      <c r="OHC45" s="710"/>
      <c r="OHD45" s="710"/>
      <c r="OHE45" s="710"/>
      <c r="OHF45" s="710"/>
      <c r="OHG45" s="710"/>
      <c r="OHH45" s="710"/>
      <c r="OHI45" s="710"/>
      <c r="OHJ45" s="710"/>
      <c r="OHK45" s="710"/>
      <c r="OHL45" s="710"/>
      <c r="OHM45" s="710"/>
      <c r="OHN45" s="710"/>
      <c r="OHO45" s="710"/>
      <c r="OHP45" s="710"/>
      <c r="OHQ45" s="710"/>
      <c r="OHR45" s="710"/>
      <c r="OHS45" s="710"/>
      <c r="OHT45" s="710"/>
      <c r="OHU45" s="710"/>
      <c r="OHV45" s="710"/>
      <c r="OHW45" s="710"/>
      <c r="OHX45" s="710"/>
      <c r="OHY45" s="710"/>
      <c r="OHZ45" s="710"/>
      <c r="OIA45" s="710"/>
      <c r="OIB45" s="710"/>
      <c r="OIC45" s="710"/>
      <c r="OID45" s="710"/>
      <c r="OIE45" s="710"/>
      <c r="OIF45" s="710"/>
      <c r="OIG45" s="710"/>
      <c r="OIH45" s="710"/>
      <c r="OII45" s="710"/>
      <c r="OIJ45" s="710"/>
      <c r="OIK45" s="710"/>
      <c r="OIL45" s="710"/>
      <c r="OIM45" s="710"/>
      <c r="OIN45" s="710"/>
      <c r="OIO45" s="710"/>
      <c r="OIP45" s="710"/>
      <c r="OIQ45" s="710"/>
      <c r="OIR45" s="710"/>
      <c r="OIS45" s="710"/>
      <c r="OIT45" s="710"/>
      <c r="OIU45" s="710"/>
      <c r="OIV45" s="710"/>
      <c r="OIW45" s="710"/>
      <c r="OIX45" s="710"/>
      <c r="OIY45" s="710"/>
      <c r="OIZ45" s="710"/>
      <c r="OJA45" s="710"/>
      <c r="OJB45" s="710"/>
      <c r="OJC45" s="710"/>
      <c r="OJD45" s="710"/>
      <c r="OJE45" s="710"/>
      <c r="OJF45" s="710"/>
      <c r="OJG45" s="710"/>
      <c r="OJH45" s="710"/>
      <c r="OJI45" s="710"/>
      <c r="OJJ45" s="710"/>
      <c r="OJK45" s="710"/>
      <c r="OJL45" s="710"/>
      <c r="OJM45" s="710"/>
      <c r="OJN45" s="710"/>
      <c r="OJO45" s="710"/>
      <c r="OJP45" s="710"/>
      <c r="OJQ45" s="710"/>
      <c r="OJR45" s="710"/>
      <c r="OJS45" s="710"/>
      <c r="OJT45" s="710"/>
      <c r="OJU45" s="710"/>
      <c r="OJV45" s="710"/>
      <c r="OJW45" s="710"/>
      <c r="OJX45" s="710"/>
      <c r="OJY45" s="710"/>
      <c r="OJZ45" s="710"/>
      <c r="OKA45" s="710"/>
      <c r="OKB45" s="710"/>
      <c r="OKC45" s="710"/>
      <c r="OKD45" s="710"/>
      <c r="OKE45" s="710"/>
      <c r="OKF45" s="710"/>
      <c r="OKG45" s="710"/>
      <c r="OKH45" s="710"/>
      <c r="OKI45" s="710"/>
      <c r="OKJ45" s="710"/>
      <c r="OKK45" s="710"/>
      <c r="OKL45" s="710"/>
      <c r="OKM45" s="710"/>
      <c r="OKN45" s="710"/>
      <c r="OKO45" s="710"/>
      <c r="OKP45" s="710"/>
      <c r="OKQ45" s="710"/>
      <c r="OKR45" s="710"/>
      <c r="OKS45" s="710"/>
      <c r="OKT45" s="710"/>
      <c r="OKU45" s="710"/>
      <c r="OKV45" s="710"/>
      <c r="OKW45" s="710"/>
      <c r="OKX45" s="710"/>
      <c r="OKY45" s="710"/>
      <c r="OKZ45" s="710"/>
      <c r="OLA45" s="710"/>
      <c r="OLB45" s="710"/>
      <c r="OLC45" s="710"/>
      <c r="OLD45" s="710"/>
      <c r="OLE45" s="710"/>
      <c r="OLF45" s="710"/>
      <c r="OLG45" s="710"/>
      <c r="OLH45" s="710"/>
      <c r="OLI45" s="710"/>
      <c r="OLJ45" s="710"/>
      <c r="OLK45" s="710"/>
      <c r="OLL45" s="710"/>
      <c r="OLM45" s="710"/>
      <c r="OLN45" s="710"/>
      <c r="OLO45" s="710"/>
      <c r="OLP45" s="710"/>
      <c r="OLQ45" s="710"/>
      <c r="OLR45" s="710"/>
      <c r="OLS45" s="710"/>
      <c r="OLT45" s="710"/>
      <c r="OLU45" s="710"/>
      <c r="OLV45" s="710"/>
      <c r="OLW45" s="710"/>
      <c r="OLX45" s="710"/>
      <c r="OLY45" s="710"/>
      <c r="OLZ45" s="710"/>
      <c r="OMA45" s="710"/>
      <c r="OMB45" s="710"/>
      <c r="OMC45" s="710"/>
      <c r="OMD45" s="710"/>
      <c r="OME45" s="710"/>
      <c r="OMF45" s="710"/>
      <c r="OMG45" s="710"/>
      <c r="OMH45" s="710"/>
      <c r="OMI45" s="710"/>
      <c r="OMJ45" s="710"/>
      <c r="OMK45" s="710"/>
      <c r="OML45" s="710"/>
      <c r="OMM45" s="710"/>
      <c r="OMN45" s="710"/>
      <c r="OMO45" s="710"/>
      <c r="OMP45" s="710"/>
      <c r="OMQ45" s="710"/>
      <c r="OMR45" s="710"/>
      <c r="OMS45" s="710"/>
      <c r="OMT45" s="710"/>
      <c r="OMU45" s="710"/>
      <c r="OMV45" s="710"/>
      <c r="OMW45" s="710"/>
      <c r="OMX45" s="710"/>
      <c r="OMY45" s="710"/>
      <c r="OMZ45" s="710"/>
      <c r="ONA45" s="710"/>
      <c r="ONB45" s="710"/>
      <c r="ONC45" s="710"/>
      <c r="OND45" s="710"/>
      <c r="ONE45" s="710"/>
      <c r="ONF45" s="710"/>
      <c r="ONG45" s="710"/>
      <c r="ONH45" s="710"/>
      <c r="ONI45" s="710"/>
      <c r="ONJ45" s="710"/>
      <c r="ONK45" s="710"/>
      <c r="ONL45" s="710"/>
      <c r="ONM45" s="710"/>
      <c r="ONN45" s="710"/>
      <c r="ONO45" s="710"/>
      <c r="ONP45" s="710"/>
      <c r="ONQ45" s="710"/>
      <c r="ONR45" s="710"/>
      <c r="ONS45" s="710"/>
      <c r="ONT45" s="710"/>
      <c r="ONU45" s="710"/>
      <c r="ONV45" s="710"/>
      <c r="ONW45" s="710"/>
      <c r="ONX45" s="710"/>
      <c r="ONY45" s="710"/>
      <c r="ONZ45" s="710"/>
      <c r="OOA45" s="710"/>
      <c r="OOB45" s="710"/>
      <c r="OOC45" s="710"/>
      <c r="OOD45" s="710"/>
      <c r="OOE45" s="710"/>
      <c r="OOF45" s="710"/>
      <c r="OOG45" s="710"/>
      <c r="OOH45" s="710"/>
      <c r="OOI45" s="710"/>
      <c r="OOJ45" s="710"/>
      <c r="OOK45" s="710"/>
      <c r="OOL45" s="710"/>
      <c r="OOM45" s="710"/>
      <c r="OON45" s="710"/>
      <c r="OOO45" s="710"/>
      <c r="OOP45" s="710"/>
      <c r="OOQ45" s="710"/>
      <c r="OOR45" s="710"/>
      <c r="OOS45" s="710"/>
      <c r="OOT45" s="710"/>
      <c r="OOU45" s="710"/>
      <c r="OOV45" s="710"/>
      <c r="OOW45" s="710"/>
      <c r="OOX45" s="710"/>
      <c r="OOY45" s="710"/>
      <c r="OOZ45" s="710"/>
      <c r="OPA45" s="710"/>
      <c r="OPB45" s="710"/>
      <c r="OPC45" s="710"/>
      <c r="OPD45" s="710"/>
      <c r="OPE45" s="710"/>
      <c r="OPF45" s="710"/>
      <c r="OPG45" s="710"/>
      <c r="OPH45" s="710"/>
      <c r="OPI45" s="710"/>
      <c r="OPJ45" s="710"/>
      <c r="OPK45" s="710"/>
      <c r="OPL45" s="710"/>
      <c r="OPM45" s="710"/>
      <c r="OPN45" s="710"/>
      <c r="OPO45" s="710"/>
      <c r="OPP45" s="710"/>
      <c r="OPQ45" s="710"/>
      <c r="OPR45" s="710"/>
      <c r="OPS45" s="710"/>
      <c r="OPT45" s="710"/>
      <c r="OPU45" s="710"/>
      <c r="OPV45" s="710"/>
      <c r="OPW45" s="710"/>
      <c r="OPX45" s="710"/>
      <c r="OPY45" s="710"/>
      <c r="OPZ45" s="710"/>
      <c r="OQA45" s="710"/>
      <c r="OQB45" s="710"/>
      <c r="OQC45" s="710"/>
      <c r="OQD45" s="710"/>
      <c r="OQE45" s="710"/>
      <c r="OQF45" s="710"/>
      <c r="OQG45" s="710"/>
      <c r="OQH45" s="710"/>
      <c r="OQI45" s="710"/>
      <c r="OQJ45" s="710"/>
      <c r="OQK45" s="710"/>
      <c r="OQL45" s="710"/>
      <c r="OQM45" s="710"/>
      <c r="OQN45" s="710"/>
      <c r="OQO45" s="710"/>
      <c r="OQP45" s="710"/>
      <c r="OQQ45" s="710"/>
      <c r="OQR45" s="710"/>
      <c r="OQS45" s="710"/>
      <c r="OQT45" s="710"/>
      <c r="OQU45" s="710"/>
      <c r="OQV45" s="710"/>
      <c r="OQW45" s="710"/>
      <c r="OQX45" s="710"/>
      <c r="OQY45" s="710"/>
      <c r="OQZ45" s="710"/>
      <c r="ORA45" s="710"/>
      <c r="ORB45" s="710"/>
      <c r="ORC45" s="710"/>
      <c r="ORD45" s="710"/>
      <c r="ORE45" s="710"/>
      <c r="ORF45" s="710"/>
      <c r="ORG45" s="710"/>
      <c r="ORH45" s="710"/>
      <c r="ORI45" s="710"/>
      <c r="ORJ45" s="710"/>
      <c r="ORK45" s="710"/>
      <c r="ORL45" s="710"/>
      <c r="ORM45" s="710"/>
      <c r="ORN45" s="710"/>
      <c r="ORO45" s="710"/>
      <c r="ORP45" s="710"/>
      <c r="ORQ45" s="710"/>
      <c r="ORR45" s="710"/>
      <c r="ORS45" s="710"/>
      <c r="ORT45" s="710"/>
      <c r="ORU45" s="710"/>
      <c r="ORV45" s="710"/>
      <c r="ORW45" s="710"/>
      <c r="ORX45" s="710"/>
      <c r="ORY45" s="710"/>
      <c r="ORZ45" s="710"/>
      <c r="OSA45" s="710"/>
      <c r="OSB45" s="710"/>
      <c r="OSC45" s="710"/>
      <c r="OSD45" s="710"/>
      <c r="OSE45" s="710"/>
      <c r="OSF45" s="710"/>
      <c r="OSG45" s="710"/>
      <c r="OSH45" s="710"/>
      <c r="OSI45" s="710"/>
      <c r="OSJ45" s="710"/>
      <c r="OSK45" s="710"/>
      <c r="OSL45" s="710"/>
      <c r="OSM45" s="710"/>
      <c r="OSN45" s="710"/>
      <c r="OSO45" s="710"/>
      <c r="OSP45" s="710"/>
      <c r="OSQ45" s="710"/>
      <c r="OSR45" s="710"/>
      <c r="OSS45" s="710"/>
      <c r="OST45" s="710"/>
      <c r="OSU45" s="710"/>
      <c r="OSV45" s="710"/>
      <c r="OSW45" s="710"/>
      <c r="OSX45" s="710"/>
      <c r="OSY45" s="710"/>
      <c r="OSZ45" s="710"/>
      <c r="OTA45" s="710"/>
      <c r="OTB45" s="710"/>
      <c r="OTC45" s="710"/>
      <c r="OTD45" s="710"/>
      <c r="OTE45" s="710"/>
      <c r="OTF45" s="710"/>
      <c r="OTG45" s="710"/>
      <c r="OTH45" s="710"/>
      <c r="OTI45" s="710"/>
      <c r="OTJ45" s="710"/>
      <c r="OTK45" s="710"/>
      <c r="OTL45" s="710"/>
      <c r="OTM45" s="710"/>
      <c r="OTN45" s="710"/>
      <c r="OTO45" s="710"/>
      <c r="OTP45" s="710"/>
      <c r="OTQ45" s="710"/>
      <c r="OTR45" s="710"/>
      <c r="OTS45" s="710"/>
      <c r="OTT45" s="710"/>
      <c r="OTU45" s="710"/>
      <c r="OTV45" s="710"/>
      <c r="OTW45" s="710"/>
      <c r="OTX45" s="710"/>
      <c r="OTY45" s="710"/>
      <c r="OTZ45" s="710"/>
      <c r="OUA45" s="710"/>
      <c r="OUB45" s="710"/>
      <c r="OUC45" s="710"/>
      <c r="OUD45" s="710"/>
      <c r="OUE45" s="710"/>
      <c r="OUF45" s="710"/>
      <c r="OUG45" s="710"/>
      <c r="OUH45" s="710"/>
      <c r="OUI45" s="710"/>
      <c r="OUJ45" s="710"/>
      <c r="OUK45" s="710"/>
      <c r="OUL45" s="710"/>
      <c r="OUM45" s="710"/>
      <c r="OUN45" s="710"/>
      <c r="OUO45" s="710"/>
      <c r="OUP45" s="710"/>
      <c r="OUQ45" s="710"/>
      <c r="OUR45" s="710"/>
      <c r="OUS45" s="710"/>
      <c r="OUT45" s="710"/>
      <c r="OUU45" s="710"/>
      <c r="OUV45" s="710"/>
      <c r="OUW45" s="710"/>
      <c r="OUX45" s="710"/>
      <c r="OUY45" s="710"/>
      <c r="OUZ45" s="710"/>
      <c r="OVA45" s="710"/>
      <c r="OVB45" s="710"/>
      <c r="OVC45" s="710"/>
      <c r="OVD45" s="710"/>
      <c r="OVE45" s="710"/>
      <c r="OVF45" s="710"/>
      <c r="OVG45" s="710"/>
      <c r="OVH45" s="710"/>
      <c r="OVI45" s="710"/>
      <c r="OVJ45" s="710"/>
      <c r="OVK45" s="710"/>
      <c r="OVL45" s="710"/>
      <c r="OVM45" s="710"/>
      <c r="OVN45" s="710"/>
      <c r="OVO45" s="710"/>
      <c r="OVP45" s="710"/>
      <c r="OVQ45" s="710"/>
      <c r="OVR45" s="710"/>
      <c r="OVS45" s="710"/>
      <c r="OVT45" s="710"/>
      <c r="OVU45" s="710"/>
      <c r="OVV45" s="710"/>
      <c r="OVW45" s="710"/>
      <c r="OVX45" s="710"/>
      <c r="OVY45" s="710"/>
      <c r="OVZ45" s="710"/>
      <c r="OWA45" s="710"/>
      <c r="OWB45" s="710"/>
      <c r="OWC45" s="710"/>
      <c r="OWD45" s="710"/>
      <c r="OWE45" s="710"/>
      <c r="OWF45" s="710"/>
      <c r="OWG45" s="710"/>
      <c r="OWH45" s="710"/>
      <c r="OWI45" s="710"/>
      <c r="OWJ45" s="710"/>
      <c r="OWK45" s="710"/>
      <c r="OWL45" s="710"/>
      <c r="OWM45" s="710"/>
      <c r="OWN45" s="710"/>
      <c r="OWO45" s="710"/>
      <c r="OWP45" s="710"/>
      <c r="OWQ45" s="710"/>
      <c r="OWR45" s="710"/>
      <c r="OWS45" s="710"/>
      <c r="OWT45" s="710"/>
      <c r="OWU45" s="710"/>
      <c r="OWV45" s="710"/>
      <c r="OWW45" s="710"/>
      <c r="OWX45" s="710"/>
      <c r="OWY45" s="710"/>
      <c r="OWZ45" s="710"/>
      <c r="OXA45" s="710"/>
      <c r="OXB45" s="710"/>
      <c r="OXC45" s="710"/>
      <c r="OXD45" s="710"/>
      <c r="OXE45" s="710"/>
      <c r="OXF45" s="710"/>
      <c r="OXG45" s="710"/>
      <c r="OXH45" s="710"/>
      <c r="OXI45" s="710"/>
      <c r="OXJ45" s="710"/>
      <c r="OXK45" s="710"/>
      <c r="OXL45" s="710"/>
      <c r="OXM45" s="710"/>
      <c r="OXN45" s="710"/>
      <c r="OXO45" s="710"/>
      <c r="OXP45" s="710"/>
      <c r="OXQ45" s="710"/>
      <c r="OXR45" s="710"/>
      <c r="OXS45" s="710"/>
      <c r="OXT45" s="710"/>
      <c r="OXU45" s="710"/>
      <c r="OXV45" s="710"/>
      <c r="OXW45" s="710"/>
      <c r="OXX45" s="710"/>
      <c r="OXY45" s="710"/>
      <c r="OXZ45" s="710"/>
      <c r="OYA45" s="710"/>
      <c r="OYB45" s="710"/>
      <c r="OYC45" s="710"/>
      <c r="OYD45" s="710"/>
      <c r="OYE45" s="710"/>
      <c r="OYF45" s="710"/>
      <c r="OYG45" s="710"/>
      <c r="OYH45" s="710"/>
      <c r="OYI45" s="710"/>
      <c r="OYJ45" s="710"/>
      <c r="OYK45" s="710"/>
      <c r="OYL45" s="710"/>
      <c r="OYM45" s="710"/>
      <c r="OYN45" s="710"/>
      <c r="OYO45" s="710"/>
      <c r="OYP45" s="710"/>
      <c r="OYQ45" s="710"/>
      <c r="OYR45" s="710"/>
      <c r="OYS45" s="710"/>
      <c r="OYT45" s="710"/>
      <c r="OYU45" s="710"/>
      <c r="OYV45" s="710"/>
      <c r="OYW45" s="710"/>
      <c r="OYX45" s="710"/>
      <c r="OYY45" s="710"/>
      <c r="OYZ45" s="710"/>
      <c r="OZA45" s="710"/>
      <c r="OZB45" s="710"/>
      <c r="OZC45" s="710"/>
      <c r="OZD45" s="710"/>
      <c r="OZE45" s="710"/>
      <c r="OZF45" s="710"/>
      <c r="OZG45" s="710"/>
      <c r="OZH45" s="710"/>
      <c r="OZI45" s="710"/>
      <c r="OZJ45" s="710"/>
      <c r="OZK45" s="710"/>
      <c r="OZL45" s="710"/>
      <c r="OZM45" s="710"/>
      <c r="OZN45" s="710"/>
      <c r="OZO45" s="710"/>
      <c r="OZP45" s="710"/>
      <c r="OZQ45" s="710"/>
      <c r="OZR45" s="710"/>
      <c r="OZS45" s="710"/>
      <c r="OZT45" s="710"/>
      <c r="OZU45" s="710"/>
      <c r="OZV45" s="710"/>
      <c r="OZW45" s="710"/>
      <c r="OZX45" s="710"/>
      <c r="OZY45" s="710"/>
      <c r="OZZ45" s="710"/>
      <c r="PAA45" s="710"/>
      <c r="PAB45" s="710"/>
      <c r="PAC45" s="710"/>
      <c r="PAD45" s="710"/>
      <c r="PAE45" s="710"/>
      <c r="PAF45" s="710"/>
      <c r="PAG45" s="710"/>
      <c r="PAH45" s="710"/>
      <c r="PAI45" s="710"/>
      <c r="PAJ45" s="710"/>
      <c r="PAK45" s="710"/>
      <c r="PAL45" s="710"/>
      <c r="PAM45" s="710"/>
      <c r="PAN45" s="710"/>
      <c r="PAO45" s="710"/>
      <c r="PAP45" s="710"/>
      <c r="PAQ45" s="710"/>
      <c r="PAR45" s="710"/>
      <c r="PAS45" s="710"/>
      <c r="PAT45" s="710"/>
      <c r="PAU45" s="710"/>
      <c r="PAV45" s="710"/>
      <c r="PAW45" s="710"/>
      <c r="PAX45" s="710"/>
      <c r="PAY45" s="710"/>
      <c r="PAZ45" s="710"/>
      <c r="PBA45" s="710"/>
      <c r="PBB45" s="710"/>
      <c r="PBC45" s="710"/>
      <c r="PBD45" s="710"/>
      <c r="PBE45" s="710"/>
      <c r="PBF45" s="710"/>
      <c r="PBG45" s="710"/>
      <c r="PBH45" s="710"/>
      <c r="PBI45" s="710"/>
      <c r="PBJ45" s="710"/>
      <c r="PBK45" s="710"/>
      <c r="PBL45" s="710"/>
      <c r="PBM45" s="710"/>
      <c r="PBN45" s="710"/>
      <c r="PBO45" s="710"/>
      <c r="PBP45" s="710"/>
      <c r="PBQ45" s="710"/>
      <c r="PBR45" s="710"/>
      <c r="PBS45" s="710"/>
      <c r="PBT45" s="710"/>
      <c r="PBU45" s="710"/>
      <c r="PBV45" s="710"/>
      <c r="PBW45" s="710"/>
      <c r="PBX45" s="710"/>
      <c r="PBY45" s="710"/>
      <c r="PBZ45" s="710"/>
      <c r="PCA45" s="710"/>
      <c r="PCB45" s="710"/>
      <c r="PCC45" s="710"/>
      <c r="PCD45" s="710"/>
      <c r="PCE45" s="710"/>
      <c r="PCF45" s="710"/>
      <c r="PCG45" s="710"/>
      <c r="PCH45" s="710"/>
      <c r="PCI45" s="710"/>
      <c r="PCJ45" s="710"/>
      <c r="PCK45" s="710"/>
      <c r="PCL45" s="710"/>
      <c r="PCM45" s="710"/>
      <c r="PCN45" s="710"/>
      <c r="PCO45" s="710"/>
      <c r="PCP45" s="710"/>
      <c r="PCQ45" s="710"/>
      <c r="PCR45" s="710"/>
      <c r="PCS45" s="710"/>
      <c r="PCT45" s="710"/>
      <c r="PCU45" s="710"/>
      <c r="PCV45" s="710"/>
      <c r="PCW45" s="710"/>
      <c r="PCX45" s="710"/>
      <c r="PCY45" s="710"/>
      <c r="PCZ45" s="710"/>
      <c r="PDA45" s="710"/>
      <c r="PDB45" s="710"/>
      <c r="PDC45" s="710"/>
      <c r="PDD45" s="710"/>
      <c r="PDE45" s="710"/>
      <c r="PDF45" s="710"/>
      <c r="PDG45" s="710"/>
      <c r="PDH45" s="710"/>
      <c r="PDI45" s="710"/>
      <c r="PDJ45" s="710"/>
      <c r="PDK45" s="710"/>
      <c r="PDL45" s="710"/>
      <c r="PDM45" s="710"/>
      <c r="PDN45" s="710"/>
      <c r="PDO45" s="710"/>
      <c r="PDP45" s="710"/>
      <c r="PDQ45" s="710"/>
      <c r="PDR45" s="710"/>
      <c r="PDS45" s="710"/>
      <c r="PDT45" s="710"/>
      <c r="PDU45" s="710"/>
      <c r="PDV45" s="710"/>
      <c r="PDW45" s="710"/>
      <c r="PDX45" s="710"/>
      <c r="PDY45" s="710"/>
      <c r="PDZ45" s="710"/>
      <c r="PEA45" s="710"/>
      <c r="PEB45" s="710"/>
      <c r="PEC45" s="710"/>
      <c r="PED45" s="710"/>
      <c r="PEE45" s="710"/>
      <c r="PEF45" s="710"/>
      <c r="PEG45" s="710"/>
      <c r="PEH45" s="710"/>
      <c r="PEI45" s="710"/>
      <c r="PEJ45" s="710"/>
      <c r="PEK45" s="710"/>
      <c r="PEL45" s="710"/>
      <c r="PEM45" s="710"/>
      <c r="PEN45" s="710"/>
      <c r="PEO45" s="710"/>
      <c r="PEP45" s="710"/>
      <c r="PEQ45" s="710"/>
      <c r="PER45" s="710"/>
      <c r="PES45" s="710"/>
      <c r="PET45" s="710"/>
      <c r="PEU45" s="710"/>
      <c r="PEV45" s="710"/>
      <c r="PEW45" s="710"/>
      <c r="PEX45" s="710"/>
      <c r="PEY45" s="710"/>
      <c r="PEZ45" s="710"/>
      <c r="PFA45" s="710"/>
      <c r="PFB45" s="710"/>
      <c r="PFC45" s="710"/>
      <c r="PFD45" s="710"/>
      <c r="PFE45" s="710"/>
      <c r="PFF45" s="710"/>
      <c r="PFG45" s="710"/>
      <c r="PFH45" s="710"/>
      <c r="PFI45" s="710"/>
      <c r="PFJ45" s="710"/>
      <c r="PFK45" s="710"/>
      <c r="PFL45" s="710"/>
      <c r="PFM45" s="710"/>
      <c r="PFN45" s="710"/>
      <c r="PFO45" s="710"/>
      <c r="PFP45" s="710"/>
      <c r="PFQ45" s="710"/>
      <c r="PFR45" s="710"/>
      <c r="PFS45" s="710"/>
      <c r="PFT45" s="710"/>
      <c r="PFU45" s="710"/>
      <c r="PFV45" s="710"/>
      <c r="PFW45" s="710"/>
      <c r="PFX45" s="710"/>
      <c r="PFY45" s="710"/>
      <c r="PFZ45" s="710"/>
      <c r="PGA45" s="710"/>
      <c r="PGB45" s="710"/>
      <c r="PGC45" s="710"/>
      <c r="PGD45" s="710"/>
      <c r="PGE45" s="710"/>
      <c r="PGF45" s="710"/>
      <c r="PGG45" s="710"/>
      <c r="PGH45" s="710"/>
      <c r="PGI45" s="710"/>
      <c r="PGJ45" s="710"/>
      <c r="PGK45" s="710"/>
      <c r="PGL45" s="710"/>
      <c r="PGM45" s="710"/>
      <c r="PGN45" s="710"/>
      <c r="PGO45" s="710"/>
      <c r="PGP45" s="710"/>
      <c r="PGQ45" s="710"/>
      <c r="PGR45" s="710"/>
      <c r="PGS45" s="710"/>
      <c r="PGT45" s="710"/>
      <c r="PGU45" s="710"/>
      <c r="PGV45" s="710"/>
      <c r="PGW45" s="710"/>
      <c r="PGX45" s="710"/>
      <c r="PGY45" s="710"/>
      <c r="PGZ45" s="710"/>
      <c r="PHA45" s="710"/>
      <c r="PHB45" s="710"/>
      <c r="PHC45" s="710"/>
      <c r="PHD45" s="710"/>
      <c r="PHE45" s="710"/>
      <c r="PHF45" s="710"/>
      <c r="PHG45" s="710"/>
      <c r="PHH45" s="710"/>
      <c r="PHI45" s="710"/>
      <c r="PHJ45" s="710"/>
      <c r="PHK45" s="710"/>
      <c r="PHL45" s="710"/>
      <c r="PHM45" s="710"/>
      <c r="PHN45" s="710"/>
      <c r="PHO45" s="710"/>
      <c r="PHP45" s="710"/>
      <c r="PHQ45" s="710"/>
      <c r="PHR45" s="710"/>
      <c r="PHS45" s="710"/>
      <c r="PHT45" s="710"/>
      <c r="PHU45" s="710"/>
      <c r="PHV45" s="710"/>
      <c r="PHW45" s="710"/>
      <c r="PHX45" s="710"/>
      <c r="PHY45" s="710"/>
      <c r="PHZ45" s="710"/>
      <c r="PIA45" s="710"/>
      <c r="PIB45" s="710"/>
      <c r="PIC45" s="710"/>
      <c r="PID45" s="710"/>
      <c r="PIE45" s="710"/>
      <c r="PIF45" s="710"/>
      <c r="PIG45" s="710"/>
      <c r="PIH45" s="710"/>
      <c r="PII45" s="710"/>
      <c r="PIJ45" s="710"/>
      <c r="PIK45" s="710"/>
      <c r="PIL45" s="710"/>
      <c r="PIM45" s="710"/>
      <c r="PIN45" s="710"/>
      <c r="PIO45" s="710"/>
      <c r="PIP45" s="710"/>
      <c r="PIQ45" s="710"/>
      <c r="PIR45" s="710"/>
      <c r="PIS45" s="710"/>
      <c r="PIT45" s="710"/>
      <c r="PIU45" s="710"/>
      <c r="PIV45" s="710"/>
      <c r="PIW45" s="710"/>
      <c r="PIX45" s="710"/>
      <c r="PIY45" s="710"/>
      <c r="PIZ45" s="710"/>
      <c r="PJA45" s="710"/>
      <c r="PJB45" s="710"/>
      <c r="PJC45" s="710"/>
      <c r="PJD45" s="710"/>
      <c r="PJE45" s="710"/>
      <c r="PJF45" s="710"/>
      <c r="PJG45" s="710"/>
      <c r="PJH45" s="710"/>
      <c r="PJI45" s="710"/>
      <c r="PJJ45" s="710"/>
      <c r="PJK45" s="710"/>
      <c r="PJL45" s="710"/>
      <c r="PJM45" s="710"/>
      <c r="PJN45" s="710"/>
      <c r="PJO45" s="710"/>
      <c r="PJP45" s="710"/>
      <c r="PJQ45" s="710"/>
      <c r="PJR45" s="710"/>
      <c r="PJS45" s="710"/>
      <c r="PJT45" s="710"/>
      <c r="PJU45" s="710"/>
      <c r="PJV45" s="710"/>
      <c r="PJW45" s="710"/>
      <c r="PJX45" s="710"/>
      <c r="PJY45" s="710"/>
      <c r="PJZ45" s="710"/>
      <c r="PKA45" s="710"/>
      <c r="PKB45" s="710"/>
      <c r="PKC45" s="710"/>
      <c r="PKD45" s="710"/>
      <c r="PKE45" s="710"/>
      <c r="PKF45" s="710"/>
      <c r="PKG45" s="710"/>
      <c r="PKH45" s="710"/>
      <c r="PKI45" s="710"/>
      <c r="PKJ45" s="710"/>
      <c r="PKK45" s="710"/>
      <c r="PKL45" s="710"/>
      <c r="PKM45" s="710"/>
      <c r="PKN45" s="710"/>
      <c r="PKO45" s="710"/>
      <c r="PKP45" s="710"/>
      <c r="PKQ45" s="710"/>
      <c r="PKR45" s="710"/>
      <c r="PKS45" s="710"/>
      <c r="PKT45" s="710"/>
      <c r="PKU45" s="710"/>
      <c r="PKV45" s="710"/>
      <c r="PKW45" s="710"/>
      <c r="PKX45" s="710"/>
      <c r="PKY45" s="710"/>
      <c r="PKZ45" s="710"/>
      <c r="PLA45" s="710"/>
      <c r="PLB45" s="710"/>
      <c r="PLC45" s="710"/>
      <c r="PLD45" s="710"/>
      <c r="PLE45" s="710"/>
      <c r="PLF45" s="710"/>
      <c r="PLG45" s="710"/>
      <c r="PLH45" s="710"/>
      <c r="PLI45" s="710"/>
      <c r="PLJ45" s="710"/>
      <c r="PLK45" s="710"/>
      <c r="PLL45" s="710"/>
      <c r="PLM45" s="710"/>
      <c r="PLN45" s="710"/>
      <c r="PLO45" s="710"/>
      <c r="PLP45" s="710"/>
      <c r="PLQ45" s="710"/>
      <c r="PLR45" s="710"/>
      <c r="PLS45" s="710"/>
      <c r="PLT45" s="710"/>
      <c r="PLU45" s="710"/>
      <c r="PLV45" s="710"/>
      <c r="PLW45" s="710"/>
      <c r="PLX45" s="710"/>
      <c r="PLY45" s="710"/>
      <c r="PLZ45" s="710"/>
      <c r="PMA45" s="710"/>
      <c r="PMB45" s="710"/>
      <c r="PMC45" s="710"/>
      <c r="PMD45" s="710"/>
      <c r="PME45" s="710"/>
      <c r="PMF45" s="710"/>
      <c r="PMG45" s="710"/>
      <c r="PMH45" s="710"/>
      <c r="PMI45" s="710"/>
      <c r="PMJ45" s="710"/>
      <c r="PMK45" s="710"/>
      <c r="PML45" s="710"/>
      <c r="PMM45" s="710"/>
      <c r="PMN45" s="710"/>
      <c r="PMO45" s="710"/>
      <c r="PMP45" s="710"/>
      <c r="PMQ45" s="710"/>
      <c r="PMR45" s="710"/>
      <c r="PMS45" s="710"/>
      <c r="PMT45" s="710"/>
      <c r="PMU45" s="710"/>
      <c r="PMV45" s="710"/>
      <c r="PMW45" s="710"/>
      <c r="PMX45" s="710"/>
      <c r="PMY45" s="710"/>
      <c r="PMZ45" s="710"/>
      <c r="PNA45" s="710"/>
      <c r="PNB45" s="710"/>
      <c r="PNC45" s="710"/>
      <c r="PND45" s="710"/>
      <c r="PNE45" s="710"/>
      <c r="PNF45" s="710"/>
      <c r="PNG45" s="710"/>
      <c r="PNH45" s="710"/>
      <c r="PNI45" s="710"/>
      <c r="PNJ45" s="710"/>
      <c r="PNK45" s="710"/>
      <c r="PNL45" s="710"/>
      <c r="PNM45" s="710"/>
      <c r="PNN45" s="710"/>
      <c r="PNO45" s="710"/>
      <c r="PNP45" s="710"/>
      <c r="PNQ45" s="710"/>
      <c r="PNR45" s="710"/>
      <c r="PNS45" s="710"/>
      <c r="PNT45" s="710"/>
      <c r="PNU45" s="710"/>
      <c r="PNV45" s="710"/>
      <c r="PNW45" s="710"/>
      <c r="PNX45" s="710"/>
      <c r="PNY45" s="710"/>
      <c r="PNZ45" s="710"/>
      <c r="POA45" s="710"/>
      <c r="POB45" s="710"/>
      <c r="POC45" s="710"/>
      <c r="POD45" s="710"/>
      <c r="POE45" s="710"/>
      <c r="POF45" s="710"/>
      <c r="POG45" s="710"/>
      <c r="POH45" s="710"/>
      <c r="POI45" s="710"/>
      <c r="POJ45" s="710"/>
      <c r="POK45" s="710"/>
      <c r="POL45" s="710"/>
      <c r="POM45" s="710"/>
      <c r="PON45" s="710"/>
      <c r="POO45" s="710"/>
      <c r="POP45" s="710"/>
      <c r="POQ45" s="710"/>
      <c r="POR45" s="710"/>
      <c r="POS45" s="710"/>
      <c r="POT45" s="710"/>
      <c r="POU45" s="710"/>
      <c r="POV45" s="710"/>
      <c r="POW45" s="710"/>
      <c r="POX45" s="710"/>
      <c r="POY45" s="710"/>
      <c r="POZ45" s="710"/>
      <c r="PPA45" s="710"/>
      <c r="PPB45" s="710"/>
      <c r="PPC45" s="710"/>
      <c r="PPD45" s="710"/>
      <c r="PPE45" s="710"/>
      <c r="PPF45" s="710"/>
      <c r="PPG45" s="710"/>
      <c r="PPH45" s="710"/>
      <c r="PPI45" s="710"/>
      <c r="PPJ45" s="710"/>
      <c r="PPK45" s="710"/>
      <c r="PPL45" s="710"/>
      <c r="PPM45" s="710"/>
      <c r="PPN45" s="710"/>
      <c r="PPO45" s="710"/>
      <c r="PPP45" s="710"/>
      <c r="PPQ45" s="710"/>
      <c r="PPR45" s="710"/>
      <c r="PPS45" s="710"/>
      <c r="PPT45" s="710"/>
      <c r="PPU45" s="710"/>
      <c r="PPV45" s="710"/>
      <c r="PPW45" s="710"/>
      <c r="PPX45" s="710"/>
      <c r="PPY45" s="710"/>
      <c r="PPZ45" s="710"/>
      <c r="PQA45" s="710"/>
      <c r="PQB45" s="710"/>
      <c r="PQC45" s="710"/>
      <c r="PQD45" s="710"/>
      <c r="PQE45" s="710"/>
      <c r="PQF45" s="710"/>
      <c r="PQG45" s="710"/>
      <c r="PQH45" s="710"/>
      <c r="PQI45" s="710"/>
      <c r="PQJ45" s="710"/>
      <c r="PQK45" s="710"/>
      <c r="PQL45" s="710"/>
      <c r="PQM45" s="710"/>
      <c r="PQN45" s="710"/>
      <c r="PQO45" s="710"/>
      <c r="PQP45" s="710"/>
      <c r="PQQ45" s="710"/>
      <c r="PQR45" s="710"/>
      <c r="PQS45" s="710"/>
      <c r="PQT45" s="710"/>
      <c r="PQU45" s="710"/>
      <c r="PQV45" s="710"/>
      <c r="PQW45" s="710"/>
      <c r="PQX45" s="710"/>
      <c r="PQY45" s="710"/>
      <c r="PQZ45" s="710"/>
      <c r="PRA45" s="710"/>
      <c r="PRB45" s="710"/>
      <c r="PRC45" s="710"/>
      <c r="PRD45" s="710"/>
      <c r="PRE45" s="710"/>
      <c r="PRF45" s="710"/>
      <c r="PRG45" s="710"/>
      <c r="PRH45" s="710"/>
      <c r="PRI45" s="710"/>
      <c r="PRJ45" s="710"/>
      <c r="PRK45" s="710"/>
      <c r="PRL45" s="710"/>
      <c r="PRM45" s="710"/>
      <c r="PRN45" s="710"/>
      <c r="PRO45" s="710"/>
      <c r="PRP45" s="710"/>
      <c r="PRQ45" s="710"/>
      <c r="PRR45" s="710"/>
      <c r="PRS45" s="710"/>
      <c r="PRT45" s="710"/>
      <c r="PRU45" s="710"/>
      <c r="PRV45" s="710"/>
      <c r="PRW45" s="710"/>
      <c r="PRX45" s="710"/>
      <c r="PRY45" s="710"/>
      <c r="PRZ45" s="710"/>
      <c r="PSA45" s="710"/>
      <c r="PSB45" s="710"/>
      <c r="PSC45" s="710"/>
      <c r="PSD45" s="710"/>
      <c r="PSE45" s="710"/>
      <c r="PSF45" s="710"/>
      <c r="PSG45" s="710"/>
      <c r="PSH45" s="710"/>
      <c r="PSI45" s="710"/>
      <c r="PSJ45" s="710"/>
      <c r="PSK45" s="710"/>
      <c r="PSL45" s="710"/>
      <c r="PSM45" s="710"/>
      <c r="PSN45" s="710"/>
      <c r="PSO45" s="710"/>
      <c r="PSP45" s="710"/>
      <c r="PSQ45" s="710"/>
      <c r="PSR45" s="710"/>
      <c r="PSS45" s="710"/>
      <c r="PST45" s="710"/>
      <c r="PSU45" s="710"/>
      <c r="PSV45" s="710"/>
      <c r="PSW45" s="710"/>
      <c r="PSX45" s="710"/>
      <c r="PSY45" s="710"/>
      <c r="PSZ45" s="710"/>
      <c r="PTA45" s="710"/>
      <c r="PTB45" s="710"/>
      <c r="PTC45" s="710"/>
      <c r="PTD45" s="710"/>
      <c r="PTE45" s="710"/>
      <c r="PTF45" s="710"/>
      <c r="PTG45" s="710"/>
      <c r="PTH45" s="710"/>
      <c r="PTI45" s="710"/>
      <c r="PTJ45" s="710"/>
      <c r="PTK45" s="710"/>
      <c r="PTL45" s="710"/>
      <c r="PTM45" s="710"/>
      <c r="PTN45" s="710"/>
      <c r="PTO45" s="710"/>
      <c r="PTP45" s="710"/>
      <c r="PTQ45" s="710"/>
      <c r="PTR45" s="710"/>
      <c r="PTS45" s="710"/>
      <c r="PTT45" s="710"/>
      <c r="PTU45" s="710"/>
      <c r="PTV45" s="710"/>
      <c r="PTW45" s="710"/>
      <c r="PTX45" s="710"/>
      <c r="PTY45" s="710"/>
      <c r="PTZ45" s="710"/>
      <c r="PUA45" s="710"/>
      <c r="PUB45" s="710"/>
      <c r="PUC45" s="710"/>
      <c r="PUD45" s="710"/>
      <c r="PUE45" s="710"/>
      <c r="PUF45" s="710"/>
      <c r="PUG45" s="710"/>
      <c r="PUH45" s="710"/>
      <c r="PUI45" s="710"/>
      <c r="PUJ45" s="710"/>
      <c r="PUK45" s="710"/>
      <c r="PUL45" s="710"/>
      <c r="PUM45" s="710"/>
      <c r="PUN45" s="710"/>
      <c r="PUO45" s="710"/>
      <c r="PUP45" s="710"/>
      <c r="PUQ45" s="710"/>
      <c r="PUR45" s="710"/>
      <c r="PUS45" s="710"/>
      <c r="PUT45" s="710"/>
      <c r="PUU45" s="710"/>
      <c r="PUV45" s="710"/>
      <c r="PUW45" s="710"/>
      <c r="PUX45" s="710"/>
      <c r="PUY45" s="710"/>
      <c r="PUZ45" s="710"/>
      <c r="PVA45" s="710"/>
      <c r="PVB45" s="710"/>
      <c r="PVC45" s="710"/>
      <c r="PVD45" s="710"/>
      <c r="PVE45" s="710"/>
      <c r="PVF45" s="710"/>
      <c r="PVG45" s="710"/>
      <c r="PVH45" s="710"/>
      <c r="PVI45" s="710"/>
      <c r="PVJ45" s="710"/>
      <c r="PVK45" s="710"/>
      <c r="PVL45" s="710"/>
      <c r="PVM45" s="710"/>
      <c r="PVN45" s="710"/>
      <c r="PVO45" s="710"/>
      <c r="PVP45" s="710"/>
      <c r="PVQ45" s="710"/>
      <c r="PVR45" s="710"/>
      <c r="PVS45" s="710"/>
      <c r="PVT45" s="710"/>
      <c r="PVU45" s="710"/>
      <c r="PVV45" s="710"/>
      <c r="PVW45" s="710"/>
      <c r="PVX45" s="710"/>
      <c r="PVY45" s="710"/>
      <c r="PVZ45" s="710"/>
      <c r="PWA45" s="710"/>
      <c r="PWB45" s="710"/>
      <c r="PWC45" s="710"/>
      <c r="PWD45" s="710"/>
      <c r="PWE45" s="710"/>
      <c r="PWF45" s="710"/>
      <c r="PWG45" s="710"/>
      <c r="PWH45" s="710"/>
      <c r="PWI45" s="710"/>
      <c r="PWJ45" s="710"/>
      <c r="PWK45" s="710"/>
      <c r="PWL45" s="710"/>
      <c r="PWM45" s="710"/>
      <c r="PWN45" s="710"/>
      <c r="PWO45" s="710"/>
      <c r="PWP45" s="710"/>
      <c r="PWQ45" s="710"/>
      <c r="PWR45" s="710"/>
      <c r="PWS45" s="710"/>
      <c r="PWT45" s="710"/>
      <c r="PWU45" s="710"/>
      <c r="PWV45" s="710"/>
      <c r="PWW45" s="710"/>
      <c r="PWX45" s="710"/>
      <c r="PWY45" s="710"/>
      <c r="PWZ45" s="710"/>
      <c r="PXA45" s="710"/>
      <c r="PXB45" s="710"/>
      <c r="PXC45" s="710"/>
      <c r="PXD45" s="710"/>
      <c r="PXE45" s="710"/>
      <c r="PXF45" s="710"/>
      <c r="PXG45" s="710"/>
      <c r="PXH45" s="710"/>
      <c r="PXI45" s="710"/>
      <c r="PXJ45" s="710"/>
      <c r="PXK45" s="710"/>
      <c r="PXL45" s="710"/>
      <c r="PXM45" s="710"/>
      <c r="PXN45" s="710"/>
      <c r="PXO45" s="710"/>
      <c r="PXP45" s="710"/>
      <c r="PXQ45" s="710"/>
      <c r="PXR45" s="710"/>
      <c r="PXS45" s="710"/>
      <c r="PXT45" s="710"/>
      <c r="PXU45" s="710"/>
      <c r="PXV45" s="710"/>
      <c r="PXW45" s="710"/>
      <c r="PXX45" s="710"/>
      <c r="PXY45" s="710"/>
      <c r="PXZ45" s="710"/>
      <c r="PYA45" s="710"/>
      <c r="PYB45" s="710"/>
      <c r="PYC45" s="710"/>
      <c r="PYD45" s="710"/>
      <c r="PYE45" s="710"/>
      <c r="PYF45" s="710"/>
      <c r="PYG45" s="710"/>
      <c r="PYH45" s="710"/>
      <c r="PYI45" s="710"/>
      <c r="PYJ45" s="710"/>
      <c r="PYK45" s="710"/>
      <c r="PYL45" s="710"/>
      <c r="PYM45" s="710"/>
      <c r="PYN45" s="710"/>
      <c r="PYO45" s="710"/>
      <c r="PYP45" s="710"/>
      <c r="PYQ45" s="710"/>
      <c r="PYR45" s="710"/>
      <c r="PYS45" s="710"/>
      <c r="PYT45" s="710"/>
      <c r="PYU45" s="710"/>
      <c r="PYV45" s="710"/>
      <c r="PYW45" s="710"/>
      <c r="PYX45" s="710"/>
      <c r="PYY45" s="710"/>
      <c r="PYZ45" s="710"/>
      <c r="PZA45" s="710"/>
      <c r="PZB45" s="710"/>
      <c r="PZC45" s="710"/>
      <c r="PZD45" s="710"/>
      <c r="PZE45" s="710"/>
      <c r="PZF45" s="710"/>
      <c r="PZG45" s="710"/>
      <c r="PZH45" s="710"/>
      <c r="PZI45" s="710"/>
      <c r="PZJ45" s="710"/>
      <c r="PZK45" s="710"/>
      <c r="PZL45" s="710"/>
      <c r="PZM45" s="710"/>
      <c r="PZN45" s="710"/>
      <c r="PZO45" s="710"/>
      <c r="PZP45" s="710"/>
      <c r="PZQ45" s="710"/>
      <c r="PZR45" s="710"/>
      <c r="PZS45" s="710"/>
      <c r="PZT45" s="710"/>
      <c r="PZU45" s="710"/>
      <c r="PZV45" s="710"/>
      <c r="PZW45" s="710"/>
      <c r="PZX45" s="710"/>
      <c r="PZY45" s="710"/>
      <c r="PZZ45" s="710"/>
      <c r="QAA45" s="710"/>
      <c r="QAB45" s="710"/>
      <c r="QAC45" s="710"/>
      <c r="QAD45" s="710"/>
      <c r="QAE45" s="710"/>
      <c r="QAF45" s="710"/>
      <c r="QAG45" s="710"/>
      <c r="QAH45" s="710"/>
      <c r="QAI45" s="710"/>
      <c r="QAJ45" s="710"/>
      <c r="QAK45" s="710"/>
      <c r="QAL45" s="710"/>
      <c r="QAM45" s="710"/>
      <c r="QAN45" s="710"/>
      <c r="QAO45" s="710"/>
      <c r="QAP45" s="710"/>
      <c r="QAQ45" s="710"/>
      <c r="QAR45" s="710"/>
      <c r="QAS45" s="710"/>
      <c r="QAT45" s="710"/>
      <c r="QAU45" s="710"/>
      <c r="QAV45" s="710"/>
      <c r="QAW45" s="710"/>
      <c r="QAX45" s="710"/>
      <c r="QAY45" s="710"/>
      <c r="QAZ45" s="710"/>
      <c r="QBA45" s="710"/>
      <c r="QBB45" s="710"/>
      <c r="QBC45" s="710"/>
      <c r="QBD45" s="710"/>
      <c r="QBE45" s="710"/>
      <c r="QBF45" s="710"/>
      <c r="QBG45" s="710"/>
      <c r="QBH45" s="710"/>
      <c r="QBI45" s="710"/>
      <c r="QBJ45" s="710"/>
      <c r="QBK45" s="710"/>
      <c r="QBL45" s="710"/>
      <c r="QBM45" s="710"/>
      <c r="QBN45" s="710"/>
      <c r="QBO45" s="710"/>
      <c r="QBP45" s="710"/>
      <c r="QBQ45" s="710"/>
      <c r="QBR45" s="710"/>
      <c r="QBS45" s="710"/>
      <c r="QBT45" s="710"/>
      <c r="QBU45" s="710"/>
      <c r="QBV45" s="710"/>
      <c r="QBW45" s="710"/>
      <c r="QBX45" s="710"/>
      <c r="QBY45" s="710"/>
      <c r="QBZ45" s="710"/>
      <c r="QCA45" s="710"/>
      <c r="QCB45" s="710"/>
      <c r="QCC45" s="710"/>
      <c r="QCD45" s="710"/>
      <c r="QCE45" s="710"/>
      <c r="QCF45" s="710"/>
      <c r="QCG45" s="710"/>
      <c r="QCH45" s="710"/>
      <c r="QCI45" s="710"/>
      <c r="QCJ45" s="710"/>
      <c r="QCK45" s="710"/>
      <c r="QCL45" s="710"/>
      <c r="QCM45" s="710"/>
      <c r="QCN45" s="710"/>
      <c r="QCO45" s="710"/>
      <c r="QCP45" s="710"/>
      <c r="QCQ45" s="710"/>
      <c r="QCR45" s="710"/>
      <c r="QCS45" s="710"/>
      <c r="QCT45" s="710"/>
      <c r="QCU45" s="710"/>
      <c r="QCV45" s="710"/>
      <c r="QCW45" s="710"/>
      <c r="QCX45" s="710"/>
      <c r="QCY45" s="710"/>
      <c r="QCZ45" s="710"/>
      <c r="QDA45" s="710"/>
      <c r="QDB45" s="710"/>
      <c r="QDC45" s="710"/>
      <c r="QDD45" s="710"/>
      <c r="QDE45" s="710"/>
      <c r="QDF45" s="710"/>
      <c r="QDG45" s="710"/>
      <c r="QDH45" s="710"/>
      <c r="QDI45" s="710"/>
      <c r="QDJ45" s="710"/>
      <c r="QDK45" s="710"/>
      <c r="QDL45" s="710"/>
      <c r="QDM45" s="710"/>
      <c r="QDN45" s="710"/>
      <c r="QDO45" s="710"/>
      <c r="QDP45" s="710"/>
      <c r="QDQ45" s="710"/>
      <c r="QDR45" s="710"/>
      <c r="QDS45" s="710"/>
      <c r="QDT45" s="710"/>
      <c r="QDU45" s="710"/>
      <c r="QDV45" s="710"/>
      <c r="QDW45" s="710"/>
      <c r="QDX45" s="710"/>
      <c r="QDY45" s="710"/>
      <c r="QDZ45" s="710"/>
      <c r="QEA45" s="710"/>
      <c r="QEB45" s="710"/>
      <c r="QEC45" s="710"/>
      <c r="QED45" s="710"/>
      <c r="QEE45" s="710"/>
      <c r="QEF45" s="710"/>
      <c r="QEG45" s="710"/>
      <c r="QEH45" s="710"/>
      <c r="QEI45" s="710"/>
      <c r="QEJ45" s="710"/>
      <c r="QEK45" s="710"/>
      <c r="QEL45" s="710"/>
      <c r="QEM45" s="710"/>
      <c r="QEN45" s="710"/>
      <c r="QEO45" s="710"/>
      <c r="QEP45" s="710"/>
      <c r="QEQ45" s="710"/>
      <c r="QER45" s="710"/>
      <c r="QES45" s="710"/>
      <c r="QET45" s="710"/>
      <c r="QEU45" s="710"/>
      <c r="QEV45" s="710"/>
      <c r="QEW45" s="710"/>
      <c r="QEX45" s="710"/>
      <c r="QEY45" s="710"/>
      <c r="QEZ45" s="710"/>
      <c r="QFA45" s="710"/>
      <c r="QFB45" s="710"/>
      <c r="QFC45" s="710"/>
      <c r="QFD45" s="710"/>
      <c r="QFE45" s="710"/>
      <c r="QFF45" s="710"/>
      <c r="QFG45" s="710"/>
      <c r="QFH45" s="710"/>
      <c r="QFI45" s="710"/>
      <c r="QFJ45" s="710"/>
      <c r="QFK45" s="710"/>
      <c r="QFL45" s="710"/>
      <c r="QFM45" s="710"/>
      <c r="QFN45" s="710"/>
      <c r="QFO45" s="710"/>
      <c r="QFP45" s="710"/>
      <c r="QFQ45" s="710"/>
      <c r="QFR45" s="710"/>
      <c r="QFS45" s="710"/>
      <c r="QFT45" s="710"/>
      <c r="QFU45" s="710"/>
      <c r="QFV45" s="710"/>
      <c r="QFW45" s="710"/>
      <c r="QFX45" s="710"/>
      <c r="QFY45" s="710"/>
      <c r="QFZ45" s="710"/>
      <c r="QGA45" s="710"/>
      <c r="QGB45" s="710"/>
      <c r="QGC45" s="710"/>
      <c r="QGD45" s="710"/>
      <c r="QGE45" s="710"/>
      <c r="QGF45" s="710"/>
      <c r="QGG45" s="710"/>
      <c r="QGH45" s="710"/>
      <c r="QGI45" s="710"/>
      <c r="QGJ45" s="710"/>
      <c r="QGK45" s="710"/>
      <c r="QGL45" s="710"/>
      <c r="QGM45" s="710"/>
      <c r="QGN45" s="710"/>
      <c r="QGO45" s="710"/>
      <c r="QGP45" s="710"/>
      <c r="QGQ45" s="710"/>
      <c r="QGR45" s="710"/>
      <c r="QGS45" s="710"/>
      <c r="QGT45" s="710"/>
      <c r="QGU45" s="710"/>
      <c r="QGV45" s="710"/>
      <c r="QGW45" s="710"/>
      <c r="QGX45" s="710"/>
      <c r="QGY45" s="710"/>
      <c r="QGZ45" s="710"/>
      <c r="QHA45" s="710"/>
      <c r="QHB45" s="710"/>
      <c r="QHC45" s="710"/>
      <c r="QHD45" s="710"/>
      <c r="QHE45" s="710"/>
      <c r="QHF45" s="710"/>
      <c r="QHG45" s="710"/>
      <c r="QHH45" s="710"/>
      <c r="QHI45" s="710"/>
      <c r="QHJ45" s="710"/>
      <c r="QHK45" s="710"/>
      <c r="QHL45" s="710"/>
      <c r="QHM45" s="710"/>
      <c r="QHN45" s="710"/>
      <c r="QHO45" s="710"/>
      <c r="QHP45" s="710"/>
      <c r="QHQ45" s="710"/>
      <c r="QHR45" s="710"/>
      <c r="QHS45" s="710"/>
      <c r="QHT45" s="710"/>
      <c r="QHU45" s="710"/>
      <c r="QHV45" s="710"/>
      <c r="QHW45" s="710"/>
      <c r="QHX45" s="710"/>
      <c r="QHY45" s="710"/>
      <c r="QHZ45" s="710"/>
      <c r="QIA45" s="710"/>
      <c r="QIB45" s="710"/>
      <c r="QIC45" s="710"/>
      <c r="QID45" s="710"/>
      <c r="QIE45" s="710"/>
      <c r="QIF45" s="710"/>
      <c r="QIG45" s="710"/>
      <c r="QIH45" s="710"/>
      <c r="QII45" s="710"/>
      <c r="QIJ45" s="710"/>
      <c r="QIK45" s="710"/>
      <c r="QIL45" s="710"/>
      <c r="QIM45" s="710"/>
      <c r="QIN45" s="710"/>
      <c r="QIO45" s="710"/>
      <c r="QIP45" s="710"/>
      <c r="QIQ45" s="710"/>
      <c r="QIR45" s="710"/>
      <c r="QIS45" s="710"/>
      <c r="QIT45" s="710"/>
      <c r="QIU45" s="710"/>
      <c r="QIV45" s="710"/>
      <c r="QIW45" s="710"/>
      <c r="QIX45" s="710"/>
      <c r="QIY45" s="710"/>
      <c r="QIZ45" s="710"/>
      <c r="QJA45" s="710"/>
      <c r="QJB45" s="710"/>
      <c r="QJC45" s="710"/>
      <c r="QJD45" s="710"/>
      <c r="QJE45" s="710"/>
      <c r="QJF45" s="710"/>
      <c r="QJG45" s="710"/>
      <c r="QJH45" s="710"/>
      <c r="QJI45" s="710"/>
      <c r="QJJ45" s="710"/>
      <c r="QJK45" s="710"/>
      <c r="QJL45" s="710"/>
      <c r="QJM45" s="710"/>
      <c r="QJN45" s="710"/>
      <c r="QJO45" s="710"/>
      <c r="QJP45" s="710"/>
      <c r="QJQ45" s="710"/>
      <c r="QJR45" s="710"/>
      <c r="QJS45" s="710"/>
      <c r="QJT45" s="710"/>
      <c r="QJU45" s="710"/>
      <c r="QJV45" s="710"/>
      <c r="QJW45" s="710"/>
      <c r="QJX45" s="710"/>
      <c r="QJY45" s="710"/>
      <c r="QJZ45" s="710"/>
      <c r="QKA45" s="710"/>
      <c r="QKB45" s="710"/>
      <c r="QKC45" s="710"/>
      <c r="QKD45" s="710"/>
      <c r="QKE45" s="710"/>
      <c r="QKF45" s="710"/>
      <c r="QKG45" s="710"/>
      <c r="QKH45" s="710"/>
      <c r="QKI45" s="710"/>
      <c r="QKJ45" s="710"/>
      <c r="QKK45" s="710"/>
      <c r="QKL45" s="710"/>
      <c r="QKM45" s="710"/>
      <c r="QKN45" s="710"/>
      <c r="QKO45" s="710"/>
      <c r="QKP45" s="710"/>
      <c r="QKQ45" s="710"/>
      <c r="QKR45" s="710"/>
      <c r="QKS45" s="710"/>
      <c r="QKT45" s="710"/>
      <c r="QKU45" s="710"/>
      <c r="QKV45" s="710"/>
      <c r="QKW45" s="710"/>
      <c r="QKX45" s="710"/>
      <c r="QKY45" s="710"/>
      <c r="QKZ45" s="710"/>
      <c r="QLA45" s="710"/>
      <c r="QLB45" s="710"/>
      <c r="QLC45" s="710"/>
      <c r="QLD45" s="710"/>
      <c r="QLE45" s="710"/>
      <c r="QLF45" s="710"/>
      <c r="QLG45" s="710"/>
      <c r="QLH45" s="710"/>
      <c r="QLI45" s="710"/>
      <c r="QLJ45" s="710"/>
      <c r="QLK45" s="710"/>
      <c r="QLL45" s="710"/>
      <c r="QLM45" s="710"/>
      <c r="QLN45" s="710"/>
      <c r="QLO45" s="710"/>
      <c r="QLP45" s="710"/>
      <c r="QLQ45" s="710"/>
      <c r="QLR45" s="710"/>
      <c r="QLS45" s="710"/>
      <c r="QLT45" s="710"/>
      <c r="QLU45" s="710"/>
      <c r="QLV45" s="710"/>
      <c r="QLW45" s="710"/>
      <c r="QLX45" s="710"/>
      <c r="QLY45" s="710"/>
      <c r="QLZ45" s="710"/>
      <c r="QMA45" s="710"/>
      <c r="QMB45" s="710"/>
      <c r="QMC45" s="710"/>
      <c r="QMD45" s="710"/>
      <c r="QME45" s="710"/>
      <c r="QMF45" s="710"/>
      <c r="QMG45" s="710"/>
      <c r="QMH45" s="710"/>
      <c r="QMI45" s="710"/>
      <c r="QMJ45" s="710"/>
      <c r="QMK45" s="710"/>
      <c r="QML45" s="710"/>
      <c r="QMM45" s="710"/>
      <c r="QMN45" s="710"/>
      <c r="QMO45" s="710"/>
      <c r="QMP45" s="710"/>
      <c r="QMQ45" s="710"/>
      <c r="QMR45" s="710"/>
      <c r="QMS45" s="710"/>
      <c r="QMT45" s="710"/>
      <c r="QMU45" s="710"/>
      <c r="QMV45" s="710"/>
      <c r="QMW45" s="710"/>
      <c r="QMX45" s="710"/>
      <c r="QMY45" s="710"/>
      <c r="QMZ45" s="710"/>
      <c r="QNA45" s="710"/>
      <c r="QNB45" s="710"/>
      <c r="QNC45" s="710"/>
      <c r="QND45" s="710"/>
      <c r="QNE45" s="710"/>
      <c r="QNF45" s="710"/>
      <c r="QNG45" s="710"/>
      <c r="QNH45" s="710"/>
      <c r="QNI45" s="710"/>
      <c r="QNJ45" s="710"/>
      <c r="QNK45" s="710"/>
      <c r="QNL45" s="710"/>
      <c r="QNM45" s="710"/>
      <c r="QNN45" s="710"/>
      <c r="QNO45" s="710"/>
      <c r="QNP45" s="710"/>
      <c r="QNQ45" s="710"/>
      <c r="QNR45" s="710"/>
      <c r="QNS45" s="710"/>
      <c r="QNT45" s="710"/>
      <c r="QNU45" s="710"/>
      <c r="QNV45" s="710"/>
      <c r="QNW45" s="710"/>
      <c r="QNX45" s="710"/>
      <c r="QNY45" s="710"/>
      <c r="QNZ45" s="710"/>
      <c r="QOA45" s="710"/>
      <c r="QOB45" s="710"/>
      <c r="QOC45" s="710"/>
      <c r="QOD45" s="710"/>
      <c r="QOE45" s="710"/>
      <c r="QOF45" s="710"/>
      <c r="QOG45" s="710"/>
      <c r="QOH45" s="710"/>
      <c r="QOI45" s="710"/>
      <c r="QOJ45" s="710"/>
      <c r="QOK45" s="710"/>
      <c r="QOL45" s="710"/>
      <c r="QOM45" s="710"/>
      <c r="QON45" s="710"/>
      <c r="QOO45" s="710"/>
      <c r="QOP45" s="710"/>
      <c r="QOQ45" s="710"/>
      <c r="QOR45" s="710"/>
      <c r="QOS45" s="710"/>
      <c r="QOT45" s="710"/>
      <c r="QOU45" s="710"/>
      <c r="QOV45" s="710"/>
      <c r="QOW45" s="710"/>
      <c r="QOX45" s="710"/>
      <c r="QOY45" s="710"/>
      <c r="QOZ45" s="710"/>
      <c r="QPA45" s="710"/>
      <c r="QPB45" s="710"/>
      <c r="QPC45" s="710"/>
      <c r="QPD45" s="710"/>
      <c r="QPE45" s="710"/>
      <c r="QPF45" s="710"/>
      <c r="QPG45" s="710"/>
      <c r="QPH45" s="710"/>
      <c r="QPI45" s="710"/>
      <c r="QPJ45" s="710"/>
      <c r="QPK45" s="710"/>
      <c r="QPL45" s="710"/>
      <c r="QPM45" s="710"/>
      <c r="QPN45" s="710"/>
      <c r="QPO45" s="710"/>
      <c r="QPP45" s="710"/>
      <c r="QPQ45" s="710"/>
      <c r="QPR45" s="710"/>
      <c r="QPS45" s="710"/>
      <c r="QPT45" s="710"/>
      <c r="QPU45" s="710"/>
      <c r="QPV45" s="710"/>
      <c r="QPW45" s="710"/>
      <c r="QPX45" s="710"/>
      <c r="QPY45" s="710"/>
      <c r="QPZ45" s="710"/>
      <c r="QQA45" s="710"/>
      <c r="QQB45" s="710"/>
      <c r="QQC45" s="710"/>
      <c r="QQD45" s="710"/>
      <c r="QQE45" s="710"/>
      <c r="QQF45" s="710"/>
      <c r="QQG45" s="710"/>
      <c r="QQH45" s="710"/>
      <c r="QQI45" s="710"/>
      <c r="QQJ45" s="710"/>
      <c r="QQK45" s="710"/>
      <c r="QQL45" s="710"/>
      <c r="QQM45" s="710"/>
      <c r="QQN45" s="710"/>
      <c r="QQO45" s="710"/>
      <c r="QQP45" s="710"/>
      <c r="QQQ45" s="710"/>
      <c r="QQR45" s="710"/>
      <c r="QQS45" s="710"/>
      <c r="QQT45" s="710"/>
      <c r="QQU45" s="710"/>
      <c r="QQV45" s="710"/>
      <c r="QQW45" s="710"/>
      <c r="QQX45" s="710"/>
      <c r="QQY45" s="710"/>
      <c r="QQZ45" s="710"/>
      <c r="QRA45" s="710"/>
      <c r="QRB45" s="710"/>
      <c r="QRC45" s="710"/>
      <c r="QRD45" s="710"/>
      <c r="QRE45" s="710"/>
      <c r="QRF45" s="710"/>
      <c r="QRG45" s="710"/>
      <c r="QRH45" s="710"/>
      <c r="QRI45" s="710"/>
      <c r="QRJ45" s="710"/>
      <c r="QRK45" s="710"/>
      <c r="QRL45" s="710"/>
      <c r="QRM45" s="710"/>
      <c r="QRN45" s="710"/>
      <c r="QRO45" s="710"/>
      <c r="QRP45" s="710"/>
      <c r="QRQ45" s="710"/>
      <c r="QRR45" s="710"/>
      <c r="QRS45" s="710"/>
      <c r="QRT45" s="710"/>
      <c r="QRU45" s="710"/>
      <c r="QRV45" s="710"/>
      <c r="QRW45" s="710"/>
      <c r="QRX45" s="710"/>
      <c r="QRY45" s="710"/>
      <c r="QRZ45" s="710"/>
      <c r="QSA45" s="710"/>
      <c r="QSB45" s="710"/>
      <c r="QSC45" s="710"/>
      <c r="QSD45" s="710"/>
      <c r="QSE45" s="710"/>
      <c r="QSF45" s="710"/>
      <c r="QSG45" s="710"/>
      <c r="QSH45" s="710"/>
      <c r="QSI45" s="710"/>
      <c r="QSJ45" s="710"/>
      <c r="QSK45" s="710"/>
      <c r="QSL45" s="710"/>
      <c r="QSM45" s="710"/>
      <c r="QSN45" s="710"/>
      <c r="QSO45" s="710"/>
      <c r="QSP45" s="710"/>
      <c r="QSQ45" s="710"/>
      <c r="QSR45" s="710"/>
      <c r="QSS45" s="710"/>
      <c r="QST45" s="710"/>
      <c r="QSU45" s="710"/>
      <c r="QSV45" s="710"/>
      <c r="QSW45" s="710"/>
      <c r="QSX45" s="710"/>
      <c r="QSY45" s="710"/>
      <c r="QSZ45" s="710"/>
      <c r="QTA45" s="710"/>
      <c r="QTB45" s="710"/>
      <c r="QTC45" s="710"/>
      <c r="QTD45" s="710"/>
      <c r="QTE45" s="710"/>
      <c r="QTF45" s="710"/>
      <c r="QTG45" s="710"/>
      <c r="QTH45" s="710"/>
      <c r="QTI45" s="710"/>
      <c r="QTJ45" s="710"/>
      <c r="QTK45" s="710"/>
      <c r="QTL45" s="710"/>
      <c r="QTM45" s="710"/>
      <c r="QTN45" s="710"/>
      <c r="QTO45" s="710"/>
      <c r="QTP45" s="710"/>
      <c r="QTQ45" s="710"/>
      <c r="QTR45" s="710"/>
      <c r="QTS45" s="710"/>
      <c r="QTT45" s="710"/>
      <c r="QTU45" s="710"/>
      <c r="QTV45" s="710"/>
      <c r="QTW45" s="710"/>
      <c r="QTX45" s="710"/>
      <c r="QTY45" s="710"/>
      <c r="QTZ45" s="710"/>
      <c r="QUA45" s="710"/>
      <c r="QUB45" s="710"/>
      <c r="QUC45" s="710"/>
      <c r="QUD45" s="710"/>
      <c r="QUE45" s="710"/>
      <c r="QUF45" s="710"/>
      <c r="QUG45" s="710"/>
      <c r="QUH45" s="710"/>
      <c r="QUI45" s="710"/>
      <c r="QUJ45" s="710"/>
      <c r="QUK45" s="710"/>
      <c r="QUL45" s="710"/>
      <c r="QUM45" s="710"/>
      <c r="QUN45" s="710"/>
      <c r="QUO45" s="710"/>
      <c r="QUP45" s="710"/>
      <c r="QUQ45" s="710"/>
      <c r="QUR45" s="710"/>
      <c r="QUS45" s="710"/>
      <c r="QUT45" s="710"/>
      <c r="QUU45" s="710"/>
      <c r="QUV45" s="710"/>
      <c r="QUW45" s="710"/>
      <c r="QUX45" s="710"/>
      <c r="QUY45" s="710"/>
      <c r="QUZ45" s="710"/>
      <c r="QVA45" s="710"/>
      <c r="QVB45" s="710"/>
      <c r="QVC45" s="710"/>
      <c r="QVD45" s="710"/>
      <c r="QVE45" s="710"/>
      <c r="QVF45" s="710"/>
      <c r="QVG45" s="710"/>
      <c r="QVH45" s="710"/>
      <c r="QVI45" s="710"/>
      <c r="QVJ45" s="710"/>
      <c r="QVK45" s="710"/>
      <c r="QVL45" s="710"/>
      <c r="QVM45" s="710"/>
      <c r="QVN45" s="710"/>
      <c r="QVO45" s="710"/>
      <c r="QVP45" s="710"/>
      <c r="QVQ45" s="710"/>
      <c r="QVR45" s="710"/>
      <c r="QVS45" s="710"/>
      <c r="QVT45" s="710"/>
      <c r="QVU45" s="710"/>
      <c r="QVV45" s="710"/>
      <c r="QVW45" s="710"/>
      <c r="QVX45" s="710"/>
      <c r="QVY45" s="710"/>
      <c r="QVZ45" s="710"/>
      <c r="QWA45" s="710"/>
      <c r="QWB45" s="710"/>
      <c r="QWC45" s="710"/>
      <c r="QWD45" s="710"/>
      <c r="QWE45" s="710"/>
      <c r="QWF45" s="710"/>
      <c r="QWG45" s="710"/>
      <c r="QWH45" s="710"/>
      <c r="QWI45" s="710"/>
      <c r="QWJ45" s="710"/>
      <c r="QWK45" s="710"/>
      <c r="QWL45" s="710"/>
      <c r="QWM45" s="710"/>
      <c r="QWN45" s="710"/>
      <c r="QWO45" s="710"/>
      <c r="QWP45" s="710"/>
      <c r="QWQ45" s="710"/>
      <c r="QWR45" s="710"/>
      <c r="QWS45" s="710"/>
      <c r="QWT45" s="710"/>
      <c r="QWU45" s="710"/>
      <c r="QWV45" s="710"/>
      <c r="QWW45" s="710"/>
      <c r="QWX45" s="710"/>
      <c r="QWY45" s="710"/>
      <c r="QWZ45" s="710"/>
      <c r="QXA45" s="710"/>
      <c r="QXB45" s="710"/>
      <c r="QXC45" s="710"/>
      <c r="QXD45" s="710"/>
      <c r="QXE45" s="710"/>
      <c r="QXF45" s="710"/>
      <c r="QXG45" s="710"/>
      <c r="QXH45" s="710"/>
      <c r="QXI45" s="710"/>
      <c r="QXJ45" s="710"/>
      <c r="QXK45" s="710"/>
      <c r="QXL45" s="710"/>
      <c r="QXM45" s="710"/>
      <c r="QXN45" s="710"/>
      <c r="QXO45" s="710"/>
      <c r="QXP45" s="710"/>
      <c r="QXQ45" s="710"/>
      <c r="QXR45" s="710"/>
      <c r="QXS45" s="710"/>
      <c r="QXT45" s="710"/>
      <c r="QXU45" s="710"/>
      <c r="QXV45" s="710"/>
      <c r="QXW45" s="710"/>
      <c r="QXX45" s="710"/>
      <c r="QXY45" s="710"/>
      <c r="QXZ45" s="710"/>
      <c r="QYA45" s="710"/>
      <c r="QYB45" s="710"/>
      <c r="QYC45" s="710"/>
      <c r="QYD45" s="710"/>
      <c r="QYE45" s="710"/>
      <c r="QYF45" s="710"/>
      <c r="QYG45" s="710"/>
      <c r="QYH45" s="710"/>
      <c r="QYI45" s="710"/>
      <c r="QYJ45" s="710"/>
      <c r="QYK45" s="710"/>
      <c r="QYL45" s="710"/>
      <c r="QYM45" s="710"/>
      <c r="QYN45" s="710"/>
      <c r="QYO45" s="710"/>
      <c r="QYP45" s="710"/>
      <c r="QYQ45" s="710"/>
      <c r="QYR45" s="710"/>
      <c r="QYS45" s="710"/>
      <c r="QYT45" s="710"/>
      <c r="QYU45" s="710"/>
      <c r="QYV45" s="710"/>
      <c r="QYW45" s="710"/>
      <c r="QYX45" s="710"/>
      <c r="QYY45" s="710"/>
      <c r="QYZ45" s="710"/>
      <c r="QZA45" s="710"/>
      <c r="QZB45" s="710"/>
      <c r="QZC45" s="710"/>
      <c r="QZD45" s="710"/>
      <c r="QZE45" s="710"/>
      <c r="QZF45" s="710"/>
      <c r="QZG45" s="710"/>
      <c r="QZH45" s="710"/>
      <c r="QZI45" s="710"/>
      <c r="QZJ45" s="710"/>
      <c r="QZK45" s="710"/>
      <c r="QZL45" s="710"/>
      <c r="QZM45" s="710"/>
      <c r="QZN45" s="710"/>
      <c r="QZO45" s="710"/>
      <c r="QZP45" s="710"/>
      <c r="QZQ45" s="710"/>
      <c r="QZR45" s="710"/>
      <c r="QZS45" s="710"/>
      <c r="QZT45" s="710"/>
      <c r="QZU45" s="710"/>
      <c r="QZV45" s="710"/>
      <c r="QZW45" s="710"/>
      <c r="QZX45" s="710"/>
      <c r="QZY45" s="710"/>
      <c r="QZZ45" s="710"/>
      <c r="RAA45" s="710"/>
      <c r="RAB45" s="710"/>
      <c r="RAC45" s="710"/>
      <c r="RAD45" s="710"/>
      <c r="RAE45" s="710"/>
      <c r="RAF45" s="710"/>
      <c r="RAG45" s="710"/>
      <c r="RAH45" s="710"/>
      <c r="RAI45" s="710"/>
      <c r="RAJ45" s="710"/>
      <c r="RAK45" s="710"/>
      <c r="RAL45" s="710"/>
      <c r="RAM45" s="710"/>
      <c r="RAN45" s="710"/>
      <c r="RAO45" s="710"/>
      <c r="RAP45" s="710"/>
      <c r="RAQ45" s="710"/>
      <c r="RAR45" s="710"/>
      <c r="RAS45" s="710"/>
      <c r="RAT45" s="710"/>
      <c r="RAU45" s="710"/>
      <c r="RAV45" s="710"/>
      <c r="RAW45" s="710"/>
      <c r="RAX45" s="710"/>
      <c r="RAY45" s="710"/>
      <c r="RAZ45" s="710"/>
      <c r="RBA45" s="710"/>
      <c r="RBB45" s="710"/>
      <c r="RBC45" s="710"/>
      <c r="RBD45" s="710"/>
      <c r="RBE45" s="710"/>
      <c r="RBF45" s="710"/>
      <c r="RBG45" s="710"/>
      <c r="RBH45" s="710"/>
      <c r="RBI45" s="710"/>
      <c r="RBJ45" s="710"/>
      <c r="RBK45" s="710"/>
      <c r="RBL45" s="710"/>
      <c r="RBM45" s="710"/>
      <c r="RBN45" s="710"/>
      <c r="RBO45" s="710"/>
      <c r="RBP45" s="710"/>
      <c r="RBQ45" s="710"/>
      <c r="RBR45" s="710"/>
      <c r="RBS45" s="710"/>
      <c r="RBT45" s="710"/>
      <c r="RBU45" s="710"/>
      <c r="RBV45" s="710"/>
      <c r="RBW45" s="710"/>
      <c r="RBX45" s="710"/>
      <c r="RBY45" s="710"/>
      <c r="RBZ45" s="710"/>
      <c r="RCA45" s="710"/>
      <c r="RCB45" s="710"/>
      <c r="RCC45" s="710"/>
      <c r="RCD45" s="710"/>
      <c r="RCE45" s="710"/>
      <c r="RCF45" s="710"/>
      <c r="RCG45" s="710"/>
      <c r="RCH45" s="710"/>
      <c r="RCI45" s="710"/>
      <c r="RCJ45" s="710"/>
      <c r="RCK45" s="710"/>
      <c r="RCL45" s="710"/>
      <c r="RCM45" s="710"/>
      <c r="RCN45" s="710"/>
      <c r="RCO45" s="710"/>
      <c r="RCP45" s="710"/>
      <c r="RCQ45" s="710"/>
      <c r="RCR45" s="710"/>
      <c r="RCS45" s="710"/>
      <c r="RCT45" s="710"/>
      <c r="RCU45" s="710"/>
      <c r="RCV45" s="710"/>
      <c r="RCW45" s="710"/>
      <c r="RCX45" s="710"/>
      <c r="RCY45" s="710"/>
      <c r="RCZ45" s="710"/>
      <c r="RDA45" s="710"/>
      <c r="RDB45" s="710"/>
      <c r="RDC45" s="710"/>
      <c r="RDD45" s="710"/>
      <c r="RDE45" s="710"/>
      <c r="RDF45" s="710"/>
      <c r="RDG45" s="710"/>
      <c r="RDH45" s="710"/>
      <c r="RDI45" s="710"/>
      <c r="RDJ45" s="710"/>
      <c r="RDK45" s="710"/>
      <c r="RDL45" s="710"/>
      <c r="RDM45" s="710"/>
      <c r="RDN45" s="710"/>
      <c r="RDO45" s="710"/>
      <c r="RDP45" s="710"/>
      <c r="RDQ45" s="710"/>
      <c r="RDR45" s="710"/>
      <c r="RDS45" s="710"/>
      <c r="RDT45" s="710"/>
      <c r="RDU45" s="710"/>
      <c r="RDV45" s="710"/>
      <c r="RDW45" s="710"/>
      <c r="RDX45" s="710"/>
      <c r="RDY45" s="710"/>
      <c r="RDZ45" s="710"/>
      <c r="REA45" s="710"/>
      <c r="REB45" s="710"/>
      <c r="REC45" s="710"/>
      <c r="RED45" s="710"/>
      <c r="REE45" s="710"/>
      <c r="REF45" s="710"/>
      <c r="REG45" s="710"/>
      <c r="REH45" s="710"/>
      <c r="REI45" s="710"/>
      <c r="REJ45" s="710"/>
      <c r="REK45" s="710"/>
      <c r="REL45" s="710"/>
      <c r="REM45" s="710"/>
      <c r="REN45" s="710"/>
      <c r="REO45" s="710"/>
      <c r="REP45" s="710"/>
      <c r="REQ45" s="710"/>
      <c r="RER45" s="710"/>
      <c r="RES45" s="710"/>
      <c r="RET45" s="710"/>
      <c r="REU45" s="710"/>
      <c r="REV45" s="710"/>
      <c r="REW45" s="710"/>
      <c r="REX45" s="710"/>
      <c r="REY45" s="710"/>
      <c r="REZ45" s="710"/>
      <c r="RFA45" s="710"/>
      <c r="RFB45" s="710"/>
      <c r="RFC45" s="710"/>
      <c r="RFD45" s="710"/>
      <c r="RFE45" s="710"/>
      <c r="RFF45" s="710"/>
      <c r="RFG45" s="710"/>
      <c r="RFH45" s="710"/>
      <c r="RFI45" s="710"/>
      <c r="RFJ45" s="710"/>
      <c r="RFK45" s="710"/>
      <c r="RFL45" s="710"/>
      <c r="RFM45" s="710"/>
      <c r="RFN45" s="710"/>
      <c r="RFO45" s="710"/>
      <c r="RFP45" s="710"/>
      <c r="RFQ45" s="710"/>
      <c r="RFR45" s="710"/>
      <c r="RFS45" s="710"/>
      <c r="RFT45" s="710"/>
      <c r="RFU45" s="710"/>
      <c r="RFV45" s="710"/>
      <c r="RFW45" s="710"/>
      <c r="RFX45" s="710"/>
      <c r="RFY45" s="710"/>
      <c r="RFZ45" s="710"/>
      <c r="RGA45" s="710"/>
      <c r="RGB45" s="710"/>
      <c r="RGC45" s="710"/>
      <c r="RGD45" s="710"/>
      <c r="RGE45" s="710"/>
      <c r="RGF45" s="710"/>
      <c r="RGG45" s="710"/>
      <c r="RGH45" s="710"/>
      <c r="RGI45" s="710"/>
      <c r="RGJ45" s="710"/>
      <c r="RGK45" s="710"/>
      <c r="RGL45" s="710"/>
      <c r="RGM45" s="710"/>
      <c r="RGN45" s="710"/>
      <c r="RGO45" s="710"/>
      <c r="RGP45" s="710"/>
      <c r="RGQ45" s="710"/>
      <c r="RGR45" s="710"/>
      <c r="RGS45" s="710"/>
      <c r="RGT45" s="710"/>
      <c r="RGU45" s="710"/>
      <c r="RGV45" s="710"/>
      <c r="RGW45" s="710"/>
      <c r="RGX45" s="710"/>
      <c r="RGY45" s="710"/>
      <c r="RGZ45" s="710"/>
      <c r="RHA45" s="710"/>
      <c r="RHB45" s="710"/>
      <c r="RHC45" s="710"/>
      <c r="RHD45" s="710"/>
      <c r="RHE45" s="710"/>
      <c r="RHF45" s="710"/>
      <c r="RHG45" s="710"/>
      <c r="RHH45" s="710"/>
      <c r="RHI45" s="710"/>
      <c r="RHJ45" s="710"/>
      <c r="RHK45" s="710"/>
      <c r="RHL45" s="710"/>
      <c r="RHM45" s="710"/>
      <c r="RHN45" s="710"/>
      <c r="RHO45" s="710"/>
      <c r="RHP45" s="710"/>
      <c r="RHQ45" s="710"/>
      <c r="RHR45" s="710"/>
      <c r="RHS45" s="710"/>
      <c r="RHT45" s="710"/>
      <c r="RHU45" s="710"/>
      <c r="RHV45" s="710"/>
      <c r="RHW45" s="710"/>
      <c r="RHX45" s="710"/>
      <c r="RHY45" s="710"/>
      <c r="RHZ45" s="710"/>
      <c r="RIA45" s="710"/>
      <c r="RIB45" s="710"/>
      <c r="RIC45" s="710"/>
      <c r="RID45" s="710"/>
      <c r="RIE45" s="710"/>
      <c r="RIF45" s="710"/>
      <c r="RIG45" s="710"/>
      <c r="RIH45" s="710"/>
      <c r="RII45" s="710"/>
      <c r="RIJ45" s="710"/>
      <c r="RIK45" s="710"/>
      <c r="RIL45" s="710"/>
      <c r="RIM45" s="710"/>
      <c r="RIN45" s="710"/>
      <c r="RIO45" s="710"/>
      <c r="RIP45" s="710"/>
      <c r="RIQ45" s="710"/>
      <c r="RIR45" s="710"/>
      <c r="RIS45" s="710"/>
      <c r="RIT45" s="710"/>
      <c r="RIU45" s="710"/>
      <c r="RIV45" s="710"/>
      <c r="RIW45" s="710"/>
      <c r="RIX45" s="710"/>
      <c r="RIY45" s="710"/>
      <c r="RIZ45" s="710"/>
      <c r="RJA45" s="710"/>
      <c r="RJB45" s="710"/>
      <c r="RJC45" s="710"/>
      <c r="RJD45" s="710"/>
      <c r="RJE45" s="710"/>
      <c r="RJF45" s="710"/>
      <c r="RJG45" s="710"/>
      <c r="RJH45" s="710"/>
      <c r="RJI45" s="710"/>
      <c r="RJJ45" s="710"/>
      <c r="RJK45" s="710"/>
      <c r="RJL45" s="710"/>
      <c r="RJM45" s="710"/>
      <c r="RJN45" s="710"/>
      <c r="RJO45" s="710"/>
      <c r="RJP45" s="710"/>
      <c r="RJQ45" s="710"/>
      <c r="RJR45" s="710"/>
      <c r="RJS45" s="710"/>
      <c r="RJT45" s="710"/>
      <c r="RJU45" s="710"/>
      <c r="RJV45" s="710"/>
      <c r="RJW45" s="710"/>
      <c r="RJX45" s="710"/>
      <c r="RJY45" s="710"/>
      <c r="RJZ45" s="710"/>
      <c r="RKA45" s="710"/>
      <c r="RKB45" s="710"/>
      <c r="RKC45" s="710"/>
      <c r="RKD45" s="710"/>
      <c r="RKE45" s="710"/>
      <c r="RKF45" s="710"/>
      <c r="RKG45" s="710"/>
      <c r="RKH45" s="710"/>
      <c r="RKI45" s="710"/>
      <c r="RKJ45" s="710"/>
      <c r="RKK45" s="710"/>
      <c r="RKL45" s="710"/>
      <c r="RKM45" s="710"/>
      <c r="RKN45" s="710"/>
      <c r="RKO45" s="710"/>
      <c r="RKP45" s="710"/>
      <c r="RKQ45" s="710"/>
      <c r="RKR45" s="710"/>
      <c r="RKS45" s="710"/>
      <c r="RKT45" s="710"/>
      <c r="RKU45" s="710"/>
      <c r="RKV45" s="710"/>
      <c r="RKW45" s="710"/>
      <c r="RKX45" s="710"/>
      <c r="RKY45" s="710"/>
      <c r="RKZ45" s="710"/>
      <c r="RLA45" s="710"/>
      <c r="RLB45" s="710"/>
      <c r="RLC45" s="710"/>
      <c r="RLD45" s="710"/>
      <c r="RLE45" s="710"/>
      <c r="RLF45" s="710"/>
      <c r="RLG45" s="710"/>
      <c r="RLH45" s="710"/>
      <c r="RLI45" s="710"/>
      <c r="RLJ45" s="710"/>
      <c r="RLK45" s="710"/>
      <c r="RLL45" s="710"/>
      <c r="RLM45" s="710"/>
      <c r="RLN45" s="710"/>
      <c r="RLO45" s="710"/>
      <c r="RLP45" s="710"/>
      <c r="RLQ45" s="710"/>
      <c r="RLR45" s="710"/>
      <c r="RLS45" s="710"/>
      <c r="RLT45" s="710"/>
      <c r="RLU45" s="710"/>
      <c r="RLV45" s="710"/>
      <c r="RLW45" s="710"/>
      <c r="RLX45" s="710"/>
      <c r="RLY45" s="710"/>
      <c r="RLZ45" s="710"/>
      <c r="RMA45" s="710"/>
      <c r="RMB45" s="710"/>
      <c r="RMC45" s="710"/>
      <c r="RMD45" s="710"/>
      <c r="RME45" s="710"/>
      <c r="RMF45" s="710"/>
      <c r="RMG45" s="710"/>
      <c r="RMH45" s="710"/>
      <c r="RMI45" s="710"/>
      <c r="RMJ45" s="710"/>
      <c r="RMK45" s="710"/>
      <c r="RML45" s="710"/>
      <c r="RMM45" s="710"/>
      <c r="RMN45" s="710"/>
      <c r="RMO45" s="710"/>
      <c r="RMP45" s="710"/>
      <c r="RMQ45" s="710"/>
      <c r="RMR45" s="710"/>
      <c r="RMS45" s="710"/>
      <c r="RMT45" s="710"/>
      <c r="RMU45" s="710"/>
      <c r="RMV45" s="710"/>
      <c r="RMW45" s="710"/>
      <c r="RMX45" s="710"/>
      <c r="RMY45" s="710"/>
      <c r="RMZ45" s="710"/>
      <c r="RNA45" s="710"/>
      <c r="RNB45" s="710"/>
      <c r="RNC45" s="710"/>
      <c r="RND45" s="710"/>
      <c r="RNE45" s="710"/>
      <c r="RNF45" s="710"/>
      <c r="RNG45" s="710"/>
      <c r="RNH45" s="710"/>
      <c r="RNI45" s="710"/>
      <c r="RNJ45" s="710"/>
      <c r="RNK45" s="710"/>
      <c r="RNL45" s="710"/>
      <c r="RNM45" s="710"/>
      <c r="RNN45" s="710"/>
      <c r="RNO45" s="710"/>
      <c r="RNP45" s="710"/>
      <c r="RNQ45" s="710"/>
      <c r="RNR45" s="710"/>
      <c r="RNS45" s="710"/>
      <c r="RNT45" s="710"/>
      <c r="RNU45" s="710"/>
      <c r="RNV45" s="710"/>
      <c r="RNW45" s="710"/>
      <c r="RNX45" s="710"/>
      <c r="RNY45" s="710"/>
      <c r="RNZ45" s="710"/>
      <c r="ROA45" s="710"/>
      <c r="ROB45" s="710"/>
      <c r="ROC45" s="710"/>
      <c r="ROD45" s="710"/>
      <c r="ROE45" s="710"/>
      <c r="ROF45" s="710"/>
      <c r="ROG45" s="710"/>
      <c r="ROH45" s="710"/>
      <c r="ROI45" s="710"/>
      <c r="ROJ45" s="710"/>
      <c r="ROK45" s="710"/>
      <c r="ROL45" s="710"/>
      <c r="ROM45" s="710"/>
      <c r="RON45" s="710"/>
      <c r="ROO45" s="710"/>
      <c r="ROP45" s="710"/>
      <c r="ROQ45" s="710"/>
      <c r="ROR45" s="710"/>
      <c r="ROS45" s="710"/>
      <c r="ROT45" s="710"/>
      <c r="ROU45" s="710"/>
      <c r="ROV45" s="710"/>
      <c r="ROW45" s="710"/>
      <c r="ROX45" s="710"/>
      <c r="ROY45" s="710"/>
      <c r="ROZ45" s="710"/>
      <c r="RPA45" s="710"/>
      <c r="RPB45" s="710"/>
      <c r="RPC45" s="710"/>
      <c r="RPD45" s="710"/>
      <c r="RPE45" s="710"/>
      <c r="RPF45" s="710"/>
      <c r="RPG45" s="710"/>
      <c r="RPH45" s="710"/>
      <c r="RPI45" s="710"/>
      <c r="RPJ45" s="710"/>
      <c r="RPK45" s="710"/>
      <c r="RPL45" s="710"/>
      <c r="RPM45" s="710"/>
      <c r="RPN45" s="710"/>
      <c r="RPO45" s="710"/>
      <c r="RPP45" s="710"/>
      <c r="RPQ45" s="710"/>
      <c r="RPR45" s="710"/>
      <c r="RPS45" s="710"/>
      <c r="RPT45" s="710"/>
      <c r="RPU45" s="710"/>
      <c r="RPV45" s="710"/>
      <c r="RPW45" s="710"/>
      <c r="RPX45" s="710"/>
      <c r="RPY45" s="710"/>
      <c r="RPZ45" s="710"/>
      <c r="RQA45" s="710"/>
      <c r="RQB45" s="710"/>
      <c r="RQC45" s="710"/>
      <c r="RQD45" s="710"/>
      <c r="RQE45" s="710"/>
      <c r="RQF45" s="710"/>
      <c r="RQG45" s="710"/>
      <c r="RQH45" s="710"/>
      <c r="RQI45" s="710"/>
      <c r="RQJ45" s="710"/>
      <c r="RQK45" s="710"/>
      <c r="RQL45" s="710"/>
      <c r="RQM45" s="710"/>
      <c r="RQN45" s="710"/>
      <c r="RQO45" s="710"/>
      <c r="RQP45" s="710"/>
      <c r="RQQ45" s="710"/>
      <c r="RQR45" s="710"/>
      <c r="RQS45" s="710"/>
      <c r="RQT45" s="710"/>
      <c r="RQU45" s="710"/>
      <c r="RQV45" s="710"/>
      <c r="RQW45" s="710"/>
      <c r="RQX45" s="710"/>
      <c r="RQY45" s="710"/>
      <c r="RQZ45" s="710"/>
      <c r="RRA45" s="710"/>
      <c r="RRB45" s="710"/>
      <c r="RRC45" s="710"/>
      <c r="RRD45" s="710"/>
      <c r="RRE45" s="710"/>
      <c r="RRF45" s="710"/>
      <c r="RRG45" s="710"/>
      <c r="RRH45" s="710"/>
      <c r="RRI45" s="710"/>
      <c r="RRJ45" s="710"/>
      <c r="RRK45" s="710"/>
      <c r="RRL45" s="710"/>
      <c r="RRM45" s="710"/>
      <c r="RRN45" s="710"/>
      <c r="RRO45" s="710"/>
      <c r="RRP45" s="710"/>
      <c r="RRQ45" s="710"/>
      <c r="RRR45" s="710"/>
      <c r="RRS45" s="710"/>
      <c r="RRT45" s="710"/>
      <c r="RRU45" s="710"/>
      <c r="RRV45" s="710"/>
      <c r="RRW45" s="710"/>
      <c r="RRX45" s="710"/>
      <c r="RRY45" s="710"/>
      <c r="RRZ45" s="710"/>
      <c r="RSA45" s="710"/>
      <c r="RSB45" s="710"/>
      <c r="RSC45" s="710"/>
      <c r="RSD45" s="710"/>
      <c r="RSE45" s="710"/>
      <c r="RSF45" s="710"/>
      <c r="RSG45" s="710"/>
      <c r="RSH45" s="710"/>
      <c r="RSI45" s="710"/>
      <c r="RSJ45" s="710"/>
      <c r="RSK45" s="710"/>
      <c r="RSL45" s="710"/>
      <c r="RSM45" s="710"/>
      <c r="RSN45" s="710"/>
      <c r="RSO45" s="710"/>
      <c r="RSP45" s="710"/>
      <c r="RSQ45" s="710"/>
      <c r="RSR45" s="710"/>
      <c r="RSS45" s="710"/>
      <c r="RST45" s="710"/>
      <c r="RSU45" s="710"/>
      <c r="RSV45" s="710"/>
      <c r="RSW45" s="710"/>
      <c r="RSX45" s="710"/>
      <c r="RSY45" s="710"/>
      <c r="RSZ45" s="710"/>
      <c r="RTA45" s="710"/>
      <c r="RTB45" s="710"/>
      <c r="RTC45" s="710"/>
      <c r="RTD45" s="710"/>
      <c r="RTE45" s="710"/>
      <c r="RTF45" s="710"/>
      <c r="RTG45" s="710"/>
      <c r="RTH45" s="710"/>
      <c r="RTI45" s="710"/>
      <c r="RTJ45" s="710"/>
      <c r="RTK45" s="710"/>
      <c r="RTL45" s="710"/>
      <c r="RTM45" s="710"/>
      <c r="RTN45" s="710"/>
      <c r="RTO45" s="710"/>
      <c r="RTP45" s="710"/>
      <c r="RTQ45" s="710"/>
      <c r="RTR45" s="710"/>
      <c r="RTS45" s="710"/>
      <c r="RTT45" s="710"/>
      <c r="RTU45" s="710"/>
      <c r="RTV45" s="710"/>
      <c r="RTW45" s="710"/>
      <c r="RTX45" s="710"/>
      <c r="RTY45" s="710"/>
      <c r="RTZ45" s="710"/>
      <c r="RUA45" s="710"/>
      <c r="RUB45" s="710"/>
      <c r="RUC45" s="710"/>
      <c r="RUD45" s="710"/>
      <c r="RUE45" s="710"/>
      <c r="RUF45" s="710"/>
      <c r="RUG45" s="710"/>
      <c r="RUH45" s="710"/>
      <c r="RUI45" s="710"/>
      <c r="RUJ45" s="710"/>
      <c r="RUK45" s="710"/>
      <c r="RUL45" s="710"/>
      <c r="RUM45" s="710"/>
      <c r="RUN45" s="710"/>
      <c r="RUO45" s="710"/>
      <c r="RUP45" s="710"/>
      <c r="RUQ45" s="710"/>
      <c r="RUR45" s="710"/>
      <c r="RUS45" s="710"/>
      <c r="RUT45" s="710"/>
      <c r="RUU45" s="710"/>
      <c r="RUV45" s="710"/>
      <c r="RUW45" s="710"/>
      <c r="RUX45" s="710"/>
      <c r="RUY45" s="710"/>
      <c r="RUZ45" s="710"/>
      <c r="RVA45" s="710"/>
      <c r="RVB45" s="710"/>
      <c r="RVC45" s="710"/>
      <c r="RVD45" s="710"/>
      <c r="RVE45" s="710"/>
      <c r="RVF45" s="710"/>
      <c r="RVG45" s="710"/>
      <c r="RVH45" s="710"/>
      <c r="RVI45" s="710"/>
      <c r="RVJ45" s="710"/>
      <c r="RVK45" s="710"/>
      <c r="RVL45" s="710"/>
      <c r="RVM45" s="710"/>
      <c r="RVN45" s="710"/>
      <c r="RVO45" s="710"/>
      <c r="RVP45" s="710"/>
      <c r="RVQ45" s="710"/>
      <c r="RVR45" s="710"/>
      <c r="RVS45" s="710"/>
      <c r="RVT45" s="710"/>
      <c r="RVU45" s="710"/>
      <c r="RVV45" s="710"/>
      <c r="RVW45" s="710"/>
      <c r="RVX45" s="710"/>
      <c r="RVY45" s="710"/>
      <c r="RVZ45" s="710"/>
      <c r="RWA45" s="710"/>
      <c r="RWB45" s="710"/>
      <c r="RWC45" s="710"/>
      <c r="RWD45" s="710"/>
      <c r="RWE45" s="710"/>
      <c r="RWF45" s="710"/>
      <c r="RWG45" s="710"/>
      <c r="RWH45" s="710"/>
      <c r="RWI45" s="710"/>
      <c r="RWJ45" s="710"/>
      <c r="RWK45" s="710"/>
      <c r="RWL45" s="710"/>
      <c r="RWM45" s="710"/>
      <c r="RWN45" s="710"/>
      <c r="RWO45" s="710"/>
      <c r="RWP45" s="710"/>
      <c r="RWQ45" s="710"/>
      <c r="RWR45" s="710"/>
      <c r="RWS45" s="710"/>
      <c r="RWT45" s="710"/>
      <c r="RWU45" s="710"/>
      <c r="RWV45" s="710"/>
      <c r="RWW45" s="710"/>
      <c r="RWX45" s="710"/>
      <c r="RWY45" s="710"/>
      <c r="RWZ45" s="710"/>
      <c r="RXA45" s="710"/>
      <c r="RXB45" s="710"/>
      <c r="RXC45" s="710"/>
      <c r="RXD45" s="710"/>
      <c r="RXE45" s="710"/>
      <c r="RXF45" s="710"/>
      <c r="RXG45" s="710"/>
      <c r="RXH45" s="710"/>
      <c r="RXI45" s="710"/>
      <c r="RXJ45" s="710"/>
      <c r="RXK45" s="710"/>
      <c r="RXL45" s="710"/>
      <c r="RXM45" s="710"/>
      <c r="RXN45" s="710"/>
      <c r="RXO45" s="710"/>
      <c r="RXP45" s="710"/>
      <c r="RXQ45" s="710"/>
      <c r="RXR45" s="710"/>
      <c r="RXS45" s="710"/>
      <c r="RXT45" s="710"/>
      <c r="RXU45" s="710"/>
      <c r="RXV45" s="710"/>
      <c r="RXW45" s="710"/>
      <c r="RXX45" s="710"/>
      <c r="RXY45" s="710"/>
      <c r="RXZ45" s="710"/>
      <c r="RYA45" s="710"/>
      <c r="RYB45" s="710"/>
      <c r="RYC45" s="710"/>
      <c r="RYD45" s="710"/>
      <c r="RYE45" s="710"/>
      <c r="RYF45" s="710"/>
      <c r="RYG45" s="710"/>
      <c r="RYH45" s="710"/>
      <c r="RYI45" s="710"/>
      <c r="RYJ45" s="710"/>
      <c r="RYK45" s="710"/>
      <c r="RYL45" s="710"/>
      <c r="RYM45" s="710"/>
      <c r="RYN45" s="710"/>
      <c r="RYO45" s="710"/>
      <c r="RYP45" s="710"/>
      <c r="RYQ45" s="710"/>
      <c r="RYR45" s="710"/>
      <c r="RYS45" s="710"/>
      <c r="RYT45" s="710"/>
      <c r="RYU45" s="710"/>
      <c r="RYV45" s="710"/>
      <c r="RYW45" s="710"/>
      <c r="RYX45" s="710"/>
      <c r="RYY45" s="710"/>
      <c r="RYZ45" s="710"/>
      <c r="RZA45" s="710"/>
      <c r="RZB45" s="710"/>
      <c r="RZC45" s="710"/>
      <c r="RZD45" s="710"/>
      <c r="RZE45" s="710"/>
      <c r="RZF45" s="710"/>
      <c r="RZG45" s="710"/>
      <c r="RZH45" s="710"/>
      <c r="RZI45" s="710"/>
      <c r="RZJ45" s="710"/>
      <c r="RZK45" s="710"/>
      <c r="RZL45" s="710"/>
      <c r="RZM45" s="710"/>
      <c r="RZN45" s="710"/>
      <c r="RZO45" s="710"/>
      <c r="RZP45" s="710"/>
      <c r="RZQ45" s="710"/>
      <c r="RZR45" s="710"/>
      <c r="RZS45" s="710"/>
      <c r="RZT45" s="710"/>
      <c r="RZU45" s="710"/>
      <c r="RZV45" s="710"/>
      <c r="RZW45" s="710"/>
      <c r="RZX45" s="710"/>
      <c r="RZY45" s="710"/>
      <c r="RZZ45" s="710"/>
      <c r="SAA45" s="710"/>
      <c r="SAB45" s="710"/>
      <c r="SAC45" s="710"/>
      <c r="SAD45" s="710"/>
      <c r="SAE45" s="710"/>
      <c r="SAF45" s="710"/>
      <c r="SAG45" s="710"/>
      <c r="SAH45" s="710"/>
      <c r="SAI45" s="710"/>
      <c r="SAJ45" s="710"/>
      <c r="SAK45" s="710"/>
      <c r="SAL45" s="710"/>
      <c r="SAM45" s="710"/>
      <c r="SAN45" s="710"/>
      <c r="SAO45" s="710"/>
      <c r="SAP45" s="710"/>
      <c r="SAQ45" s="710"/>
      <c r="SAR45" s="710"/>
      <c r="SAS45" s="710"/>
      <c r="SAT45" s="710"/>
      <c r="SAU45" s="710"/>
      <c r="SAV45" s="710"/>
      <c r="SAW45" s="710"/>
      <c r="SAX45" s="710"/>
      <c r="SAY45" s="710"/>
      <c r="SAZ45" s="710"/>
      <c r="SBA45" s="710"/>
      <c r="SBB45" s="710"/>
      <c r="SBC45" s="710"/>
      <c r="SBD45" s="710"/>
      <c r="SBE45" s="710"/>
      <c r="SBF45" s="710"/>
      <c r="SBG45" s="710"/>
      <c r="SBH45" s="710"/>
      <c r="SBI45" s="710"/>
      <c r="SBJ45" s="710"/>
      <c r="SBK45" s="710"/>
      <c r="SBL45" s="710"/>
      <c r="SBM45" s="710"/>
      <c r="SBN45" s="710"/>
      <c r="SBO45" s="710"/>
      <c r="SBP45" s="710"/>
      <c r="SBQ45" s="710"/>
      <c r="SBR45" s="710"/>
      <c r="SBS45" s="710"/>
      <c r="SBT45" s="710"/>
      <c r="SBU45" s="710"/>
      <c r="SBV45" s="710"/>
      <c r="SBW45" s="710"/>
      <c r="SBX45" s="710"/>
      <c r="SBY45" s="710"/>
      <c r="SBZ45" s="710"/>
      <c r="SCA45" s="710"/>
      <c r="SCB45" s="710"/>
      <c r="SCC45" s="710"/>
      <c r="SCD45" s="710"/>
      <c r="SCE45" s="710"/>
      <c r="SCF45" s="710"/>
      <c r="SCG45" s="710"/>
      <c r="SCH45" s="710"/>
      <c r="SCI45" s="710"/>
      <c r="SCJ45" s="710"/>
      <c r="SCK45" s="710"/>
      <c r="SCL45" s="710"/>
      <c r="SCM45" s="710"/>
      <c r="SCN45" s="710"/>
      <c r="SCO45" s="710"/>
      <c r="SCP45" s="710"/>
      <c r="SCQ45" s="710"/>
      <c r="SCR45" s="710"/>
      <c r="SCS45" s="710"/>
      <c r="SCT45" s="710"/>
      <c r="SCU45" s="710"/>
      <c r="SCV45" s="710"/>
      <c r="SCW45" s="710"/>
      <c r="SCX45" s="710"/>
      <c r="SCY45" s="710"/>
      <c r="SCZ45" s="710"/>
      <c r="SDA45" s="710"/>
      <c r="SDB45" s="710"/>
      <c r="SDC45" s="710"/>
      <c r="SDD45" s="710"/>
      <c r="SDE45" s="710"/>
      <c r="SDF45" s="710"/>
      <c r="SDG45" s="710"/>
      <c r="SDH45" s="710"/>
      <c r="SDI45" s="710"/>
      <c r="SDJ45" s="710"/>
      <c r="SDK45" s="710"/>
      <c r="SDL45" s="710"/>
      <c r="SDM45" s="710"/>
      <c r="SDN45" s="710"/>
      <c r="SDO45" s="710"/>
      <c r="SDP45" s="710"/>
      <c r="SDQ45" s="710"/>
      <c r="SDR45" s="710"/>
      <c r="SDS45" s="710"/>
      <c r="SDT45" s="710"/>
      <c r="SDU45" s="710"/>
      <c r="SDV45" s="710"/>
      <c r="SDW45" s="710"/>
      <c r="SDX45" s="710"/>
      <c r="SDY45" s="710"/>
      <c r="SDZ45" s="710"/>
      <c r="SEA45" s="710"/>
      <c r="SEB45" s="710"/>
      <c r="SEC45" s="710"/>
      <c r="SED45" s="710"/>
      <c r="SEE45" s="710"/>
      <c r="SEF45" s="710"/>
      <c r="SEG45" s="710"/>
      <c r="SEH45" s="710"/>
      <c r="SEI45" s="710"/>
      <c r="SEJ45" s="710"/>
      <c r="SEK45" s="710"/>
      <c r="SEL45" s="710"/>
      <c r="SEM45" s="710"/>
      <c r="SEN45" s="710"/>
      <c r="SEO45" s="710"/>
      <c r="SEP45" s="710"/>
      <c r="SEQ45" s="710"/>
      <c r="SER45" s="710"/>
      <c r="SES45" s="710"/>
      <c r="SET45" s="710"/>
      <c r="SEU45" s="710"/>
      <c r="SEV45" s="710"/>
      <c r="SEW45" s="710"/>
      <c r="SEX45" s="710"/>
      <c r="SEY45" s="710"/>
      <c r="SEZ45" s="710"/>
      <c r="SFA45" s="710"/>
      <c r="SFB45" s="710"/>
      <c r="SFC45" s="710"/>
      <c r="SFD45" s="710"/>
      <c r="SFE45" s="710"/>
      <c r="SFF45" s="710"/>
      <c r="SFG45" s="710"/>
      <c r="SFH45" s="710"/>
      <c r="SFI45" s="710"/>
      <c r="SFJ45" s="710"/>
      <c r="SFK45" s="710"/>
      <c r="SFL45" s="710"/>
      <c r="SFM45" s="710"/>
      <c r="SFN45" s="710"/>
      <c r="SFO45" s="710"/>
      <c r="SFP45" s="710"/>
      <c r="SFQ45" s="710"/>
      <c r="SFR45" s="710"/>
      <c r="SFS45" s="710"/>
      <c r="SFT45" s="710"/>
      <c r="SFU45" s="710"/>
      <c r="SFV45" s="710"/>
      <c r="SFW45" s="710"/>
      <c r="SFX45" s="710"/>
      <c r="SFY45" s="710"/>
      <c r="SFZ45" s="710"/>
      <c r="SGA45" s="710"/>
      <c r="SGB45" s="710"/>
      <c r="SGC45" s="710"/>
      <c r="SGD45" s="710"/>
      <c r="SGE45" s="710"/>
      <c r="SGF45" s="710"/>
      <c r="SGG45" s="710"/>
      <c r="SGH45" s="710"/>
      <c r="SGI45" s="710"/>
      <c r="SGJ45" s="710"/>
      <c r="SGK45" s="710"/>
      <c r="SGL45" s="710"/>
      <c r="SGM45" s="710"/>
      <c r="SGN45" s="710"/>
      <c r="SGO45" s="710"/>
      <c r="SGP45" s="710"/>
      <c r="SGQ45" s="710"/>
      <c r="SGR45" s="710"/>
      <c r="SGS45" s="710"/>
      <c r="SGT45" s="710"/>
      <c r="SGU45" s="710"/>
      <c r="SGV45" s="710"/>
      <c r="SGW45" s="710"/>
      <c r="SGX45" s="710"/>
      <c r="SGY45" s="710"/>
      <c r="SGZ45" s="710"/>
      <c r="SHA45" s="710"/>
      <c r="SHB45" s="710"/>
      <c r="SHC45" s="710"/>
      <c r="SHD45" s="710"/>
      <c r="SHE45" s="710"/>
      <c r="SHF45" s="710"/>
      <c r="SHG45" s="710"/>
      <c r="SHH45" s="710"/>
      <c r="SHI45" s="710"/>
      <c r="SHJ45" s="710"/>
      <c r="SHK45" s="710"/>
      <c r="SHL45" s="710"/>
      <c r="SHM45" s="710"/>
      <c r="SHN45" s="710"/>
      <c r="SHO45" s="710"/>
      <c r="SHP45" s="710"/>
      <c r="SHQ45" s="710"/>
      <c r="SHR45" s="710"/>
      <c r="SHS45" s="710"/>
      <c r="SHT45" s="710"/>
      <c r="SHU45" s="710"/>
      <c r="SHV45" s="710"/>
      <c r="SHW45" s="710"/>
      <c r="SHX45" s="710"/>
      <c r="SHY45" s="710"/>
      <c r="SHZ45" s="710"/>
      <c r="SIA45" s="710"/>
      <c r="SIB45" s="710"/>
      <c r="SIC45" s="710"/>
      <c r="SID45" s="710"/>
      <c r="SIE45" s="710"/>
      <c r="SIF45" s="710"/>
      <c r="SIG45" s="710"/>
      <c r="SIH45" s="710"/>
      <c r="SII45" s="710"/>
      <c r="SIJ45" s="710"/>
      <c r="SIK45" s="710"/>
      <c r="SIL45" s="710"/>
      <c r="SIM45" s="710"/>
      <c r="SIN45" s="710"/>
      <c r="SIO45" s="710"/>
      <c r="SIP45" s="710"/>
      <c r="SIQ45" s="710"/>
      <c r="SIR45" s="710"/>
      <c r="SIS45" s="710"/>
      <c r="SIT45" s="710"/>
      <c r="SIU45" s="710"/>
      <c r="SIV45" s="710"/>
      <c r="SIW45" s="710"/>
      <c r="SIX45" s="710"/>
      <c r="SIY45" s="710"/>
      <c r="SIZ45" s="710"/>
      <c r="SJA45" s="710"/>
      <c r="SJB45" s="710"/>
      <c r="SJC45" s="710"/>
      <c r="SJD45" s="710"/>
      <c r="SJE45" s="710"/>
      <c r="SJF45" s="710"/>
      <c r="SJG45" s="710"/>
      <c r="SJH45" s="710"/>
      <c r="SJI45" s="710"/>
      <c r="SJJ45" s="710"/>
      <c r="SJK45" s="710"/>
      <c r="SJL45" s="710"/>
      <c r="SJM45" s="710"/>
      <c r="SJN45" s="710"/>
      <c r="SJO45" s="710"/>
      <c r="SJP45" s="710"/>
      <c r="SJQ45" s="710"/>
      <c r="SJR45" s="710"/>
      <c r="SJS45" s="710"/>
      <c r="SJT45" s="710"/>
      <c r="SJU45" s="710"/>
      <c r="SJV45" s="710"/>
      <c r="SJW45" s="710"/>
      <c r="SJX45" s="710"/>
      <c r="SJY45" s="710"/>
      <c r="SJZ45" s="710"/>
      <c r="SKA45" s="710"/>
      <c r="SKB45" s="710"/>
      <c r="SKC45" s="710"/>
      <c r="SKD45" s="710"/>
      <c r="SKE45" s="710"/>
      <c r="SKF45" s="710"/>
      <c r="SKG45" s="710"/>
      <c r="SKH45" s="710"/>
      <c r="SKI45" s="710"/>
      <c r="SKJ45" s="710"/>
      <c r="SKK45" s="710"/>
      <c r="SKL45" s="710"/>
      <c r="SKM45" s="710"/>
      <c r="SKN45" s="710"/>
      <c r="SKO45" s="710"/>
      <c r="SKP45" s="710"/>
      <c r="SKQ45" s="710"/>
      <c r="SKR45" s="710"/>
      <c r="SKS45" s="710"/>
      <c r="SKT45" s="710"/>
      <c r="SKU45" s="710"/>
      <c r="SKV45" s="710"/>
      <c r="SKW45" s="710"/>
      <c r="SKX45" s="710"/>
      <c r="SKY45" s="710"/>
      <c r="SKZ45" s="710"/>
      <c r="SLA45" s="710"/>
      <c r="SLB45" s="710"/>
      <c r="SLC45" s="710"/>
      <c r="SLD45" s="710"/>
      <c r="SLE45" s="710"/>
      <c r="SLF45" s="710"/>
      <c r="SLG45" s="710"/>
      <c r="SLH45" s="710"/>
      <c r="SLI45" s="710"/>
      <c r="SLJ45" s="710"/>
      <c r="SLK45" s="710"/>
      <c r="SLL45" s="710"/>
      <c r="SLM45" s="710"/>
      <c r="SLN45" s="710"/>
      <c r="SLO45" s="710"/>
      <c r="SLP45" s="710"/>
      <c r="SLQ45" s="710"/>
      <c r="SLR45" s="710"/>
      <c r="SLS45" s="710"/>
      <c r="SLT45" s="710"/>
      <c r="SLU45" s="710"/>
      <c r="SLV45" s="710"/>
      <c r="SLW45" s="710"/>
      <c r="SLX45" s="710"/>
      <c r="SLY45" s="710"/>
      <c r="SLZ45" s="710"/>
      <c r="SMA45" s="710"/>
      <c r="SMB45" s="710"/>
      <c r="SMC45" s="710"/>
      <c r="SMD45" s="710"/>
      <c r="SME45" s="710"/>
      <c r="SMF45" s="710"/>
      <c r="SMG45" s="710"/>
      <c r="SMH45" s="710"/>
      <c r="SMI45" s="710"/>
      <c r="SMJ45" s="710"/>
      <c r="SMK45" s="710"/>
      <c r="SML45" s="710"/>
      <c r="SMM45" s="710"/>
      <c r="SMN45" s="710"/>
      <c r="SMO45" s="710"/>
      <c r="SMP45" s="710"/>
      <c r="SMQ45" s="710"/>
      <c r="SMR45" s="710"/>
      <c r="SMS45" s="710"/>
      <c r="SMT45" s="710"/>
      <c r="SMU45" s="710"/>
      <c r="SMV45" s="710"/>
      <c r="SMW45" s="710"/>
      <c r="SMX45" s="710"/>
      <c r="SMY45" s="710"/>
      <c r="SMZ45" s="710"/>
      <c r="SNA45" s="710"/>
      <c r="SNB45" s="710"/>
      <c r="SNC45" s="710"/>
      <c r="SND45" s="710"/>
      <c r="SNE45" s="710"/>
      <c r="SNF45" s="710"/>
      <c r="SNG45" s="710"/>
      <c r="SNH45" s="710"/>
      <c r="SNI45" s="710"/>
      <c r="SNJ45" s="710"/>
      <c r="SNK45" s="710"/>
      <c r="SNL45" s="710"/>
      <c r="SNM45" s="710"/>
      <c r="SNN45" s="710"/>
      <c r="SNO45" s="710"/>
      <c r="SNP45" s="710"/>
      <c r="SNQ45" s="710"/>
      <c r="SNR45" s="710"/>
      <c r="SNS45" s="710"/>
      <c r="SNT45" s="710"/>
      <c r="SNU45" s="710"/>
      <c r="SNV45" s="710"/>
      <c r="SNW45" s="710"/>
      <c r="SNX45" s="710"/>
      <c r="SNY45" s="710"/>
      <c r="SNZ45" s="710"/>
      <c r="SOA45" s="710"/>
      <c r="SOB45" s="710"/>
      <c r="SOC45" s="710"/>
      <c r="SOD45" s="710"/>
      <c r="SOE45" s="710"/>
      <c r="SOF45" s="710"/>
      <c r="SOG45" s="710"/>
      <c r="SOH45" s="710"/>
      <c r="SOI45" s="710"/>
      <c r="SOJ45" s="710"/>
      <c r="SOK45" s="710"/>
      <c r="SOL45" s="710"/>
      <c r="SOM45" s="710"/>
      <c r="SON45" s="710"/>
      <c r="SOO45" s="710"/>
      <c r="SOP45" s="710"/>
      <c r="SOQ45" s="710"/>
      <c r="SOR45" s="710"/>
      <c r="SOS45" s="710"/>
      <c r="SOT45" s="710"/>
      <c r="SOU45" s="710"/>
      <c r="SOV45" s="710"/>
      <c r="SOW45" s="710"/>
      <c r="SOX45" s="710"/>
      <c r="SOY45" s="710"/>
      <c r="SOZ45" s="710"/>
      <c r="SPA45" s="710"/>
      <c r="SPB45" s="710"/>
      <c r="SPC45" s="710"/>
      <c r="SPD45" s="710"/>
      <c r="SPE45" s="710"/>
      <c r="SPF45" s="710"/>
      <c r="SPG45" s="710"/>
      <c r="SPH45" s="710"/>
      <c r="SPI45" s="710"/>
      <c r="SPJ45" s="710"/>
      <c r="SPK45" s="710"/>
      <c r="SPL45" s="710"/>
      <c r="SPM45" s="710"/>
      <c r="SPN45" s="710"/>
      <c r="SPO45" s="710"/>
      <c r="SPP45" s="710"/>
      <c r="SPQ45" s="710"/>
      <c r="SPR45" s="710"/>
      <c r="SPS45" s="710"/>
      <c r="SPT45" s="710"/>
      <c r="SPU45" s="710"/>
      <c r="SPV45" s="710"/>
      <c r="SPW45" s="710"/>
      <c r="SPX45" s="710"/>
      <c r="SPY45" s="710"/>
      <c r="SPZ45" s="710"/>
      <c r="SQA45" s="710"/>
      <c r="SQB45" s="710"/>
      <c r="SQC45" s="710"/>
      <c r="SQD45" s="710"/>
      <c r="SQE45" s="710"/>
      <c r="SQF45" s="710"/>
      <c r="SQG45" s="710"/>
      <c r="SQH45" s="710"/>
      <c r="SQI45" s="710"/>
      <c r="SQJ45" s="710"/>
      <c r="SQK45" s="710"/>
      <c r="SQL45" s="710"/>
      <c r="SQM45" s="710"/>
      <c r="SQN45" s="710"/>
      <c r="SQO45" s="710"/>
      <c r="SQP45" s="710"/>
      <c r="SQQ45" s="710"/>
      <c r="SQR45" s="710"/>
      <c r="SQS45" s="710"/>
      <c r="SQT45" s="710"/>
      <c r="SQU45" s="710"/>
      <c r="SQV45" s="710"/>
      <c r="SQW45" s="710"/>
      <c r="SQX45" s="710"/>
      <c r="SQY45" s="710"/>
      <c r="SQZ45" s="710"/>
      <c r="SRA45" s="710"/>
      <c r="SRB45" s="710"/>
      <c r="SRC45" s="710"/>
      <c r="SRD45" s="710"/>
      <c r="SRE45" s="710"/>
      <c r="SRF45" s="710"/>
      <c r="SRG45" s="710"/>
      <c r="SRH45" s="710"/>
      <c r="SRI45" s="710"/>
      <c r="SRJ45" s="710"/>
      <c r="SRK45" s="710"/>
      <c r="SRL45" s="710"/>
      <c r="SRM45" s="710"/>
      <c r="SRN45" s="710"/>
      <c r="SRO45" s="710"/>
      <c r="SRP45" s="710"/>
      <c r="SRQ45" s="710"/>
      <c r="SRR45" s="710"/>
      <c r="SRS45" s="710"/>
      <c r="SRT45" s="710"/>
      <c r="SRU45" s="710"/>
      <c r="SRV45" s="710"/>
      <c r="SRW45" s="710"/>
      <c r="SRX45" s="710"/>
      <c r="SRY45" s="710"/>
      <c r="SRZ45" s="710"/>
      <c r="SSA45" s="710"/>
      <c r="SSB45" s="710"/>
      <c r="SSC45" s="710"/>
      <c r="SSD45" s="710"/>
      <c r="SSE45" s="710"/>
      <c r="SSF45" s="710"/>
      <c r="SSG45" s="710"/>
      <c r="SSH45" s="710"/>
      <c r="SSI45" s="710"/>
      <c r="SSJ45" s="710"/>
      <c r="SSK45" s="710"/>
      <c r="SSL45" s="710"/>
      <c r="SSM45" s="710"/>
      <c r="SSN45" s="710"/>
      <c r="SSO45" s="710"/>
      <c r="SSP45" s="710"/>
      <c r="SSQ45" s="710"/>
      <c r="SSR45" s="710"/>
      <c r="SSS45" s="710"/>
      <c r="SST45" s="710"/>
      <c r="SSU45" s="710"/>
      <c r="SSV45" s="710"/>
      <c r="SSW45" s="710"/>
      <c r="SSX45" s="710"/>
      <c r="SSY45" s="710"/>
      <c r="SSZ45" s="710"/>
      <c r="STA45" s="710"/>
      <c r="STB45" s="710"/>
      <c r="STC45" s="710"/>
      <c r="STD45" s="710"/>
      <c r="STE45" s="710"/>
      <c r="STF45" s="710"/>
      <c r="STG45" s="710"/>
      <c r="STH45" s="710"/>
      <c r="STI45" s="710"/>
      <c r="STJ45" s="710"/>
      <c r="STK45" s="710"/>
      <c r="STL45" s="710"/>
      <c r="STM45" s="710"/>
      <c r="STN45" s="710"/>
      <c r="STO45" s="710"/>
      <c r="STP45" s="710"/>
      <c r="STQ45" s="710"/>
      <c r="STR45" s="710"/>
      <c r="STS45" s="710"/>
      <c r="STT45" s="710"/>
      <c r="STU45" s="710"/>
      <c r="STV45" s="710"/>
      <c r="STW45" s="710"/>
      <c r="STX45" s="710"/>
      <c r="STY45" s="710"/>
      <c r="STZ45" s="710"/>
      <c r="SUA45" s="710"/>
      <c r="SUB45" s="710"/>
      <c r="SUC45" s="710"/>
      <c r="SUD45" s="710"/>
      <c r="SUE45" s="710"/>
      <c r="SUF45" s="710"/>
      <c r="SUG45" s="710"/>
      <c r="SUH45" s="710"/>
      <c r="SUI45" s="710"/>
      <c r="SUJ45" s="710"/>
      <c r="SUK45" s="710"/>
      <c r="SUL45" s="710"/>
      <c r="SUM45" s="710"/>
      <c r="SUN45" s="710"/>
      <c r="SUO45" s="710"/>
      <c r="SUP45" s="710"/>
      <c r="SUQ45" s="710"/>
      <c r="SUR45" s="710"/>
      <c r="SUS45" s="710"/>
      <c r="SUT45" s="710"/>
      <c r="SUU45" s="710"/>
      <c r="SUV45" s="710"/>
      <c r="SUW45" s="710"/>
      <c r="SUX45" s="710"/>
      <c r="SUY45" s="710"/>
      <c r="SUZ45" s="710"/>
      <c r="SVA45" s="710"/>
      <c r="SVB45" s="710"/>
      <c r="SVC45" s="710"/>
      <c r="SVD45" s="710"/>
      <c r="SVE45" s="710"/>
      <c r="SVF45" s="710"/>
      <c r="SVG45" s="710"/>
      <c r="SVH45" s="710"/>
      <c r="SVI45" s="710"/>
      <c r="SVJ45" s="710"/>
      <c r="SVK45" s="710"/>
      <c r="SVL45" s="710"/>
      <c r="SVM45" s="710"/>
      <c r="SVN45" s="710"/>
      <c r="SVO45" s="710"/>
      <c r="SVP45" s="710"/>
      <c r="SVQ45" s="710"/>
      <c r="SVR45" s="710"/>
      <c r="SVS45" s="710"/>
      <c r="SVT45" s="710"/>
      <c r="SVU45" s="710"/>
      <c r="SVV45" s="710"/>
      <c r="SVW45" s="710"/>
      <c r="SVX45" s="710"/>
      <c r="SVY45" s="710"/>
      <c r="SVZ45" s="710"/>
      <c r="SWA45" s="710"/>
      <c r="SWB45" s="710"/>
      <c r="SWC45" s="710"/>
      <c r="SWD45" s="710"/>
      <c r="SWE45" s="710"/>
      <c r="SWF45" s="710"/>
      <c r="SWG45" s="710"/>
      <c r="SWH45" s="710"/>
      <c r="SWI45" s="710"/>
      <c r="SWJ45" s="710"/>
      <c r="SWK45" s="710"/>
      <c r="SWL45" s="710"/>
      <c r="SWM45" s="710"/>
      <c r="SWN45" s="710"/>
      <c r="SWO45" s="710"/>
      <c r="SWP45" s="710"/>
      <c r="SWQ45" s="710"/>
      <c r="SWR45" s="710"/>
      <c r="SWS45" s="710"/>
      <c r="SWT45" s="710"/>
      <c r="SWU45" s="710"/>
      <c r="SWV45" s="710"/>
      <c r="SWW45" s="710"/>
      <c r="SWX45" s="710"/>
      <c r="SWY45" s="710"/>
      <c r="SWZ45" s="710"/>
      <c r="SXA45" s="710"/>
      <c r="SXB45" s="710"/>
      <c r="SXC45" s="710"/>
      <c r="SXD45" s="710"/>
      <c r="SXE45" s="710"/>
      <c r="SXF45" s="710"/>
      <c r="SXG45" s="710"/>
      <c r="SXH45" s="710"/>
      <c r="SXI45" s="710"/>
      <c r="SXJ45" s="710"/>
      <c r="SXK45" s="710"/>
      <c r="SXL45" s="710"/>
      <c r="SXM45" s="710"/>
      <c r="SXN45" s="710"/>
      <c r="SXO45" s="710"/>
      <c r="SXP45" s="710"/>
      <c r="SXQ45" s="710"/>
      <c r="SXR45" s="710"/>
      <c r="SXS45" s="710"/>
      <c r="SXT45" s="710"/>
      <c r="SXU45" s="710"/>
      <c r="SXV45" s="710"/>
      <c r="SXW45" s="710"/>
      <c r="SXX45" s="710"/>
      <c r="SXY45" s="710"/>
      <c r="SXZ45" s="710"/>
      <c r="SYA45" s="710"/>
      <c r="SYB45" s="710"/>
      <c r="SYC45" s="710"/>
      <c r="SYD45" s="710"/>
      <c r="SYE45" s="710"/>
      <c r="SYF45" s="710"/>
      <c r="SYG45" s="710"/>
      <c r="SYH45" s="710"/>
      <c r="SYI45" s="710"/>
      <c r="SYJ45" s="710"/>
      <c r="SYK45" s="710"/>
      <c r="SYL45" s="710"/>
      <c r="SYM45" s="710"/>
      <c r="SYN45" s="710"/>
      <c r="SYO45" s="710"/>
      <c r="SYP45" s="710"/>
      <c r="SYQ45" s="710"/>
      <c r="SYR45" s="710"/>
      <c r="SYS45" s="710"/>
      <c r="SYT45" s="710"/>
      <c r="SYU45" s="710"/>
      <c r="SYV45" s="710"/>
      <c r="SYW45" s="710"/>
      <c r="SYX45" s="710"/>
      <c r="SYY45" s="710"/>
      <c r="SYZ45" s="710"/>
      <c r="SZA45" s="710"/>
      <c r="SZB45" s="710"/>
      <c r="SZC45" s="710"/>
      <c r="SZD45" s="710"/>
      <c r="SZE45" s="710"/>
      <c r="SZF45" s="710"/>
      <c r="SZG45" s="710"/>
      <c r="SZH45" s="710"/>
      <c r="SZI45" s="710"/>
      <c r="SZJ45" s="710"/>
      <c r="SZK45" s="710"/>
      <c r="SZL45" s="710"/>
      <c r="SZM45" s="710"/>
      <c r="SZN45" s="710"/>
      <c r="SZO45" s="710"/>
      <c r="SZP45" s="710"/>
      <c r="SZQ45" s="710"/>
      <c r="SZR45" s="710"/>
      <c r="SZS45" s="710"/>
      <c r="SZT45" s="710"/>
      <c r="SZU45" s="710"/>
      <c r="SZV45" s="710"/>
      <c r="SZW45" s="710"/>
      <c r="SZX45" s="710"/>
      <c r="SZY45" s="710"/>
      <c r="SZZ45" s="710"/>
      <c r="TAA45" s="710"/>
      <c r="TAB45" s="710"/>
      <c r="TAC45" s="710"/>
      <c r="TAD45" s="710"/>
      <c r="TAE45" s="710"/>
      <c r="TAF45" s="710"/>
      <c r="TAG45" s="710"/>
      <c r="TAH45" s="710"/>
      <c r="TAI45" s="710"/>
      <c r="TAJ45" s="710"/>
      <c r="TAK45" s="710"/>
      <c r="TAL45" s="710"/>
      <c r="TAM45" s="710"/>
      <c r="TAN45" s="710"/>
      <c r="TAO45" s="710"/>
      <c r="TAP45" s="710"/>
      <c r="TAQ45" s="710"/>
      <c r="TAR45" s="710"/>
      <c r="TAS45" s="710"/>
      <c r="TAT45" s="710"/>
      <c r="TAU45" s="710"/>
      <c r="TAV45" s="710"/>
      <c r="TAW45" s="710"/>
      <c r="TAX45" s="710"/>
      <c r="TAY45" s="710"/>
      <c r="TAZ45" s="710"/>
      <c r="TBA45" s="710"/>
      <c r="TBB45" s="710"/>
      <c r="TBC45" s="710"/>
      <c r="TBD45" s="710"/>
      <c r="TBE45" s="710"/>
      <c r="TBF45" s="710"/>
      <c r="TBG45" s="710"/>
      <c r="TBH45" s="710"/>
      <c r="TBI45" s="710"/>
      <c r="TBJ45" s="710"/>
      <c r="TBK45" s="710"/>
      <c r="TBL45" s="710"/>
      <c r="TBM45" s="710"/>
      <c r="TBN45" s="710"/>
      <c r="TBO45" s="710"/>
      <c r="TBP45" s="710"/>
      <c r="TBQ45" s="710"/>
      <c r="TBR45" s="710"/>
      <c r="TBS45" s="710"/>
      <c r="TBT45" s="710"/>
      <c r="TBU45" s="710"/>
      <c r="TBV45" s="710"/>
      <c r="TBW45" s="710"/>
      <c r="TBX45" s="710"/>
      <c r="TBY45" s="710"/>
      <c r="TBZ45" s="710"/>
      <c r="TCA45" s="710"/>
      <c r="TCB45" s="710"/>
      <c r="TCC45" s="710"/>
      <c r="TCD45" s="710"/>
      <c r="TCE45" s="710"/>
      <c r="TCF45" s="710"/>
      <c r="TCG45" s="710"/>
      <c r="TCH45" s="710"/>
      <c r="TCI45" s="710"/>
      <c r="TCJ45" s="710"/>
      <c r="TCK45" s="710"/>
      <c r="TCL45" s="710"/>
      <c r="TCM45" s="710"/>
      <c r="TCN45" s="710"/>
      <c r="TCO45" s="710"/>
      <c r="TCP45" s="710"/>
      <c r="TCQ45" s="710"/>
      <c r="TCR45" s="710"/>
      <c r="TCS45" s="710"/>
      <c r="TCT45" s="710"/>
      <c r="TCU45" s="710"/>
      <c r="TCV45" s="710"/>
      <c r="TCW45" s="710"/>
      <c r="TCX45" s="710"/>
      <c r="TCY45" s="710"/>
      <c r="TCZ45" s="710"/>
      <c r="TDA45" s="710"/>
      <c r="TDB45" s="710"/>
      <c r="TDC45" s="710"/>
      <c r="TDD45" s="710"/>
      <c r="TDE45" s="710"/>
      <c r="TDF45" s="710"/>
      <c r="TDG45" s="710"/>
      <c r="TDH45" s="710"/>
      <c r="TDI45" s="710"/>
      <c r="TDJ45" s="710"/>
      <c r="TDK45" s="710"/>
      <c r="TDL45" s="710"/>
      <c r="TDM45" s="710"/>
      <c r="TDN45" s="710"/>
      <c r="TDO45" s="710"/>
      <c r="TDP45" s="710"/>
      <c r="TDQ45" s="710"/>
      <c r="TDR45" s="710"/>
      <c r="TDS45" s="710"/>
      <c r="TDT45" s="710"/>
      <c r="TDU45" s="710"/>
      <c r="TDV45" s="710"/>
      <c r="TDW45" s="710"/>
      <c r="TDX45" s="710"/>
      <c r="TDY45" s="710"/>
      <c r="TDZ45" s="710"/>
      <c r="TEA45" s="710"/>
      <c r="TEB45" s="710"/>
      <c r="TEC45" s="710"/>
      <c r="TED45" s="710"/>
      <c r="TEE45" s="710"/>
      <c r="TEF45" s="710"/>
      <c r="TEG45" s="710"/>
      <c r="TEH45" s="710"/>
      <c r="TEI45" s="710"/>
      <c r="TEJ45" s="710"/>
      <c r="TEK45" s="710"/>
      <c r="TEL45" s="710"/>
      <c r="TEM45" s="710"/>
      <c r="TEN45" s="710"/>
      <c r="TEO45" s="710"/>
      <c r="TEP45" s="710"/>
      <c r="TEQ45" s="710"/>
      <c r="TER45" s="710"/>
      <c r="TES45" s="710"/>
      <c r="TET45" s="710"/>
      <c r="TEU45" s="710"/>
      <c r="TEV45" s="710"/>
      <c r="TEW45" s="710"/>
      <c r="TEX45" s="710"/>
      <c r="TEY45" s="710"/>
      <c r="TEZ45" s="710"/>
      <c r="TFA45" s="710"/>
      <c r="TFB45" s="710"/>
      <c r="TFC45" s="710"/>
      <c r="TFD45" s="710"/>
      <c r="TFE45" s="710"/>
      <c r="TFF45" s="710"/>
      <c r="TFG45" s="710"/>
      <c r="TFH45" s="710"/>
      <c r="TFI45" s="710"/>
      <c r="TFJ45" s="710"/>
      <c r="TFK45" s="710"/>
      <c r="TFL45" s="710"/>
      <c r="TFM45" s="710"/>
      <c r="TFN45" s="710"/>
      <c r="TFO45" s="710"/>
      <c r="TFP45" s="710"/>
      <c r="TFQ45" s="710"/>
      <c r="TFR45" s="710"/>
      <c r="TFS45" s="710"/>
      <c r="TFT45" s="710"/>
      <c r="TFU45" s="710"/>
      <c r="TFV45" s="710"/>
      <c r="TFW45" s="710"/>
      <c r="TFX45" s="710"/>
      <c r="TFY45" s="710"/>
      <c r="TFZ45" s="710"/>
      <c r="TGA45" s="710"/>
      <c r="TGB45" s="710"/>
      <c r="TGC45" s="710"/>
      <c r="TGD45" s="710"/>
      <c r="TGE45" s="710"/>
      <c r="TGF45" s="710"/>
      <c r="TGG45" s="710"/>
      <c r="TGH45" s="710"/>
      <c r="TGI45" s="710"/>
      <c r="TGJ45" s="710"/>
      <c r="TGK45" s="710"/>
      <c r="TGL45" s="710"/>
      <c r="TGM45" s="710"/>
      <c r="TGN45" s="710"/>
      <c r="TGO45" s="710"/>
      <c r="TGP45" s="710"/>
      <c r="TGQ45" s="710"/>
      <c r="TGR45" s="710"/>
      <c r="TGS45" s="710"/>
      <c r="TGT45" s="710"/>
      <c r="TGU45" s="710"/>
      <c r="TGV45" s="710"/>
      <c r="TGW45" s="710"/>
      <c r="TGX45" s="710"/>
      <c r="TGY45" s="710"/>
      <c r="TGZ45" s="710"/>
      <c r="THA45" s="710"/>
      <c r="THB45" s="710"/>
      <c r="THC45" s="710"/>
      <c r="THD45" s="710"/>
      <c r="THE45" s="710"/>
      <c r="THF45" s="710"/>
      <c r="THG45" s="710"/>
      <c r="THH45" s="710"/>
      <c r="THI45" s="710"/>
      <c r="THJ45" s="710"/>
      <c r="THK45" s="710"/>
      <c r="THL45" s="710"/>
      <c r="THM45" s="710"/>
      <c r="THN45" s="710"/>
      <c r="THO45" s="710"/>
      <c r="THP45" s="710"/>
      <c r="THQ45" s="710"/>
      <c r="THR45" s="710"/>
      <c r="THS45" s="710"/>
      <c r="THT45" s="710"/>
      <c r="THU45" s="710"/>
      <c r="THV45" s="710"/>
      <c r="THW45" s="710"/>
      <c r="THX45" s="710"/>
      <c r="THY45" s="710"/>
      <c r="THZ45" s="710"/>
      <c r="TIA45" s="710"/>
      <c r="TIB45" s="710"/>
      <c r="TIC45" s="710"/>
      <c r="TID45" s="710"/>
      <c r="TIE45" s="710"/>
      <c r="TIF45" s="710"/>
      <c r="TIG45" s="710"/>
      <c r="TIH45" s="710"/>
      <c r="TII45" s="710"/>
      <c r="TIJ45" s="710"/>
      <c r="TIK45" s="710"/>
      <c r="TIL45" s="710"/>
      <c r="TIM45" s="710"/>
      <c r="TIN45" s="710"/>
      <c r="TIO45" s="710"/>
      <c r="TIP45" s="710"/>
      <c r="TIQ45" s="710"/>
      <c r="TIR45" s="710"/>
      <c r="TIS45" s="710"/>
      <c r="TIT45" s="710"/>
      <c r="TIU45" s="710"/>
      <c r="TIV45" s="710"/>
      <c r="TIW45" s="710"/>
      <c r="TIX45" s="710"/>
      <c r="TIY45" s="710"/>
      <c r="TIZ45" s="710"/>
      <c r="TJA45" s="710"/>
      <c r="TJB45" s="710"/>
      <c r="TJC45" s="710"/>
      <c r="TJD45" s="710"/>
      <c r="TJE45" s="710"/>
      <c r="TJF45" s="710"/>
      <c r="TJG45" s="710"/>
      <c r="TJH45" s="710"/>
      <c r="TJI45" s="710"/>
      <c r="TJJ45" s="710"/>
      <c r="TJK45" s="710"/>
      <c r="TJL45" s="710"/>
      <c r="TJM45" s="710"/>
      <c r="TJN45" s="710"/>
      <c r="TJO45" s="710"/>
      <c r="TJP45" s="710"/>
      <c r="TJQ45" s="710"/>
      <c r="TJR45" s="710"/>
      <c r="TJS45" s="710"/>
      <c r="TJT45" s="710"/>
      <c r="TJU45" s="710"/>
      <c r="TJV45" s="710"/>
      <c r="TJW45" s="710"/>
      <c r="TJX45" s="710"/>
      <c r="TJY45" s="710"/>
      <c r="TJZ45" s="710"/>
      <c r="TKA45" s="710"/>
      <c r="TKB45" s="710"/>
      <c r="TKC45" s="710"/>
      <c r="TKD45" s="710"/>
      <c r="TKE45" s="710"/>
      <c r="TKF45" s="710"/>
      <c r="TKG45" s="710"/>
      <c r="TKH45" s="710"/>
      <c r="TKI45" s="710"/>
      <c r="TKJ45" s="710"/>
      <c r="TKK45" s="710"/>
      <c r="TKL45" s="710"/>
      <c r="TKM45" s="710"/>
      <c r="TKN45" s="710"/>
      <c r="TKO45" s="710"/>
      <c r="TKP45" s="710"/>
      <c r="TKQ45" s="710"/>
      <c r="TKR45" s="710"/>
      <c r="TKS45" s="710"/>
      <c r="TKT45" s="710"/>
      <c r="TKU45" s="710"/>
      <c r="TKV45" s="710"/>
      <c r="TKW45" s="710"/>
      <c r="TKX45" s="710"/>
      <c r="TKY45" s="710"/>
      <c r="TKZ45" s="710"/>
      <c r="TLA45" s="710"/>
      <c r="TLB45" s="710"/>
      <c r="TLC45" s="710"/>
      <c r="TLD45" s="710"/>
      <c r="TLE45" s="710"/>
      <c r="TLF45" s="710"/>
      <c r="TLG45" s="710"/>
      <c r="TLH45" s="710"/>
      <c r="TLI45" s="710"/>
      <c r="TLJ45" s="710"/>
      <c r="TLK45" s="710"/>
      <c r="TLL45" s="710"/>
      <c r="TLM45" s="710"/>
      <c r="TLN45" s="710"/>
      <c r="TLO45" s="710"/>
      <c r="TLP45" s="710"/>
      <c r="TLQ45" s="710"/>
      <c r="TLR45" s="710"/>
      <c r="TLS45" s="710"/>
      <c r="TLT45" s="710"/>
      <c r="TLU45" s="710"/>
      <c r="TLV45" s="710"/>
      <c r="TLW45" s="710"/>
      <c r="TLX45" s="710"/>
      <c r="TLY45" s="710"/>
      <c r="TLZ45" s="710"/>
      <c r="TMA45" s="710"/>
      <c r="TMB45" s="710"/>
      <c r="TMC45" s="710"/>
      <c r="TMD45" s="710"/>
      <c r="TME45" s="710"/>
      <c r="TMF45" s="710"/>
      <c r="TMG45" s="710"/>
      <c r="TMH45" s="710"/>
      <c r="TMI45" s="710"/>
      <c r="TMJ45" s="710"/>
      <c r="TMK45" s="710"/>
      <c r="TML45" s="710"/>
      <c r="TMM45" s="710"/>
      <c r="TMN45" s="710"/>
      <c r="TMO45" s="710"/>
      <c r="TMP45" s="710"/>
      <c r="TMQ45" s="710"/>
      <c r="TMR45" s="710"/>
      <c r="TMS45" s="710"/>
      <c r="TMT45" s="710"/>
      <c r="TMU45" s="710"/>
      <c r="TMV45" s="710"/>
      <c r="TMW45" s="710"/>
      <c r="TMX45" s="710"/>
      <c r="TMY45" s="710"/>
      <c r="TMZ45" s="710"/>
      <c r="TNA45" s="710"/>
      <c r="TNB45" s="710"/>
      <c r="TNC45" s="710"/>
      <c r="TND45" s="710"/>
      <c r="TNE45" s="710"/>
      <c r="TNF45" s="710"/>
      <c r="TNG45" s="710"/>
      <c r="TNH45" s="710"/>
      <c r="TNI45" s="710"/>
      <c r="TNJ45" s="710"/>
      <c r="TNK45" s="710"/>
      <c r="TNL45" s="710"/>
      <c r="TNM45" s="710"/>
      <c r="TNN45" s="710"/>
      <c r="TNO45" s="710"/>
      <c r="TNP45" s="710"/>
      <c r="TNQ45" s="710"/>
      <c r="TNR45" s="710"/>
      <c r="TNS45" s="710"/>
      <c r="TNT45" s="710"/>
      <c r="TNU45" s="710"/>
      <c r="TNV45" s="710"/>
      <c r="TNW45" s="710"/>
      <c r="TNX45" s="710"/>
      <c r="TNY45" s="710"/>
      <c r="TNZ45" s="710"/>
      <c r="TOA45" s="710"/>
      <c r="TOB45" s="710"/>
      <c r="TOC45" s="710"/>
      <c r="TOD45" s="710"/>
      <c r="TOE45" s="710"/>
      <c r="TOF45" s="710"/>
      <c r="TOG45" s="710"/>
      <c r="TOH45" s="710"/>
      <c r="TOI45" s="710"/>
      <c r="TOJ45" s="710"/>
      <c r="TOK45" s="710"/>
      <c r="TOL45" s="710"/>
      <c r="TOM45" s="710"/>
      <c r="TON45" s="710"/>
      <c r="TOO45" s="710"/>
      <c r="TOP45" s="710"/>
      <c r="TOQ45" s="710"/>
      <c r="TOR45" s="710"/>
      <c r="TOS45" s="710"/>
      <c r="TOT45" s="710"/>
      <c r="TOU45" s="710"/>
      <c r="TOV45" s="710"/>
      <c r="TOW45" s="710"/>
      <c r="TOX45" s="710"/>
      <c r="TOY45" s="710"/>
      <c r="TOZ45" s="710"/>
      <c r="TPA45" s="710"/>
      <c r="TPB45" s="710"/>
      <c r="TPC45" s="710"/>
      <c r="TPD45" s="710"/>
      <c r="TPE45" s="710"/>
      <c r="TPF45" s="710"/>
      <c r="TPG45" s="710"/>
      <c r="TPH45" s="710"/>
      <c r="TPI45" s="710"/>
      <c r="TPJ45" s="710"/>
      <c r="TPK45" s="710"/>
      <c r="TPL45" s="710"/>
      <c r="TPM45" s="710"/>
      <c r="TPN45" s="710"/>
      <c r="TPO45" s="710"/>
      <c r="TPP45" s="710"/>
      <c r="TPQ45" s="710"/>
      <c r="TPR45" s="710"/>
      <c r="TPS45" s="710"/>
      <c r="TPT45" s="710"/>
      <c r="TPU45" s="710"/>
      <c r="TPV45" s="710"/>
      <c r="TPW45" s="710"/>
      <c r="TPX45" s="710"/>
      <c r="TPY45" s="710"/>
      <c r="TPZ45" s="710"/>
      <c r="TQA45" s="710"/>
      <c r="TQB45" s="710"/>
      <c r="TQC45" s="710"/>
      <c r="TQD45" s="710"/>
      <c r="TQE45" s="710"/>
      <c r="TQF45" s="710"/>
      <c r="TQG45" s="710"/>
      <c r="TQH45" s="710"/>
      <c r="TQI45" s="710"/>
      <c r="TQJ45" s="710"/>
      <c r="TQK45" s="710"/>
      <c r="TQL45" s="710"/>
      <c r="TQM45" s="710"/>
      <c r="TQN45" s="710"/>
      <c r="TQO45" s="710"/>
      <c r="TQP45" s="710"/>
      <c r="TQQ45" s="710"/>
      <c r="TQR45" s="710"/>
      <c r="TQS45" s="710"/>
      <c r="TQT45" s="710"/>
      <c r="TQU45" s="710"/>
      <c r="TQV45" s="710"/>
      <c r="TQW45" s="710"/>
      <c r="TQX45" s="710"/>
      <c r="TQY45" s="710"/>
      <c r="TQZ45" s="710"/>
      <c r="TRA45" s="710"/>
      <c r="TRB45" s="710"/>
      <c r="TRC45" s="710"/>
      <c r="TRD45" s="710"/>
      <c r="TRE45" s="710"/>
      <c r="TRF45" s="710"/>
      <c r="TRG45" s="710"/>
      <c r="TRH45" s="710"/>
      <c r="TRI45" s="710"/>
      <c r="TRJ45" s="710"/>
      <c r="TRK45" s="710"/>
      <c r="TRL45" s="710"/>
      <c r="TRM45" s="710"/>
      <c r="TRN45" s="710"/>
      <c r="TRO45" s="710"/>
      <c r="TRP45" s="710"/>
      <c r="TRQ45" s="710"/>
      <c r="TRR45" s="710"/>
      <c r="TRS45" s="710"/>
      <c r="TRT45" s="710"/>
      <c r="TRU45" s="710"/>
      <c r="TRV45" s="710"/>
      <c r="TRW45" s="710"/>
      <c r="TRX45" s="710"/>
      <c r="TRY45" s="710"/>
      <c r="TRZ45" s="710"/>
      <c r="TSA45" s="710"/>
      <c r="TSB45" s="710"/>
      <c r="TSC45" s="710"/>
      <c r="TSD45" s="710"/>
      <c r="TSE45" s="710"/>
      <c r="TSF45" s="710"/>
      <c r="TSG45" s="710"/>
      <c r="TSH45" s="710"/>
      <c r="TSI45" s="710"/>
      <c r="TSJ45" s="710"/>
      <c r="TSK45" s="710"/>
      <c r="TSL45" s="710"/>
      <c r="TSM45" s="710"/>
      <c r="TSN45" s="710"/>
      <c r="TSO45" s="710"/>
      <c r="TSP45" s="710"/>
      <c r="TSQ45" s="710"/>
      <c r="TSR45" s="710"/>
      <c r="TSS45" s="710"/>
      <c r="TST45" s="710"/>
      <c r="TSU45" s="710"/>
      <c r="TSV45" s="710"/>
      <c r="TSW45" s="710"/>
      <c r="TSX45" s="710"/>
      <c r="TSY45" s="710"/>
      <c r="TSZ45" s="710"/>
      <c r="TTA45" s="710"/>
      <c r="TTB45" s="710"/>
      <c r="TTC45" s="710"/>
      <c r="TTD45" s="710"/>
      <c r="TTE45" s="710"/>
      <c r="TTF45" s="710"/>
      <c r="TTG45" s="710"/>
      <c r="TTH45" s="710"/>
      <c r="TTI45" s="710"/>
      <c r="TTJ45" s="710"/>
      <c r="TTK45" s="710"/>
      <c r="TTL45" s="710"/>
      <c r="TTM45" s="710"/>
      <c r="TTN45" s="710"/>
      <c r="TTO45" s="710"/>
      <c r="TTP45" s="710"/>
      <c r="TTQ45" s="710"/>
      <c r="TTR45" s="710"/>
      <c r="TTS45" s="710"/>
      <c r="TTT45" s="710"/>
      <c r="TTU45" s="710"/>
      <c r="TTV45" s="710"/>
      <c r="TTW45" s="710"/>
      <c r="TTX45" s="710"/>
      <c r="TTY45" s="710"/>
      <c r="TTZ45" s="710"/>
      <c r="TUA45" s="710"/>
      <c r="TUB45" s="710"/>
      <c r="TUC45" s="710"/>
      <c r="TUD45" s="710"/>
      <c r="TUE45" s="710"/>
      <c r="TUF45" s="710"/>
      <c r="TUG45" s="710"/>
      <c r="TUH45" s="710"/>
      <c r="TUI45" s="710"/>
      <c r="TUJ45" s="710"/>
      <c r="TUK45" s="710"/>
      <c r="TUL45" s="710"/>
      <c r="TUM45" s="710"/>
      <c r="TUN45" s="710"/>
      <c r="TUO45" s="710"/>
      <c r="TUP45" s="710"/>
      <c r="TUQ45" s="710"/>
      <c r="TUR45" s="710"/>
      <c r="TUS45" s="710"/>
      <c r="TUT45" s="710"/>
      <c r="TUU45" s="710"/>
      <c r="TUV45" s="710"/>
      <c r="TUW45" s="710"/>
      <c r="TUX45" s="710"/>
      <c r="TUY45" s="710"/>
      <c r="TUZ45" s="710"/>
      <c r="TVA45" s="710"/>
      <c r="TVB45" s="710"/>
      <c r="TVC45" s="710"/>
      <c r="TVD45" s="710"/>
      <c r="TVE45" s="710"/>
      <c r="TVF45" s="710"/>
      <c r="TVG45" s="710"/>
      <c r="TVH45" s="710"/>
      <c r="TVI45" s="710"/>
      <c r="TVJ45" s="710"/>
      <c r="TVK45" s="710"/>
      <c r="TVL45" s="710"/>
      <c r="TVM45" s="710"/>
      <c r="TVN45" s="710"/>
      <c r="TVO45" s="710"/>
      <c r="TVP45" s="710"/>
      <c r="TVQ45" s="710"/>
      <c r="TVR45" s="710"/>
      <c r="TVS45" s="710"/>
      <c r="TVT45" s="710"/>
      <c r="TVU45" s="710"/>
      <c r="TVV45" s="710"/>
      <c r="TVW45" s="710"/>
      <c r="TVX45" s="710"/>
      <c r="TVY45" s="710"/>
      <c r="TVZ45" s="710"/>
      <c r="TWA45" s="710"/>
      <c r="TWB45" s="710"/>
      <c r="TWC45" s="710"/>
      <c r="TWD45" s="710"/>
      <c r="TWE45" s="710"/>
      <c r="TWF45" s="710"/>
      <c r="TWG45" s="710"/>
      <c r="TWH45" s="710"/>
      <c r="TWI45" s="710"/>
      <c r="TWJ45" s="710"/>
      <c r="TWK45" s="710"/>
      <c r="TWL45" s="710"/>
      <c r="TWM45" s="710"/>
      <c r="TWN45" s="710"/>
      <c r="TWO45" s="710"/>
      <c r="TWP45" s="710"/>
      <c r="TWQ45" s="710"/>
      <c r="TWR45" s="710"/>
      <c r="TWS45" s="710"/>
      <c r="TWT45" s="710"/>
      <c r="TWU45" s="710"/>
      <c r="TWV45" s="710"/>
      <c r="TWW45" s="710"/>
      <c r="TWX45" s="710"/>
      <c r="TWY45" s="710"/>
      <c r="TWZ45" s="710"/>
      <c r="TXA45" s="710"/>
      <c r="TXB45" s="710"/>
      <c r="TXC45" s="710"/>
      <c r="TXD45" s="710"/>
      <c r="TXE45" s="710"/>
      <c r="TXF45" s="710"/>
      <c r="TXG45" s="710"/>
      <c r="TXH45" s="710"/>
      <c r="TXI45" s="710"/>
      <c r="TXJ45" s="710"/>
      <c r="TXK45" s="710"/>
      <c r="TXL45" s="710"/>
      <c r="TXM45" s="710"/>
      <c r="TXN45" s="710"/>
      <c r="TXO45" s="710"/>
      <c r="TXP45" s="710"/>
      <c r="TXQ45" s="710"/>
      <c r="TXR45" s="710"/>
      <c r="TXS45" s="710"/>
      <c r="TXT45" s="710"/>
      <c r="TXU45" s="710"/>
      <c r="TXV45" s="710"/>
      <c r="TXW45" s="710"/>
      <c r="TXX45" s="710"/>
      <c r="TXY45" s="710"/>
      <c r="TXZ45" s="710"/>
      <c r="TYA45" s="710"/>
      <c r="TYB45" s="710"/>
      <c r="TYC45" s="710"/>
      <c r="TYD45" s="710"/>
      <c r="TYE45" s="710"/>
      <c r="TYF45" s="710"/>
      <c r="TYG45" s="710"/>
      <c r="TYH45" s="710"/>
      <c r="TYI45" s="710"/>
      <c r="TYJ45" s="710"/>
      <c r="TYK45" s="710"/>
      <c r="TYL45" s="710"/>
      <c r="TYM45" s="710"/>
      <c r="TYN45" s="710"/>
      <c r="TYO45" s="710"/>
      <c r="TYP45" s="710"/>
      <c r="TYQ45" s="710"/>
      <c r="TYR45" s="710"/>
      <c r="TYS45" s="710"/>
      <c r="TYT45" s="710"/>
      <c r="TYU45" s="710"/>
      <c r="TYV45" s="710"/>
      <c r="TYW45" s="710"/>
      <c r="TYX45" s="710"/>
      <c r="TYY45" s="710"/>
      <c r="TYZ45" s="710"/>
      <c r="TZA45" s="710"/>
      <c r="TZB45" s="710"/>
      <c r="TZC45" s="710"/>
      <c r="TZD45" s="710"/>
      <c r="TZE45" s="710"/>
      <c r="TZF45" s="710"/>
      <c r="TZG45" s="710"/>
      <c r="TZH45" s="710"/>
      <c r="TZI45" s="710"/>
      <c r="TZJ45" s="710"/>
      <c r="TZK45" s="710"/>
      <c r="TZL45" s="710"/>
      <c r="TZM45" s="710"/>
      <c r="TZN45" s="710"/>
      <c r="TZO45" s="710"/>
      <c r="TZP45" s="710"/>
      <c r="TZQ45" s="710"/>
      <c r="TZR45" s="710"/>
      <c r="TZS45" s="710"/>
      <c r="TZT45" s="710"/>
      <c r="TZU45" s="710"/>
      <c r="TZV45" s="710"/>
      <c r="TZW45" s="710"/>
      <c r="TZX45" s="710"/>
      <c r="TZY45" s="710"/>
      <c r="TZZ45" s="710"/>
      <c r="UAA45" s="710"/>
      <c r="UAB45" s="710"/>
      <c r="UAC45" s="710"/>
      <c r="UAD45" s="710"/>
      <c r="UAE45" s="710"/>
      <c r="UAF45" s="710"/>
      <c r="UAG45" s="710"/>
      <c r="UAH45" s="710"/>
      <c r="UAI45" s="710"/>
      <c r="UAJ45" s="710"/>
      <c r="UAK45" s="710"/>
      <c r="UAL45" s="710"/>
      <c r="UAM45" s="710"/>
      <c r="UAN45" s="710"/>
      <c r="UAO45" s="710"/>
      <c r="UAP45" s="710"/>
      <c r="UAQ45" s="710"/>
      <c r="UAR45" s="710"/>
      <c r="UAS45" s="710"/>
      <c r="UAT45" s="710"/>
      <c r="UAU45" s="710"/>
      <c r="UAV45" s="710"/>
      <c r="UAW45" s="710"/>
      <c r="UAX45" s="710"/>
      <c r="UAY45" s="710"/>
      <c r="UAZ45" s="710"/>
      <c r="UBA45" s="710"/>
      <c r="UBB45" s="710"/>
      <c r="UBC45" s="710"/>
      <c r="UBD45" s="710"/>
      <c r="UBE45" s="710"/>
      <c r="UBF45" s="710"/>
      <c r="UBG45" s="710"/>
      <c r="UBH45" s="710"/>
      <c r="UBI45" s="710"/>
      <c r="UBJ45" s="710"/>
      <c r="UBK45" s="710"/>
      <c r="UBL45" s="710"/>
      <c r="UBM45" s="710"/>
      <c r="UBN45" s="710"/>
      <c r="UBO45" s="710"/>
      <c r="UBP45" s="710"/>
      <c r="UBQ45" s="710"/>
      <c r="UBR45" s="710"/>
      <c r="UBS45" s="710"/>
      <c r="UBT45" s="710"/>
      <c r="UBU45" s="710"/>
      <c r="UBV45" s="710"/>
      <c r="UBW45" s="710"/>
      <c r="UBX45" s="710"/>
      <c r="UBY45" s="710"/>
      <c r="UBZ45" s="710"/>
      <c r="UCA45" s="710"/>
      <c r="UCB45" s="710"/>
      <c r="UCC45" s="710"/>
      <c r="UCD45" s="710"/>
      <c r="UCE45" s="710"/>
      <c r="UCF45" s="710"/>
      <c r="UCG45" s="710"/>
      <c r="UCH45" s="710"/>
      <c r="UCI45" s="710"/>
      <c r="UCJ45" s="710"/>
      <c r="UCK45" s="710"/>
      <c r="UCL45" s="710"/>
      <c r="UCM45" s="710"/>
      <c r="UCN45" s="710"/>
      <c r="UCO45" s="710"/>
      <c r="UCP45" s="710"/>
      <c r="UCQ45" s="710"/>
      <c r="UCR45" s="710"/>
      <c r="UCS45" s="710"/>
      <c r="UCT45" s="710"/>
      <c r="UCU45" s="710"/>
      <c r="UCV45" s="710"/>
      <c r="UCW45" s="710"/>
      <c r="UCX45" s="710"/>
      <c r="UCY45" s="710"/>
      <c r="UCZ45" s="710"/>
      <c r="UDA45" s="710"/>
      <c r="UDB45" s="710"/>
      <c r="UDC45" s="710"/>
      <c r="UDD45" s="710"/>
      <c r="UDE45" s="710"/>
      <c r="UDF45" s="710"/>
      <c r="UDG45" s="710"/>
      <c r="UDH45" s="710"/>
      <c r="UDI45" s="710"/>
      <c r="UDJ45" s="710"/>
      <c r="UDK45" s="710"/>
      <c r="UDL45" s="710"/>
      <c r="UDM45" s="710"/>
      <c r="UDN45" s="710"/>
      <c r="UDO45" s="710"/>
      <c r="UDP45" s="710"/>
      <c r="UDQ45" s="710"/>
      <c r="UDR45" s="710"/>
      <c r="UDS45" s="710"/>
      <c r="UDT45" s="710"/>
      <c r="UDU45" s="710"/>
      <c r="UDV45" s="710"/>
      <c r="UDW45" s="710"/>
      <c r="UDX45" s="710"/>
      <c r="UDY45" s="710"/>
      <c r="UDZ45" s="710"/>
      <c r="UEA45" s="710"/>
      <c r="UEB45" s="710"/>
      <c r="UEC45" s="710"/>
      <c r="UED45" s="710"/>
      <c r="UEE45" s="710"/>
      <c r="UEF45" s="710"/>
      <c r="UEG45" s="710"/>
      <c r="UEH45" s="710"/>
      <c r="UEI45" s="710"/>
      <c r="UEJ45" s="710"/>
      <c r="UEK45" s="710"/>
      <c r="UEL45" s="710"/>
      <c r="UEM45" s="710"/>
      <c r="UEN45" s="710"/>
      <c r="UEO45" s="710"/>
      <c r="UEP45" s="710"/>
      <c r="UEQ45" s="710"/>
      <c r="UER45" s="710"/>
      <c r="UES45" s="710"/>
      <c r="UET45" s="710"/>
      <c r="UEU45" s="710"/>
      <c r="UEV45" s="710"/>
      <c r="UEW45" s="710"/>
      <c r="UEX45" s="710"/>
      <c r="UEY45" s="710"/>
      <c r="UEZ45" s="710"/>
      <c r="UFA45" s="710"/>
      <c r="UFB45" s="710"/>
      <c r="UFC45" s="710"/>
      <c r="UFD45" s="710"/>
      <c r="UFE45" s="710"/>
      <c r="UFF45" s="710"/>
      <c r="UFG45" s="710"/>
      <c r="UFH45" s="710"/>
      <c r="UFI45" s="710"/>
      <c r="UFJ45" s="710"/>
      <c r="UFK45" s="710"/>
      <c r="UFL45" s="710"/>
      <c r="UFM45" s="710"/>
      <c r="UFN45" s="710"/>
      <c r="UFO45" s="710"/>
      <c r="UFP45" s="710"/>
      <c r="UFQ45" s="710"/>
      <c r="UFR45" s="710"/>
      <c r="UFS45" s="710"/>
      <c r="UFT45" s="710"/>
      <c r="UFU45" s="710"/>
      <c r="UFV45" s="710"/>
      <c r="UFW45" s="710"/>
      <c r="UFX45" s="710"/>
      <c r="UFY45" s="710"/>
      <c r="UFZ45" s="710"/>
      <c r="UGA45" s="710"/>
      <c r="UGB45" s="710"/>
      <c r="UGC45" s="710"/>
      <c r="UGD45" s="710"/>
      <c r="UGE45" s="710"/>
      <c r="UGF45" s="710"/>
      <c r="UGG45" s="710"/>
      <c r="UGH45" s="710"/>
      <c r="UGI45" s="710"/>
      <c r="UGJ45" s="710"/>
      <c r="UGK45" s="710"/>
      <c r="UGL45" s="710"/>
      <c r="UGM45" s="710"/>
      <c r="UGN45" s="710"/>
      <c r="UGO45" s="710"/>
      <c r="UGP45" s="710"/>
      <c r="UGQ45" s="710"/>
      <c r="UGR45" s="710"/>
      <c r="UGS45" s="710"/>
      <c r="UGT45" s="710"/>
      <c r="UGU45" s="710"/>
      <c r="UGV45" s="710"/>
      <c r="UGW45" s="710"/>
      <c r="UGX45" s="710"/>
      <c r="UGY45" s="710"/>
      <c r="UGZ45" s="710"/>
      <c r="UHA45" s="710"/>
      <c r="UHB45" s="710"/>
      <c r="UHC45" s="710"/>
      <c r="UHD45" s="710"/>
      <c r="UHE45" s="710"/>
      <c r="UHF45" s="710"/>
      <c r="UHG45" s="710"/>
      <c r="UHH45" s="710"/>
      <c r="UHI45" s="710"/>
      <c r="UHJ45" s="710"/>
      <c r="UHK45" s="710"/>
      <c r="UHL45" s="710"/>
      <c r="UHM45" s="710"/>
      <c r="UHN45" s="710"/>
      <c r="UHO45" s="710"/>
      <c r="UHP45" s="710"/>
      <c r="UHQ45" s="710"/>
      <c r="UHR45" s="710"/>
      <c r="UHS45" s="710"/>
      <c r="UHT45" s="710"/>
      <c r="UHU45" s="710"/>
      <c r="UHV45" s="710"/>
      <c r="UHW45" s="710"/>
      <c r="UHX45" s="710"/>
      <c r="UHY45" s="710"/>
      <c r="UHZ45" s="710"/>
      <c r="UIA45" s="710"/>
      <c r="UIB45" s="710"/>
      <c r="UIC45" s="710"/>
      <c r="UID45" s="710"/>
      <c r="UIE45" s="710"/>
      <c r="UIF45" s="710"/>
      <c r="UIG45" s="710"/>
      <c r="UIH45" s="710"/>
      <c r="UII45" s="710"/>
      <c r="UIJ45" s="710"/>
      <c r="UIK45" s="710"/>
      <c r="UIL45" s="710"/>
      <c r="UIM45" s="710"/>
      <c r="UIN45" s="710"/>
      <c r="UIO45" s="710"/>
      <c r="UIP45" s="710"/>
      <c r="UIQ45" s="710"/>
      <c r="UIR45" s="710"/>
      <c r="UIS45" s="710"/>
      <c r="UIT45" s="710"/>
      <c r="UIU45" s="710"/>
      <c r="UIV45" s="710"/>
      <c r="UIW45" s="710"/>
      <c r="UIX45" s="710"/>
      <c r="UIY45" s="710"/>
      <c r="UIZ45" s="710"/>
      <c r="UJA45" s="710"/>
      <c r="UJB45" s="710"/>
      <c r="UJC45" s="710"/>
      <c r="UJD45" s="710"/>
      <c r="UJE45" s="710"/>
      <c r="UJF45" s="710"/>
      <c r="UJG45" s="710"/>
      <c r="UJH45" s="710"/>
      <c r="UJI45" s="710"/>
      <c r="UJJ45" s="710"/>
      <c r="UJK45" s="710"/>
      <c r="UJL45" s="710"/>
      <c r="UJM45" s="710"/>
      <c r="UJN45" s="710"/>
      <c r="UJO45" s="710"/>
      <c r="UJP45" s="710"/>
      <c r="UJQ45" s="710"/>
      <c r="UJR45" s="710"/>
      <c r="UJS45" s="710"/>
      <c r="UJT45" s="710"/>
      <c r="UJU45" s="710"/>
      <c r="UJV45" s="710"/>
      <c r="UJW45" s="710"/>
      <c r="UJX45" s="710"/>
      <c r="UJY45" s="710"/>
      <c r="UJZ45" s="710"/>
      <c r="UKA45" s="710"/>
      <c r="UKB45" s="710"/>
      <c r="UKC45" s="710"/>
      <c r="UKD45" s="710"/>
      <c r="UKE45" s="710"/>
      <c r="UKF45" s="710"/>
      <c r="UKG45" s="710"/>
      <c r="UKH45" s="710"/>
      <c r="UKI45" s="710"/>
      <c r="UKJ45" s="710"/>
      <c r="UKK45" s="710"/>
      <c r="UKL45" s="710"/>
      <c r="UKM45" s="710"/>
      <c r="UKN45" s="710"/>
      <c r="UKO45" s="710"/>
      <c r="UKP45" s="710"/>
      <c r="UKQ45" s="710"/>
      <c r="UKR45" s="710"/>
      <c r="UKS45" s="710"/>
      <c r="UKT45" s="710"/>
      <c r="UKU45" s="710"/>
      <c r="UKV45" s="710"/>
      <c r="UKW45" s="710"/>
      <c r="UKX45" s="710"/>
      <c r="UKY45" s="710"/>
      <c r="UKZ45" s="710"/>
      <c r="ULA45" s="710"/>
      <c r="ULB45" s="710"/>
      <c r="ULC45" s="710"/>
      <c r="ULD45" s="710"/>
      <c r="ULE45" s="710"/>
      <c r="ULF45" s="710"/>
      <c r="ULG45" s="710"/>
      <c r="ULH45" s="710"/>
      <c r="ULI45" s="710"/>
      <c r="ULJ45" s="710"/>
      <c r="ULK45" s="710"/>
      <c r="ULL45" s="710"/>
      <c r="ULM45" s="710"/>
      <c r="ULN45" s="710"/>
      <c r="ULO45" s="710"/>
      <c r="ULP45" s="710"/>
      <c r="ULQ45" s="710"/>
      <c r="ULR45" s="710"/>
      <c r="ULS45" s="710"/>
      <c r="ULT45" s="710"/>
      <c r="ULU45" s="710"/>
      <c r="ULV45" s="710"/>
      <c r="ULW45" s="710"/>
      <c r="ULX45" s="710"/>
      <c r="ULY45" s="710"/>
      <c r="ULZ45" s="710"/>
      <c r="UMA45" s="710"/>
      <c r="UMB45" s="710"/>
      <c r="UMC45" s="710"/>
      <c r="UMD45" s="710"/>
      <c r="UME45" s="710"/>
      <c r="UMF45" s="710"/>
      <c r="UMG45" s="710"/>
      <c r="UMH45" s="710"/>
      <c r="UMI45" s="710"/>
      <c r="UMJ45" s="710"/>
      <c r="UMK45" s="710"/>
      <c r="UML45" s="710"/>
      <c r="UMM45" s="710"/>
      <c r="UMN45" s="710"/>
      <c r="UMO45" s="710"/>
      <c r="UMP45" s="710"/>
      <c r="UMQ45" s="710"/>
      <c r="UMR45" s="710"/>
      <c r="UMS45" s="710"/>
      <c r="UMT45" s="710"/>
      <c r="UMU45" s="710"/>
      <c r="UMV45" s="710"/>
      <c r="UMW45" s="710"/>
      <c r="UMX45" s="710"/>
      <c r="UMY45" s="710"/>
      <c r="UMZ45" s="710"/>
      <c r="UNA45" s="710"/>
      <c r="UNB45" s="710"/>
      <c r="UNC45" s="710"/>
      <c r="UND45" s="710"/>
      <c r="UNE45" s="710"/>
      <c r="UNF45" s="710"/>
      <c r="UNG45" s="710"/>
      <c r="UNH45" s="710"/>
      <c r="UNI45" s="710"/>
      <c r="UNJ45" s="710"/>
      <c r="UNK45" s="710"/>
      <c r="UNL45" s="710"/>
      <c r="UNM45" s="710"/>
      <c r="UNN45" s="710"/>
      <c r="UNO45" s="710"/>
      <c r="UNP45" s="710"/>
      <c r="UNQ45" s="710"/>
      <c r="UNR45" s="710"/>
      <c r="UNS45" s="710"/>
      <c r="UNT45" s="710"/>
      <c r="UNU45" s="710"/>
      <c r="UNV45" s="710"/>
      <c r="UNW45" s="710"/>
      <c r="UNX45" s="710"/>
      <c r="UNY45" s="710"/>
      <c r="UNZ45" s="710"/>
      <c r="UOA45" s="710"/>
      <c r="UOB45" s="710"/>
      <c r="UOC45" s="710"/>
      <c r="UOD45" s="710"/>
      <c r="UOE45" s="710"/>
      <c r="UOF45" s="710"/>
      <c r="UOG45" s="710"/>
      <c r="UOH45" s="710"/>
      <c r="UOI45" s="710"/>
      <c r="UOJ45" s="710"/>
      <c r="UOK45" s="710"/>
      <c r="UOL45" s="710"/>
      <c r="UOM45" s="710"/>
      <c r="UON45" s="710"/>
      <c r="UOO45" s="710"/>
      <c r="UOP45" s="710"/>
      <c r="UOQ45" s="710"/>
      <c r="UOR45" s="710"/>
      <c r="UOS45" s="710"/>
      <c r="UOT45" s="710"/>
      <c r="UOU45" s="710"/>
      <c r="UOV45" s="710"/>
      <c r="UOW45" s="710"/>
      <c r="UOX45" s="710"/>
      <c r="UOY45" s="710"/>
      <c r="UOZ45" s="710"/>
      <c r="UPA45" s="710"/>
      <c r="UPB45" s="710"/>
      <c r="UPC45" s="710"/>
      <c r="UPD45" s="710"/>
      <c r="UPE45" s="710"/>
      <c r="UPF45" s="710"/>
      <c r="UPG45" s="710"/>
      <c r="UPH45" s="710"/>
      <c r="UPI45" s="710"/>
      <c r="UPJ45" s="710"/>
      <c r="UPK45" s="710"/>
      <c r="UPL45" s="710"/>
      <c r="UPM45" s="710"/>
      <c r="UPN45" s="710"/>
      <c r="UPO45" s="710"/>
      <c r="UPP45" s="710"/>
      <c r="UPQ45" s="710"/>
      <c r="UPR45" s="710"/>
      <c r="UPS45" s="710"/>
      <c r="UPT45" s="710"/>
      <c r="UPU45" s="710"/>
      <c r="UPV45" s="710"/>
      <c r="UPW45" s="710"/>
      <c r="UPX45" s="710"/>
      <c r="UPY45" s="710"/>
      <c r="UPZ45" s="710"/>
      <c r="UQA45" s="710"/>
      <c r="UQB45" s="710"/>
      <c r="UQC45" s="710"/>
      <c r="UQD45" s="710"/>
      <c r="UQE45" s="710"/>
      <c r="UQF45" s="710"/>
      <c r="UQG45" s="710"/>
      <c r="UQH45" s="710"/>
      <c r="UQI45" s="710"/>
      <c r="UQJ45" s="710"/>
      <c r="UQK45" s="710"/>
      <c r="UQL45" s="710"/>
      <c r="UQM45" s="710"/>
      <c r="UQN45" s="710"/>
      <c r="UQO45" s="710"/>
      <c r="UQP45" s="710"/>
      <c r="UQQ45" s="710"/>
      <c r="UQR45" s="710"/>
      <c r="UQS45" s="710"/>
      <c r="UQT45" s="710"/>
      <c r="UQU45" s="710"/>
      <c r="UQV45" s="710"/>
      <c r="UQW45" s="710"/>
      <c r="UQX45" s="710"/>
      <c r="UQY45" s="710"/>
      <c r="UQZ45" s="710"/>
      <c r="URA45" s="710"/>
      <c r="URB45" s="710"/>
      <c r="URC45" s="710"/>
      <c r="URD45" s="710"/>
      <c r="URE45" s="710"/>
      <c r="URF45" s="710"/>
      <c r="URG45" s="710"/>
      <c r="URH45" s="710"/>
      <c r="URI45" s="710"/>
      <c r="URJ45" s="710"/>
      <c r="URK45" s="710"/>
      <c r="URL45" s="710"/>
      <c r="URM45" s="710"/>
      <c r="URN45" s="710"/>
      <c r="URO45" s="710"/>
      <c r="URP45" s="710"/>
      <c r="URQ45" s="710"/>
      <c r="URR45" s="710"/>
      <c r="URS45" s="710"/>
      <c r="URT45" s="710"/>
      <c r="URU45" s="710"/>
      <c r="URV45" s="710"/>
      <c r="URW45" s="710"/>
      <c r="URX45" s="710"/>
      <c r="URY45" s="710"/>
      <c r="URZ45" s="710"/>
      <c r="USA45" s="710"/>
      <c r="USB45" s="710"/>
      <c r="USC45" s="710"/>
      <c r="USD45" s="710"/>
      <c r="USE45" s="710"/>
      <c r="USF45" s="710"/>
      <c r="USG45" s="710"/>
      <c r="USH45" s="710"/>
      <c r="USI45" s="710"/>
      <c r="USJ45" s="710"/>
      <c r="USK45" s="710"/>
      <c r="USL45" s="710"/>
      <c r="USM45" s="710"/>
      <c r="USN45" s="710"/>
      <c r="USO45" s="710"/>
      <c r="USP45" s="710"/>
      <c r="USQ45" s="710"/>
      <c r="USR45" s="710"/>
      <c r="USS45" s="710"/>
      <c r="UST45" s="710"/>
      <c r="USU45" s="710"/>
      <c r="USV45" s="710"/>
      <c r="USW45" s="710"/>
      <c r="USX45" s="710"/>
      <c r="USY45" s="710"/>
      <c r="USZ45" s="710"/>
      <c r="UTA45" s="710"/>
      <c r="UTB45" s="710"/>
      <c r="UTC45" s="710"/>
      <c r="UTD45" s="710"/>
      <c r="UTE45" s="710"/>
      <c r="UTF45" s="710"/>
      <c r="UTG45" s="710"/>
      <c r="UTH45" s="710"/>
      <c r="UTI45" s="710"/>
      <c r="UTJ45" s="710"/>
      <c r="UTK45" s="710"/>
      <c r="UTL45" s="710"/>
      <c r="UTM45" s="710"/>
      <c r="UTN45" s="710"/>
      <c r="UTO45" s="710"/>
      <c r="UTP45" s="710"/>
      <c r="UTQ45" s="710"/>
      <c r="UTR45" s="710"/>
      <c r="UTS45" s="710"/>
      <c r="UTT45" s="710"/>
      <c r="UTU45" s="710"/>
      <c r="UTV45" s="710"/>
      <c r="UTW45" s="710"/>
      <c r="UTX45" s="710"/>
      <c r="UTY45" s="710"/>
      <c r="UTZ45" s="710"/>
      <c r="UUA45" s="710"/>
      <c r="UUB45" s="710"/>
      <c r="UUC45" s="710"/>
      <c r="UUD45" s="710"/>
      <c r="UUE45" s="710"/>
      <c r="UUF45" s="710"/>
      <c r="UUG45" s="710"/>
      <c r="UUH45" s="710"/>
      <c r="UUI45" s="710"/>
      <c r="UUJ45" s="710"/>
      <c r="UUK45" s="710"/>
      <c r="UUL45" s="710"/>
      <c r="UUM45" s="710"/>
      <c r="UUN45" s="710"/>
      <c r="UUO45" s="710"/>
      <c r="UUP45" s="710"/>
      <c r="UUQ45" s="710"/>
      <c r="UUR45" s="710"/>
      <c r="UUS45" s="710"/>
      <c r="UUT45" s="710"/>
      <c r="UUU45" s="710"/>
      <c r="UUV45" s="710"/>
      <c r="UUW45" s="710"/>
      <c r="UUX45" s="710"/>
      <c r="UUY45" s="710"/>
      <c r="UUZ45" s="710"/>
      <c r="UVA45" s="710"/>
      <c r="UVB45" s="710"/>
      <c r="UVC45" s="710"/>
      <c r="UVD45" s="710"/>
      <c r="UVE45" s="710"/>
      <c r="UVF45" s="710"/>
      <c r="UVG45" s="710"/>
      <c r="UVH45" s="710"/>
      <c r="UVI45" s="710"/>
      <c r="UVJ45" s="710"/>
      <c r="UVK45" s="710"/>
      <c r="UVL45" s="710"/>
      <c r="UVM45" s="710"/>
      <c r="UVN45" s="710"/>
      <c r="UVO45" s="710"/>
      <c r="UVP45" s="710"/>
      <c r="UVQ45" s="710"/>
      <c r="UVR45" s="710"/>
      <c r="UVS45" s="710"/>
      <c r="UVT45" s="710"/>
      <c r="UVU45" s="710"/>
      <c r="UVV45" s="710"/>
      <c r="UVW45" s="710"/>
      <c r="UVX45" s="710"/>
      <c r="UVY45" s="710"/>
      <c r="UVZ45" s="710"/>
      <c r="UWA45" s="710"/>
      <c r="UWB45" s="710"/>
      <c r="UWC45" s="710"/>
      <c r="UWD45" s="710"/>
      <c r="UWE45" s="710"/>
      <c r="UWF45" s="710"/>
      <c r="UWG45" s="710"/>
      <c r="UWH45" s="710"/>
      <c r="UWI45" s="710"/>
      <c r="UWJ45" s="710"/>
      <c r="UWK45" s="710"/>
      <c r="UWL45" s="710"/>
      <c r="UWM45" s="710"/>
      <c r="UWN45" s="710"/>
      <c r="UWO45" s="710"/>
      <c r="UWP45" s="710"/>
      <c r="UWQ45" s="710"/>
      <c r="UWR45" s="710"/>
      <c r="UWS45" s="710"/>
      <c r="UWT45" s="710"/>
      <c r="UWU45" s="710"/>
      <c r="UWV45" s="710"/>
      <c r="UWW45" s="710"/>
      <c r="UWX45" s="710"/>
      <c r="UWY45" s="710"/>
      <c r="UWZ45" s="710"/>
      <c r="UXA45" s="710"/>
      <c r="UXB45" s="710"/>
      <c r="UXC45" s="710"/>
      <c r="UXD45" s="710"/>
      <c r="UXE45" s="710"/>
      <c r="UXF45" s="710"/>
      <c r="UXG45" s="710"/>
      <c r="UXH45" s="710"/>
      <c r="UXI45" s="710"/>
      <c r="UXJ45" s="710"/>
      <c r="UXK45" s="710"/>
      <c r="UXL45" s="710"/>
      <c r="UXM45" s="710"/>
      <c r="UXN45" s="710"/>
      <c r="UXO45" s="710"/>
      <c r="UXP45" s="710"/>
      <c r="UXQ45" s="710"/>
      <c r="UXR45" s="710"/>
      <c r="UXS45" s="710"/>
      <c r="UXT45" s="710"/>
      <c r="UXU45" s="710"/>
      <c r="UXV45" s="710"/>
      <c r="UXW45" s="710"/>
      <c r="UXX45" s="710"/>
      <c r="UXY45" s="710"/>
      <c r="UXZ45" s="710"/>
      <c r="UYA45" s="710"/>
      <c r="UYB45" s="710"/>
      <c r="UYC45" s="710"/>
      <c r="UYD45" s="710"/>
      <c r="UYE45" s="710"/>
      <c r="UYF45" s="710"/>
      <c r="UYG45" s="710"/>
      <c r="UYH45" s="710"/>
      <c r="UYI45" s="710"/>
      <c r="UYJ45" s="710"/>
      <c r="UYK45" s="710"/>
      <c r="UYL45" s="710"/>
      <c r="UYM45" s="710"/>
      <c r="UYN45" s="710"/>
      <c r="UYO45" s="710"/>
      <c r="UYP45" s="710"/>
      <c r="UYQ45" s="710"/>
      <c r="UYR45" s="710"/>
      <c r="UYS45" s="710"/>
      <c r="UYT45" s="710"/>
      <c r="UYU45" s="710"/>
      <c r="UYV45" s="710"/>
      <c r="UYW45" s="710"/>
      <c r="UYX45" s="710"/>
      <c r="UYY45" s="710"/>
      <c r="UYZ45" s="710"/>
      <c r="UZA45" s="710"/>
      <c r="UZB45" s="710"/>
      <c r="UZC45" s="710"/>
      <c r="UZD45" s="710"/>
      <c r="UZE45" s="710"/>
      <c r="UZF45" s="710"/>
      <c r="UZG45" s="710"/>
      <c r="UZH45" s="710"/>
      <c r="UZI45" s="710"/>
      <c r="UZJ45" s="710"/>
      <c r="UZK45" s="710"/>
      <c r="UZL45" s="710"/>
      <c r="UZM45" s="710"/>
      <c r="UZN45" s="710"/>
      <c r="UZO45" s="710"/>
      <c r="UZP45" s="710"/>
      <c r="UZQ45" s="710"/>
      <c r="UZR45" s="710"/>
      <c r="UZS45" s="710"/>
      <c r="UZT45" s="710"/>
      <c r="UZU45" s="710"/>
      <c r="UZV45" s="710"/>
      <c r="UZW45" s="710"/>
      <c r="UZX45" s="710"/>
      <c r="UZY45" s="710"/>
      <c r="UZZ45" s="710"/>
      <c r="VAA45" s="710"/>
      <c r="VAB45" s="710"/>
      <c r="VAC45" s="710"/>
      <c r="VAD45" s="710"/>
      <c r="VAE45" s="710"/>
      <c r="VAF45" s="710"/>
      <c r="VAG45" s="710"/>
      <c r="VAH45" s="710"/>
      <c r="VAI45" s="710"/>
      <c r="VAJ45" s="710"/>
      <c r="VAK45" s="710"/>
      <c r="VAL45" s="710"/>
      <c r="VAM45" s="710"/>
      <c r="VAN45" s="710"/>
      <c r="VAO45" s="710"/>
      <c r="VAP45" s="710"/>
      <c r="VAQ45" s="710"/>
      <c r="VAR45" s="710"/>
      <c r="VAS45" s="710"/>
      <c r="VAT45" s="710"/>
      <c r="VAU45" s="710"/>
      <c r="VAV45" s="710"/>
      <c r="VAW45" s="710"/>
      <c r="VAX45" s="710"/>
      <c r="VAY45" s="710"/>
      <c r="VAZ45" s="710"/>
      <c r="VBA45" s="710"/>
      <c r="VBB45" s="710"/>
      <c r="VBC45" s="710"/>
      <c r="VBD45" s="710"/>
      <c r="VBE45" s="710"/>
      <c r="VBF45" s="710"/>
      <c r="VBG45" s="710"/>
      <c r="VBH45" s="710"/>
      <c r="VBI45" s="710"/>
      <c r="VBJ45" s="710"/>
      <c r="VBK45" s="710"/>
      <c r="VBL45" s="710"/>
      <c r="VBM45" s="710"/>
      <c r="VBN45" s="710"/>
      <c r="VBO45" s="710"/>
      <c r="VBP45" s="710"/>
      <c r="VBQ45" s="710"/>
      <c r="VBR45" s="710"/>
      <c r="VBS45" s="710"/>
      <c r="VBT45" s="710"/>
      <c r="VBU45" s="710"/>
      <c r="VBV45" s="710"/>
      <c r="VBW45" s="710"/>
      <c r="VBX45" s="710"/>
      <c r="VBY45" s="710"/>
      <c r="VBZ45" s="710"/>
      <c r="VCA45" s="710"/>
      <c r="VCB45" s="710"/>
      <c r="VCC45" s="710"/>
      <c r="VCD45" s="710"/>
      <c r="VCE45" s="710"/>
      <c r="VCF45" s="710"/>
      <c r="VCG45" s="710"/>
      <c r="VCH45" s="710"/>
      <c r="VCI45" s="710"/>
      <c r="VCJ45" s="710"/>
      <c r="VCK45" s="710"/>
      <c r="VCL45" s="710"/>
      <c r="VCM45" s="710"/>
      <c r="VCN45" s="710"/>
      <c r="VCO45" s="710"/>
      <c r="VCP45" s="710"/>
      <c r="VCQ45" s="710"/>
      <c r="VCR45" s="710"/>
      <c r="VCS45" s="710"/>
      <c r="VCT45" s="710"/>
      <c r="VCU45" s="710"/>
      <c r="VCV45" s="710"/>
      <c r="VCW45" s="710"/>
      <c r="VCX45" s="710"/>
      <c r="VCY45" s="710"/>
      <c r="VCZ45" s="710"/>
      <c r="VDA45" s="710"/>
      <c r="VDB45" s="710"/>
      <c r="VDC45" s="710"/>
      <c r="VDD45" s="710"/>
      <c r="VDE45" s="710"/>
      <c r="VDF45" s="710"/>
      <c r="VDG45" s="710"/>
      <c r="VDH45" s="710"/>
      <c r="VDI45" s="710"/>
      <c r="VDJ45" s="710"/>
      <c r="VDK45" s="710"/>
      <c r="VDL45" s="710"/>
      <c r="VDM45" s="710"/>
      <c r="VDN45" s="710"/>
      <c r="VDO45" s="710"/>
      <c r="VDP45" s="710"/>
      <c r="VDQ45" s="710"/>
      <c r="VDR45" s="710"/>
      <c r="VDS45" s="710"/>
      <c r="VDT45" s="710"/>
      <c r="VDU45" s="710"/>
      <c r="VDV45" s="710"/>
      <c r="VDW45" s="710"/>
      <c r="VDX45" s="710"/>
      <c r="VDY45" s="710"/>
      <c r="VDZ45" s="710"/>
      <c r="VEA45" s="710"/>
      <c r="VEB45" s="710"/>
      <c r="VEC45" s="710"/>
      <c r="VED45" s="710"/>
      <c r="VEE45" s="710"/>
      <c r="VEF45" s="710"/>
      <c r="VEG45" s="710"/>
      <c r="VEH45" s="710"/>
      <c r="VEI45" s="710"/>
      <c r="VEJ45" s="710"/>
      <c r="VEK45" s="710"/>
      <c r="VEL45" s="710"/>
      <c r="VEM45" s="710"/>
      <c r="VEN45" s="710"/>
      <c r="VEO45" s="710"/>
      <c r="VEP45" s="710"/>
      <c r="VEQ45" s="710"/>
      <c r="VER45" s="710"/>
      <c r="VES45" s="710"/>
      <c r="VET45" s="710"/>
      <c r="VEU45" s="710"/>
      <c r="VEV45" s="710"/>
      <c r="VEW45" s="710"/>
      <c r="VEX45" s="710"/>
      <c r="VEY45" s="710"/>
      <c r="VEZ45" s="710"/>
      <c r="VFA45" s="710"/>
      <c r="VFB45" s="710"/>
      <c r="VFC45" s="710"/>
      <c r="VFD45" s="710"/>
      <c r="VFE45" s="710"/>
      <c r="VFF45" s="710"/>
      <c r="VFG45" s="710"/>
      <c r="VFH45" s="710"/>
      <c r="VFI45" s="710"/>
      <c r="VFJ45" s="710"/>
      <c r="VFK45" s="710"/>
      <c r="VFL45" s="710"/>
      <c r="VFM45" s="710"/>
      <c r="VFN45" s="710"/>
      <c r="VFO45" s="710"/>
      <c r="VFP45" s="710"/>
      <c r="VFQ45" s="710"/>
      <c r="VFR45" s="710"/>
      <c r="VFS45" s="710"/>
      <c r="VFT45" s="710"/>
      <c r="VFU45" s="710"/>
      <c r="VFV45" s="710"/>
      <c r="VFW45" s="710"/>
      <c r="VFX45" s="710"/>
      <c r="VFY45" s="710"/>
      <c r="VFZ45" s="710"/>
      <c r="VGA45" s="710"/>
      <c r="VGB45" s="710"/>
      <c r="VGC45" s="710"/>
      <c r="VGD45" s="710"/>
      <c r="VGE45" s="710"/>
      <c r="VGF45" s="710"/>
      <c r="VGG45" s="710"/>
      <c r="VGH45" s="710"/>
      <c r="VGI45" s="710"/>
      <c r="VGJ45" s="710"/>
      <c r="VGK45" s="710"/>
      <c r="VGL45" s="710"/>
      <c r="VGM45" s="710"/>
      <c r="VGN45" s="710"/>
      <c r="VGO45" s="710"/>
      <c r="VGP45" s="710"/>
      <c r="VGQ45" s="710"/>
      <c r="VGR45" s="710"/>
      <c r="VGS45" s="710"/>
      <c r="VGT45" s="710"/>
      <c r="VGU45" s="710"/>
      <c r="VGV45" s="710"/>
      <c r="VGW45" s="710"/>
      <c r="VGX45" s="710"/>
      <c r="VGY45" s="710"/>
      <c r="VGZ45" s="710"/>
      <c r="VHA45" s="710"/>
      <c r="VHB45" s="710"/>
      <c r="VHC45" s="710"/>
      <c r="VHD45" s="710"/>
      <c r="VHE45" s="710"/>
      <c r="VHF45" s="710"/>
      <c r="VHG45" s="710"/>
      <c r="VHH45" s="710"/>
      <c r="VHI45" s="710"/>
      <c r="VHJ45" s="710"/>
      <c r="VHK45" s="710"/>
      <c r="VHL45" s="710"/>
      <c r="VHM45" s="710"/>
      <c r="VHN45" s="710"/>
      <c r="VHO45" s="710"/>
      <c r="VHP45" s="710"/>
      <c r="VHQ45" s="710"/>
      <c r="VHR45" s="710"/>
      <c r="VHS45" s="710"/>
      <c r="VHT45" s="710"/>
      <c r="VHU45" s="710"/>
      <c r="VHV45" s="710"/>
      <c r="VHW45" s="710"/>
      <c r="VHX45" s="710"/>
      <c r="VHY45" s="710"/>
      <c r="VHZ45" s="710"/>
      <c r="VIA45" s="710"/>
      <c r="VIB45" s="710"/>
      <c r="VIC45" s="710"/>
      <c r="VID45" s="710"/>
      <c r="VIE45" s="710"/>
      <c r="VIF45" s="710"/>
      <c r="VIG45" s="710"/>
      <c r="VIH45" s="710"/>
      <c r="VII45" s="710"/>
      <c r="VIJ45" s="710"/>
      <c r="VIK45" s="710"/>
      <c r="VIL45" s="710"/>
      <c r="VIM45" s="710"/>
      <c r="VIN45" s="710"/>
      <c r="VIO45" s="710"/>
      <c r="VIP45" s="710"/>
      <c r="VIQ45" s="710"/>
      <c r="VIR45" s="710"/>
      <c r="VIS45" s="710"/>
      <c r="VIT45" s="710"/>
      <c r="VIU45" s="710"/>
      <c r="VIV45" s="710"/>
      <c r="VIW45" s="710"/>
      <c r="VIX45" s="710"/>
      <c r="VIY45" s="710"/>
      <c r="VIZ45" s="710"/>
      <c r="VJA45" s="710"/>
      <c r="VJB45" s="710"/>
      <c r="VJC45" s="710"/>
      <c r="VJD45" s="710"/>
      <c r="VJE45" s="710"/>
      <c r="VJF45" s="710"/>
      <c r="VJG45" s="710"/>
      <c r="VJH45" s="710"/>
      <c r="VJI45" s="710"/>
      <c r="VJJ45" s="710"/>
      <c r="VJK45" s="710"/>
      <c r="VJL45" s="710"/>
      <c r="VJM45" s="710"/>
      <c r="VJN45" s="710"/>
      <c r="VJO45" s="710"/>
      <c r="VJP45" s="710"/>
      <c r="VJQ45" s="710"/>
      <c r="VJR45" s="710"/>
      <c r="VJS45" s="710"/>
      <c r="VJT45" s="710"/>
      <c r="VJU45" s="710"/>
      <c r="VJV45" s="710"/>
      <c r="VJW45" s="710"/>
      <c r="VJX45" s="710"/>
      <c r="VJY45" s="710"/>
      <c r="VJZ45" s="710"/>
      <c r="VKA45" s="710"/>
      <c r="VKB45" s="710"/>
      <c r="VKC45" s="710"/>
      <c r="VKD45" s="710"/>
      <c r="VKE45" s="710"/>
      <c r="VKF45" s="710"/>
      <c r="VKG45" s="710"/>
      <c r="VKH45" s="710"/>
      <c r="VKI45" s="710"/>
      <c r="VKJ45" s="710"/>
      <c r="VKK45" s="710"/>
      <c r="VKL45" s="710"/>
      <c r="VKM45" s="710"/>
      <c r="VKN45" s="710"/>
      <c r="VKO45" s="710"/>
      <c r="VKP45" s="710"/>
      <c r="VKQ45" s="710"/>
      <c r="VKR45" s="710"/>
      <c r="VKS45" s="710"/>
      <c r="VKT45" s="710"/>
      <c r="VKU45" s="710"/>
      <c r="VKV45" s="710"/>
      <c r="VKW45" s="710"/>
      <c r="VKX45" s="710"/>
      <c r="VKY45" s="710"/>
      <c r="VKZ45" s="710"/>
      <c r="VLA45" s="710"/>
      <c r="VLB45" s="710"/>
      <c r="VLC45" s="710"/>
      <c r="VLD45" s="710"/>
      <c r="VLE45" s="710"/>
      <c r="VLF45" s="710"/>
      <c r="VLG45" s="710"/>
      <c r="VLH45" s="710"/>
      <c r="VLI45" s="710"/>
      <c r="VLJ45" s="710"/>
      <c r="VLK45" s="710"/>
      <c r="VLL45" s="710"/>
      <c r="VLM45" s="710"/>
      <c r="VLN45" s="710"/>
      <c r="VLO45" s="710"/>
      <c r="VLP45" s="710"/>
      <c r="VLQ45" s="710"/>
      <c r="VLR45" s="710"/>
      <c r="VLS45" s="710"/>
      <c r="VLT45" s="710"/>
      <c r="VLU45" s="710"/>
      <c r="VLV45" s="710"/>
      <c r="VLW45" s="710"/>
      <c r="VLX45" s="710"/>
      <c r="VLY45" s="710"/>
      <c r="VLZ45" s="710"/>
      <c r="VMA45" s="710"/>
      <c r="VMB45" s="710"/>
      <c r="VMC45" s="710"/>
      <c r="VMD45" s="710"/>
      <c r="VME45" s="710"/>
      <c r="VMF45" s="710"/>
      <c r="VMG45" s="710"/>
      <c r="VMH45" s="710"/>
      <c r="VMI45" s="710"/>
      <c r="VMJ45" s="710"/>
      <c r="VMK45" s="710"/>
      <c r="VML45" s="710"/>
      <c r="VMM45" s="710"/>
      <c r="VMN45" s="710"/>
      <c r="VMO45" s="710"/>
      <c r="VMP45" s="710"/>
      <c r="VMQ45" s="710"/>
      <c r="VMR45" s="710"/>
      <c r="VMS45" s="710"/>
      <c r="VMT45" s="710"/>
      <c r="VMU45" s="710"/>
      <c r="VMV45" s="710"/>
      <c r="VMW45" s="710"/>
      <c r="VMX45" s="710"/>
      <c r="VMY45" s="710"/>
      <c r="VMZ45" s="710"/>
      <c r="VNA45" s="710"/>
      <c r="VNB45" s="710"/>
      <c r="VNC45" s="710"/>
      <c r="VND45" s="710"/>
      <c r="VNE45" s="710"/>
      <c r="VNF45" s="710"/>
      <c r="VNG45" s="710"/>
      <c r="VNH45" s="710"/>
      <c r="VNI45" s="710"/>
      <c r="VNJ45" s="710"/>
      <c r="VNK45" s="710"/>
      <c r="VNL45" s="710"/>
      <c r="VNM45" s="710"/>
      <c r="VNN45" s="710"/>
      <c r="VNO45" s="710"/>
      <c r="VNP45" s="710"/>
      <c r="VNQ45" s="710"/>
      <c r="VNR45" s="710"/>
      <c r="VNS45" s="710"/>
      <c r="VNT45" s="710"/>
      <c r="VNU45" s="710"/>
      <c r="VNV45" s="710"/>
      <c r="VNW45" s="710"/>
      <c r="VNX45" s="710"/>
      <c r="VNY45" s="710"/>
      <c r="VNZ45" s="710"/>
      <c r="VOA45" s="710"/>
      <c r="VOB45" s="710"/>
      <c r="VOC45" s="710"/>
      <c r="VOD45" s="710"/>
      <c r="VOE45" s="710"/>
      <c r="VOF45" s="710"/>
      <c r="VOG45" s="710"/>
      <c r="VOH45" s="710"/>
      <c r="VOI45" s="710"/>
      <c r="VOJ45" s="710"/>
      <c r="VOK45" s="710"/>
      <c r="VOL45" s="710"/>
      <c r="VOM45" s="710"/>
      <c r="VON45" s="710"/>
      <c r="VOO45" s="710"/>
      <c r="VOP45" s="710"/>
      <c r="VOQ45" s="710"/>
      <c r="VOR45" s="710"/>
      <c r="VOS45" s="710"/>
      <c r="VOT45" s="710"/>
      <c r="VOU45" s="710"/>
      <c r="VOV45" s="710"/>
      <c r="VOW45" s="710"/>
      <c r="VOX45" s="710"/>
      <c r="VOY45" s="710"/>
      <c r="VOZ45" s="710"/>
      <c r="VPA45" s="710"/>
      <c r="VPB45" s="710"/>
      <c r="VPC45" s="710"/>
      <c r="VPD45" s="710"/>
      <c r="VPE45" s="710"/>
      <c r="VPF45" s="710"/>
      <c r="VPG45" s="710"/>
      <c r="VPH45" s="710"/>
      <c r="VPI45" s="710"/>
      <c r="VPJ45" s="710"/>
      <c r="VPK45" s="710"/>
      <c r="VPL45" s="710"/>
      <c r="VPM45" s="710"/>
      <c r="VPN45" s="710"/>
      <c r="VPO45" s="710"/>
      <c r="VPP45" s="710"/>
      <c r="VPQ45" s="710"/>
      <c r="VPR45" s="710"/>
      <c r="VPS45" s="710"/>
      <c r="VPT45" s="710"/>
      <c r="VPU45" s="710"/>
      <c r="VPV45" s="710"/>
      <c r="VPW45" s="710"/>
      <c r="VPX45" s="710"/>
      <c r="VPY45" s="710"/>
      <c r="VPZ45" s="710"/>
      <c r="VQA45" s="710"/>
      <c r="VQB45" s="710"/>
      <c r="VQC45" s="710"/>
      <c r="VQD45" s="710"/>
      <c r="VQE45" s="710"/>
      <c r="VQF45" s="710"/>
      <c r="VQG45" s="710"/>
      <c r="VQH45" s="710"/>
      <c r="VQI45" s="710"/>
      <c r="VQJ45" s="710"/>
      <c r="VQK45" s="710"/>
      <c r="VQL45" s="710"/>
      <c r="VQM45" s="710"/>
      <c r="VQN45" s="710"/>
      <c r="VQO45" s="710"/>
      <c r="VQP45" s="710"/>
      <c r="VQQ45" s="710"/>
      <c r="VQR45" s="710"/>
      <c r="VQS45" s="710"/>
      <c r="VQT45" s="710"/>
      <c r="VQU45" s="710"/>
      <c r="VQV45" s="710"/>
      <c r="VQW45" s="710"/>
      <c r="VQX45" s="710"/>
      <c r="VQY45" s="710"/>
      <c r="VQZ45" s="710"/>
      <c r="VRA45" s="710"/>
      <c r="VRB45" s="710"/>
      <c r="VRC45" s="710"/>
      <c r="VRD45" s="710"/>
      <c r="VRE45" s="710"/>
      <c r="VRF45" s="710"/>
      <c r="VRG45" s="710"/>
      <c r="VRH45" s="710"/>
      <c r="VRI45" s="710"/>
      <c r="VRJ45" s="710"/>
      <c r="VRK45" s="710"/>
      <c r="VRL45" s="710"/>
      <c r="VRM45" s="710"/>
      <c r="VRN45" s="710"/>
      <c r="VRO45" s="710"/>
      <c r="VRP45" s="710"/>
      <c r="VRQ45" s="710"/>
      <c r="VRR45" s="710"/>
      <c r="VRS45" s="710"/>
      <c r="VRT45" s="710"/>
      <c r="VRU45" s="710"/>
      <c r="VRV45" s="710"/>
      <c r="VRW45" s="710"/>
      <c r="VRX45" s="710"/>
      <c r="VRY45" s="710"/>
      <c r="VRZ45" s="710"/>
      <c r="VSA45" s="710"/>
      <c r="VSB45" s="710"/>
      <c r="VSC45" s="710"/>
      <c r="VSD45" s="710"/>
      <c r="VSE45" s="710"/>
      <c r="VSF45" s="710"/>
      <c r="VSG45" s="710"/>
      <c r="VSH45" s="710"/>
      <c r="VSI45" s="710"/>
      <c r="VSJ45" s="710"/>
      <c r="VSK45" s="710"/>
      <c r="VSL45" s="710"/>
      <c r="VSM45" s="710"/>
      <c r="VSN45" s="710"/>
      <c r="VSO45" s="710"/>
      <c r="VSP45" s="710"/>
      <c r="VSQ45" s="710"/>
      <c r="VSR45" s="710"/>
      <c r="VSS45" s="710"/>
      <c r="VST45" s="710"/>
      <c r="VSU45" s="710"/>
      <c r="VSV45" s="710"/>
      <c r="VSW45" s="710"/>
      <c r="VSX45" s="710"/>
      <c r="VSY45" s="710"/>
      <c r="VSZ45" s="710"/>
      <c r="VTA45" s="710"/>
      <c r="VTB45" s="710"/>
      <c r="VTC45" s="710"/>
      <c r="VTD45" s="710"/>
      <c r="VTE45" s="710"/>
      <c r="VTF45" s="710"/>
      <c r="VTG45" s="710"/>
      <c r="VTH45" s="710"/>
      <c r="VTI45" s="710"/>
      <c r="VTJ45" s="710"/>
      <c r="VTK45" s="710"/>
      <c r="VTL45" s="710"/>
      <c r="VTM45" s="710"/>
      <c r="VTN45" s="710"/>
      <c r="VTO45" s="710"/>
      <c r="VTP45" s="710"/>
      <c r="VTQ45" s="710"/>
      <c r="VTR45" s="710"/>
      <c r="VTS45" s="710"/>
      <c r="VTT45" s="710"/>
      <c r="VTU45" s="710"/>
      <c r="VTV45" s="710"/>
      <c r="VTW45" s="710"/>
      <c r="VTX45" s="710"/>
      <c r="VTY45" s="710"/>
      <c r="VTZ45" s="710"/>
      <c r="VUA45" s="710"/>
      <c r="VUB45" s="710"/>
      <c r="VUC45" s="710"/>
      <c r="VUD45" s="710"/>
      <c r="VUE45" s="710"/>
      <c r="VUF45" s="710"/>
      <c r="VUG45" s="710"/>
      <c r="VUH45" s="710"/>
      <c r="VUI45" s="710"/>
      <c r="VUJ45" s="710"/>
      <c r="VUK45" s="710"/>
      <c r="VUL45" s="710"/>
      <c r="VUM45" s="710"/>
      <c r="VUN45" s="710"/>
      <c r="VUO45" s="710"/>
      <c r="VUP45" s="710"/>
      <c r="VUQ45" s="710"/>
      <c r="VUR45" s="710"/>
      <c r="VUS45" s="710"/>
      <c r="VUT45" s="710"/>
      <c r="VUU45" s="710"/>
      <c r="VUV45" s="710"/>
      <c r="VUW45" s="710"/>
      <c r="VUX45" s="710"/>
      <c r="VUY45" s="710"/>
      <c r="VUZ45" s="710"/>
      <c r="VVA45" s="710"/>
      <c r="VVB45" s="710"/>
      <c r="VVC45" s="710"/>
      <c r="VVD45" s="710"/>
      <c r="VVE45" s="710"/>
      <c r="VVF45" s="710"/>
      <c r="VVG45" s="710"/>
      <c r="VVH45" s="710"/>
      <c r="VVI45" s="710"/>
      <c r="VVJ45" s="710"/>
      <c r="VVK45" s="710"/>
      <c r="VVL45" s="710"/>
      <c r="VVM45" s="710"/>
      <c r="VVN45" s="710"/>
      <c r="VVO45" s="710"/>
      <c r="VVP45" s="710"/>
      <c r="VVQ45" s="710"/>
      <c r="VVR45" s="710"/>
      <c r="VVS45" s="710"/>
      <c r="VVT45" s="710"/>
      <c r="VVU45" s="710"/>
      <c r="VVV45" s="710"/>
      <c r="VVW45" s="710"/>
      <c r="VVX45" s="710"/>
      <c r="VVY45" s="710"/>
      <c r="VVZ45" s="710"/>
      <c r="VWA45" s="710"/>
      <c r="VWB45" s="710"/>
      <c r="VWC45" s="710"/>
      <c r="VWD45" s="710"/>
      <c r="VWE45" s="710"/>
      <c r="VWF45" s="710"/>
      <c r="VWG45" s="710"/>
      <c r="VWH45" s="710"/>
      <c r="VWI45" s="710"/>
      <c r="VWJ45" s="710"/>
      <c r="VWK45" s="710"/>
      <c r="VWL45" s="710"/>
      <c r="VWM45" s="710"/>
      <c r="VWN45" s="710"/>
      <c r="VWO45" s="710"/>
      <c r="VWP45" s="710"/>
      <c r="VWQ45" s="710"/>
      <c r="VWR45" s="710"/>
      <c r="VWS45" s="710"/>
      <c r="VWT45" s="710"/>
      <c r="VWU45" s="710"/>
      <c r="VWV45" s="710"/>
      <c r="VWW45" s="710"/>
      <c r="VWX45" s="710"/>
      <c r="VWY45" s="710"/>
      <c r="VWZ45" s="710"/>
      <c r="VXA45" s="710"/>
      <c r="VXB45" s="710"/>
      <c r="VXC45" s="710"/>
      <c r="VXD45" s="710"/>
      <c r="VXE45" s="710"/>
      <c r="VXF45" s="710"/>
      <c r="VXG45" s="710"/>
      <c r="VXH45" s="710"/>
      <c r="VXI45" s="710"/>
      <c r="VXJ45" s="710"/>
      <c r="VXK45" s="710"/>
      <c r="VXL45" s="710"/>
      <c r="VXM45" s="710"/>
      <c r="VXN45" s="710"/>
      <c r="VXO45" s="710"/>
      <c r="VXP45" s="710"/>
      <c r="VXQ45" s="710"/>
      <c r="VXR45" s="710"/>
      <c r="VXS45" s="710"/>
      <c r="VXT45" s="710"/>
      <c r="VXU45" s="710"/>
      <c r="VXV45" s="710"/>
      <c r="VXW45" s="710"/>
      <c r="VXX45" s="710"/>
      <c r="VXY45" s="710"/>
      <c r="VXZ45" s="710"/>
      <c r="VYA45" s="710"/>
      <c r="VYB45" s="710"/>
      <c r="VYC45" s="710"/>
      <c r="VYD45" s="710"/>
      <c r="VYE45" s="710"/>
      <c r="VYF45" s="710"/>
      <c r="VYG45" s="710"/>
      <c r="VYH45" s="710"/>
      <c r="VYI45" s="710"/>
      <c r="VYJ45" s="710"/>
      <c r="VYK45" s="710"/>
      <c r="VYL45" s="710"/>
      <c r="VYM45" s="710"/>
      <c r="VYN45" s="710"/>
      <c r="VYO45" s="710"/>
      <c r="VYP45" s="710"/>
      <c r="VYQ45" s="710"/>
      <c r="VYR45" s="710"/>
      <c r="VYS45" s="710"/>
      <c r="VYT45" s="710"/>
      <c r="VYU45" s="710"/>
      <c r="VYV45" s="710"/>
      <c r="VYW45" s="710"/>
      <c r="VYX45" s="710"/>
      <c r="VYY45" s="710"/>
      <c r="VYZ45" s="710"/>
      <c r="VZA45" s="710"/>
      <c r="VZB45" s="710"/>
      <c r="VZC45" s="710"/>
      <c r="VZD45" s="710"/>
      <c r="VZE45" s="710"/>
      <c r="VZF45" s="710"/>
      <c r="VZG45" s="710"/>
      <c r="VZH45" s="710"/>
      <c r="VZI45" s="710"/>
      <c r="VZJ45" s="710"/>
      <c r="VZK45" s="710"/>
      <c r="VZL45" s="710"/>
      <c r="VZM45" s="710"/>
      <c r="VZN45" s="710"/>
      <c r="VZO45" s="710"/>
      <c r="VZP45" s="710"/>
      <c r="VZQ45" s="710"/>
      <c r="VZR45" s="710"/>
      <c r="VZS45" s="710"/>
      <c r="VZT45" s="710"/>
      <c r="VZU45" s="710"/>
      <c r="VZV45" s="710"/>
      <c r="VZW45" s="710"/>
      <c r="VZX45" s="710"/>
      <c r="VZY45" s="710"/>
      <c r="VZZ45" s="710"/>
      <c r="WAA45" s="710"/>
      <c r="WAB45" s="710"/>
      <c r="WAC45" s="710"/>
      <c r="WAD45" s="710"/>
      <c r="WAE45" s="710"/>
      <c r="WAF45" s="710"/>
      <c r="WAG45" s="710"/>
      <c r="WAH45" s="710"/>
      <c r="WAI45" s="710"/>
      <c r="WAJ45" s="710"/>
      <c r="WAK45" s="710"/>
      <c r="WAL45" s="710"/>
      <c r="WAM45" s="710"/>
      <c r="WAN45" s="710"/>
      <c r="WAO45" s="710"/>
      <c r="WAP45" s="710"/>
      <c r="WAQ45" s="710"/>
      <c r="WAR45" s="710"/>
      <c r="WAS45" s="710"/>
      <c r="WAT45" s="710"/>
      <c r="WAU45" s="710"/>
      <c r="WAV45" s="710"/>
      <c r="WAW45" s="710"/>
      <c r="WAX45" s="710"/>
      <c r="WAY45" s="710"/>
      <c r="WAZ45" s="710"/>
      <c r="WBA45" s="710"/>
      <c r="WBB45" s="710"/>
      <c r="WBC45" s="710"/>
      <c r="WBD45" s="710"/>
      <c r="WBE45" s="710"/>
      <c r="WBF45" s="710"/>
      <c r="WBG45" s="710"/>
      <c r="WBH45" s="710"/>
      <c r="WBI45" s="710"/>
      <c r="WBJ45" s="710"/>
      <c r="WBK45" s="710"/>
      <c r="WBL45" s="710"/>
      <c r="WBM45" s="710"/>
      <c r="WBN45" s="710"/>
      <c r="WBO45" s="710"/>
      <c r="WBP45" s="710"/>
      <c r="WBQ45" s="710"/>
      <c r="WBR45" s="710"/>
      <c r="WBS45" s="710"/>
      <c r="WBT45" s="710"/>
      <c r="WBU45" s="710"/>
      <c r="WBV45" s="710"/>
      <c r="WBW45" s="710"/>
      <c r="WBX45" s="710"/>
      <c r="WBY45" s="710"/>
      <c r="WBZ45" s="710"/>
      <c r="WCA45" s="710"/>
      <c r="WCB45" s="710"/>
      <c r="WCC45" s="710"/>
      <c r="WCD45" s="710"/>
      <c r="WCE45" s="710"/>
      <c r="WCF45" s="710"/>
      <c r="WCG45" s="710"/>
      <c r="WCH45" s="710"/>
      <c r="WCI45" s="710"/>
      <c r="WCJ45" s="710"/>
      <c r="WCK45" s="710"/>
      <c r="WCL45" s="710"/>
      <c r="WCM45" s="710"/>
      <c r="WCN45" s="710"/>
      <c r="WCO45" s="710"/>
      <c r="WCP45" s="710"/>
      <c r="WCQ45" s="710"/>
      <c r="WCR45" s="710"/>
      <c r="WCS45" s="710"/>
      <c r="WCT45" s="710"/>
      <c r="WCU45" s="710"/>
      <c r="WCV45" s="710"/>
      <c r="WCW45" s="710"/>
      <c r="WCX45" s="710"/>
      <c r="WCY45" s="710"/>
      <c r="WCZ45" s="710"/>
      <c r="WDA45" s="710"/>
      <c r="WDB45" s="710"/>
      <c r="WDC45" s="710"/>
      <c r="WDD45" s="710"/>
      <c r="WDE45" s="710"/>
      <c r="WDF45" s="710"/>
      <c r="WDG45" s="710"/>
      <c r="WDH45" s="710"/>
      <c r="WDI45" s="710"/>
      <c r="WDJ45" s="710"/>
      <c r="WDK45" s="710"/>
      <c r="WDL45" s="710"/>
      <c r="WDM45" s="710"/>
      <c r="WDN45" s="710"/>
      <c r="WDO45" s="710"/>
      <c r="WDP45" s="710"/>
      <c r="WDQ45" s="710"/>
      <c r="WDR45" s="710"/>
      <c r="WDS45" s="710"/>
      <c r="WDT45" s="710"/>
      <c r="WDU45" s="710"/>
      <c r="WDV45" s="710"/>
      <c r="WDW45" s="710"/>
      <c r="WDX45" s="710"/>
      <c r="WDY45" s="710"/>
      <c r="WDZ45" s="710"/>
      <c r="WEA45" s="710"/>
      <c r="WEB45" s="710"/>
      <c r="WEC45" s="710"/>
      <c r="WED45" s="710"/>
      <c r="WEE45" s="710"/>
      <c r="WEF45" s="710"/>
      <c r="WEG45" s="710"/>
      <c r="WEH45" s="710"/>
      <c r="WEI45" s="710"/>
      <c r="WEJ45" s="710"/>
      <c r="WEK45" s="710"/>
      <c r="WEL45" s="710"/>
      <c r="WEM45" s="710"/>
      <c r="WEN45" s="710"/>
      <c r="WEO45" s="710"/>
      <c r="WEP45" s="710"/>
      <c r="WEQ45" s="710"/>
      <c r="WER45" s="710"/>
      <c r="WES45" s="710"/>
      <c r="WET45" s="710"/>
      <c r="WEU45" s="710"/>
      <c r="WEV45" s="710"/>
      <c r="WEW45" s="710"/>
      <c r="WEX45" s="710"/>
      <c r="WEY45" s="710"/>
      <c r="WEZ45" s="710"/>
      <c r="WFA45" s="710"/>
      <c r="WFB45" s="710"/>
      <c r="WFC45" s="710"/>
      <c r="WFD45" s="710"/>
      <c r="WFE45" s="710"/>
      <c r="WFF45" s="710"/>
      <c r="WFG45" s="710"/>
      <c r="WFH45" s="710"/>
      <c r="WFI45" s="710"/>
      <c r="WFJ45" s="710"/>
      <c r="WFK45" s="710"/>
      <c r="WFL45" s="710"/>
      <c r="WFM45" s="710"/>
      <c r="WFN45" s="710"/>
      <c r="WFO45" s="710"/>
      <c r="WFP45" s="710"/>
      <c r="WFQ45" s="710"/>
      <c r="WFR45" s="710"/>
      <c r="WFS45" s="710"/>
      <c r="WFT45" s="710"/>
      <c r="WFU45" s="710"/>
      <c r="WFV45" s="710"/>
      <c r="WFW45" s="710"/>
      <c r="WFX45" s="710"/>
      <c r="WFY45" s="710"/>
      <c r="WFZ45" s="710"/>
      <c r="WGA45" s="710"/>
      <c r="WGB45" s="710"/>
      <c r="WGC45" s="710"/>
      <c r="WGD45" s="710"/>
      <c r="WGE45" s="710"/>
      <c r="WGF45" s="710"/>
      <c r="WGG45" s="710"/>
      <c r="WGH45" s="710"/>
      <c r="WGI45" s="710"/>
      <c r="WGJ45" s="710"/>
      <c r="WGK45" s="710"/>
      <c r="WGL45" s="710"/>
      <c r="WGM45" s="710"/>
      <c r="WGN45" s="710"/>
      <c r="WGO45" s="710"/>
      <c r="WGP45" s="710"/>
      <c r="WGQ45" s="710"/>
      <c r="WGR45" s="710"/>
      <c r="WGS45" s="710"/>
      <c r="WGT45" s="710"/>
      <c r="WGU45" s="710"/>
      <c r="WGV45" s="710"/>
      <c r="WGW45" s="710"/>
      <c r="WGX45" s="710"/>
      <c r="WGY45" s="710"/>
      <c r="WGZ45" s="710"/>
      <c r="WHA45" s="710"/>
      <c r="WHB45" s="710"/>
      <c r="WHC45" s="710"/>
      <c r="WHD45" s="710"/>
      <c r="WHE45" s="710"/>
      <c r="WHF45" s="710"/>
      <c r="WHG45" s="710"/>
      <c r="WHH45" s="710"/>
      <c r="WHI45" s="710"/>
      <c r="WHJ45" s="710"/>
      <c r="WHK45" s="710"/>
      <c r="WHL45" s="710"/>
      <c r="WHM45" s="710"/>
      <c r="WHN45" s="710"/>
      <c r="WHO45" s="710"/>
      <c r="WHP45" s="710"/>
      <c r="WHQ45" s="710"/>
      <c r="WHR45" s="710"/>
      <c r="WHS45" s="710"/>
      <c r="WHT45" s="710"/>
      <c r="WHU45" s="710"/>
      <c r="WHV45" s="710"/>
      <c r="WHW45" s="710"/>
      <c r="WHX45" s="710"/>
      <c r="WHY45" s="710"/>
      <c r="WHZ45" s="710"/>
      <c r="WIA45" s="710"/>
      <c r="WIB45" s="710"/>
      <c r="WIC45" s="710"/>
      <c r="WID45" s="710"/>
      <c r="WIE45" s="710"/>
      <c r="WIF45" s="710"/>
      <c r="WIG45" s="710"/>
      <c r="WIH45" s="710"/>
      <c r="WII45" s="710"/>
      <c r="WIJ45" s="710"/>
      <c r="WIK45" s="710"/>
      <c r="WIL45" s="710"/>
      <c r="WIM45" s="710"/>
      <c r="WIN45" s="710"/>
      <c r="WIO45" s="710"/>
      <c r="WIP45" s="710"/>
      <c r="WIQ45" s="710"/>
      <c r="WIR45" s="710"/>
      <c r="WIS45" s="710"/>
      <c r="WIT45" s="710"/>
      <c r="WIU45" s="710"/>
      <c r="WIV45" s="710"/>
      <c r="WIW45" s="710"/>
      <c r="WIX45" s="710"/>
      <c r="WIY45" s="710"/>
      <c r="WIZ45" s="710"/>
      <c r="WJA45" s="710"/>
      <c r="WJB45" s="710"/>
      <c r="WJC45" s="710"/>
      <c r="WJD45" s="710"/>
      <c r="WJE45" s="710"/>
      <c r="WJF45" s="710"/>
      <c r="WJG45" s="710"/>
      <c r="WJH45" s="710"/>
      <c r="WJI45" s="710"/>
      <c r="WJJ45" s="710"/>
      <c r="WJK45" s="710"/>
      <c r="WJL45" s="710"/>
      <c r="WJM45" s="710"/>
      <c r="WJN45" s="710"/>
      <c r="WJO45" s="710"/>
      <c r="WJP45" s="710"/>
      <c r="WJQ45" s="710"/>
      <c r="WJR45" s="710"/>
      <c r="WJS45" s="710"/>
      <c r="WJT45" s="710"/>
      <c r="WJU45" s="710"/>
      <c r="WJV45" s="710"/>
      <c r="WJW45" s="710"/>
      <c r="WJX45" s="710"/>
      <c r="WJY45" s="710"/>
      <c r="WJZ45" s="710"/>
      <c r="WKA45" s="710"/>
      <c r="WKB45" s="710"/>
      <c r="WKC45" s="710"/>
      <c r="WKD45" s="710"/>
      <c r="WKE45" s="710"/>
      <c r="WKF45" s="710"/>
      <c r="WKG45" s="710"/>
      <c r="WKH45" s="710"/>
      <c r="WKI45" s="710"/>
      <c r="WKJ45" s="710"/>
      <c r="WKK45" s="710"/>
      <c r="WKL45" s="710"/>
      <c r="WKM45" s="710"/>
      <c r="WKN45" s="710"/>
      <c r="WKO45" s="710"/>
      <c r="WKP45" s="710"/>
      <c r="WKQ45" s="710"/>
      <c r="WKR45" s="710"/>
      <c r="WKS45" s="710"/>
      <c r="WKT45" s="710"/>
      <c r="WKU45" s="710"/>
      <c r="WKV45" s="710"/>
      <c r="WKW45" s="710"/>
      <c r="WKX45" s="710"/>
      <c r="WKY45" s="710"/>
      <c r="WKZ45" s="710"/>
      <c r="WLA45" s="710"/>
      <c r="WLB45" s="710"/>
      <c r="WLC45" s="710"/>
      <c r="WLD45" s="710"/>
      <c r="WLE45" s="710"/>
      <c r="WLF45" s="710"/>
      <c r="WLG45" s="710"/>
      <c r="WLH45" s="710"/>
      <c r="WLI45" s="710"/>
      <c r="WLJ45" s="710"/>
      <c r="WLK45" s="710"/>
      <c r="WLL45" s="710"/>
      <c r="WLM45" s="710"/>
      <c r="WLN45" s="710"/>
      <c r="WLO45" s="710"/>
      <c r="WLP45" s="710"/>
      <c r="WLQ45" s="710"/>
      <c r="WLR45" s="710"/>
      <c r="WLS45" s="710"/>
      <c r="WLT45" s="710"/>
      <c r="WLU45" s="710"/>
      <c r="WLV45" s="710"/>
      <c r="WLW45" s="710"/>
      <c r="WLX45" s="710"/>
      <c r="WLY45" s="710"/>
      <c r="WLZ45" s="710"/>
      <c r="WMA45" s="710"/>
      <c r="WMB45" s="710"/>
      <c r="WMC45" s="710"/>
      <c r="WMD45" s="710"/>
      <c r="WME45" s="710"/>
      <c r="WMF45" s="710"/>
      <c r="WMG45" s="710"/>
      <c r="WMH45" s="710"/>
      <c r="WMI45" s="710"/>
      <c r="WMJ45" s="710"/>
      <c r="WMK45" s="710"/>
      <c r="WML45" s="710"/>
      <c r="WMM45" s="710"/>
      <c r="WMN45" s="710"/>
      <c r="WMO45" s="710"/>
      <c r="WMP45" s="710"/>
      <c r="WMQ45" s="710"/>
      <c r="WMR45" s="710"/>
      <c r="WMS45" s="710"/>
      <c r="WMT45" s="710"/>
      <c r="WMU45" s="710"/>
      <c r="WMV45" s="710"/>
      <c r="WMW45" s="710"/>
      <c r="WMX45" s="710"/>
      <c r="WMY45" s="710"/>
      <c r="WMZ45" s="710"/>
      <c r="WNA45" s="710"/>
      <c r="WNB45" s="710"/>
      <c r="WNC45" s="710"/>
      <c r="WND45" s="710"/>
      <c r="WNE45" s="710"/>
      <c r="WNF45" s="710"/>
      <c r="WNG45" s="710"/>
      <c r="WNH45" s="710"/>
      <c r="WNI45" s="710"/>
      <c r="WNJ45" s="710"/>
      <c r="WNK45" s="710"/>
      <c r="WNL45" s="710"/>
      <c r="WNM45" s="710"/>
      <c r="WNN45" s="710"/>
      <c r="WNO45" s="710"/>
      <c r="WNP45" s="710"/>
      <c r="WNQ45" s="710"/>
      <c r="WNR45" s="710"/>
      <c r="WNS45" s="710"/>
      <c r="WNT45" s="710"/>
      <c r="WNU45" s="710"/>
      <c r="WNV45" s="710"/>
      <c r="WNW45" s="710"/>
      <c r="WNX45" s="710"/>
      <c r="WNY45" s="710"/>
      <c r="WNZ45" s="710"/>
      <c r="WOA45" s="710"/>
      <c r="WOB45" s="710"/>
      <c r="WOC45" s="710"/>
      <c r="WOD45" s="710"/>
      <c r="WOE45" s="710"/>
      <c r="WOF45" s="710"/>
      <c r="WOG45" s="710"/>
      <c r="WOH45" s="710"/>
      <c r="WOI45" s="710"/>
      <c r="WOJ45" s="710"/>
      <c r="WOK45" s="710"/>
      <c r="WOL45" s="710"/>
      <c r="WOM45" s="710"/>
      <c r="WON45" s="710"/>
      <c r="WOO45" s="710"/>
      <c r="WOP45" s="710"/>
      <c r="WOQ45" s="710"/>
      <c r="WOR45" s="710"/>
      <c r="WOS45" s="710"/>
      <c r="WOT45" s="710"/>
      <c r="WOU45" s="710"/>
      <c r="WOV45" s="710"/>
      <c r="WOW45" s="710"/>
      <c r="WOX45" s="710"/>
      <c r="WOY45" s="710"/>
      <c r="WOZ45" s="710"/>
      <c r="WPA45" s="710"/>
      <c r="WPB45" s="710"/>
      <c r="WPC45" s="710"/>
      <c r="WPD45" s="710"/>
      <c r="WPE45" s="710"/>
      <c r="WPF45" s="710"/>
      <c r="WPG45" s="710"/>
      <c r="WPH45" s="710"/>
      <c r="WPI45" s="710"/>
      <c r="WPJ45" s="710"/>
      <c r="WPK45" s="710"/>
      <c r="WPL45" s="710"/>
      <c r="WPM45" s="710"/>
      <c r="WPN45" s="710"/>
      <c r="WPO45" s="710"/>
      <c r="WPP45" s="710"/>
      <c r="WPQ45" s="710"/>
      <c r="WPR45" s="710"/>
      <c r="WPS45" s="710"/>
      <c r="WPT45" s="710"/>
      <c r="WPU45" s="710"/>
      <c r="WPV45" s="710"/>
      <c r="WPW45" s="710"/>
      <c r="WPX45" s="710"/>
      <c r="WPY45" s="710"/>
      <c r="WPZ45" s="710"/>
      <c r="WQA45" s="710"/>
      <c r="WQB45" s="710"/>
      <c r="WQC45" s="710"/>
      <c r="WQD45" s="710"/>
      <c r="WQE45" s="710"/>
      <c r="WQF45" s="710"/>
      <c r="WQG45" s="710"/>
      <c r="WQH45" s="710"/>
      <c r="WQI45" s="710"/>
      <c r="WQJ45" s="710"/>
      <c r="WQK45" s="710"/>
      <c r="WQL45" s="710"/>
      <c r="WQM45" s="710"/>
      <c r="WQN45" s="710"/>
      <c r="WQO45" s="710"/>
      <c r="WQP45" s="710"/>
      <c r="WQQ45" s="710"/>
      <c r="WQR45" s="710"/>
      <c r="WQS45" s="710"/>
      <c r="WQT45" s="710"/>
      <c r="WQU45" s="710"/>
      <c r="WQV45" s="710"/>
      <c r="WQW45" s="710"/>
      <c r="WQX45" s="710"/>
      <c r="WQY45" s="710"/>
      <c r="WQZ45" s="710"/>
      <c r="WRA45" s="710"/>
      <c r="WRB45" s="710"/>
      <c r="WRC45" s="710"/>
      <c r="WRD45" s="710"/>
      <c r="WRE45" s="710"/>
      <c r="WRF45" s="710"/>
      <c r="WRG45" s="710"/>
      <c r="WRH45" s="710"/>
      <c r="WRI45" s="710"/>
      <c r="WRJ45" s="710"/>
      <c r="WRK45" s="710"/>
      <c r="WRL45" s="710"/>
      <c r="WRM45" s="710"/>
      <c r="WRN45" s="710"/>
      <c r="WRO45" s="710"/>
      <c r="WRP45" s="710"/>
      <c r="WRQ45" s="710"/>
      <c r="WRR45" s="710"/>
      <c r="WRS45" s="710"/>
      <c r="WRT45" s="710"/>
      <c r="WRU45" s="710"/>
      <c r="WRV45" s="710"/>
      <c r="WRW45" s="710"/>
      <c r="WRX45" s="710"/>
      <c r="WRY45" s="710"/>
      <c r="WRZ45" s="710"/>
      <c r="WSA45" s="710"/>
      <c r="WSB45" s="710"/>
      <c r="WSC45" s="710"/>
      <c r="WSD45" s="710"/>
      <c r="WSE45" s="710"/>
      <c r="WSF45" s="710"/>
      <c r="WSG45" s="710"/>
      <c r="WSH45" s="710"/>
      <c r="WSI45" s="710"/>
      <c r="WSJ45" s="710"/>
      <c r="WSK45" s="710"/>
      <c r="WSL45" s="710"/>
      <c r="WSM45" s="710"/>
      <c r="WSN45" s="710"/>
      <c r="WSO45" s="710"/>
      <c r="WSP45" s="710"/>
      <c r="WSQ45" s="710"/>
      <c r="WSR45" s="710"/>
      <c r="WSS45" s="710"/>
      <c r="WST45" s="710"/>
      <c r="WSU45" s="710"/>
      <c r="WSV45" s="710"/>
      <c r="WSW45" s="710"/>
      <c r="WSX45" s="710"/>
      <c r="WSY45" s="710"/>
      <c r="WSZ45" s="710"/>
      <c r="WTA45" s="710"/>
      <c r="WTB45" s="710"/>
      <c r="WTC45" s="710"/>
      <c r="WTD45" s="710"/>
      <c r="WTE45" s="710"/>
      <c r="WTF45" s="710"/>
      <c r="WTG45" s="710"/>
      <c r="WTH45" s="710"/>
      <c r="WTI45" s="710"/>
      <c r="WTJ45" s="710"/>
      <c r="WTK45" s="710"/>
      <c r="WTL45" s="710"/>
      <c r="WTM45" s="710"/>
      <c r="WTN45" s="710"/>
      <c r="WTO45" s="710"/>
      <c r="WTP45" s="710"/>
      <c r="WTQ45" s="710"/>
      <c r="WTR45" s="710"/>
      <c r="WTS45" s="710"/>
      <c r="WTT45" s="710"/>
      <c r="WTU45" s="710"/>
      <c r="WTV45" s="710"/>
      <c r="WTW45" s="710"/>
      <c r="WTX45" s="710"/>
      <c r="WTY45" s="710"/>
      <c r="WTZ45" s="710"/>
      <c r="WUA45" s="710"/>
      <c r="WUB45" s="710"/>
      <c r="WUC45" s="710"/>
      <c r="WUD45" s="710"/>
      <c r="WUE45" s="710"/>
      <c r="WUF45" s="710"/>
      <c r="WUG45" s="710"/>
      <c r="WUH45" s="710"/>
      <c r="WUI45" s="710"/>
      <c r="WUJ45" s="710"/>
      <c r="WUK45" s="710"/>
      <c r="WUL45" s="710"/>
      <c r="WUM45" s="710"/>
      <c r="WUN45" s="710"/>
      <c r="WUO45" s="710"/>
      <c r="WUP45" s="710"/>
      <c r="WUQ45" s="710"/>
      <c r="WUR45" s="710"/>
      <c r="WUS45" s="710"/>
      <c r="WUT45" s="710"/>
      <c r="WUU45" s="710"/>
      <c r="WUV45" s="710"/>
      <c r="WUW45" s="710"/>
      <c r="WUX45" s="710"/>
      <c r="WUY45" s="710"/>
      <c r="WUZ45" s="710"/>
      <c r="WVA45" s="710"/>
      <c r="WVB45" s="710"/>
      <c r="WVC45" s="710"/>
      <c r="WVD45" s="710"/>
      <c r="WVE45" s="710"/>
      <c r="WVF45" s="710"/>
      <c r="WVG45" s="710"/>
      <c r="WVH45" s="710"/>
      <c r="WVI45" s="710"/>
      <c r="WVJ45" s="710"/>
      <c r="WVK45" s="710"/>
      <c r="WVL45" s="710"/>
      <c r="WVM45" s="710"/>
      <c r="WVN45" s="710"/>
      <c r="WVO45" s="710"/>
      <c r="WVP45" s="710"/>
      <c r="WVQ45" s="710"/>
      <c r="WVR45" s="710"/>
      <c r="WVS45" s="710"/>
      <c r="WVT45" s="710"/>
      <c r="WVU45" s="710"/>
      <c r="WVV45" s="710"/>
      <c r="WVW45" s="710"/>
      <c r="WVX45" s="710"/>
      <c r="WVY45" s="710"/>
      <c r="WVZ45" s="710"/>
      <c r="WWA45" s="710"/>
      <c r="WWB45" s="710"/>
      <c r="WWC45" s="710"/>
      <c r="WWD45" s="710"/>
      <c r="WWE45" s="710"/>
      <c r="WWF45" s="710"/>
      <c r="WWG45" s="710"/>
      <c r="WWH45" s="710"/>
      <c r="WWI45" s="710"/>
      <c r="WWJ45" s="710"/>
      <c r="WWK45" s="710"/>
      <c r="WWL45" s="710"/>
      <c r="WWM45" s="710"/>
      <c r="WWN45" s="710"/>
      <c r="WWO45" s="710"/>
      <c r="WWP45" s="710"/>
      <c r="WWQ45" s="710"/>
      <c r="WWR45" s="710"/>
      <c r="WWS45" s="710"/>
      <c r="WWT45" s="710"/>
      <c r="WWU45" s="710"/>
      <c r="WWV45" s="710"/>
      <c r="WWW45" s="710"/>
      <c r="WWX45" s="710"/>
      <c r="WWY45" s="710"/>
      <c r="WWZ45" s="710"/>
      <c r="WXA45" s="710"/>
      <c r="WXB45" s="710"/>
      <c r="WXC45" s="710"/>
      <c r="WXD45" s="710"/>
      <c r="WXE45" s="710"/>
      <c r="WXF45" s="710"/>
      <c r="WXG45" s="710"/>
      <c r="WXH45" s="710"/>
    </row>
    <row r="46" spans="1:16180" s="711" customFormat="1" ht="13.8" thickBot="1">
      <c r="A46" s="1263"/>
      <c r="B46" s="783" t="s">
        <v>568</v>
      </c>
      <c r="C46" s="784">
        <f>((C45-C44)/C45)*100</f>
        <v>24.335245411605936</v>
      </c>
      <c r="G46" s="710"/>
      <c r="H46" s="710"/>
      <c r="I46" s="710"/>
      <c r="L46" s="712"/>
      <c r="M46" s="712"/>
      <c r="N46" s="712"/>
      <c r="AL46" s="710"/>
      <c r="AM46" s="710"/>
      <c r="AS46" s="710"/>
      <c r="AT46" s="710"/>
      <c r="AU46" s="710"/>
      <c r="AV46" s="710"/>
      <c r="AW46" s="710"/>
      <c r="AX46" s="710"/>
      <c r="AY46" s="710"/>
      <c r="AZ46" s="710"/>
      <c r="BA46" s="710"/>
      <c r="BB46" s="710"/>
      <c r="BC46" s="710"/>
      <c r="BD46" s="710"/>
      <c r="BE46" s="710"/>
      <c r="BF46" s="710"/>
      <c r="BG46" s="710"/>
      <c r="BH46" s="710"/>
      <c r="BI46" s="710"/>
      <c r="BJ46" s="710"/>
      <c r="BK46" s="710"/>
      <c r="BL46" s="710"/>
      <c r="BM46" s="710"/>
      <c r="BN46" s="710"/>
      <c r="BO46" s="710"/>
      <c r="BP46" s="710"/>
      <c r="BQ46" s="710"/>
      <c r="BR46" s="710"/>
      <c r="BS46" s="710"/>
      <c r="BT46" s="710"/>
      <c r="BU46" s="710"/>
      <c r="BV46" s="710"/>
      <c r="BW46" s="710"/>
      <c r="BX46" s="710"/>
      <c r="BY46" s="710"/>
      <c r="BZ46" s="710"/>
      <c r="CA46" s="710"/>
      <c r="CB46" s="710"/>
      <c r="CC46" s="710"/>
      <c r="CD46" s="710"/>
      <c r="CE46" s="710"/>
      <c r="CF46" s="710"/>
      <c r="CG46" s="710"/>
      <c r="CH46" s="710"/>
      <c r="CI46" s="710"/>
      <c r="CJ46" s="710"/>
      <c r="CK46" s="710"/>
      <c r="CL46" s="710"/>
      <c r="CM46" s="710"/>
      <c r="CN46" s="710"/>
      <c r="CO46" s="710"/>
      <c r="CP46" s="710"/>
      <c r="CQ46" s="710"/>
      <c r="CR46" s="710"/>
      <c r="CS46" s="710"/>
      <c r="CT46" s="710"/>
      <c r="CU46" s="710"/>
      <c r="CV46" s="710"/>
      <c r="CW46" s="710"/>
      <c r="CX46" s="710"/>
      <c r="CY46" s="710"/>
      <c r="CZ46" s="710"/>
      <c r="DA46" s="710"/>
      <c r="DB46" s="710"/>
      <c r="DC46" s="710"/>
      <c r="DD46" s="710"/>
      <c r="DE46" s="710"/>
      <c r="DF46" s="710"/>
      <c r="DG46" s="710"/>
      <c r="DH46" s="710"/>
      <c r="DI46" s="710"/>
      <c r="DJ46" s="710"/>
      <c r="DK46" s="710"/>
      <c r="DL46" s="710"/>
      <c r="DM46" s="710"/>
      <c r="DN46" s="710"/>
      <c r="DO46" s="710"/>
      <c r="DP46" s="710"/>
      <c r="DQ46" s="710"/>
      <c r="DR46" s="710"/>
      <c r="DS46" s="710"/>
      <c r="DT46" s="710"/>
      <c r="DU46" s="710"/>
      <c r="DV46" s="710"/>
      <c r="DW46" s="710"/>
      <c r="DX46" s="710"/>
      <c r="DY46" s="710"/>
      <c r="DZ46" s="710"/>
      <c r="EA46" s="710"/>
      <c r="EB46" s="710"/>
      <c r="EC46" s="710"/>
      <c r="ED46" s="710"/>
      <c r="EE46" s="710"/>
      <c r="EF46" s="710"/>
      <c r="EG46" s="710"/>
      <c r="EH46" s="710"/>
      <c r="EI46" s="710"/>
      <c r="EJ46" s="710"/>
      <c r="EK46" s="710"/>
      <c r="EL46" s="710"/>
      <c r="EM46" s="710"/>
      <c r="EN46" s="710"/>
      <c r="EO46" s="710"/>
      <c r="EP46" s="710"/>
      <c r="EQ46" s="710"/>
      <c r="ER46" s="710"/>
      <c r="ES46" s="710"/>
      <c r="ET46" s="710"/>
      <c r="EU46" s="710"/>
      <c r="EV46" s="710"/>
      <c r="EW46" s="710"/>
      <c r="EX46" s="710"/>
      <c r="EY46" s="710"/>
      <c r="EZ46" s="710"/>
      <c r="FA46" s="710"/>
      <c r="FB46" s="710"/>
      <c r="FC46" s="710"/>
      <c r="FD46" s="710"/>
      <c r="FE46" s="710"/>
      <c r="FF46" s="710"/>
      <c r="FG46" s="710"/>
      <c r="FH46" s="710"/>
      <c r="FI46" s="710"/>
      <c r="FJ46" s="710"/>
      <c r="FK46" s="710"/>
      <c r="FL46" s="710"/>
      <c r="FM46" s="710"/>
      <c r="FN46" s="710"/>
      <c r="FO46" s="710"/>
      <c r="FP46" s="710"/>
      <c r="FQ46" s="710"/>
      <c r="FR46" s="710"/>
      <c r="FS46" s="710"/>
      <c r="FT46" s="710"/>
      <c r="FU46" s="710"/>
      <c r="FV46" s="710"/>
      <c r="FW46" s="710"/>
      <c r="FX46" s="710"/>
      <c r="FY46" s="710"/>
      <c r="FZ46" s="710"/>
      <c r="GA46" s="710"/>
      <c r="GB46" s="710"/>
      <c r="GC46" s="710"/>
      <c r="GD46" s="710"/>
      <c r="GE46" s="710"/>
      <c r="GF46" s="710"/>
      <c r="GG46" s="710"/>
      <c r="GH46" s="710"/>
      <c r="GI46" s="710"/>
      <c r="GJ46" s="710"/>
      <c r="GK46" s="710"/>
      <c r="GL46" s="710"/>
      <c r="GM46" s="710"/>
      <c r="GN46" s="710"/>
      <c r="GO46" s="710"/>
      <c r="GP46" s="710"/>
      <c r="GQ46" s="710"/>
      <c r="GR46" s="710"/>
      <c r="GS46" s="710"/>
      <c r="GT46" s="710"/>
      <c r="GU46" s="710"/>
      <c r="GV46" s="710"/>
      <c r="GW46" s="710"/>
      <c r="GX46" s="710"/>
      <c r="GY46" s="710"/>
      <c r="GZ46" s="710"/>
      <c r="HA46" s="710"/>
      <c r="HB46" s="710"/>
      <c r="HC46" s="710"/>
      <c r="HD46" s="710"/>
      <c r="HE46" s="710"/>
      <c r="HF46" s="710"/>
      <c r="HG46" s="710"/>
      <c r="HH46" s="710"/>
      <c r="HI46" s="710"/>
      <c r="HJ46" s="710"/>
      <c r="HK46" s="710"/>
      <c r="HL46" s="710"/>
      <c r="HM46" s="710"/>
      <c r="HN46" s="710"/>
      <c r="HO46" s="710"/>
      <c r="HP46" s="710"/>
      <c r="HQ46" s="710"/>
      <c r="HR46" s="710"/>
      <c r="HS46" s="710"/>
      <c r="HT46" s="710"/>
      <c r="HU46" s="710"/>
      <c r="HV46" s="710"/>
      <c r="HW46" s="710"/>
      <c r="HX46" s="710"/>
      <c r="HY46" s="710"/>
      <c r="HZ46" s="710"/>
      <c r="IA46" s="710"/>
      <c r="IB46" s="710"/>
      <c r="IC46" s="710"/>
      <c r="ID46" s="710"/>
      <c r="IE46" s="710"/>
      <c r="IF46" s="710"/>
      <c r="IG46" s="710"/>
      <c r="IH46" s="710"/>
      <c r="II46" s="710"/>
      <c r="IJ46" s="710"/>
      <c r="IK46" s="710"/>
      <c r="IL46" s="710"/>
      <c r="IM46" s="710"/>
      <c r="IN46" s="710"/>
      <c r="IO46" s="710"/>
      <c r="IP46" s="710"/>
      <c r="IQ46" s="710"/>
      <c r="IR46" s="710"/>
      <c r="IS46" s="710"/>
      <c r="IT46" s="710"/>
      <c r="IU46" s="710"/>
      <c r="IV46" s="710"/>
      <c r="IW46" s="710"/>
      <c r="IX46" s="710"/>
      <c r="IY46" s="710"/>
      <c r="IZ46" s="710"/>
      <c r="JA46" s="710"/>
      <c r="JB46" s="710"/>
      <c r="JC46" s="710"/>
      <c r="JD46" s="710"/>
      <c r="JE46" s="710"/>
      <c r="JF46" s="710"/>
      <c r="JG46" s="710"/>
      <c r="JH46" s="710"/>
      <c r="JI46" s="710"/>
      <c r="JJ46" s="710"/>
      <c r="JK46" s="710"/>
      <c r="JL46" s="710"/>
      <c r="JM46" s="710"/>
      <c r="JN46" s="710"/>
      <c r="JO46" s="710"/>
      <c r="JP46" s="710"/>
      <c r="JQ46" s="710"/>
      <c r="JR46" s="710"/>
      <c r="JS46" s="710"/>
      <c r="JT46" s="710"/>
      <c r="JU46" s="710"/>
      <c r="JV46" s="710"/>
      <c r="JW46" s="710"/>
      <c r="JX46" s="710"/>
      <c r="JY46" s="710"/>
      <c r="JZ46" s="710"/>
      <c r="KA46" s="710"/>
      <c r="KB46" s="710"/>
      <c r="KC46" s="710"/>
      <c r="KD46" s="710"/>
      <c r="KE46" s="710"/>
      <c r="KF46" s="710"/>
      <c r="KG46" s="710"/>
      <c r="KH46" s="710"/>
      <c r="KI46" s="710"/>
      <c r="KJ46" s="710"/>
      <c r="KK46" s="710"/>
      <c r="KL46" s="710"/>
      <c r="KM46" s="710"/>
      <c r="KN46" s="710"/>
      <c r="KO46" s="710"/>
      <c r="KP46" s="710"/>
      <c r="KQ46" s="710"/>
      <c r="KR46" s="710"/>
      <c r="KS46" s="710"/>
      <c r="KT46" s="710"/>
      <c r="KU46" s="710"/>
      <c r="KV46" s="710"/>
      <c r="KW46" s="710"/>
      <c r="KX46" s="710"/>
      <c r="KY46" s="710"/>
      <c r="KZ46" s="710"/>
      <c r="LA46" s="710"/>
      <c r="LB46" s="710"/>
      <c r="LC46" s="710"/>
      <c r="LD46" s="710"/>
      <c r="LE46" s="710"/>
      <c r="LF46" s="710"/>
      <c r="LG46" s="710"/>
      <c r="LH46" s="710"/>
      <c r="LI46" s="710"/>
      <c r="LJ46" s="710"/>
      <c r="LK46" s="710"/>
      <c r="LL46" s="710"/>
      <c r="LM46" s="710"/>
      <c r="LN46" s="710"/>
      <c r="LO46" s="710"/>
      <c r="LP46" s="710"/>
      <c r="LQ46" s="710"/>
      <c r="LR46" s="710"/>
      <c r="LS46" s="710"/>
      <c r="LT46" s="710"/>
      <c r="LU46" s="710"/>
      <c r="LV46" s="710"/>
      <c r="LW46" s="710"/>
      <c r="LX46" s="710"/>
      <c r="LY46" s="710"/>
      <c r="LZ46" s="710"/>
      <c r="MA46" s="710"/>
      <c r="MB46" s="710"/>
      <c r="MC46" s="710"/>
      <c r="MD46" s="710"/>
      <c r="ME46" s="710"/>
      <c r="MF46" s="710"/>
      <c r="MG46" s="710"/>
      <c r="MH46" s="710"/>
      <c r="MI46" s="710"/>
      <c r="MJ46" s="710"/>
      <c r="MK46" s="710"/>
      <c r="ML46" s="710"/>
      <c r="MM46" s="710"/>
      <c r="MN46" s="710"/>
      <c r="MO46" s="710"/>
      <c r="MP46" s="710"/>
      <c r="MQ46" s="710"/>
      <c r="MR46" s="710"/>
      <c r="MS46" s="710"/>
      <c r="MT46" s="710"/>
      <c r="MU46" s="710"/>
      <c r="MV46" s="710"/>
      <c r="MW46" s="710"/>
      <c r="MX46" s="710"/>
      <c r="MY46" s="710"/>
      <c r="MZ46" s="710"/>
      <c r="NA46" s="710"/>
      <c r="NB46" s="710"/>
      <c r="NC46" s="710"/>
      <c r="ND46" s="710"/>
      <c r="NE46" s="710"/>
      <c r="NF46" s="710"/>
      <c r="NG46" s="710"/>
      <c r="NH46" s="710"/>
      <c r="NI46" s="710"/>
      <c r="NJ46" s="710"/>
      <c r="NK46" s="710"/>
      <c r="NL46" s="710"/>
      <c r="NM46" s="710"/>
      <c r="NN46" s="710"/>
      <c r="NO46" s="710"/>
      <c r="NP46" s="710"/>
      <c r="NQ46" s="710"/>
      <c r="NR46" s="710"/>
      <c r="NS46" s="710"/>
      <c r="NT46" s="710"/>
      <c r="NU46" s="710"/>
      <c r="NV46" s="710"/>
      <c r="NW46" s="710"/>
      <c r="NX46" s="710"/>
      <c r="NY46" s="710"/>
      <c r="NZ46" s="710"/>
      <c r="OA46" s="710"/>
      <c r="OB46" s="710"/>
      <c r="OC46" s="710"/>
      <c r="OD46" s="710"/>
      <c r="OE46" s="710"/>
      <c r="OF46" s="710"/>
      <c r="OG46" s="710"/>
      <c r="OH46" s="710"/>
      <c r="OI46" s="710"/>
      <c r="OJ46" s="710"/>
      <c r="OK46" s="710"/>
      <c r="OL46" s="710"/>
      <c r="OM46" s="710"/>
      <c r="ON46" s="710"/>
      <c r="OO46" s="710"/>
      <c r="OP46" s="710"/>
      <c r="OQ46" s="710"/>
      <c r="OR46" s="710"/>
      <c r="OS46" s="710"/>
      <c r="OT46" s="710"/>
      <c r="OU46" s="710"/>
      <c r="OV46" s="710"/>
      <c r="OW46" s="710"/>
      <c r="OX46" s="710"/>
      <c r="OY46" s="710"/>
      <c r="OZ46" s="710"/>
      <c r="PA46" s="710"/>
      <c r="PB46" s="710"/>
      <c r="PC46" s="710"/>
      <c r="PD46" s="710"/>
      <c r="PE46" s="710"/>
      <c r="PF46" s="710"/>
      <c r="PG46" s="710"/>
      <c r="PH46" s="710"/>
      <c r="PI46" s="710"/>
      <c r="PJ46" s="710"/>
      <c r="PK46" s="710"/>
      <c r="PL46" s="710"/>
      <c r="PM46" s="710"/>
      <c r="PN46" s="710"/>
      <c r="PO46" s="710"/>
      <c r="PP46" s="710"/>
      <c r="PQ46" s="710"/>
      <c r="PR46" s="710"/>
      <c r="PS46" s="710"/>
      <c r="PT46" s="710"/>
      <c r="PU46" s="710"/>
      <c r="PV46" s="710"/>
      <c r="PW46" s="710"/>
      <c r="PX46" s="710"/>
      <c r="PY46" s="710"/>
      <c r="PZ46" s="710"/>
      <c r="QA46" s="710"/>
      <c r="QB46" s="710"/>
      <c r="QC46" s="710"/>
      <c r="QD46" s="710"/>
      <c r="QE46" s="710"/>
      <c r="QF46" s="710"/>
      <c r="QG46" s="710"/>
      <c r="QH46" s="710"/>
      <c r="QI46" s="710"/>
      <c r="QJ46" s="710"/>
      <c r="QK46" s="710"/>
      <c r="QL46" s="710"/>
      <c r="QM46" s="710"/>
      <c r="QN46" s="710"/>
      <c r="QO46" s="710"/>
      <c r="QP46" s="710"/>
      <c r="QQ46" s="710"/>
      <c r="QR46" s="710"/>
      <c r="QS46" s="710"/>
      <c r="QT46" s="710"/>
      <c r="QU46" s="710"/>
      <c r="QV46" s="710"/>
      <c r="QW46" s="710"/>
      <c r="QX46" s="710"/>
      <c r="QY46" s="710"/>
      <c r="QZ46" s="710"/>
      <c r="RA46" s="710"/>
      <c r="RB46" s="710"/>
      <c r="RC46" s="710"/>
      <c r="RD46" s="710"/>
      <c r="RE46" s="710"/>
      <c r="RF46" s="710"/>
      <c r="RG46" s="710"/>
      <c r="RH46" s="710"/>
      <c r="RI46" s="710"/>
      <c r="RJ46" s="710"/>
      <c r="RK46" s="710"/>
      <c r="RL46" s="710"/>
      <c r="RM46" s="710"/>
      <c r="RN46" s="710"/>
      <c r="RO46" s="710"/>
      <c r="RP46" s="710"/>
      <c r="RQ46" s="710"/>
      <c r="RR46" s="710"/>
      <c r="RS46" s="710"/>
      <c r="RT46" s="710"/>
      <c r="RU46" s="710"/>
      <c r="RV46" s="710"/>
      <c r="RW46" s="710"/>
      <c r="RX46" s="710"/>
      <c r="RY46" s="710"/>
      <c r="RZ46" s="710"/>
      <c r="SA46" s="710"/>
      <c r="SB46" s="710"/>
      <c r="SC46" s="710"/>
      <c r="SD46" s="710"/>
      <c r="SE46" s="710"/>
      <c r="SF46" s="710"/>
      <c r="SG46" s="710"/>
      <c r="SH46" s="710"/>
      <c r="SI46" s="710"/>
      <c r="SJ46" s="710"/>
      <c r="SK46" s="710"/>
      <c r="SL46" s="710"/>
      <c r="SM46" s="710"/>
      <c r="SN46" s="710"/>
      <c r="SO46" s="710"/>
      <c r="SP46" s="710"/>
      <c r="SQ46" s="710"/>
      <c r="SR46" s="710"/>
      <c r="SS46" s="710"/>
      <c r="ST46" s="710"/>
      <c r="SU46" s="710"/>
      <c r="SV46" s="710"/>
      <c r="SW46" s="710"/>
      <c r="SX46" s="710"/>
      <c r="SY46" s="710"/>
      <c r="SZ46" s="710"/>
      <c r="TA46" s="710"/>
      <c r="TB46" s="710"/>
      <c r="TC46" s="710"/>
      <c r="TD46" s="710"/>
      <c r="TE46" s="710"/>
      <c r="TF46" s="710"/>
      <c r="TG46" s="710"/>
      <c r="TH46" s="710"/>
      <c r="TI46" s="710"/>
      <c r="TJ46" s="710"/>
      <c r="TK46" s="710"/>
      <c r="TL46" s="710"/>
      <c r="TM46" s="710"/>
      <c r="TN46" s="710"/>
      <c r="TO46" s="710"/>
      <c r="TP46" s="710"/>
      <c r="TQ46" s="710"/>
      <c r="TR46" s="710"/>
      <c r="TS46" s="710"/>
      <c r="TT46" s="710"/>
      <c r="TU46" s="710"/>
      <c r="TV46" s="710"/>
      <c r="TW46" s="710"/>
      <c r="TX46" s="710"/>
      <c r="TY46" s="710"/>
      <c r="TZ46" s="710"/>
      <c r="UA46" s="710"/>
      <c r="UB46" s="710"/>
      <c r="UC46" s="710"/>
      <c r="UD46" s="710"/>
      <c r="UE46" s="710"/>
      <c r="UF46" s="710"/>
      <c r="UG46" s="710"/>
      <c r="UH46" s="710"/>
      <c r="UI46" s="710"/>
      <c r="UJ46" s="710"/>
      <c r="UK46" s="710"/>
      <c r="UL46" s="710"/>
      <c r="UM46" s="710"/>
      <c r="UN46" s="710"/>
      <c r="UO46" s="710"/>
      <c r="UP46" s="710"/>
      <c r="UQ46" s="710"/>
      <c r="UR46" s="710"/>
      <c r="US46" s="710"/>
      <c r="UT46" s="710"/>
      <c r="UU46" s="710"/>
      <c r="UV46" s="710"/>
      <c r="UW46" s="710"/>
      <c r="UX46" s="710"/>
      <c r="UY46" s="710"/>
      <c r="UZ46" s="710"/>
      <c r="VA46" s="710"/>
      <c r="VB46" s="710"/>
      <c r="VC46" s="710"/>
      <c r="VD46" s="710"/>
      <c r="VE46" s="710"/>
      <c r="VF46" s="710"/>
      <c r="VG46" s="710"/>
      <c r="VH46" s="710"/>
      <c r="VI46" s="710"/>
      <c r="VJ46" s="710"/>
      <c r="VK46" s="710"/>
      <c r="VL46" s="710"/>
      <c r="VM46" s="710"/>
      <c r="VN46" s="710"/>
      <c r="VO46" s="710"/>
      <c r="VP46" s="710"/>
      <c r="VQ46" s="710"/>
      <c r="VR46" s="710"/>
      <c r="VS46" s="710"/>
      <c r="VT46" s="710"/>
      <c r="VU46" s="710"/>
      <c r="VV46" s="710"/>
      <c r="VW46" s="710"/>
      <c r="VX46" s="710"/>
      <c r="VY46" s="710"/>
      <c r="VZ46" s="710"/>
      <c r="WA46" s="710"/>
      <c r="WB46" s="710"/>
      <c r="WC46" s="710"/>
      <c r="WD46" s="710"/>
      <c r="WE46" s="710"/>
      <c r="WF46" s="710"/>
      <c r="WG46" s="710"/>
      <c r="WH46" s="710"/>
      <c r="WI46" s="710"/>
      <c r="WJ46" s="710"/>
      <c r="WK46" s="710"/>
      <c r="WL46" s="710"/>
      <c r="WM46" s="710"/>
      <c r="WN46" s="710"/>
      <c r="WO46" s="710"/>
      <c r="WP46" s="710"/>
      <c r="WQ46" s="710"/>
      <c r="WR46" s="710"/>
      <c r="WS46" s="710"/>
      <c r="WT46" s="710"/>
      <c r="WU46" s="710"/>
      <c r="WV46" s="710"/>
      <c r="WW46" s="710"/>
      <c r="WX46" s="710"/>
      <c r="WY46" s="710"/>
      <c r="WZ46" s="710"/>
      <c r="XA46" s="710"/>
      <c r="XB46" s="710"/>
      <c r="XC46" s="710"/>
      <c r="XD46" s="710"/>
      <c r="XE46" s="710"/>
      <c r="XF46" s="710"/>
      <c r="XG46" s="710"/>
      <c r="XH46" s="710"/>
      <c r="XI46" s="710"/>
      <c r="XJ46" s="710"/>
      <c r="XK46" s="710"/>
      <c r="XL46" s="710"/>
      <c r="XM46" s="710"/>
      <c r="XN46" s="710"/>
      <c r="XO46" s="710"/>
      <c r="XP46" s="710"/>
      <c r="XQ46" s="710"/>
      <c r="XR46" s="710"/>
      <c r="XS46" s="710"/>
      <c r="XT46" s="710"/>
      <c r="XU46" s="710"/>
      <c r="XV46" s="710"/>
      <c r="XW46" s="710"/>
      <c r="XX46" s="710"/>
      <c r="XY46" s="710"/>
      <c r="XZ46" s="710"/>
      <c r="YA46" s="710"/>
      <c r="YB46" s="710"/>
      <c r="YC46" s="710"/>
      <c r="YD46" s="710"/>
      <c r="YE46" s="710"/>
      <c r="YF46" s="710"/>
      <c r="YG46" s="710"/>
      <c r="YH46" s="710"/>
      <c r="YI46" s="710"/>
      <c r="YJ46" s="710"/>
      <c r="YK46" s="710"/>
      <c r="YL46" s="710"/>
      <c r="YM46" s="710"/>
      <c r="YN46" s="710"/>
      <c r="YO46" s="710"/>
      <c r="YP46" s="710"/>
      <c r="YQ46" s="710"/>
      <c r="YR46" s="710"/>
      <c r="YS46" s="710"/>
      <c r="YT46" s="710"/>
      <c r="YU46" s="710"/>
      <c r="YV46" s="710"/>
      <c r="YW46" s="710"/>
      <c r="YX46" s="710"/>
      <c r="YY46" s="710"/>
      <c r="YZ46" s="710"/>
      <c r="ZA46" s="710"/>
      <c r="ZB46" s="710"/>
      <c r="ZC46" s="710"/>
      <c r="ZD46" s="710"/>
      <c r="ZE46" s="710"/>
      <c r="ZF46" s="710"/>
      <c r="ZG46" s="710"/>
      <c r="ZH46" s="710"/>
      <c r="ZI46" s="710"/>
      <c r="ZJ46" s="710"/>
      <c r="ZK46" s="710"/>
      <c r="ZL46" s="710"/>
      <c r="ZM46" s="710"/>
      <c r="ZN46" s="710"/>
      <c r="ZO46" s="710"/>
      <c r="ZP46" s="710"/>
      <c r="ZQ46" s="710"/>
      <c r="ZR46" s="710"/>
      <c r="ZS46" s="710"/>
      <c r="ZT46" s="710"/>
      <c r="ZU46" s="710"/>
      <c r="ZV46" s="710"/>
      <c r="ZW46" s="710"/>
      <c r="ZX46" s="710"/>
      <c r="ZY46" s="710"/>
      <c r="ZZ46" s="710"/>
      <c r="AAA46" s="710"/>
      <c r="AAB46" s="710"/>
      <c r="AAC46" s="710"/>
      <c r="AAD46" s="710"/>
      <c r="AAE46" s="710"/>
      <c r="AAF46" s="710"/>
      <c r="AAG46" s="710"/>
      <c r="AAH46" s="710"/>
      <c r="AAI46" s="710"/>
      <c r="AAJ46" s="710"/>
      <c r="AAK46" s="710"/>
      <c r="AAL46" s="710"/>
      <c r="AAM46" s="710"/>
      <c r="AAN46" s="710"/>
      <c r="AAO46" s="710"/>
      <c r="AAP46" s="710"/>
      <c r="AAQ46" s="710"/>
      <c r="AAR46" s="710"/>
      <c r="AAS46" s="710"/>
      <c r="AAT46" s="710"/>
      <c r="AAU46" s="710"/>
      <c r="AAV46" s="710"/>
      <c r="AAW46" s="710"/>
      <c r="AAX46" s="710"/>
      <c r="AAY46" s="710"/>
      <c r="AAZ46" s="710"/>
      <c r="ABA46" s="710"/>
      <c r="ABB46" s="710"/>
      <c r="ABC46" s="710"/>
      <c r="ABD46" s="710"/>
      <c r="ABE46" s="710"/>
      <c r="ABF46" s="710"/>
      <c r="ABG46" s="710"/>
      <c r="ABH46" s="710"/>
      <c r="ABI46" s="710"/>
      <c r="ABJ46" s="710"/>
      <c r="ABK46" s="710"/>
      <c r="ABL46" s="710"/>
      <c r="ABM46" s="710"/>
      <c r="ABN46" s="710"/>
      <c r="ABO46" s="710"/>
      <c r="ABP46" s="710"/>
      <c r="ABQ46" s="710"/>
      <c r="ABR46" s="710"/>
      <c r="ABS46" s="710"/>
      <c r="ABT46" s="710"/>
      <c r="ABU46" s="710"/>
      <c r="ABV46" s="710"/>
      <c r="ABW46" s="710"/>
      <c r="ABX46" s="710"/>
      <c r="ABY46" s="710"/>
      <c r="ABZ46" s="710"/>
      <c r="ACA46" s="710"/>
      <c r="ACB46" s="710"/>
      <c r="ACC46" s="710"/>
      <c r="ACD46" s="710"/>
      <c r="ACE46" s="710"/>
      <c r="ACF46" s="710"/>
      <c r="ACG46" s="710"/>
      <c r="ACH46" s="710"/>
      <c r="ACI46" s="710"/>
      <c r="ACJ46" s="710"/>
      <c r="ACK46" s="710"/>
      <c r="ACL46" s="710"/>
      <c r="ACM46" s="710"/>
      <c r="ACN46" s="710"/>
      <c r="ACO46" s="710"/>
      <c r="ACP46" s="710"/>
      <c r="ACQ46" s="710"/>
      <c r="ACR46" s="710"/>
      <c r="ACS46" s="710"/>
      <c r="ACT46" s="710"/>
      <c r="ACU46" s="710"/>
      <c r="ACV46" s="710"/>
      <c r="ACW46" s="710"/>
      <c r="ACX46" s="710"/>
      <c r="ACY46" s="710"/>
      <c r="ACZ46" s="710"/>
      <c r="ADA46" s="710"/>
      <c r="ADB46" s="710"/>
      <c r="ADC46" s="710"/>
      <c r="ADD46" s="710"/>
      <c r="ADE46" s="710"/>
      <c r="ADF46" s="710"/>
      <c r="ADG46" s="710"/>
      <c r="ADH46" s="710"/>
      <c r="ADI46" s="710"/>
      <c r="ADJ46" s="710"/>
      <c r="ADK46" s="710"/>
      <c r="ADL46" s="710"/>
      <c r="ADM46" s="710"/>
      <c r="ADN46" s="710"/>
      <c r="ADO46" s="710"/>
      <c r="ADP46" s="710"/>
      <c r="ADQ46" s="710"/>
      <c r="ADR46" s="710"/>
      <c r="ADS46" s="710"/>
      <c r="ADT46" s="710"/>
      <c r="ADU46" s="710"/>
      <c r="ADV46" s="710"/>
      <c r="ADW46" s="710"/>
      <c r="ADX46" s="710"/>
      <c r="ADY46" s="710"/>
      <c r="ADZ46" s="710"/>
      <c r="AEA46" s="710"/>
      <c r="AEB46" s="710"/>
      <c r="AEC46" s="710"/>
      <c r="AED46" s="710"/>
      <c r="AEE46" s="710"/>
      <c r="AEF46" s="710"/>
      <c r="AEG46" s="710"/>
      <c r="AEH46" s="710"/>
      <c r="AEI46" s="710"/>
      <c r="AEJ46" s="710"/>
      <c r="AEK46" s="710"/>
      <c r="AEL46" s="710"/>
      <c r="AEM46" s="710"/>
      <c r="AEN46" s="710"/>
      <c r="AEO46" s="710"/>
      <c r="AEP46" s="710"/>
      <c r="AEQ46" s="710"/>
      <c r="AER46" s="710"/>
      <c r="AES46" s="710"/>
      <c r="AET46" s="710"/>
      <c r="AEU46" s="710"/>
      <c r="AEV46" s="710"/>
      <c r="AEW46" s="710"/>
      <c r="AEX46" s="710"/>
      <c r="AEY46" s="710"/>
      <c r="AEZ46" s="710"/>
      <c r="AFA46" s="710"/>
      <c r="AFB46" s="710"/>
      <c r="AFC46" s="710"/>
      <c r="AFD46" s="710"/>
      <c r="AFE46" s="710"/>
      <c r="AFF46" s="710"/>
      <c r="AFG46" s="710"/>
      <c r="AFH46" s="710"/>
      <c r="AFI46" s="710"/>
      <c r="AFJ46" s="710"/>
      <c r="AFK46" s="710"/>
      <c r="AFL46" s="710"/>
      <c r="AFM46" s="710"/>
      <c r="AFN46" s="710"/>
      <c r="AFO46" s="710"/>
      <c r="AFP46" s="710"/>
      <c r="AFQ46" s="710"/>
      <c r="AFR46" s="710"/>
      <c r="AFS46" s="710"/>
      <c r="AFT46" s="710"/>
      <c r="AFU46" s="710"/>
      <c r="AFV46" s="710"/>
      <c r="AFW46" s="710"/>
      <c r="AFX46" s="710"/>
      <c r="AFY46" s="710"/>
      <c r="AFZ46" s="710"/>
      <c r="AGA46" s="710"/>
      <c r="AGB46" s="710"/>
      <c r="AGC46" s="710"/>
      <c r="AGD46" s="710"/>
      <c r="AGE46" s="710"/>
      <c r="AGF46" s="710"/>
      <c r="AGG46" s="710"/>
      <c r="AGH46" s="710"/>
      <c r="AGI46" s="710"/>
      <c r="AGJ46" s="710"/>
      <c r="AGK46" s="710"/>
      <c r="AGL46" s="710"/>
      <c r="AGM46" s="710"/>
      <c r="AGN46" s="710"/>
      <c r="AGO46" s="710"/>
      <c r="AGP46" s="710"/>
      <c r="AGQ46" s="710"/>
      <c r="AGR46" s="710"/>
      <c r="AGS46" s="710"/>
      <c r="AGT46" s="710"/>
      <c r="AGU46" s="710"/>
      <c r="AGV46" s="710"/>
      <c r="AGW46" s="710"/>
      <c r="AGX46" s="710"/>
      <c r="AGY46" s="710"/>
      <c r="AGZ46" s="710"/>
      <c r="AHA46" s="710"/>
      <c r="AHB46" s="710"/>
      <c r="AHC46" s="710"/>
      <c r="AHD46" s="710"/>
      <c r="AHE46" s="710"/>
      <c r="AHF46" s="710"/>
      <c r="AHG46" s="710"/>
      <c r="AHH46" s="710"/>
      <c r="AHI46" s="710"/>
      <c r="AHJ46" s="710"/>
      <c r="AHK46" s="710"/>
      <c r="AHL46" s="710"/>
      <c r="AHM46" s="710"/>
      <c r="AHN46" s="710"/>
      <c r="AHO46" s="710"/>
      <c r="AHP46" s="710"/>
      <c r="AHQ46" s="710"/>
      <c r="AHR46" s="710"/>
      <c r="AHS46" s="710"/>
      <c r="AHT46" s="710"/>
      <c r="AHU46" s="710"/>
      <c r="AHV46" s="710"/>
      <c r="AHW46" s="710"/>
      <c r="AHX46" s="710"/>
      <c r="AHY46" s="710"/>
      <c r="AHZ46" s="710"/>
      <c r="AIA46" s="710"/>
      <c r="AIB46" s="710"/>
      <c r="AIC46" s="710"/>
      <c r="AID46" s="710"/>
      <c r="AIE46" s="710"/>
      <c r="AIF46" s="710"/>
      <c r="AIG46" s="710"/>
      <c r="AIH46" s="710"/>
      <c r="AII46" s="710"/>
      <c r="AIJ46" s="710"/>
      <c r="AIK46" s="710"/>
      <c r="AIL46" s="710"/>
      <c r="AIM46" s="710"/>
      <c r="AIN46" s="710"/>
      <c r="AIO46" s="710"/>
      <c r="AIP46" s="710"/>
      <c r="AIQ46" s="710"/>
      <c r="AIR46" s="710"/>
      <c r="AIS46" s="710"/>
      <c r="AIT46" s="710"/>
      <c r="AIU46" s="710"/>
      <c r="AIV46" s="710"/>
      <c r="AIW46" s="710"/>
      <c r="AIX46" s="710"/>
      <c r="AIY46" s="710"/>
      <c r="AIZ46" s="710"/>
      <c r="AJA46" s="710"/>
      <c r="AJB46" s="710"/>
      <c r="AJC46" s="710"/>
      <c r="AJD46" s="710"/>
      <c r="AJE46" s="710"/>
      <c r="AJF46" s="710"/>
      <c r="AJG46" s="710"/>
      <c r="AJH46" s="710"/>
      <c r="AJI46" s="710"/>
      <c r="AJJ46" s="710"/>
      <c r="AJK46" s="710"/>
      <c r="AJL46" s="710"/>
      <c r="AJM46" s="710"/>
      <c r="AJN46" s="710"/>
      <c r="AJO46" s="710"/>
      <c r="AJP46" s="710"/>
      <c r="AJQ46" s="710"/>
      <c r="AJR46" s="710"/>
      <c r="AJS46" s="710"/>
      <c r="AJT46" s="710"/>
      <c r="AJU46" s="710"/>
      <c r="AJV46" s="710"/>
      <c r="AJW46" s="710"/>
      <c r="AJX46" s="710"/>
      <c r="AJY46" s="710"/>
      <c r="AJZ46" s="710"/>
      <c r="AKA46" s="710"/>
      <c r="AKB46" s="710"/>
      <c r="AKC46" s="710"/>
      <c r="AKD46" s="710"/>
      <c r="AKE46" s="710"/>
      <c r="AKF46" s="710"/>
      <c r="AKG46" s="710"/>
      <c r="AKH46" s="710"/>
      <c r="AKI46" s="710"/>
      <c r="AKJ46" s="710"/>
      <c r="AKK46" s="710"/>
      <c r="AKL46" s="710"/>
      <c r="AKM46" s="710"/>
      <c r="AKN46" s="710"/>
      <c r="AKO46" s="710"/>
      <c r="AKP46" s="710"/>
      <c r="AKQ46" s="710"/>
      <c r="AKR46" s="710"/>
      <c r="AKS46" s="710"/>
      <c r="AKT46" s="710"/>
      <c r="AKU46" s="710"/>
      <c r="AKV46" s="710"/>
      <c r="AKW46" s="710"/>
      <c r="AKX46" s="710"/>
      <c r="AKY46" s="710"/>
      <c r="AKZ46" s="710"/>
      <c r="ALA46" s="710"/>
      <c r="ALB46" s="710"/>
      <c r="ALC46" s="710"/>
      <c r="ALD46" s="710"/>
      <c r="ALE46" s="710"/>
      <c r="ALF46" s="710"/>
      <c r="ALG46" s="710"/>
      <c r="ALH46" s="710"/>
      <c r="ALI46" s="710"/>
      <c r="ALJ46" s="710"/>
      <c r="ALK46" s="710"/>
      <c r="ALL46" s="710"/>
      <c r="ALM46" s="710"/>
      <c r="ALN46" s="710"/>
      <c r="ALO46" s="710"/>
      <c r="ALP46" s="710"/>
      <c r="ALQ46" s="710"/>
      <c r="ALR46" s="710"/>
      <c r="ALS46" s="710"/>
      <c r="ALT46" s="710"/>
      <c r="ALU46" s="710"/>
      <c r="ALV46" s="710"/>
      <c r="ALW46" s="710"/>
      <c r="ALX46" s="710"/>
      <c r="ALY46" s="710"/>
      <c r="ALZ46" s="710"/>
      <c r="AMA46" s="710"/>
      <c r="AMB46" s="710"/>
      <c r="AMC46" s="710"/>
      <c r="AMD46" s="710"/>
      <c r="AME46" s="710"/>
      <c r="AMF46" s="710"/>
      <c r="AMG46" s="710"/>
      <c r="AMH46" s="710"/>
      <c r="AMI46" s="710"/>
      <c r="AMJ46" s="710"/>
      <c r="AMK46" s="710"/>
      <c r="AML46" s="710"/>
      <c r="AMM46" s="710"/>
      <c r="AMN46" s="710"/>
      <c r="AMO46" s="710"/>
      <c r="AMP46" s="710"/>
      <c r="AMQ46" s="710"/>
      <c r="AMR46" s="710"/>
      <c r="AMS46" s="710"/>
      <c r="AMT46" s="710"/>
      <c r="AMU46" s="710"/>
      <c r="AMV46" s="710"/>
      <c r="AMW46" s="710"/>
      <c r="AMX46" s="710"/>
      <c r="AMY46" s="710"/>
      <c r="AMZ46" s="710"/>
      <c r="ANA46" s="710"/>
      <c r="ANB46" s="710"/>
      <c r="ANC46" s="710"/>
      <c r="AND46" s="710"/>
      <c r="ANE46" s="710"/>
      <c r="ANF46" s="710"/>
      <c r="ANG46" s="710"/>
      <c r="ANH46" s="710"/>
      <c r="ANI46" s="710"/>
      <c r="ANJ46" s="710"/>
      <c r="ANK46" s="710"/>
      <c r="ANL46" s="710"/>
      <c r="ANM46" s="710"/>
      <c r="ANN46" s="710"/>
      <c r="ANO46" s="710"/>
      <c r="ANP46" s="710"/>
      <c r="ANQ46" s="710"/>
      <c r="ANR46" s="710"/>
      <c r="ANS46" s="710"/>
      <c r="ANT46" s="710"/>
      <c r="ANU46" s="710"/>
      <c r="ANV46" s="710"/>
      <c r="ANW46" s="710"/>
      <c r="ANX46" s="710"/>
      <c r="ANY46" s="710"/>
      <c r="ANZ46" s="710"/>
      <c r="AOA46" s="710"/>
      <c r="AOB46" s="710"/>
      <c r="AOC46" s="710"/>
      <c r="AOD46" s="710"/>
      <c r="AOE46" s="710"/>
      <c r="AOF46" s="710"/>
      <c r="AOG46" s="710"/>
      <c r="AOH46" s="710"/>
      <c r="AOI46" s="710"/>
      <c r="AOJ46" s="710"/>
      <c r="AOK46" s="710"/>
      <c r="AOL46" s="710"/>
      <c r="AOM46" s="710"/>
      <c r="AON46" s="710"/>
      <c r="AOO46" s="710"/>
      <c r="AOP46" s="710"/>
      <c r="AOQ46" s="710"/>
      <c r="AOR46" s="710"/>
      <c r="AOS46" s="710"/>
      <c r="AOT46" s="710"/>
      <c r="AOU46" s="710"/>
      <c r="AOV46" s="710"/>
      <c r="AOW46" s="710"/>
      <c r="AOX46" s="710"/>
      <c r="AOY46" s="710"/>
      <c r="AOZ46" s="710"/>
      <c r="APA46" s="710"/>
      <c r="APB46" s="710"/>
      <c r="APC46" s="710"/>
      <c r="APD46" s="710"/>
      <c r="APE46" s="710"/>
      <c r="APF46" s="710"/>
      <c r="APG46" s="710"/>
      <c r="APH46" s="710"/>
      <c r="API46" s="710"/>
      <c r="APJ46" s="710"/>
      <c r="APK46" s="710"/>
      <c r="APL46" s="710"/>
      <c r="APM46" s="710"/>
      <c r="APN46" s="710"/>
      <c r="APO46" s="710"/>
      <c r="APP46" s="710"/>
      <c r="APQ46" s="710"/>
      <c r="APR46" s="710"/>
      <c r="APS46" s="710"/>
      <c r="APT46" s="710"/>
      <c r="APU46" s="710"/>
      <c r="APV46" s="710"/>
      <c r="APW46" s="710"/>
      <c r="APX46" s="710"/>
      <c r="APY46" s="710"/>
      <c r="APZ46" s="710"/>
      <c r="AQA46" s="710"/>
      <c r="AQB46" s="710"/>
      <c r="AQC46" s="710"/>
      <c r="AQD46" s="710"/>
      <c r="AQE46" s="710"/>
      <c r="AQF46" s="710"/>
      <c r="AQG46" s="710"/>
      <c r="AQH46" s="710"/>
      <c r="AQI46" s="710"/>
      <c r="AQJ46" s="710"/>
      <c r="AQK46" s="710"/>
      <c r="AQL46" s="710"/>
      <c r="AQM46" s="710"/>
      <c r="AQN46" s="710"/>
      <c r="AQO46" s="710"/>
      <c r="AQP46" s="710"/>
      <c r="AQQ46" s="710"/>
      <c r="AQR46" s="710"/>
      <c r="AQS46" s="710"/>
      <c r="AQT46" s="710"/>
      <c r="AQU46" s="710"/>
      <c r="AQV46" s="710"/>
      <c r="AQW46" s="710"/>
      <c r="AQX46" s="710"/>
      <c r="AQY46" s="710"/>
      <c r="AQZ46" s="710"/>
      <c r="ARA46" s="710"/>
      <c r="ARB46" s="710"/>
      <c r="ARC46" s="710"/>
      <c r="ARD46" s="710"/>
      <c r="ARE46" s="710"/>
      <c r="ARF46" s="710"/>
      <c r="ARG46" s="710"/>
      <c r="ARH46" s="710"/>
      <c r="ARI46" s="710"/>
      <c r="ARJ46" s="710"/>
      <c r="ARK46" s="710"/>
      <c r="ARL46" s="710"/>
      <c r="ARM46" s="710"/>
      <c r="ARN46" s="710"/>
      <c r="ARO46" s="710"/>
      <c r="ARP46" s="710"/>
      <c r="ARQ46" s="710"/>
      <c r="ARR46" s="710"/>
      <c r="ARS46" s="710"/>
      <c r="ART46" s="710"/>
      <c r="ARU46" s="710"/>
      <c r="ARV46" s="710"/>
      <c r="ARW46" s="710"/>
      <c r="ARX46" s="710"/>
      <c r="ARY46" s="710"/>
      <c r="ARZ46" s="710"/>
      <c r="ASA46" s="710"/>
      <c r="ASB46" s="710"/>
      <c r="ASC46" s="710"/>
      <c r="ASD46" s="710"/>
      <c r="ASE46" s="710"/>
      <c r="ASF46" s="710"/>
      <c r="ASG46" s="710"/>
      <c r="ASH46" s="710"/>
      <c r="ASI46" s="710"/>
      <c r="ASJ46" s="710"/>
      <c r="ASK46" s="710"/>
      <c r="ASL46" s="710"/>
      <c r="ASM46" s="710"/>
      <c r="ASN46" s="710"/>
      <c r="ASO46" s="710"/>
      <c r="ASP46" s="710"/>
      <c r="ASQ46" s="710"/>
      <c r="ASR46" s="710"/>
      <c r="ASS46" s="710"/>
      <c r="AST46" s="710"/>
      <c r="ASU46" s="710"/>
      <c r="ASV46" s="710"/>
      <c r="ASW46" s="710"/>
      <c r="ASX46" s="710"/>
      <c r="ASY46" s="710"/>
      <c r="ASZ46" s="710"/>
      <c r="ATA46" s="710"/>
      <c r="ATB46" s="710"/>
      <c r="ATC46" s="710"/>
      <c r="ATD46" s="710"/>
      <c r="ATE46" s="710"/>
      <c r="ATF46" s="710"/>
      <c r="ATG46" s="710"/>
      <c r="ATH46" s="710"/>
      <c r="ATI46" s="710"/>
      <c r="ATJ46" s="710"/>
      <c r="ATK46" s="710"/>
      <c r="ATL46" s="710"/>
      <c r="ATM46" s="710"/>
      <c r="ATN46" s="710"/>
      <c r="ATO46" s="710"/>
      <c r="ATP46" s="710"/>
      <c r="ATQ46" s="710"/>
      <c r="ATR46" s="710"/>
      <c r="ATS46" s="710"/>
      <c r="ATT46" s="710"/>
      <c r="ATU46" s="710"/>
      <c r="ATV46" s="710"/>
      <c r="ATW46" s="710"/>
      <c r="ATX46" s="710"/>
      <c r="ATY46" s="710"/>
      <c r="ATZ46" s="710"/>
      <c r="AUA46" s="710"/>
      <c r="AUB46" s="710"/>
      <c r="AUC46" s="710"/>
      <c r="AUD46" s="710"/>
      <c r="AUE46" s="710"/>
      <c r="AUF46" s="710"/>
      <c r="AUG46" s="710"/>
      <c r="AUH46" s="710"/>
      <c r="AUI46" s="710"/>
      <c r="AUJ46" s="710"/>
      <c r="AUK46" s="710"/>
      <c r="AUL46" s="710"/>
      <c r="AUM46" s="710"/>
      <c r="AUN46" s="710"/>
      <c r="AUO46" s="710"/>
      <c r="AUP46" s="710"/>
      <c r="AUQ46" s="710"/>
      <c r="AUR46" s="710"/>
      <c r="AUS46" s="710"/>
      <c r="AUT46" s="710"/>
      <c r="AUU46" s="710"/>
      <c r="AUV46" s="710"/>
      <c r="AUW46" s="710"/>
      <c r="AUX46" s="710"/>
      <c r="AUY46" s="710"/>
      <c r="AUZ46" s="710"/>
      <c r="AVA46" s="710"/>
      <c r="AVB46" s="710"/>
      <c r="AVC46" s="710"/>
      <c r="AVD46" s="710"/>
      <c r="AVE46" s="710"/>
      <c r="AVF46" s="710"/>
      <c r="AVG46" s="710"/>
      <c r="AVH46" s="710"/>
      <c r="AVI46" s="710"/>
      <c r="AVJ46" s="710"/>
      <c r="AVK46" s="710"/>
      <c r="AVL46" s="710"/>
      <c r="AVM46" s="710"/>
      <c r="AVN46" s="710"/>
      <c r="AVO46" s="710"/>
      <c r="AVP46" s="710"/>
      <c r="AVQ46" s="710"/>
      <c r="AVR46" s="710"/>
      <c r="AVS46" s="710"/>
      <c r="AVT46" s="710"/>
      <c r="AVU46" s="710"/>
      <c r="AVV46" s="710"/>
      <c r="AVW46" s="710"/>
      <c r="AVX46" s="710"/>
      <c r="AVY46" s="710"/>
      <c r="AVZ46" s="710"/>
      <c r="AWA46" s="710"/>
      <c r="AWB46" s="710"/>
      <c r="AWC46" s="710"/>
      <c r="AWD46" s="710"/>
      <c r="AWE46" s="710"/>
      <c r="AWF46" s="710"/>
      <c r="AWG46" s="710"/>
      <c r="AWH46" s="710"/>
      <c r="AWI46" s="710"/>
      <c r="AWJ46" s="710"/>
      <c r="AWK46" s="710"/>
      <c r="AWL46" s="710"/>
      <c r="AWM46" s="710"/>
      <c r="AWN46" s="710"/>
      <c r="AWO46" s="710"/>
      <c r="AWP46" s="710"/>
      <c r="AWQ46" s="710"/>
      <c r="AWR46" s="710"/>
      <c r="AWS46" s="710"/>
      <c r="AWT46" s="710"/>
      <c r="AWU46" s="710"/>
      <c r="AWV46" s="710"/>
      <c r="AWW46" s="710"/>
      <c r="AWX46" s="710"/>
      <c r="AWY46" s="710"/>
      <c r="AWZ46" s="710"/>
      <c r="AXA46" s="710"/>
      <c r="AXB46" s="710"/>
      <c r="AXC46" s="710"/>
      <c r="AXD46" s="710"/>
      <c r="AXE46" s="710"/>
      <c r="AXF46" s="710"/>
      <c r="AXG46" s="710"/>
      <c r="AXH46" s="710"/>
      <c r="AXI46" s="710"/>
      <c r="AXJ46" s="710"/>
      <c r="AXK46" s="710"/>
      <c r="AXL46" s="710"/>
      <c r="AXM46" s="710"/>
      <c r="AXN46" s="710"/>
      <c r="AXO46" s="710"/>
      <c r="AXP46" s="710"/>
      <c r="AXQ46" s="710"/>
      <c r="AXR46" s="710"/>
      <c r="AXS46" s="710"/>
      <c r="AXT46" s="710"/>
      <c r="AXU46" s="710"/>
      <c r="AXV46" s="710"/>
      <c r="AXW46" s="710"/>
      <c r="AXX46" s="710"/>
      <c r="AXY46" s="710"/>
      <c r="AXZ46" s="710"/>
      <c r="AYA46" s="710"/>
      <c r="AYB46" s="710"/>
      <c r="AYC46" s="710"/>
      <c r="AYD46" s="710"/>
      <c r="AYE46" s="710"/>
      <c r="AYF46" s="710"/>
      <c r="AYG46" s="710"/>
      <c r="AYH46" s="710"/>
      <c r="AYI46" s="710"/>
      <c r="AYJ46" s="710"/>
      <c r="AYK46" s="710"/>
      <c r="AYL46" s="710"/>
      <c r="AYM46" s="710"/>
      <c r="AYN46" s="710"/>
      <c r="AYO46" s="710"/>
      <c r="AYP46" s="710"/>
      <c r="AYQ46" s="710"/>
      <c r="AYR46" s="710"/>
      <c r="AYS46" s="710"/>
      <c r="AYT46" s="710"/>
      <c r="AYU46" s="710"/>
      <c r="AYV46" s="710"/>
      <c r="AYW46" s="710"/>
      <c r="AYX46" s="710"/>
      <c r="AYY46" s="710"/>
      <c r="AYZ46" s="710"/>
      <c r="AZA46" s="710"/>
      <c r="AZB46" s="710"/>
      <c r="AZC46" s="710"/>
      <c r="AZD46" s="710"/>
      <c r="AZE46" s="710"/>
      <c r="AZF46" s="710"/>
      <c r="AZG46" s="710"/>
      <c r="AZH46" s="710"/>
      <c r="AZI46" s="710"/>
      <c r="AZJ46" s="710"/>
      <c r="AZK46" s="710"/>
      <c r="AZL46" s="710"/>
      <c r="AZM46" s="710"/>
      <c r="AZN46" s="710"/>
      <c r="AZO46" s="710"/>
      <c r="AZP46" s="710"/>
      <c r="AZQ46" s="710"/>
      <c r="AZR46" s="710"/>
      <c r="AZS46" s="710"/>
      <c r="AZT46" s="710"/>
      <c r="AZU46" s="710"/>
      <c r="AZV46" s="710"/>
      <c r="AZW46" s="710"/>
      <c r="AZX46" s="710"/>
      <c r="AZY46" s="710"/>
      <c r="AZZ46" s="710"/>
      <c r="BAA46" s="710"/>
      <c r="BAB46" s="710"/>
      <c r="BAC46" s="710"/>
      <c r="BAD46" s="710"/>
      <c r="BAE46" s="710"/>
      <c r="BAF46" s="710"/>
      <c r="BAG46" s="710"/>
      <c r="BAH46" s="710"/>
      <c r="BAI46" s="710"/>
      <c r="BAJ46" s="710"/>
      <c r="BAK46" s="710"/>
      <c r="BAL46" s="710"/>
      <c r="BAM46" s="710"/>
      <c r="BAN46" s="710"/>
      <c r="BAO46" s="710"/>
      <c r="BAP46" s="710"/>
      <c r="BAQ46" s="710"/>
      <c r="BAR46" s="710"/>
      <c r="BAS46" s="710"/>
      <c r="BAT46" s="710"/>
      <c r="BAU46" s="710"/>
      <c r="BAV46" s="710"/>
      <c r="BAW46" s="710"/>
      <c r="BAX46" s="710"/>
      <c r="BAY46" s="710"/>
      <c r="BAZ46" s="710"/>
      <c r="BBA46" s="710"/>
      <c r="BBB46" s="710"/>
      <c r="BBC46" s="710"/>
      <c r="BBD46" s="710"/>
      <c r="BBE46" s="710"/>
      <c r="BBF46" s="710"/>
      <c r="BBG46" s="710"/>
      <c r="BBH46" s="710"/>
      <c r="BBI46" s="710"/>
      <c r="BBJ46" s="710"/>
      <c r="BBK46" s="710"/>
      <c r="BBL46" s="710"/>
      <c r="BBM46" s="710"/>
      <c r="BBN46" s="710"/>
      <c r="BBO46" s="710"/>
      <c r="BBP46" s="710"/>
      <c r="BBQ46" s="710"/>
      <c r="BBR46" s="710"/>
      <c r="BBS46" s="710"/>
      <c r="BBT46" s="710"/>
      <c r="BBU46" s="710"/>
      <c r="BBV46" s="710"/>
      <c r="BBW46" s="710"/>
      <c r="BBX46" s="710"/>
      <c r="BBY46" s="710"/>
      <c r="BBZ46" s="710"/>
      <c r="BCA46" s="710"/>
      <c r="BCB46" s="710"/>
      <c r="BCC46" s="710"/>
      <c r="BCD46" s="710"/>
      <c r="BCE46" s="710"/>
      <c r="BCF46" s="710"/>
      <c r="BCG46" s="710"/>
      <c r="BCH46" s="710"/>
      <c r="BCI46" s="710"/>
      <c r="BCJ46" s="710"/>
      <c r="BCK46" s="710"/>
      <c r="BCL46" s="710"/>
      <c r="BCM46" s="710"/>
      <c r="BCN46" s="710"/>
      <c r="BCO46" s="710"/>
      <c r="BCP46" s="710"/>
      <c r="BCQ46" s="710"/>
      <c r="BCR46" s="710"/>
      <c r="BCS46" s="710"/>
      <c r="BCT46" s="710"/>
      <c r="BCU46" s="710"/>
      <c r="BCV46" s="710"/>
      <c r="BCW46" s="710"/>
      <c r="BCX46" s="710"/>
      <c r="BCY46" s="710"/>
      <c r="BCZ46" s="710"/>
      <c r="BDA46" s="710"/>
      <c r="BDB46" s="710"/>
      <c r="BDC46" s="710"/>
      <c r="BDD46" s="710"/>
      <c r="BDE46" s="710"/>
      <c r="BDF46" s="710"/>
      <c r="BDG46" s="710"/>
      <c r="BDH46" s="710"/>
      <c r="BDI46" s="710"/>
      <c r="BDJ46" s="710"/>
      <c r="BDK46" s="710"/>
      <c r="BDL46" s="710"/>
      <c r="BDM46" s="710"/>
      <c r="BDN46" s="710"/>
      <c r="BDO46" s="710"/>
      <c r="BDP46" s="710"/>
      <c r="BDQ46" s="710"/>
      <c r="BDR46" s="710"/>
      <c r="BDS46" s="710"/>
      <c r="BDT46" s="710"/>
      <c r="BDU46" s="710"/>
      <c r="BDV46" s="710"/>
      <c r="BDW46" s="710"/>
      <c r="BDX46" s="710"/>
      <c r="BDY46" s="710"/>
      <c r="BDZ46" s="710"/>
      <c r="BEA46" s="710"/>
      <c r="BEB46" s="710"/>
      <c r="BEC46" s="710"/>
      <c r="BED46" s="710"/>
      <c r="BEE46" s="710"/>
      <c r="BEF46" s="710"/>
      <c r="BEG46" s="710"/>
      <c r="BEH46" s="710"/>
      <c r="BEI46" s="710"/>
      <c r="BEJ46" s="710"/>
      <c r="BEK46" s="710"/>
      <c r="BEL46" s="710"/>
      <c r="BEM46" s="710"/>
      <c r="BEN46" s="710"/>
      <c r="BEO46" s="710"/>
      <c r="BEP46" s="710"/>
      <c r="BEQ46" s="710"/>
      <c r="BER46" s="710"/>
      <c r="BES46" s="710"/>
      <c r="BET46" s="710"/>
      <c r="BEU46" s="710"/>
      <c r="BEV46" s="710"/>
      <c r="BEW46" s="710"/>
      <c r="BEX46" s="710"/>
      <c r="BEY46" s="710"/>
      <c r="BEZ46" s="710"/>
      <c r="BFA46" s="710"/>
      <c r="BFB46" s="710"/>
      <c r="BFC46" s="710"/>
      <c r="BFD46" s="710"/>
      <c r="BFE46" s="710"/>
      <c r="BFF46" s="710"/>
      <c r="BFG46" s="710"/>
      <c r="BFH46" s="710"/>
      <c r="BFI46" s="710"/>
      <c r="BFJ46" s="710"/>
      <c r="BFK46" s="710"/>
      <c r="BFL46" s="710"/>
      <c r="BFM46" s="710"/>
      <c r="BFN46" s="710"/>
      <c r="BFO46" s="710"/>
      <c r="BFP46" s="710"/>
      <c r="BFQ46" s="710"/>
      <c r="BFR46" s="710"/>
      <c r="BFS46" s="710"/>
      <c r="BFT46" s="710"/>
      <c r="BFU46" s="710"/>
      <c r="BFV46" s="710"/>
      <c r="BFW46" s="710"/>
      <c r="BFX46" s="710"/>
      <c r="BFY46" s="710"/>
      <c r="BFZ46" s="710"/>
      <c r="BGA46" s="710"/>
      <c r="BGB46" s="710"/>
      <c r="BGC46" s="710"/>
      <c r="BGD46" s="710"/>
      <c r="BGE46" s="710"/>
      <c r="BGF46" s="710"/>
      <c r="BGG46" s="710"/>
      <c r="BGH46" s="710"/>
      <c r="BGI46" s="710"/>
      <c r="BGJ46" s="710"/>
      <c r="BGK46" s="710"/>
      <c r="BGL46" s="710"/>
      <c r="BGM46" s="710"/>
      <c r="BGN46" s="710"/>
      <c r="BGO46" s="710"/>
      <c r="BGP46" s="710"/>
      <c r="BGQ46" s="710"/>
      <c r="BGR46" s="710"/>
      <c r="BGS46" s="710"/>
      <c r="BGT46" s="710"/>
      <c r="BGU46" s="710"/>
      <c r="BGV46" s="710"/>
      <c r="BGW46" s="710"/>
      <c r="BGX46" s="710"/>
      <c r="BGY46" s="710"/>
      <c r="BGZ46" s="710"/>
      <c r="BHA46" s="710"/>
      <c r="BHB46" s="710"/>
      <c r="BHC46" s="710"/>
      <c r="BHD46" s="710"/>
      <c r="BHE46" s="710"/>
      <c r="BHF46" s="710"/>
      <c r="BHG46" s="710"/>
      <c r="BHH46" s="710"/>
      <c r="BHI46" s="710"/>
      <c r="BHJ46" s="710"/>
      <c r="BHK46" s="710"/>
      <c r="BHL46" s="710"/>
      <c r="BHM46" s="710"/>
      <c r="BHN46" s="710"/>
      <c r="BHO46" s="710"/>
      <c r="BHP46" s="710"/>
      <c r="BHQ46" s="710"/>
      <c r="BHR46" s="710"/>
      <c r="BHS46" s="710"/>
      <c r="BHT46" s="710"/>
      <c r="BHU46" s="710"/>
      <c r="BHV46" s="710"/>
      <c r="BHW46" s="710"/>
      <c r="BHX46" s="710"/>
      <c r="BHY46" s="710"/>
      <c r="BHZ46" s="710"/>
      <c r="BIA46" s="710"/>
      <c r="BIB46" s="710"/>
      <c r="BIC46" s="710"/>
      <c r="BID46" s="710"/>
      <c r="BIE46" s="710"/>
      <c r="BIF46" s="710"/>
      <c r="BIG46" s="710"/>
      <c r="BIH46" s="710"/>
      <c r="BII46" s="710"/>
      <c r="BIJ46" s="710"/>
      <c r="BIK46" s="710"/>
      <c r="BIL46" s="710"/>
      <c r="BIM46" s="710"/>
      <c r="BIN46" s="710"/>
      <c r="BIO46" s="710"/>
      <c r="BIP46" s="710"/>
      <c r="BIQ46" s="710"/>
      <c r="BIR46" s="710"/>
      <c r="BIS46" s="710"/>
      <c r="BIT46" s="710"/>
      <c r="BIU46" s="710"/>
      <c r="BIV46" s="710"/>
      <c r="BIW46" s="710"/>
      <c r="BIX46" s="710"/>
      <c r="BIY46" s="710"/>
      <c r="BIZ46" s="710"/>
      <c r="BJA46" s="710"/>
      <c r="BJB46" s="710"/>
      <c r="BJC46" s="710"/>
      <c r="BJD46" s="710"/>
      <c r="BJE46" s="710"/>
      <c r="BJF46" s="710"/>
      <c r="BJG46" s="710"/>
      <c r="BJH46" s="710"/>
      <c r="BJI46" s="710"/>
      <c r="BJJ46" s="710"/>
      <c r="BJK46" s="710"/>
      <c r="BJL46" s="710"/>
      <c r="BJM46" s="710"/>
      <c r="BJN46" s="710"/>
      <c r="BJO46" s="710"/>
      <c r="BJP46" s="710"/>
      <c r="BJQ46" s="710"/>
      <c r="BJR46" s="710"/>
      <c r="BJS46" s="710"/>
      <c r="BJT46" s="710"/>
      <c r="BJU46" s="710"/>
      <c r="BJV46" s="710"/>
      <c r="BJW46" s="710"/>
      <c r="BJX46" s="710"/>
      <c r="BJY46" s="710"/>
      <c r="BJZ46" s="710"/>
      <c r="BKA46" s="710"/>
      <c r="BKB46" s="710"/>
      <c r="BKC46" s="710"/>
      <c r="BKD46" s="710"/>
      <c r="BKE46" s="710"/>
      <c r="BKF46" s="710"/>
      <c r="BKG46" s="710"/>
      <c r="BKH46" s="710"/>
      <c r="BKI46" s="710"/>
      <c r="BKJ46" s="710"/>
      <c r="BKK46" s="710"/>
      <c r="BKL46" s="710"/>
      <c r="BKM46" s="710"/>
      <c r="BKN46" s="710"/>
      <c r="BKO46" s="710"/>
      <c r="BKP46" s="710"/>
      <c r="BKQ46" s="710"/>
      <c r="BKR46" s="710"/>
      <c r="BKS46" s="710"/>
      <c r="BKT46" s="710"/>
      <c r="BKU46" s="710"/>
      <c r="BKV46" s="710"/>
      <c r="BKW46" s="710"/>
      <c r="BKX46" s="710"/>
      <c r="BKY46" s="710"/>
      <c r="BKZ46" s="710"/>
      <c r="BLA46" s="710"/>
      <c r="BLB46" s="710"/>
      <c r="BLC46" s="710"/>
      <c r="BLD46" s="710"/>
      <c r="BLE46" s="710"/>
      <c r="BLF46" s="710"/>
      <c r="BLG46" s="710"/>
      <c r="BLH46" s="710"/>
      <c r="BLI46" s="710"/>
      <c r="BLJ46" s="710"/>
      <c r="BLK46" s="710"/>
      <c r="BLL46" s="710"/>
      <c r="BLM46" s="710"/>
      <c r="BLN46" s="710"/>
      <c r="BLO46" s="710"/>
      <c r="BLP46" s="710"/>
      <c r="BLQ46" s="710"/>
      <c r="BLR46" s="710"/>
      <c r="BLS46" s="710"/>
      <c r="BLT46" s="710"/>
      <c r="BLU46" s="710"/>
      <c r="BLV46" s="710"/>
      <c r="BLW46" s="710"/>
      <c r="BLX46" s="710"/>
      <c r="BLY46" s="710"/>
      <c r="BLZ46" s="710"/>
      <c r="BMA46" s="710"/>
      <c r="BMB46" s="710"/>
      <c r="BMC46" s="710"/>
      <c r="BMD46" s="710"/>
      <c r="BME46" s="710"/>
      <c r="BMF46" s="710"/>
      <c r="BMG46" s="710"/>
      <c r="BMH46" s="710"/>
      <c r="BMI46" s="710"/>
      <c r="BMJ46" s="710"/>
      <c r="BMK46" s="710"/>
      <c r="BML46" s="710"/>
      <c r="BMM46" s="710"/>
      <c r="BMN46" s="710"/>
      <c r="BMO46" s="710"/>
      <c r="BMP46" s="710"/>
      <c r="BMQ46" s="710"/>
      <c r="BMR46" s="710"/>
      <c r="BMS46" s="710"/>
      <c r="BMT46" s="710"/>
      <c r="BMU46" s="710"/>
      <c r="BMV46" s="710"/>
      <c r="BMW46" s="710"/>
      <c r="BMX46" s="710"/>
      <c r="BMY46" s="710"/>
      <c r="BMZ46" s="710"/>
      <c r="BNA46" s="710"/>
      <c r="BNB46" s="710"/>
      <c r="BNC46" s="710"/>
      <c r="BND46" s="710"/>
      <c r="BNE46" s="710"/>
      <c r="BNF46" s="710"/>
      <c r="BNG46" s="710"/>
      <c r="BNH46" s="710"/>
      <c r="BNI46" s="710"/>
      <c r="BNJ46" s="710"/>
      <c r="BNK46" s="710"/>
      <c r="BNL46" s="710"/>
      <c r="BNM46" s="710"/>
      <c r="BNN46" s="710"/>
      <c r="BNO46" s="710"/>
      <c r="BNP46" s="710"/>
      <c r="BNQ46" s="710"/>
      <c r="BNR46" s="710"/>
      <c r="BNS46" s="710"/>
      <c r="BNT46" s="710"/>
      <c r="BNU46" s="710"/>
      <c r="BNV46" s="710"/>
      <c r="BNW46" s="710"/>
      <c r="BNX46" s="710"/>
      <c r="BNY46" s="710"/>
      <c r="BNZ46" s="710"/>
      <c r="BOA46" s="710"/>
      <c r="BOB46" s="710"/>
      <c r="BOC46" s="710"/>
      <c r="BOD46" s="710"/>
      <c r="BOE46" s="710"/>
      <c r="BOF46" s="710"/>
      <c r="BOG46" s="710"/>
      <c r="BOH46" s="710"/>
      <c r="BOI46" s="710"/>
      <c r="BOJ46" s="710"/>
      <c r="BOK46" s="710"/>
      <c r="BOL46" s="710"/>
      <c r="BOM46" s="710"/>
      <c r="BON46" s="710"/>
      <c r="BOO46" s="710"/>
      <c r="BOP46" s="710"/>
      <c r="BOQ46" s="710"/>
      <c r="BOR46" s="710"/>
      <c r="BOS46" s="710"/>
      <c r="BOT46" s="710"/>
      <c r="BOU46" s="710"/>
      <c r="BOV46" s="710"/>
      <c r="BOW46" s="710"/>
      <c r="BOX46" s="710"/>
      <c r="BOY46" s="710"/>
      <c r="BOZ46" s="710"/>
      <c r="BPA46" s="710"/>
      <c r="BPB46" s="710"/>
      <c r="BPC46" s="710"/>
      <c r="BPD46" s="710"/>
      <c r="BPE46" s="710"/>
      <c r="BPF46" s="710"/>
      <c r="BPG46" s="710"/>
      <c r="BPH46" s="710"/>
      <c r="BPI46" s="710"/>
      <c r="BPJ46" s="710"/>
      <c r="BPK46" s="710"/>
      <c r="BPL46" s="710"/>
      <c r="BPM46" s="710"/>
      <c r="BPN46" s="710"/>
      <c r="BPO46" s="710"/>
      <c r="BPP46" s="710"/>
      <c r="BPQ46" s="710"/>
      <c r="BPR46" s="710"/>
      <c r="BPS46" s="710"/>
      <c r="BPT46" s="710"/>
      <c r="BPU46" s="710"/>
      <c r="BPV46" s="710"/>
      <c r="BPW46" s="710"/>
      <c r="BPX46" s="710"/>
      <c r="BPY46" s="710"/>
      <c r="BPZ46" s="710"/>
      <c r="BQA46" s="710"/>
      <c r="BQB46" s="710"/>
      <c r="BQC46" s="710"/>
      <c r="BQD46" s="710"/>
      <c r="BQE46" s="710"/>
      <c r="BQF46" s="710"/>
      <c r="BQG46" s="710"/>
      <c r="BQH46" s="710"/>
      <c r="BQI46" s="710"/>
      <c r="BQJ46" s="710"/>
      <c r="BQK46" s="710"/>
      <c r="BQL46" s="710"/>
      <c r="BQM46" s="710"/>
      <c r="BQN46" s="710"/>
      <c r="BQO46" s="710"/>
      <c r="BQP46" s="710"/>
      <c r="BQQ46" s="710"/>
      <c r="BQR46" s="710"/>
      <c r="BQS46" s="710"/>
      <c r="BQT46" s="710"/>
      <c r="BQU46" s="710"/>
      <c r="BQV46" s="710"/>
      <c r="BQW46" s="710"/>
      <c r="BQX46" s="710"/>
      <c r="BQY46" s="710"/>
      <c r="BQZ46" s="710"/>
      <c r="BRA46" s="710"/>
      <c r="BRB46" s="710"/>
      <c r="BRC46" s="710"/>
      <c r="BRD46" s="710"/>
      <c r="BRE46" s="710"/>
      <c r="BRF46" s="710"/>
      <c r="BRG46" s="710"/>
      <c r="BRH46" s="710"/>
      <c r="BRI46" s="710"/>
      <c r="BRJ46" s="710"/>
      <c r="BRK46" s="710"/>
      <c r="BRL46" s="710"/>
      <c r="BRM46" s="710"/>
      <c r="BRN46" s="710"/>
      <c r="BRO46" s="710"/>
      <c r="BRP46" s="710"/>
      <c r="BRQ46" s="710"/>
      <c r="BRR46" s="710"/>
      <c r="BRS46" s="710"/>
      <c r="BRT46" s="710"/>
      <c r="BRU46" s="710"/>
      <c r="BRV46" s="710"/>
      <c r="BRW46" s="710"/>
      <c r="BRX46" s="710"/>
      <c r="BRY46" s="710"/>
      <c r="BRZ46" s="710"/>
      <c r="BSA46" s="710"/>
      <c r="BSB46" s="710"/>
      <c r="BSC46" s="710"/>
      <c r="BSD46" s="710"/>
      <c r="BSE46" s="710"/>
      <c r="BSF46" s="710"/>
      <c r="BSG46" s="710"/>
      <c r="BSH46" s="710"/>
      <c r="BSI46" s="710"/>
      <c r="BSJ46" s="710"/>
      <c r="BSK46" s="710"/>
      <c r="BSL46" s="710"/>
      <c r="BSM46" s="710"/>
      <c r="BSN46" s="710"/>
      <c r="BSO46" s="710"/>
      <c r="BSP46" s="710"/>
      <c r="BSQ46" s="710"/>
      <c r="BSR46" s="710"/>
      <c r="BSS46" s="710"/>
      <c r="BST46" s="710"/>
      <c r="BSU46" s="710"/>
      <c r="BSV46" s="710"/>
      <c r="BSW46" s="710"/>
      <c r="BSX46" s="710"/>
      <c r="BSY46" s="710"/>
      <c r="BSZ46" s="710"/>
      <c r="BTA46" s="710"/>
      <c r="BTB46" s="710"/>
      <c r="BTC46" s="710"/>
      <c r="BTD46" s="710"/>
      <c r="BTE46" s="710"/>
      <c r="BTF46" s="710"/>
      <c r="BTG46" s="710"/>
      <c r="BTH46" s="710"/>
      <c r="BTI46" s="710"/>
      <c r="BTJ46" s="710"/>
      <c r="BTK46" s="710"/>
      <c r="BTL46" s="710"/>
      <c r="BTM46" s="710"/>
      <c r="BTN46" s="710"/>
      <c r="BTO46" s="710"/>
      <c r="BTP46" s="710"/>
      <c r="BTQ46" s="710"/>
      <c r="BTR46" s="710"/>
      <c r="BTS46" s="710"/>
      <c r="BTT46" s="710"/>
      <c r="BTU46" s="710"/>
      <c r="BTV46" s="710"/>
      <c r="BTW46" s="710"/>
      <c r="BTX46" s="710"/>
      <c r="BTY46" s="710"/>
      <c r="BTZ46" s="710"/>
      <c r="BUA46" s="710"/>
      <c r="BUB46" s="710"/>
      <c r="BUC46" s="710"/>
      <c r="BUD46" s="710"/>
      <c r="BUE46" s="710"/>
      <c r="BUF46" s="710"/>
      <c r="BUG46" s="710"/>
      <c r="BUH46" s="710"/>
      <c r="BUI46" s="710"/>
      <c r="BUJ46" s="710"/>
      <c r="BUK46" s="710"/>
      <c r="BUL46" s="710"/>
      <c r="BUM46" s="710"/>
      <c r="BUN46" s="710"/>
      <c r="BUO46" s="710"/>
      <c r="BUP46" s="710"/>
      <c r="BUQ46" s="710"/>
      <c r="BUR46" s="710"/>
      <c r="BUS46" s="710"/>
      <c r="BUT46" s="710"/>
      <c r="BUU46" s="710"/>
      <c r="BUV46" s="710"/>
      <c r="BUW46" s="710"/>
      <c r="BUX46" s="710"/>
      <c r="BUY46" s="710"/>
      <c r="BUZ46" s="710"/>
      <c r="BVA46" s="710"/>
      <c r="BVB46" s="710"/>
      <c r="BVC46" s="710"/>
      <c r="BVD46" s="710"/>
      <c r="BVE46" s="710"/>
      <c r="BVF46" s="710"/>
      <c r="BVG46" s="710"/>
      <c r="BVH46" s="710"/>
      <c r="BVI46" s="710"/>
      <c r="BVJ46" s="710"/>
      <c r="BVK46" s="710"/>
      <c r="BVL46" s="710"/>
      <c r="BVM46" s="710"/>
      <c r="BVN46" s="710"/>
      <c r="BVO46" s="710"/>
      <c r="BVP46" s="710"/>
      <c r="BVQ46" s="710"/>
      <c r="BVR46" s="710"/>
      <c r="BVS46" s="710"/>
      <c r="BVT46" s="710"/>
      <c r="BVU46" s="710"/>
      <c r="BVV46" s="710"/>
      <c r="BVW46" s="710"/>
      <c r="BVX46" s="710"/>
      <c r="BVY46" s="710"/>
      <c r="BVZ46" s="710"/>
      <c r="BWA46" s="710"/>
      <c r="BWB46" s="710"/>
      <c r="BWC46" s="710"/>
      <c r="BWD46" s="710"/>
      <c r="BWE46" s="710"/>
      <c r="BWF46" s="710"/>
      <c r="BWG46" s="710"/>
      <c r="BWH46" s="710"/>
      <c r="BWI46" s="710"/>
      <c r="BWJ46" s="710"/>
      <c r="BWK46" s="710"/>
      <c r="BWL46" s="710"/>
      <c r="BWM46" s="710"/>
      <c r="BWN46" s="710"/>
      <c r="BWO46" s="710"/>
      <c r="BWP46" s="710"/>
      <c r="BWQ46" s="710"/>
      <c r="BWR46" s="710"/>
      <c r="BWS46" s="710"/>
      <c r="BWT46" s="710"/>
      <c r="BWU46" s="710"/>
      <c r="BWV46" s="710"/>
      <c r="BWW46" s="710"/>
      <c r="BWX46" s="710"/>
      <c r="BWY46" s="710"/>
      <c r="BWZ46" s="710"/>
      <c r="BXA46" s="710"/>
      <c r="BXB46" s="710"/>
      <c r="BXC46" s="710"/>
      <c r="BXD46" s="710"/>
      <c r="BXE46" s="710"/>
      <c r="BXF46" s="710"/>
      <c r="BXG46" s="710"/>
      <c r="BXH46" s="710"/>
      <c r="BXI46" s="710"/>
      <c r="BXJ46" s="710"/>
      <c r="BXK46" s="710"/>
      <c r="BXL46" s="710"/>
      <c r="BXM46" s="710"/>
      <c r="BXN46" s="710"/>
      <c r="BXO46" s="710"/>
      <c r="BXP46" s="710"/>
      <c r="BXQ46" s="710"/>
      <c r="BXR46" s="710"/>
      <c r="BXS46" s="710"/>
      <c r="BXT46" s="710"/>
      <c r="BXU46" s="710"/>
      <c r="BXV46" s="710"/>
      <c r="BXW46" s="710"/>
      <c r="BXX46" s="710"/>
      <c r="BXY46" s="710"/>
      <c r="BXZ46" s="710"/>
      <c r="BYA46" s="710"/>
      <c r="BYB46" s="710"/>
      <c r="BYC46" s="710"/>
      <c r="BYD46" s="710"/>
      <c r="BYE46" s="710"/>
      <c r="BYF46" s="710"/>
      <c r="BYG46" s="710"/>
      <c r="BYH46" s="710"/>
      <c r="BYI46" s="710"/>
      <c r="BYJ46" s="710"/>
      <c r="BYK46" s="710"/>
      <c r="BYL46" s="710"/>
      <c r="BYM46" s="710"/>
      <c r="BYN46" s="710"/>
      <c r="BYO46" s="710"/>
      <c r="BYP46" s="710"/>
      <c r="BYQ46" s="710"/>
      <c r="BYR46" s="710"/>
      <c r="BYS46" s="710"/>
      <c r="BYT46" s="710"/>
      <c r="BYU46" s="710"/>
      <c r="BYV46" s="710"/>
      <c r="BYW46" s="710"/>
      <c r="BYX46" s="710"/>
      <c r="BYY46" s="710"/>
      <c r="BYZ46" s="710"/>
      <c r="BZA46" s="710"/>
      <c r="BZB46" s="710"/>
      <c r="BZC46" s="710"/>
      <c r="BZD46" s="710"/>
      <c r="BZE46" s="710"/>
      <c r="BZF46" s="710"/>
      <c r="BZG46" s="710"/>
      <c r="BZH46" s="710"/>
      <c r="BZI46" s="710"/>
      <c r="BZJ46" s="710"/>
      <c r="BZK46" s="710"/>
      <c r="BZL46" s="710"/>
      <c r="BZM46" s="710"/>
      <c r="BZN46" s="710"/>
      <c r="BZO46" s="710"/>
      <c r="BZP46" s="710"/>
      <c r="BZQ46" s="710"/>
      <c r="BZR46" s="710"/>
      <c r="BZS46" s="710"/>
      <c r="BZT46" s="710"/>
      <c r="BZU46" s="710"/>
      <c r="BZV46" s="710"/>
      <c r="BZW46" s="710"/>
      <c r="BZX46" s="710"/>
      <c r="BZY46" s="710"/>
      <c r="BZZ46" s="710"/>
      <c r="CAA46" s="710"/>
      <c r="CAB46" s="710"/>
      <c r="CAC46" s="710"/>
      <c r="CAD46" s="710"/>
      <c r="CAE46" s="710"/>
      <c r="CAF46" s="710"/>
      <c r="CAG46" s="710"/>
      <c r="CAH46" s="710"/>
      <c r="CAI46" s="710"/>
      <c r="CAJ46" s="710"/>
      <c r="CAK46" s="710"/>
      <c r="CAL46" s="710"/>
      <c r="CAM46" s="710"/>
      <c r="CAN46" s="710"/>
      <c r="CAO46" s="710"/>
      <c r="CAP46" s="710"/>
      <c r="CAQ46" s="710"/>
      <c r="CAR46" s="710"/>
      <c r="CAS46" s="710"/>
      <c r="CAT46" s="710"/>
      <c r="CAU46" s="710"/>
      <c r="CAV46" s="710"/>
      <c r="CAW46" s="710"/>
      <c r="CAX46" s="710"/>
      <c r="CAY46" s="710"/>
      <c r="CAZ46" s="710"/>
      <c r="CBA46" s="710"/>
      <c r="CBB46" s="710"/>
      <c r="CBC46" s="710"/>
      <c r="CBD46" s="710"/>
      <c r="CBE46" s="710"/>
      <c r="CBF46" s="710"/>
      <c r="CBG46" s="710"/>
      <c r="CBH46" s="710"/>
      <c r="CBI46" s="710"/>
      <c r="CBJ46" s="710"/>
      <c r="CBK46" s="710"/>
      <c r="CBL46" s="710"/>
      <c r="CBM46" s="710"/>
      <c r="CBN46" s="710"/>
      <c r="CBO46" s="710"/>
      <c r="CBP46" s="710"/>
      <c r="CBQ46" s="710"/>
      <c r="CBR46" s="710"/>
      <c r="CBS46" s="710"/>
      <c r="CBT46" s="710"/>
      <c r="CBU46" s="710"/>
      <c r="CBV46" s="710"/>
      <c r="CBW46" s="710"/>
      <c r="CBX46" s="710"/>
      <c r="CBY46" s="710"/>
      <c r="CBZ46" s="710"/>
      <c r="CCA46" s="710"/>
      <c r="CCB46" s="710"/>
      <c r="CCC46" s="710"/>
      <c r="CCD46" s="710"/>
      <c r="CCE46" s="710"/>
      <c r="CCF46" s="710"/>
      <c r="CCG46" s="710"/>
      <c r="CCH46" s="710"/>
      <c r="CCI46" s="710"/>
      <c r="CCJ46" s="710"/>
      <c r="CCK46" s="710"/>
      <c r="CCL46" s="710"/>
      <c r="CCM46" s="710"/>
      <c r="CCN46" s="710"/>
      <c r="CCO46" s="710"/>
      <c r="CCP46" s="710"/>
      <c r="CCQ46" s="710"/>
      <c r="CCR46" s="710"/>
      <c r="CCS46" s="710"/>
      <c r="CCT46" s="710"/>
      <c r="CCU46" s="710"/>
      <c r="CCV46" s="710"/>
      <c r="CCW46" s="710"/>
      <c r="CCX46" s="710"/>
      <c r="CCY46" s="710"/>
      <c r="CCZ46" s="710"/>
      <c r="CDA46" s="710"/>
      <c r="CDB46" s="710"/>
      <c r="CDC46" s="710"/>
      <c r="CDD46" s="710"/>
      <c r="CDE46" s="710"/>
      <c r="CDF46" s="710"/>
      <c r="CDG46" s="710"/>
      <c r="CDH46" s="710"/>
      <c r="CDI46" s="710"/>
      <c r="CDJ46" s="710"/>
      <c r="CDK46" s="710"/>
      <c r="CDL46" s="710"/>
      <c r="CDM46" s="710"/>
      <c r="CDN46" s="710"/>
      <c r="CDO46" s="710"/>
      <c r="CDP46" s="710"/>
      <c r="CDQ46" s="710"/>
      <c r="CDR46" s="710"/>
      <c r="CDS46" s="710"/>
      <c r="CDT46" s="710"/>
      <c r="CDU46" s="710"/>
      <c r="CDV46" s="710"/>
      <c r="CDW46" s="710"/>
      <c r="CDX46" s="710"/>
      <c r="CDY46" s="710"/>
      <c r="CDZ46" s="710"/>
      <c r="CEA46" s="710"/>
      <c r="CEB46" s="710"/>
      <c r="CEC46" s="710"/>
      <c r="CED46" s="710"/>
      <c r="CEE46" s="710"/>
      <c r="CEF46" s="710"/>
      <c r="CEG46" s="710"/>
      <c r="CEH46" s="710"/>
      <c r="CEI46" s="710"/>
      <c r="CEJ46" s="710"/>
      <c r="CEK46" s="710"/>
      <c r="CEL46" s="710"/>
      <c r="CEM46" s="710"/>
      <c r="CEN46" s="710"/>
      <c r="CEO46" s="710"/>
      <c r="CEP46" s="710"/>
      <c r="CEQ46" s="710"/>
      <c r="CER46" s="710"/>
      <c r="CES46" s="710"/>
      <c r="CET46" s="710"/>
      <c r="CEU46" s="710"/>
      <c r="CEV46" s="710"/>
      <c r="CEW46" s="710"/>
      <c r="CEX46" s="710"/>
      <c r="CEY46" s="710"/>
      <c r="CEZ46" s="710"/>
      <c r="CFA46" s="710"/>
      <c r="CFB46" s="710"/>
      <c r="CFC46" s="710"/>
      <c r="CFD46" s="710"/>
      <c r="CFE46" s="710"/>
      <c r="CFF46" s="710"/>
      <c r="CFG46" s="710"/>
      <c r="CFH46" s="710"/>
      <c r="CFI46" s="710"/>
      <c r="CFJ46" s="710"/>
      <c r="CFK46" s="710"/>
      <c r="CFL46" s="710"/>
      <c r="CFM46" s="710"/>
      <c r="CFN46" s="710"/>
      <c r="CFO46" s="710"/>
      <c r="CFP46" s="710"/>
      <c r="CFQ46" s="710"/>
      <c r="CFR46" s="710"/>
      <c r="CFS46" s="710"/>
      <c r="CFT46" s="710"/>
      <c r="CFU46" s="710"/>
      <c r="CFV46" s="710"/>
      <c r="CFW46" s="710"/>
      <c r="CFX46" s="710"/>
      <c r="CFY46" s="710"/>
      <c r="CFZ46" s="710"/>
      <c r="CGA46" s="710"/>
      <c r="CGB46" s="710"/>
      <c r="CGC46" s="710"/>
      <c r="CGD46" s="710"/>
      <c r="CGE46" s="710"/>
      <c r="CGF46" s="710"/>
      <c r="CGG46" s="710"/>
      <c r="CGH46" s="710"/>
      <c r="CGI46" s="710"/>
      <c r="CGJ46" s="710"/>
      <c r="CGK46" s="710"/>
      <c r="CGL46" s="710"/>
      <c r="CGM46" s="710"/>
      <c r="CGN46" s="710"/>
      <c r="CGO46" s="710"/>
      <c r="CGP46" s="710"/>
      <c r="CGQ46" s="710"/>
      <c r="CGR46" s="710"/>
      <c r="CGS46" s="710"/>
      <c r="CGT46" s="710"/>
      <c r="CGU46" s="710"/>
      <c r="CGV46" s="710"/>
      <c r="CGW46" s="710"/>
      <c r="CGX46" s="710"/>
      <c r="CGY46" s="710"/>
      <c r="CGZ46" s="710"/>
      <c r="CHA46" s="710"/>
      <c r="CHB46" s="710"/>
      <c r="CHC46" s="710"/>
      <c r="CHD46" s="710"/>
      <c r="CHE46" s="710"/>
      <c r="CHF46" s="710"/>
      <c r="CHG46" s="710"/>
      <c r="CHH46" s="710"/>
      <c r="CHI46" s="710"/>
      <c r="CHJ46" s="710"/>
      <c r="CHK46" s="710"/>
      <c r="CHL46" s="710"/>
      <c r="CHM46" s="710"/>
      <c r="CHN46" s="710"/>
      <c r="CHO46" s="710"/>
      <c r="CHP46" s="710"/>
      <c r="CHQ46" s="710"/>
      <c r="CHR46" s="710"/>
      <c r="CHS46" s="710"/>
      <c r="CHT46" s="710"/>
      <c r="CHU46" s="710"/>
      <c r="CHV46" s="710"/>
      <c r="CHW46" s="710"/>
      <c r="CHX46" s="710"/>
      <c r="CHY46" s="710"/>
      <c r="CHZ46" s="710"/>
      <c r="CIA46" s="710"/>
      <c r="CIB46" s="710"/>
      <c r="CIC46" s="710"/>
      <c r="CID46" s="710"/>
      <c r="CIE46" s="710"/>
      <c r="CIF46" s="710"/>
      <c r="CIG46" s="710"/>
      <c r="CIH46" s="710"/>
      <c r="CII46" s="710"/>
      <c r="CIJ46" s="710"/>
      <c r="CIK46" s="710"/>
      <c r="CIL46" s="710"/>
      <c r="CIM46" s="710"/>
      <c r="CIN46" s="710"/>
      <c r="CIO46" s="710"/>
      <c r="CIP46" s="710"/>
      <c r="CIQ46" s="710"/>
      <c r="CIR46" s="710"/>
      <c r="CIS46" s="710"/>
      <c r="CIT46" s="710"/>
      <c r="CIU46" s="710"/>
      <c r="CIV46" s="710"/>
      <c r="CIW46" s="710"/>
      <c r="CIX46" s="710"/>
      <c r="CIY46" s="710"/>
      <c r="CIZ46" s="710"/>
      <c r="CJA46" s="710"/>
      <c r="CJB46" s="710"/>
      <c r="CJC46" s="710"/>
      <c r="CJD46" s="710"/>
      <c r="CJE46" s="710"/>
      <c r="CJF46" s="710"/>
      <c r="CJG46" s="710"/>
      <c r="CJH46" s="710"/>
      <c r="CJI46" s="710"/>
      <c r="CJJ46" s="710"/>
      <c r="CJK46" s="710"/>
      <c r="CJL46" s="710"/>
      <c r="CJM46" s="710"/>
      <c r="CJN46" s="710"/>
      <c r="CJO46" s="710"/>
      <c r="CJP46" s="710"/>
      <c r="CJQ46" s="710"/>
      <c r="CJR46" s="710"/>
      <c r="CJS46" s="710"/>
      <c r="CJT46" s="710"/>
      <c r="CJU46" s="710"/>
      <c r="CJV46" s="710"/>
      <c r="CJW46" s="710"/>
      <c r="CJX46" s="710"/>
      <c r="CJY46" s="710"/>
      <c r="CJZ46" s="710"/>
      <c r="CKA46" s="710"/>
      <c r="CKB46" s="710"/>
      <c r="CKC46" s="710"/>
      <c r="CKD46" s="710"/>
      <c r="CKE46" s="710"/>
      <c r="CKF46" s="710"/>
      <c r="CKG46" s="710"/>
      <c r="CKH46" s="710"/>
      <c r="CKI46" s="710"/>
      <c r="CKJ46" s="710"/>
      <c r="CKK46" s="710"/>
      <c r="CKL46" s="710"/>
      <c r="CKM46" s="710"/>
      <c r="CKN46" s="710"/>
      <c r="CKO46" s="710"/>
      <c r="CKP46" s="710"/>
      <c r="CKQ46" s="710"/>
      <c r="CKR46" s="710"/>
      <c r="CKS46" s="710"/>
      <c r="CKT46" s="710"/>
      <c r="CKU46" s="710"/>
      <c r="CKV46" s="710"/>
      <c r="CKW46" s="710"/>
      <c r="CKX46" s="710"/>
      <c r="CKY46" s="710"/>
      <c r="CKZ46" s="710"/>
      <c r="CLA46" s="710"/>
      <c r="CLB46" s="710"/>
      <c r="CLC46" s="710"/>
      <c r="CLD46" s="710"/>
      <c r="CLE46" s="710"/>
      <c r="CLF46" s="710"/>
      <c r="CLG46" s="710"/>
      <c r="CLH46" s="710"/>
      <c r="CLI46" s="710"/>
      <c r="CLJ46" s="710"/>
      <c r="CLK46" s="710"/>
      <c r="CLL46" s="710"/>
      <c r="CLM46" s="710"/>
      <c r="CLN46" s="710"/>
      <c r="CLO46" s="710"/>
      <c r="CLP46" s="710"/>
      <c r="CLQ46" s="710"/>
      <c r="CLR46" s="710"/>
      <c r="CLS46" s="710"/>
      <c r="CLT46" s="710"/>
      <c r="CLU46" s="710"/>
      <c r="CLV46" s="710"/>
      <c r="CLW46" s="710"/>
      <c r="CLX46" s="710"/>
      <c r="CLY46" s="710"/>
      <c r="CLZ46" s="710"/>
      <c r="CMA46" s="710"/>
      <c r="CMB46" s="710"/>
      <c r="CMC46" s="710"/>
      <c r="CMD46" s="710"/>
      <c r="CME46" s="710"/>
      <c r="CMF46" s="710"/>
      <c r="CMG46" s="710"/>
      <c r="CMH46" s="710"/>
      <c r="CMI46" s="710"/>
      <c r="CMJ46" s="710"/>
      <c r="CMK46" s="710"/>
      <c r="CML46" s="710"/>
      <c r="CMM46" s="710"/>
      <c r="CMN46" s="710"/>
      <c r="CMO46" s="710"/>
      <c r="CMP46" s="710"/>
      <c r="CMQ46" s="710"/>
      <c r="CMR46" s="710"/>
      <c r="CMS46" s="710"/>
      <c r="CMT46" s="710"/>
      <c r="CMU46" s="710"/>
      <c r="CMV46" s="710"/>
      <c r="CMW46" s="710"/>
      <c r="CMX46" s="710"/>
      <c r="CMY46" s="710"/>
      <c r="CMZ46" s="710"/>
      <c r="CNA46" s="710"/>
      <c r="CNB46" s="710"/>
      <c r="CNC46" s="710"/>
      <c r="CND46" s="710"/>
      <c r="CNE46" s="710"/>
      <c r="CNF46" s="710"/>
      <c r="CNG46" s="710"/>
      <c r="CNH46" s="710"/>
      <c r="CNI46" s="710"/>
      <c r="CNJ46" s="710"/>
      <c r="CNK46" s="710"/>
      <c r="CNL46" s="710"/>
      <c r="CNM46" s="710"/>
      <c r="CNN46" s="710"/>
      <c r="CNO46" s="710"/>
      <c r="CNP46" s="710"/>
      <c r="CNQ46" s="710"/>
      <c r="CNR46" s="710"/>
      <c r="CNS46" s="710"/>
      <c r="CNT46" s="710"/>
      <c r="CNU46" s="710"/>
      <c r="CNV46" s="710"/>
      <c r="CNW46" s="710"/>
      <c r="CNX46" s="710"/>
      <c r="CNY46" s="710"/>
      <c r="CNZ46" s="710"/>
      <c r="COA46" s="710"/>
      <c r="COB46" s="710"/>
      <c r="COC46" s="710"/>
      <c r="COD46" s="710"/>
      <c r="COE46" s="710"/>
      <c r="COF46" s="710"/>
      <c r="COG46" s="710"/>
      <c r="COH46" s="710"/>
      <c r="COI46" s="710"/>
      <c r="COJ46" s="710"/>
      <c r="COK46" s="710"/>
      <c r="COL46" s="710"/>
      <c r="COM46" s="710"/>
      <c r="CON46" s="710"/>
      <c r="COO46" s="710"/>
      <c r="COP46" s="710"/>
      <c r="COQ46" s="710"/>
      <c r="COR46" s="710"/>
      <c r="COS46" s="710"/>
      <c r="COT46" s="710"/>
      <c r="COU46" s="710"/>
      <c r="COV46" s="710"/>
      <c r="COW46" s="710"/>
      <c r="COX46" s="710"/>
      <c r="COY46" s="710"/>
      <c r="COZ46" s="710"/>
      <c r="CPA46" s="710"/>
      <c r="CPB46" s="710"/>
      <c r="CPC46" s="710"/>
      <c r="CPD46" s="710"/>
      <c r="CPE46" s="710"/>
      <c r="CPF46" s="710"/>
      <c r="CPG46" s="710"/>
      <c r="CPH46" s="710"/>
      <c r="CPI46" s="710"/>
      <c r="CPJ46" s="710"/>
      <c r="CPK46" s="710"/>
      <c r="CPL46" s="710"/>
      <c r="CPM46" s="710"/>
      <c r="CPN46" s="710"/>
      <c r="CPO46" s="710"/>
      <c r="CPP46" s="710"/>
      <c r="CPQ46" s="710"/>
      <c r="CPR46" s="710"/>
      <c r="CPS46" s="710"/>
      <c r="CPT46" s="710"/>
      <c r="CPU46" s="710"/>
      <c r="CPV46" s="710"/>
      <c r="CPW46" s="710"/>
      <c r="CPX46" s="710"/>
      <c r="CPY46" s="710"/>
      <c r="CPZ46" s="710"/>
      <c r="CQA46" s="710"/>
      <c r="CQB46" s="710"/>
      <c r="CQC46" s="710"/>
      <c r="CQD46" s="710"/>
      <c r="CQE46" s="710"/>
      <c r="CQF46" s="710"/>
      <c r="CQG46" s="710"/>
      <c r="CQH46" s="710"/>
      <c r="CQI46" s="710"/>
      <c r="CQJ46" s="710"/>
      <c r="CQK46" s="710"/>
      <c r="CQL46" s="710"/>
      <c r="CQM46" s="710"/>
      <c r="CQN46" s="710"/>
      <c r="CQO46" s="710"/>
      <c r="CQP46" s="710"/>
      <c r="CQQ46" s="710"/>
      <c r="CQR46" s="710"/>
      <c r="CQS46" s="710"/>
      <c r="CQT46" s="710"/>
      <c r="CQU46" s="710"/>
      <c r="CQV46" s="710"/>
      <c r="CQW46" s="710"/>
      <c r="CQX46" s="710"/>
      <c r="CQY46" s="710"/>
      <c r="CQZ46" s="710"/>
      <c r="CRA46" s="710"/>
      <c r="CRB46" s="710"/>
      <c r="CRC46" s="710"/>
      <c r="CRD46" s="710"/>
      <c r="CRE46" s="710"/>
      <c r="CRF46" s="710"/>
      <c r="CRG46" s="710"/>
      <c r="CRH46" s="710"/>
      <c r="CRI46" s="710"/>
      <c r="CRJ46" s="710"/>
      <c r="CRK46" s="710"/>
      <c r="CRL46" s="710"/>
      <c r="CRM46" s="710"/>
      <c r="CRN46" s="710"/>
      <c r="CRO46" s="710"/>
      <c r="CRP46" s="710"/>
      <c r="CRQ46" s="710"/>
      <c r="CRR46" s="710"/>
      <c r="CRS46" s="710"/>
      <c r="CRT46" s="710"/>
      <c r="CRU46" s="710"/>
      <c r="CRV46" s="710"/>
      <c r="CRW46" s="710"/>
      <c r="CRX46" s="710"/>
      <c r="CRY46" s="710"/>
      <c r="CRZ46" s="710"/>
      <c r="CSA46" s="710"/>
      <c r="CSB46" s="710"/>
      <c r="CSC46" s="710"/>
      <c r="CSD46" s="710"/>
      <c r="CSE46" s="710"/>
      <c r="CSF46" s="710"/>
      <c r="CSG46" s="710"/>
      <c r="CSH46" s="710"/>
      <c r="CSI46" s="710"/>
      <c r="CSJ46" s="710"/>
      <c r="CSK46" s="710"/>
      <c r="CSL46" s="710"/>
      <c r="CSM46" s="710"/>
      <c r="CSN46" s="710"/>
      <c r="CSO46" s="710"/>
      <c r="CSP46" s="710"/>
      <c r="CSQ46" s="710"/>
      <c r="CSR46" s="710"/>
      <c r="CSS46" s="710"/>
      <c r="CST46" s="710"/>
      <c r="CSU46" s="710"/>
      <c r="CSV46" s="710"/>
      <c r="CSW46" s="710"/>
      <c r="CSX46" s="710"/>
      <c r="CSY46" s="710"/>
      <c r="CSZ46" s="710"/>
      <c r="CTA46" s="710"/>
      <c r="CTB46" s="710"/>
      <c r="CTC46" s="710"/>
      <c r="CTD46" s="710"/>
      <c r="CTE46" s="710"/>
      <c r="CTF46" s="710"/>
      <c r="CTG46" s="710"/>
      <c r="CTH46" s="710"/>
      <c r="CTI46" s="710"/>
      <c r="CTJ46" s="710"/>
      <c r="CTK46" s="710"/>
      <c r="CTL46" s="710"/>
      <c r="CTM46" s="710"/>
      <c r="CTN46" s="710"/>
      <c r="CTO46" s="710"/>
      <c r="CTP46" s="710"/>
      <c r="CTQ46" s="710"/>
      <c r="CTR46" s="710"/>
      <c r="CTS46" s="710"/>
      <c r="CTT46" s="710"/>
      <c r="CTU46" s="710"/>
      <c r="CTV46" s="710"/>
      <c r="CTW46" s="710"/>
      <c r="CTX46" s="710"/>
      <c r="CTY46" s="710"/>
      <c r="CTZ46" s="710"/>
      <c r="CUA46" s="710"/>
      <c r="CUB46" s="710"/>
      <c r="CUC46" s="710"/>
      <c r="CUD46" s="710"/>
      <c r="CUE46" s="710"/>
      <c r="CUF46" s="710"/>
      <c r="CUG46" s="710"/>
      <c r="CUH46" s="710"/>
      <c r="CUI46" s="710"/>
      <c r="CUJ46" s="710"/>
      <c r="CUK46" s="710"/>
      <c r="CUL46" s="710"/>
      <c r="CUM46" s="710"/>
      <c r="CUN46" s="710"/>
      <c r="CUO46" s="710"/>
      <c r="CUP46" s="710"/>
      <c r="CUQ46" s="710"/>
      <c r="CUR46" s="710"/>
      <c r="CUS46" s="710"/>
      <c r="CUT46" s="710"/>
      <c r="CUU46" s="710"/>
      <c r="CUV46" s="710"/>
      <c r="CUW46" s="710"/>
      <c r="CUX46" s="710"/>
      <c r="CUY46" s="710"/>
      <c r="CUZ46" s="710"/>
      <c r="CVA46" s="710"/>
      <c r="CVB46" s="710"/>
      <c r="CVC46" s="710"/>
      <c r="CVD46" s="710"/>
      <c r="CVE46" s="710"/>
      <c r="CVF46" s="710"/>
      <c r="CVG46" s="710"/>
      <c r="CVH46" s="710"/>
      <c r="CVI46" s="710"/>
      <c r="CVJ46" s="710"/>
      <c r="CVK46" s="710"/>
      <c r="CVL46" s="710"/>
      <c r="CVM46" s="710"/>
      <c r="CVN46" s="710"/>
      <c r="CVO46" s="710"/>
      <c r="CVP46" s="710"/>
      <c r="CVQ46" s="710"/>
      <c r="CVR46" s="710"/>
      <c r="CVS46" s="710"/>
      <c r="CVT46" s="710"/>
      <c r="CVU46" s="710"/>
      <c r="CVV46" s="710"/>
      <c r="CVW46" s="710"/>
      <c r="CVX46" s="710"/>
      <c r="CVY46" s="710"/>
      <c r="CVZ46" s="710"/>
      <c r="CWA46" s="710"/>
      <c r="CWB46" s="710"/>
      <c r="CWC46" s="710"/>
      <c r="CWD46" s="710"/>
      <c r="CWE46" s="710"/>
      <c r="CWF46" s="710"/>
      <c r="CWG46" s="710"/>
      <c r="CWH46" s="710"/>
      <c r="CWI46" s="710"/>
      <c r="CWJ46" s="710"/>
      <c r="CWK46" s="710"/>
      <c r="CWL46" s="710"/>
      <c r="CWM46" s="710"/>
      <c r="CWN46" s="710"/>
      <c r="CWO46" s="710"/>
      <c r="CWP46" s="710"/>
      <c r="CWQ46" s="710"/>
      <c r="CWR46" s="710"/>
      <c r="CWS46" s="710"/>
      <c r="CWT46" s="710"/>
      <c r="CWU46" s="710"/>
      <c r="CWV46" s="710"/>
      <c r="CWW46" s="710"/>
      <c r="CWX46" s="710"/>
      <c r="CWY46" s="710"/>
      <c r="CWZ46" s="710"/>
      <c r="CXA46" s="710"/>
      <c r="CXB46" s="710"/>
      <c r="CXC46" s="710"/>
      <c r="CXD46" s="710"/>
      <c r="CXE46" s="710"/>
      <c r="CXF46" s="710"/>
      <c r="CXG46" s="710"/>
      <c r="CXH46" s="710"/>
      <c r="CXI46" s="710"/>
      <c r="CXJ46" s="710"/>
      <c r="CXK46" s="710"/>
      <c r="CXL46" s="710"/>
      <c r="CXM46" s="710"/>
      <c r="CXN46" s="710"/>
      <c r="CXO46" s="710"/>
      <c r="CXP46" s="710"/>
      <c r="CXQ46" s="710"/>
      <c r="CXR46" s="710"/>
      <c r="CXS46" s="710"/>
      <c r="CXT46" s="710"/>
      <c r="CXU46" s="710"/>
      <c r="CXV46" s="710"/>
      <c r="CXW46" s="710"/>
      <c r="CXX46" s="710"/>
      <c r="CXY46" s="710"/>
      <c r="CXZ46" s="710"/>
      <c r="CYA46" s="710"/>
      <c r="CYB46" s="710"/>
      <c r="CYC46" s="710"/>
      <c r="CYD46" s="710"/>
      <c r="CYE46" s="710"/>
      <c r="CYF46" s="710"/>
      <c r="CYG46" s="710"/>
      <c r="CYH46" s="710"/>
      <c r="CYI46" s="710"/>
      <c r="CYJ46" s="710"/>
      <c r="CYK46" s="710"/>
      <c r="CYL46" s="710"/>
      <c r="CYM46" s="710"/>
      <c r="CYN46" s="710"/>
      <c r="CYO46" s="710"/>
      <c r="CYP46" s="710"/>
      <c r="CYQ46" s="710"/>
      <c r="CYR46" s="710"/>
      <c r="CYS46" s="710"/>
      <c r="CYT46" s="710"/>
      <c r="CYU46" s="710"/>
      <c r="CYV46" s="710"/>
      <c r="CYW46" s="710"/>
      <c r="CYX46" s="710"/>
      <c r="CYY46" s="710"/>
      <c r="CYZ46" s="710"/>
      <c r="CZA46" s="710"/>
      <c r="CZB46" s="710"/>
      <c r="CZC46" s="710"/>
      <c r="CZD46" s="710"/>
      <c r="CZE46" s="710"/>
      <c r="CZF46" s="710"/>
      <c r="CZG46" s="710"/>
      <c r="CZH46" s="710"/>
      <c r="CZI46" s="710"/>
      <c r="CZJ46" s="710"/>
      <c r="CZK46" s="710"/>
      <c r="CZL46" s="710"/>
      <c r="CZM46" s="710"/>
      <c r="CZN46" s="710"/>
      <c r="CZO46" s="710"/>
      <c r="CZP46" s="710"/>
      <c r="CZQ46" s="710"/>
      <c r="CZR46" s="710"/>
      <c r="CZS46" s="710"/>
      <c r="CZT46" s="710"/>
      <c r="CZU46" s="710"/>
      <c r="CZV46" s="710"/>
      <c r="CZW46" s="710"/>
      <c r="CZX46" s="710"/>
      <c r="CZY46" s="710"/>
      <c r="CZZ46" s="710"/>
      <c r="DAA46" s="710"/>
      <c r="DAB46" s="710"/>
      <c r="DAC46" s="710"/>
      <c r="DAD46" s="710"/>
      <c r="DAE46" s="710"/>
      <c r="DAF46" s="710"/>
      <c r="DAG46" s="710"/>
      <c r="DAH46" s="710"/>
      <c r="DAI46" s="710"/>
      <c r="DAJ46" s="710"/>
      <c r="DAK46" s="710"/>
      <c r="DAL46" s="710"/>
      <c r="DAM46" s="710"/>
      <c r="DAN46" s="710"/>
      <c r="DAO46" s="710"/>
      <c r="DAP46" s="710"/>
      <c r="DAQ46" s="710"/>
      <c r="DAR46" s="710"/>
      <c r="DAS46" s="710"/>
      <c r="DAT46" s="710"/>
      <c r="DAU46" s="710"/>
      <c r="DAV46" s="710"/>
      <c r="DAW46" s="710"/>
      <c r="DAX46" s="710"/>
      <c r="DAY46" s="710"/>
      <c r="DAZ46" s="710"/>
      <c r="DBA46" s="710"/>
      <c r="DBB46" s="710"/>
      <c r="DBC46" s="710"/>
      <c r="DBD46" s="710"/>
      <c r="DBE46" s="710"/>
      <c r="DBF46" s="710"/>
      <c r="DBG46" s="710"/>
      <c r="DBH46" s="710"/>
      <c r="DBI46" s="710"/>
      <c r="DBJ46" s="710"/>
      <c r="DBK46" s="710"/>
      <c r="DBL46" s="710"/>
      <c r="DBM46" s="710"/>
      <c r="DBN46" s="710"/>
      <c r="DBO46" s="710"/>
      <c r="DBP46" s="710"/>
      <c r="DBQ46" s="710"/>
      <c r="DBR46" s="710"/>
      <c r="DBS46" s="710"/>
      <c r="DBT46" s="710"/>
      <c r="DBU46" s="710"/>
      <c r="DBV46" s="710"/>
      <c r="DBW46" s="710"/>
      <c r="DBX46" s="710"/>
      <c r="DBY46" s="710"/>
      <c r="DBZ46" s="710"/>
      <c r="DCA46" s="710"/>
      <c r="DCB46" s="710"/>
      <c r="DCC46" s="710"/>
      <c r="DCD46" s="710"/>
      <c r="DCE46" s="710"/>
      <c r="DCF46" s="710"/>
      <c r="DCG46" s="710"/>
      <c r="DCH46" s="710"/>
      <c r="DCI46" s="710"/>
      <c r="DCJ46" s="710"/>
      <c r="DCK46" s="710"/>
      <c r="DCL46" s="710"/>
      <c r="DCM46" s="710"/>
      <c r="DCN46" s="710"/>
      <c r="DCO46" s="710"/>
      <c r="DCP46" s="710"/>
      <c r="DCQ46" s="710"/>
      <c r="DCR46" s="710"/>
      <c r="DCS46" s="710"/>
      <c r="DCT46" s="710"/>
      <c r="DCU46" s="710"/>
      <c r="DCV46" s="710"/>
      <c r="DCW46" s="710"/>
      <c r="DCX46" s="710"/>
      <c r="DCY46" s="710"/>
      <c r="DCZ46" s="710"/>
      <c r="DDA46" s="710"/>
      <c r="DDB46" s="710"/>
      <c r="DDC46" s="710"/>
      <c r="DDD46" s="710"/>
      <c r="DDE46" s="710"/>
      <c r="DDF46" s="710"/>
      <c r="DDG46" s="710"/>
      <c r="DDH46" s="710"/>
      <c r="DDI46" s="710"/>
      <c r="DDJ46" s="710"/>
      <c r="DDK46" s="710"/>
      <c r="DDL46" s="710"/>
      <c r="DDM46" s="710"/>
      <c r="DDN46" s="710"/>
      <c r="DDO46" s="710"/>
      <c r="DDP46" s="710"/>
      <c r="DDQ46" s="710"/>
      <c r="DDR46" s="710"/>
      <c r="DDS46" s="710"/>
      <c r="DDT46" s="710"/>
      <c r="DDU46" s="710"/>
      <c r="DDV46" s="710"/>
      <c r="DDW46" s="710"/>
      <c r="DDX46" s="710"/>
      <c r="DDY46" s="710"/>
      <c r="DDZ46" s="710"/>
      <c r="DEA46" s="710"/>
      <c r="DEB46" s="710"/>
      <c r="DEC46" s="710"/>
      <c r="DED46" s="710"/>
      <c r="DEE46" s="710"/>
      <c r="DEF46" s="710"/>
      <c r="DEG46" s="710"/>
      <c r="DEH46" s="710"/>
      <c r="DEI46" s="710"/>
      <c r="DEJ46" s="710"/>
      <c r="DEK46" s="710"/>
      <c r="DEL46" s="710"/>
      <c r="DEM46" s="710"/>
      <c r="DEN46" s="710"/>
      <c r="DEO46" s="710"/>
      <c r="DEP46" s="710"/>
      <c r="DEQ46" s="710"/>
      <c r="DER46" s="710"/>
      <c r="DES46" s="710"/>
      <c r="DET46" s="710"/>
      <c r="DEU46" s="710"/>
      <c r="DEV46" s="710"/>
      <c r="DEW46" s="710"/>
      <c r="DEX46" s="710"/>
      <c r="DEY46" s="710"/>
      <c r="DEZ46" s="710"/>
      <c r="DFA46" s="710"/>
      <c r="DFB46" s="710"/>
      <c r="DFC46" s="710"/>
      <c r="DFD46" s="710"/>
      <c r="DFE46" s="710"/>
      <c r="DFF46" s="710"/>
      <c r="DFG46" s="710"/>
      <c r="DFH46" s="710"/>
      <c r="DFI46" s="710"/>
      <c r="DFJ46" s="710"/>
      <c r="DFK46" s="710"/>
      <c r="DFL46" s="710"/>
      <c r="DFM46" s="710"/>
      <c r="DFN46" s="710"/>
      <c r="DFO46" s="710"/>
      <c r="DFP46" s="710"/>
      <c r="DFQ46" s="710"/>
      <c r="DFR46" s="710"/>
      <c r="DFS46" s="710"/>
      <c r="DFT46" s="710"/>
      <c r="DFU46" s="710"/>
      <c r="DFV46" s="710"/>
      <c r="DFW46" s="710"/>
      <c r="DFX46" s="710"/>
      <c r="DFY46" s="710"/>
      <c r="DFZ46" s="710"/>
      <c r="DGA46" s="710"/>
      <c r="DGB46" s="710"/>
      <c r="DGC46" s="710"/>
      <c r="DGD46" s="710"/>
      <c r="DGE46" s="710"/>
      <c r="DGF46" s="710"/>
      <c r="DGG46" s="710"/>
      <c r="DGH46" s="710"/>
      <c r="DGI46" s="710"/>
      <c r="DGJ46" s="710"/>
      <c r="DGK46" s="710"/>
      <c r="DGL46" s="710"/>
      <c r="DGM46" s="710"/>
      <c r="DGN46" s="710"/>
      <c r="DGO46" s="710"/>
      <c r="DGP46" s="710"/>
      <c r="DGQ46" s="710"/>
      <c r="DGR46" s="710"/>
      <c r="DGS46" s="710"/>
      <c r="DGT46" s="710"/>
      <c r="DGU46" s="710"/>
      <c r="DGV46" s="710"/>
      <c r="DGW46" s="710"/>
      <c r="DGX46" s="710"/>
      <c r="DGY46" s="710"/>
      <c r="DGZ46" s="710"/>
      <c r="DHA46" s="710"/>
      <c r="DHB46" s="710"/>
      <c r="DHC46" s="710"/>
      <c r="DHD46" s="710"/>
      <c r="DHE46" s="710"/>
      <c r="DHF46" s="710"/>
      <c r="DHG46" s="710"/>
      <c r="DHH46" s="710"/>
      <c r="DHI46" s="710"/>
      <c r="DHJ46" s="710"/>
      <c r="DHK46" s="710"/>
      <c r="DHL46" s="710"/>
      <c r="DHM46" s="710"/>
      <c r="DHN46" s="710"/>
      <c r="DHO46" s="710"/>
      <c r="DHP46" s="710"/>
      <c r="DHQ46" s="710"/>
      <c r="DHR46" s="710"/>
      <c r="DHS46" s="710"/>
      <c r="DHT46" s="710"/>
      <c r="DHU46" s="710"/>
      <c r="DHV46" s="710"/>
      <c r="DHW46" s="710"/>
      <c r="DHX46" s="710"/>
      <c r="DHY46" s="710"/>
      <c r="DHZ46" s="710"/>
      <c r="DIA46" s="710"/>
      <c r="DIB46" s="710"/>
      <c r="DIC46" s="710"/>
      <c r="DID46" s="710"/>
      <c r="DIE46" s="710"/>
      <c r="DIF46" s="710"/>
      <c r="DIG46" s="710"/>
      <c r="DIH46" s="710"/>
      <c r="DII46" s="710"/>
      <c r="DIJ46" s="710"/>
      <c r="DIK46" s="710"/>
      <c r="DIL46" s="710"/>
      <c r="DIM46" s="710"/>
      <c r="DIN46" s="710"/>
      <c r="DIO46" s="710"/>
      <c r="DIP46" s="710"/>
      <c r="DIQ46" s="710"/>
      <c r="DIR46" s="710"/>
      <c r="DIS46" s="710"/>
      <c r="DIT46" s="710"/>
      <c r="DIU46" s="710"/>
      <c r="DIV46" s="710"/>
      <c r="DIW46" s="710"/>
      <c r="DIX46" s="710"/>
      <c r="DIY46" s="710"/>
      <c r="DIZ46" s="710"/>
      <c r="DJA46" s="710"/>
      <c r="DJB46" s="710"/>
      <c r="DJC46" s="710"/>
      <c r="DJD46" s="710"/>
      <c r="DJE46" s="710"/>
      <c r="DJF46" s="710"/>
      <c r="DJG46" s="710"/>
      <c r="DJH46" s="710"/>
      <c r="DJI46" s="710"/>
      <c r="DJJ46" s="710"/>
      <c r="DJK46" s="710"/>
      <c r="DJL46" s="710"/>
      <c r="DJM46" s="710"/>
      <c r="DJN46" s="710"/>
      <c r="DJO46" s="710"/>
      <c r="DJP46" s="710"/>
      <c r="DJQ46" s="710"/>
      <c r="DJR46" s="710"/>
      <c r="DJS46" s="710"/>
      <c r="DJT46" s="710"/>
      <c r="DJU46" s="710"/>
      <c r="DJV46" s="710"/>
      <c r="DJW46" s="710"/>
      <c r="DJX46" s="710"/>
      <c r="DJY46" s="710"/>
      <c r="DJZ46" s="710"/>
      <c r="DKA46" s="710"/>
      <c r="DKB46" s="710"/>
      <c r="DKC46" s="710"/>
      <c r="DKD46" s="710"/>
      <c r="DKE46" s="710"/>
      <c r="DKF46" s="710"/>
      <c r="DKG46" s="710"/>
      <c r="DKH46" s="710"/>
      <c r="DKI46" s="710"/>
      <c r="DKJ46" s="710"/>
      <c r="DKK46" s="710"/>
      <c r="DKL46" s="710"/>
      <c r="DKM46" s="710"/>
      <c r="DKN46" s="710"/>
      <c r="DKO46" s="710"/>
      <c r="DKP46" s="710"/>
      <c r="DKQ46" s="710"/>
      <c r="DKR46" s="710"/>
      <c r="DKS46" s="710"/>
      <c r="DKT46" s="710"/>
      <c r="DKU46" s="710"/>
      <c r="DKV46" s="710"/>
      <c r="DKW46" s="710"/>
      <c r="DKX46" s="710"/>
      <c r="DKY46" s="710"/>
      <c r="DKZ46" s="710"/>
      <c r="DLA46" s="710"/>
      <c r="DLB46" s="710"/>
      <c r="DLC46" s="710"/>
      <c r="DLD46" s="710"/>
      <c r="DLE46" s="710"/>
      <c r="DLF46" s="710"/>
      <c r="DLG46" s="710"/>
      <c r="DLH46" s="710"/>
      <c r="DLI46" s="710"/>
      <c r="DLJ46" s="710"/>
      <c r="DLK46" s="710"/>
      <c r="DLL46" s="710"/>
      <c r="DLM46" s="710"/>
      <c r="DLN46" s="710"/>
      <c r="DLO46" s="710"/>
      <c r="DLP46" s="710"/>
      <c r="DLQ46" s="710"/>
      <c r="DLR46" s="710"/>
      <c r="DLS46" s="710"/>
      <c r="DLT46" s="710"/>
      <c r="DLU46" s="710"/>
      <c r="DLV46" s="710"/>
      <c r="DLW46" s="710"/>
      <c r="DLX46" s="710"/>
      <c r="DLY46" s="710"/>
      <c r="DLZ46" s="710"/>
      <c r="DMA46" s="710"/>
      <c r="DMB46" s="710"/>
      <c r="DMC46" s="710"/>
      <c r="DMD46" s="710"/>
      <c r="DME46" s="710"/>
      <c r="DMF46" s="710"/>
      <c r="DMG46" s="710"/>
      <c r="DMH46" s="710"/>
      <c r="DMI46" s="710"/>
      <c r="DMJ46" s="710"/>
      <c r="DMK46" s="710"/>
      <c r="DML46" s="710"/>
      <c r="DMM46" s="710"/>
      <c r="DMN46" s="710"/>
      <c r="DMO46" s="710"/>
      <c r="DMP46" s="710"/>
      <c r="DMQ46" s="710"/>
      <c r="DMR46" s="710"/>
      <c r="DMS46" s="710"/>
      <c r="DMT46" s="710"/>
      <c r="DMU46" s="710"/>
      <c r="DMV46" s="710"/>
      <c r="DMW46" s="710"/>
      <c r="DMX46" s="710"/>
      <c r="DMY46" s="710"/>
      <c r="DMZ46" s="710"/>
      <c r="DNA46" s="710"/>
      <c r="DNB46" s="710"/>
      <c r="DNC46" s="710"/>
      <c r="DND46" s="710"/>
      <c r="DNE46" s="710"/>
      <c r="DNF46" s="710"/>
      <c r="DNG46" s="710"/>
      <c r="DNH46" s="710"/>
      <c r="DNI46" s="710"/>
      <c r="DNJ46" s="710"/>
      <c r="DNK46" s="710"/>
      <c r="DNL46" s="710"/>
      <c r="DNM46" s="710"/>
      <c r="DNN46" s="710"/>
      <c r="DNO46" s="710"/>
      <c r="DNP46" s="710"/>
      <c r="DNQ46" s="710"/>
      <c r="DNR46" s="710"/>
      <c r="DNS46" s="710"/>
      <c r="DNT46" s="710"/>
      <c r="DNU46" s="710"/>
      <c r="DNV46" s="710"/>
      <c r="DNW46" s="710"/>
      <c r="DNX46" s="710"/>
      <c r="DNY46" s="710"/>
      <c r="DNZ46" s="710"/>
      <c r="DOA46" s="710"/>
      <c r="DOB46" s="710"/>
      <c r="DOC46" s="710"/>
      <c r="DOD46" s="710"/>
      <c r="DOE46" s="710"/>
      <c r="DOF46" s="710"/>
      <c r="DOG46" s="710"/>
      <c r="DOH46" s="710"/>
      <c r="DOI46" s="710"/>
      <c r="DOJ46" s="710"/>
      <c r="DOK46" s="710"/>
      <c r="DOL46" s="710"/>
      <c r="DOM46" s="710"/>
      <c r="DON46" s="710"/>
      <c r="DOO46" s="710"/>
      <c r="DOP46" s="710"/>
      <c r="DOQ46" s="710"/>
      <c r="DOR46" s="710"/>
      <c r="DOS46" s="710"/>
      <c r="DOT46" s="710"/>
      <c r="DOU46" s="710"/>
      <c r="DOV46" s="710"/>
      <c r="DOW46" s="710"/>
      <c r="DOX46" s="710"/>
      <c r="DOY46" s="710"/>
      <c r="DOZ46" s="710"/>
      <c r="DPA46" s="710"/>
      <c r="DPB46" s="710"/>
      <c r="DPC46" s="710"/>
      <c r="DPD46" s="710"/>
      <c r="DPE46" s="710"/>
      <c r="DPF46" s="710"/>
      <c r="DPG46" s="710"/>
      <c r="DPH46" s="710"/>
      <c r="DPI46" s="710"/>
      <c r="DPJ46" s="710"/>
      <c r="DPK46" s="710"/>
      <c r="DPL46" s="710"/>
      <c r="DPM46" s="710"/>
      <c r="DPN46" s="710"/>
      <c r="DPO46" s="710"/>
      <c r="DPP46" s="710"/>
      <c r="DPQ46" s="710"/>
      <c r="DPR46" s="710"/>
      <c r="DPS46" s="710"/>
      <c r="DPT46" s="710"/>
      <c r="DPU46" s="710"/>
      <c r="DPV46" s="710"/>
      <c r="DPW46" s="710"/>
      <c r="DPX46" s="710"/>
      <c r="DPY46" s="710"/>
      <c r="DPZ46" s="710"/>
      <c r="DQA46" s="710"/>
      <c r="DQB46" s="710"/>
      <c r="DQC46" s="710"/>
      <c r="DQD46" s="710"/>
      <c r="DQE46" s="710"/>
      <c r="DQF46" s="710"/>
      <c r="DQG46" s="710"/>
      <c r="DQH46" s="710"/>
      <c r="DQI46" s="710"/>
      <c r="DQJ46" s="710"/>
      <c r="DQK46" s="710"/>
      <c r="DQL46" s="710"/>
      <c r="DQM46" s="710"/>
      <c r="DQN46" s="710"/>
      <c r="DQO46" s="710"/>
      <c r="DQP46" s="710"/>
      <c r="DQQ46" s="710"/>
      <c r="DQR46" s="710"/>
      <c r="DQS46" s="710"/>
      <c r="DQT46" s="710"/>
      <c r="DQU46" s="710"/>
      <c r="DQV46" s="710"/>
      <c r="DQW46" s="710"/>
      <c r="DQX46" s="710"/>
      <c r="DQY46" s="710"/>
      <c r="DQZ46" s="710"/>
      <c r="DRA46" s="710"/>
      <c r="DRB46" s="710"/>
      <c r="DRC46" s="710"/>
      <c r="DRD46" s="710"/>
      <c r="DRE46" s="710"/>
      <c r="DRF46" s="710"/>
      <c r="DRG46" s="710"/>
      <c r="DRH46" s="710"/>
      <c r="DRI46" s="710"/>
      <c r="DRJ46" s="710"/>
      <c r="DRK46" s="710"/>
      <c r="DRL46" s="710"/>
      <c r="DRM46" s="710"/>
      <c r="DRN46" s="710"/>
      <c r="DRO46" s="710"/>
      <c r="DRP46" s="710"/>
      <c r="DRQ46" s="710"/>
      <c r="DRR46" s="710"/>
      <c r="DRS46" s="710"/>
      <c r="DRT46" s="710"/>
      <c r="DRU46" s="710"/>
      <c r="DRV46" s="710"/>
      <c r="DRW46" s="710"/>
      <c r="DRX46" s="710"/>
      <c r="DRY46" s="710"/>
      <c r="DRZ46" s="710"/>
      <c r="DSA46" s="710"/>
      <c r="DSB46" s="710"/>
      <c r="DSC46" s="710"/>
      <c r="DSD46" s="710"/>
      <c r="DSE46" s="710"/>
      <c r="DSF46" s="710"/>
      <c r="DSG46" s="710"/>
      <c r="DSH46" s="710"/>
      <c r="DSI46" s="710"/>
      <c r="DSJ46" s="710"/>
      <c r="DSK46" s="710"/>
      <c r="DSL46" s="710"/>
      <c r="DSM46" s="710"/>
      <c r="DSN46" s="710"/>
      <c r="DSO46" s="710"/>
      <c r="DSP46" s="710"/>
      <c r="DSQ46" s="710"/>
      <c r="DSR46" s="710"/>
      <c r="DSS46" s="710"/>
      <c r="DST46" s="710"/>
      <c r="DSU46" s="710"/>
      <c r="DSV46" s="710"/>
      <c r="DSW46" s="710"/>
      <c r="DSX46" s="710"/>
      <c r="DSY46" s="710"/>
      <c r="DSZ46" s="710"/>
      <c r="DTA46" s="710"/>
      <c r="DTB46" s="710"/>
      <c r="DTC46" s="710"/>
      <c r="DTD46" s="710"/>
      <c r="DTE46" s="710"/>
      <c r="DTF46" s="710"/>
      <c r="DTG46" s="710"/>
      <c r="DTH46" s="710"/>
      <c r="DTI46" s="710"/>
      <c r="DTJ46" s="710"/>
      <c r="DTK46" s="710"/>
      <c r="DTL46" s="710"/>
      <c r="DTM46" s="710"/>
      <c r="DTN46" s="710"/>
      <c r="DTO46" s="710"/>
      <c r="DTP46" s="710"/>
      <c r="DTQ46" s="710"/>
      <c r="DTR46" s="710"/>
      <c r="DTS46" s="710"/>
      <c r="DTT46" s="710"/>
      <c r="DTU46" s="710"/>
      <c r="DTV46" s="710"/>
      <c r="DTW46" s="710"/>
      <c r="DTX46" s="710"/>
      <c r="DTY46" s="710"/>
      <c r="DTZ46" s="710"/>
      <c r="DUA46" s="710"/>
      <c r="DUB46" s="710"/>
      <c r="DUC46" s="710"/>
      <c r="DUD46" s="710"/>
      <c r="DUE46" s="710"/>
      <c r="DUF46" s="710"/>
      <c r="DUG46" s="710"/>
      <c r="DUH46" s="710"/>
      <c r="DUI46" s="710"/>
      <c r="DUJ46" s="710"/>
      <c r="DUK46" s="710"/>
      <c r="DUL46" s="710"/>
      <c r="DUM46" s="710"/>
      <c r="DUN46" s="710"/>
      <c r="DUO46" s="710"/>
      <c r="DUP46" s="710"/>
      <c r="DUQ46" s="710"/>
      <c r="DUR46" s="710"/>
      <c r="DUS46" s="710"/>
      <c r="DUT46" s="710"/>
      <c r="DUU46" s="710"/>
      <c r="DUV46" s="710"/>
      <c r="DUW46" s="710"/>
      <c r="DUX46" s="710"/>
      <c r="DUY46" s="710"/>
      <c r="DUZ46" s="710"/>
      <c r="DVA46" s="710"/>
      <c r="DVB46" s="710"/>
      <c r="DVC46" s="710"/>
      <c r="DVD46" s="710"/>
      <c r="DVE46" s="710"/>
      <c r="DVF46" s="710"/>
      <c r="DVG46" s="710"/>
      <c r="DVH46" s="710"/>
      <c r="DVI46" s="710"/>
      <c r="DVJ46" s="710"/>
      <c r="DVK46" s="710"/>
      <c r="DVL46" s="710"/>
      <c r="DVM46" s="710"/>
      <c r="DVN46" s="710"/>
      <c r="DVO46" s="710"/>
      <c r="DVP46" s="710"/>
      <c r="DVQ46" s="710"/>
      <c r="DVR46" s="710"/>
      <c r="DVS46" s="710"/>
      <c r="DVT46" s="710"/>
      <c r="DVU46" s="710"/>
      <c r="DVV46" s="710"/>
      <c r="DVW46" s="710"/>
      <c r="DVX46" s="710"/>
      <c r="DVY46" s="710"/>
      <c r="DVZ46" s="710"/>
      <c r="DWA46" s="710"/>
      <c r="DWB46" s="710"/>
      <c r="DWC46" s="710"/>
      <c r="DWD46" s="710"/>
      <c r="DWE46" s="710"/>
      <c r="DWF46" s="710"/>
      <c r="DWG46" s="710"/>
      <c r="DWH46" s="710"/>
      <c r="DWI46" s="710"/>
      <c r="DWJ46" s="710"/>
      <c r="DWK46" s="710"/>
      <c r="DWL46" s="710"/>
      <c r="DWM46" s="710"/>
      <c r="DWN46" s="710"/>
      <c r="DWO46" s="710"/>
      <c r="DWP46" s="710"/>
      <c r="DWQ46" s="710"/>
      <c r="DWR46" s="710"/>
      <c r="DWS46" s="710"/>
      <c r="DWT46" s="710"/>
      <c r="DWU46" s="710"/>
      <c r="DWV46" s="710"/>
      <c r="DWW46" s="710"/>
      <c r="DWX46" s="710"/>
      <c r="DWY46" s="710"/>
      <c r="DWZ46" s="710"/>
      <c r="DXA46" s="710"/>
      <c r="DXB46" s="710"/>
      <c r="DXC46" s="710"/>
      <c r="DXD46" s="710"/>
      <c r="DXE46" s="710"/>
      <c r="DXF46" s="710"/>
      <c r="DXG46" s="710"/>
      <c r="DXH46" s="710"/>
      <c r="DXI46" s="710"/>
      <c r="DXJ46" s="710"/>
      <c r="DXK46" s="710"/>
      <c r="DXL46" s="710"/>
      <c r="DXM46" s="710"/>
      <c r="DXN46" s="710"/>
      <c r="DXO46" s="710"/>
      <c r="DXP46" s="710"/>
      <c r="DXQ46" s="710"/>
      <c r="DXR46" s="710"/>
      <c r="DXS46" s="710"/>
      <c r="DXT46" s="710"/>
      <c r="DXU46" s="710"/>
      <c r="DXV46" s="710"/>
      <c r="DXW46" s="710"/>
      <c r="DXX46" s="710"/>
      <c r="DXY46" s="710"/>
      <c r="DXZ46" s="710"/>
      <c r="DYA46" s="710"/>
      <c r="DYB46" s="710"/>
      <c r="DYC46" s="710"/>
      <c r="DYD46" s="710"/>
      <c r="DYE46" s="710"/>
      <c r="DYF46" s="710"/>
      <c r="DYG46" s="710"/>
      <c r="DYH46" s="710"/>
      <c r="DYI46" s="710"/>
      <c r="DYJ46" s="710"/>
      <c r="DYK46" s="710"/>
      <c r="DYL46" s="710"/>
      <c r="DYM46" s="710"/>
      <c r="DYN46" s="710"/>
      <c r="DYO46" s="710"/>
      <c r="DYP46" s="710"/>
      <c r="DYQ46" s="710"/>
      <c r="DYR46" s="710"/>
      <c r="DYS46" s="710"/>
      <c r="DYT46" s="710"/>
      <c r="DYU46" s="710"/>
      <c r="DYV46" s="710"/>
      <c r="DYW46" s="710"/>
      <c r="DYX46" s="710"/>
      <c r="DYY46" s="710"/>
      <c r="DYZ46" s="710"/>
      <c r="DZA46" s="710"/>
      <c r="DZB46" s="710"/>
      <c r="DZC46" s="710"/>
      <c r="DZD46" s="710"/>
      <c r="DZE46" s="710"/>
      <c r="DZF46" s="710"/>
      <c r="DZG46" s="710"/>
      <c r="DZH46" s="710"/>
      <c r="DZI46" s="710"/>
      <c r="DZJ46" s="710"/>
      <c r="DZK46" s="710"/>
      <c r="DZL46" s="710"/>
      <c r="DZM46" s="710"/>
      <c r="DZN46" s="710"/>
      <c r="DZO46" s="710"/>
      <c r="DZP46" s="710"/>
      <c r="DZQ46" s="710"/>
      <c r="DZR46" s="710"/>
      <c r="DZS46" s="710"/>
      <c r="DZT46" s="710"/>
      <c r="DZU46" s="710"/>
      <c r="DZV46" s="710"/>
      <c r="DZW46" s="710"/>
      <c r="DZX46" s="710"/>
      <c r="DZY46" s="710"/>
      <c r="DZZ46" s="710"/>
      <c r="EAA46" s="710"/>
      <c r="EAB46" s="710"/>
      <c r="EAC46" s="710"/>
      <c r="EAD46" s="710"/>
      <c r="EAE46" s="710"/>
      <c r="EAF46" s="710"/>
      <c r="EAG46" s="710"/>
      <c r="EAH46" s="710"/>
      <c r="EAI46" s="710"/>
      <c r="EAJ46" s="710"/>
      <c r="EAK46" s="710"/>
      <c r="EAL46" s="710"/>
      <c r="EAM46" s="710"/>
      <c r="EAN46" s="710"/>
      <c r="EAO46" s="710"/>
      <c r="EAP46" s="710"/>
      <c r="EAQ46" s="710"/>
      <c r="EAR46" s="710"/>
      <c r="EAS46" s="710"/>
      <c r="EAT46" s="710"/>
      <c r="EAU46" s="710"/>
      <c r="EAV46" s="710"/>
      <c r="EAW46" s="710"/>
      <c r="EAX46" s="710"/>
      <c r="EAY46" s="710"/>
      <c r="EAZ46" s="710"/>
      <c r="EBA46" s="710"/>
      <c r="EBB46" s="710"/>
      <c r="EBC46" s="710"/>
      <c r="EBD46" s="710"/>
      <c r="EBE46" s="710"/>
      <c r="EBF46" s="710"/>
      <c r="EBG46" s="710"/>
      <c r="EBH46" s="710"/>
      <c r="EBI46" s="710"/>
      <c r="EBJ46" s="710"/>
      <c r="EBK46" s="710"/>
      <c r="EBL46" s="710"/>
      <c r="EBM46" s="710"/>
      <c r="EBN46" s="710"/>
      <c r="EBO46" s="710"/>
      <c r="EBP46" s="710"/>
      <c r="EBQ46" s="710"/>
      <c r="EBR46" s="710"/>
      <c r="EBS46" s="710"/>
      <c r="EBT46" s="710"/>
      <c r="EBU46" s="710"/>
      <c r="EBV46" s="710"/>
      <c r="EBW46" s="710"/>
      <c r="EBX46" s="710"/>
      <c r="EBY46" s="710"/>
      <c r="EBZ46" s="710"/>
      <c r="ECA46" s="710"/>
      <c r="ECB46" s="710"/>
      <c r="ECC46" s="710"/>
      <c r="ECD46" s="710"/>
      <c r="ECE46" s="710"/>
      <c r="ECF46" s="710"/>
      <c r="ECG46" s="710"/>
      <c r="ECH46" s="710"/>
      <c r="ECI46" s="710"/>
      <c r="ECJ46" s="710"/>
      <c r="ECK46" s="710"/>
      <c r="ECL46" s="710"/>
      <c r="ECM46" s="710"/>
      <c r="ECN46" s="710"/>
      <c r="ECO46" s="710"/>
      <c r="ECP46" s="710"/>
      <c r="ECQ46" s="710"/>
      <c r="ECR46" s="710"/>
      <c r="ECS46" s="710"/>
      <c r="ECT46" s="710"/>
      <c r="ECU46" s="710"/>
      <c r="ECV46" s="710"/>
      <c r="ECW46" s="710"/>
      <c r="ECX46" s="710"/>
      <c r="ECY46" s="710"/>
      <c r="ECZ46" s="710"/>
      <c r="EDA46" s="710"/>
      <c r="EDB46" s="710"/>
      <c r="EDC46" s="710"/>
      <c r="EDD46" s="710"/>
      <c r="EDE46" s="710"/>
      <c r="EDF46" s="710"/>
      <c r="EDG46" s="710"/>
      <c r="EDH46" s="710"/>
      <c r="EDI46" s="710"/>
      <c r="EDJ46" s="710"/>
      <c r="EDK46" s="710"/>
      <c r="EDL46" s="710"/>
      <c r="EDM46" s="710"/>
      <c r="EDN46" s="710"/>
      <c r="EDO46" s="710"/>
      <c r="EDP46" s="710"/>
      <c r="EDQ46" s="710"/>
      <c r="EDR46" s="710"/>
      <c r="EDS46" s="710"/>
      <c r="EDT46" s="710"/>
      <c r="EDU46" s="710"/>
      <c r="EDV46" s="710"/>
      <c r="EDW46" s="710"/>
      <c r="EDX46" s="710"/>
      <c r="EDY46" s="710"/>
      <c r="EDZ46" s="710"/>
      <c r="EEA46" s="710"/>
      <c r="EEB46" s="710"/>
      <c r="EEC46" s="710"/>
      <c r="EED46" s="710"/>
      <c r="EEE46" s="710"/>
      <c r="EEF46" s="710"/>
      <c r="EEG46" s="710"/>
      <c r="EEH46" s="710"/>
      <c r="EEI46" s="710"/>
      <c r="EEJ46" s="710"/>
      <c r="EEK46" s="710"/>
      <c r="EEL46" s="710"/>
      <c r="EEM46" s="710"/>
      <c r="EEN46" s="710"/>
      <c r="EEO46" s="710"/>
      <c r="EEP46" s="710"/>
      <c r="EEQ46" s="710"/>
      <c r="EER46" s="710"/>
      <c r="EES46" s="710"/>
      <c r="EET46" s="710"/>
      <c r="EEU46" s="710"/>
      <c r="EEV46" s="710"/>
      <c r="EEW46" s="710"/>
      <c r="EEX46" s="710"/>
      <c r="EEY46" s="710"/>
      <c r="EEZ46" s="710"/>
      <c r="EFA46" s="710"/>
      <c r="EFB46" s="710"/>
      <c r="EFC46" s="710"/>
      <c r="EFD46" s="710"/>
      <c r="EFE46" s="710"/>
      <c r="EFF46" s="710"/>
      <c r="EFG46" s="710"/>
      <c r="EFH46" s="710"/>
      <c r="EFI46" s="710"/>
      <c r="EFJ46" s="710"/>
      <c r="EFK46" s="710"/>
      <c r="EFL46" s="710"/>
      <c r="EFM46" s="710"/>
      <c r="EFN46" s="710"/>
      <c r="EFO46" s="710"/>
      <c r="EFP46" s="710"/>
      <c r="EFQ46" s="710"/>
      <c r="EFR46" s="710"/>
      <c r="EFS46" s="710"/>
      <c r="EFT46" s="710"/>
      <c r="EFU46" s="710"/>
      <c r="EFV46" s="710"/>
      <c r="EFW46" s="710"/>
      <c r="EFX46" s="710"/>
      <c r="EFY46" s="710"/>
      <c r="EFZ46" s="710"/>
      <c r="EGA46" s="710"/>
      <c r="EGB46" s="710"/>
      <c r="EGC46" s="710"/>
      <c r="EGD46" s="710"/>
      <c r="EGE46" s="710"/>
      <c r="EGF46" s="710"/>
      <c r="EGG46" s="710"/>
      <c r="EGH46" s="710"/>
      <c r="EGI46" s="710"/>
      <c r="EGJ46" s="710"/>
      <c r="EGK46" s="710"/>
      <c r="EGL46" s="710"/>
      <c r="EGM46" s="710"/>
      <c r="EGN46" s="710"/>
      <c r="EGO46" s="710"/>
      <c r="EGP46" s="710"/>
      <c r="EGQ46" s="710"/>
      <c r="EGR46" s="710"/>
      <c r="EGS46" s="710"/>
      <c r="EGT46" s="710"/>
      <c r="EGU46" s="710"/>
      <c r="EGV46" s="710"/>
      <c r="EGW46" s="710"/>
      <c r="EGX46" s="710"/>
      <c r="EGY46" s="710"/>
      <c r="EGZ46" s="710"/>
      <c r="EHA46" s="710"/>
      <c r="EHB46" s="710"/>
      <c r="EHC46" s="710"/>
      <c r="EHD46" s="710"/>
      <c r="EHE46" s="710"/>
      <c r="EHF46" s="710"/>
      <c r="EHG46" s="710"/>
      <c r="EHH46" s="710"/>
      <c r="EHI46" s="710"/>
      <c r="EHJ46" s="710"/>
      <c r="EHK46" s="710"/>
      <c r="EHL46" s="710"/>
      <c r="EHM46" s="710"/>
      <c r="EHN46" s="710"/>
      <c r="EHO46" s="710"/>
      <c r="EHP46" s="710"/>
      <c r="EHQ46" s="710"/>
      <c r="EHR46" s="710"/>
      <c r="EHS46" s="710"/>
      <c r="EHT46" s="710"/>
      <c r="EHU46" s="710"/>
      <c r="EHV46" s="710"/>
      <c r="EHW46" s="710"/>
      <c r="EHX46" s="710"/>
      <c r="EHY46" s="710"/>
      <c r="EHZ46" s="710"/>
      <c r="EIA46" s="710"/>
      <c r="EIB46" s="710"/>
      <c r="EIC46" s="710"/>
      <c r="EID46" s="710"/>
      <c r="EIE46" s="710"/>
      <c r="EIF46" s="710"/>
      <c r="EIG46" s="710"/>
      <c r="EIH46" s="710"/>
      <c r="EII46" s="710"/>
      <c r="EIJ46" s="710"/>
      <c r="EIK46" s="710"/>
      <c r="EIL46" s="710"/>
      <c r="EIM46" s="710"/>
      <c r="EIN46" s="710"/>
      <c r="EIO46" s="710"/>
      <c r="EIP46" s="710"/>
      <c r="EIQ46" s="710"/>
      <c r="EIR46" s="710"/>
      <c r="EIS46" s="710"/>
      <c r="EIT46" s="710"/>
      <c r="EIU46" s="710"/>
      <c r="EIV46" s="710"/>
      <c r="EIW46" s="710"/>
      <c r="EIX46" s="710"/>
      <c r="EIY46" s="710"/>
      <c r="EIZ46" s="710"/>
      <c r="EJA46" s="710"/>
      <c r="EJB46" s="710"/>
      <c r="EJC46" s="710"/>
      <c r="EJD46" s="710"/>
      <c r="EJE46" s="710"/>
      <c r="EJF46" s="710"/>
      <c r="EJG46" s="710"/>
      <c r="EJH46" s="710"/>
      <c r="EJI46" s="710"/>
      <c r="EJJ46" s="710"/>
      <c r="EJK46" s="710"/>
      <c r="EJL46" s="710"/>
      <c r="EJM46" s="710"/>
      <c r="EJN46" s="710"/>
      <c r="EJO46" s="710"/>
      <c r="EJP46" s="710"/>
      <c r="EJQ46" s="710"/>
      <c r="EJR46" s="710"/>
      <c r="EJS46" s="710"/>
      <c r="EJT46" s="710"/>
      <c r="EJU46" s="710"/>
      <c r="EJV46" s="710"/>
      <c r="EJW46" s="710"/>
      <c r="EJX46" s="710"/>
      <c r="EJY46" s="710"/>
      <c r="EJZ46" s="710"/>
      <c r="EKA46" s="710"/>
      <c r="EKB46" s="710"/>
      <c r="EKC46" s="710"/>
      <c r="EKD46" s="710"/>
      <c r="EKE46" s="710"/>
      <c r="EKF46" s="710"/>
      <c r="EKG46" s="710"/>
      <c r="EKH46" s="710"/>
      <c r="EKI46" s="710"/>
      <c r="EKJ46" s="710"/>
      <c r="EKK46" s="710"/>
      <c r="EKL46" s="710"/>
      <c r="EKM46" s="710"/>
      <c r="EKN46" s="710"/>
      <c r="EKO46" s="710"/>
      <c r="EKP46" s="710"/>
      <c r="EKQ46" s="710"/>
      <c r="EKR46" s="710"/>
      <c r="EKS46" s="710"/>
      <c r="EKT46" s="710"/>
      <c r="EKU46" s="710"/>
      <c r="EKV46" s="710"/>
      <c r="EKW46" s="710"/>
      <c r="EKX46" s="710"/>
      <c r="EKY46" s="710"/>
      <c r="EKZ46" s="710"/>
      <c r="ELA46" s="710"/>
      <c r="ELB46" s="710"/>
      <c r="ELC46" s="710"/>
      <c r="ELD46" s="710"/>
      <c r="ELE46" s="710"/>
      <c r="ELF46" s="710"/>
      <c r="ELG46" s="710"/>
      <c r="ELH46" s="710"/>
      <c r="ELI46" s="710"/>
      <c r="ELJ46" s="710"/>
      <c r="ELK46" s="710"/>
      <c r="ELL46" s="710"/>
      <c r="ELM46" s="710"/>
      <c r="ELN46" s="710"/>
      <c r="ELO46" s="710"/>
      <c r="ELP46" s="710"/>
      <c r="ELQ46" s="710"/>
      <c r="ELR46" s="710"/>
      <c r="ELS46" s="710"/>
      <c r="ELT46" s="710"/>
      <c r="ELU46" s="710"/>
      <c r="ELV46" s="710"/>
      <c r="ELW46" s="710"/>
      <c r="ELX46" s="710"/>
      <c r="ELY46" s="710"/>
      <c r="ELZ46" s="710"/>
      <c r="EMA46" s="710"/>
      <c r="EMB46" s="710"/>
      <c r="EMC46" s="710"/>
      <c r="EMD46" s="710"/>
      <c r="EME46" s="710"/>
      <c r="EMF46" s="710"/>
      <c r="EMG46" s="710"/>
      <c r="EMH46" s="710"/>
      <c r="EMI46" s="710"/>
      <c r="EMJ46" s="710"/>
      <c r="EMK46" s="710"/>
      <c r="EML46" s="710"/>
      <c r="EMM46" s="710"/>
      <c r="EMN46" s="710"/>
      <c r="EMO46" s="710"/>
      <c r="EMP46" s="710"/>
      <c r="EMQ46" s="710"/>
      <c r="EMR46" s="710"/>
      <c r="EMS46" s="710"/>
      <c r="EMT46" s="710"/>
      <c r="EMU46" s="710"/>
      <c r="EMV46" s="710"/>
      <c r="EMW46" s="710"/>
      <c r="EMX46" s="710"/>
      <c r="EMY46" s="710"/>
      <c r="EMZ46" s="710"/>
      <c r="ENA46" s="710"/>
      <c r="ENB46" s="710"/>
      <c r="ENC46" s="710"/>
      <c r="END46" s="710"/>
      <c r="ENE46" s="710"/>
      <c r="ENF46" s="710"/>
      <c r="ENG46" s="710"/>
      <c r="ENH46" s="710"/>
      <c r="ENI46" s="710"/>
      <c r="ENJ46" s="710"/>
      <c r="ENK46" s="710"/>
      <c r="ENL46" s="710"/>
      <c r="ENM46" s="710"/>
      <c r="ENN46" s="710"/>
      <c r="ENO46" s="710"/>
      <c r="ENP46" s="710"/>
      <c r="ENQ46" s="710"/>
      <c r="ENR46" s="710"/>
      <c r="ENS46" s="710"/>
      <c r="ENT46" s="710"/>
      <c r="ENU46" s="710"/>
      <c r="ENV46" s="710"/>
      <c r="ENW46" s="710"/>
      <c r="ENX46" s="710"/>
      <c r="ENY46" s="710"/>
      <c r="ENZ46" s="710"/>
      <c r="EOA46" s="710"/>
      <c r="EOB46" s="710"/>
      <c r="EOC46" s="710"/>
      <c r="EOD46" s="710"/>
      <c r="EOE46" s="710"/>
      <c r="EOF46" s="710"/>
      <c r="EOG46" s="710"/>
      <c r="EOH46" s="710"/>
      <c r="EOI46" s="710"/>
      <c r="EOJ46" s="710"/>
      <c r="EOK46" s="710"/>
      <c r="EOL46" s="710"/>
      <c r="EOM46" s="710"/>
      <c r="EON46" s="710"/>
      <c r="EOO46" s="710"/>
      <c r="EOP46" s="710"/>
      <c r="EOQ46" s="710"/>
      <c r="EOR46" s="710"/>
      <c r="EOS46" s="710"/>
      <c r="EOT46" s="710"/>
      <c r="EOU46" s="710"/>
      <c r="EOV46" s="710"/>
      <c r="EOW46" s="710"/>
      <c r="EOX46" s="710"/>
      <c r="EOY46" s="710"/>
      <c r="EOZ46" s="710"/>
      <c r="EPA46" s="710"/>
      <c r="EPB46" s="710"/>
      <c r="EPC46" s="710"/>
      <c r="EPD46" s="710"/>
      <c r="EPE46" s="710"/>
      <c r="EPF46" s="710"/>
      <c r="EPG46" s="710"/>
      <c r="EPH46" s="710"/>
      <c r="EPI46" s="710"/>
      <c r="EPJ46" s="710"/>
      <c r="EPK46" s="710"/>
      <c r="EPL46" s="710"/>
      <c r="EPM46" s="710"/>
      <c r="EPN46" s="710"/>
      <c r="EPO46" s="710"/>
      <c r="EPP46" s="710"/>
      <c r="EPQ46" s="710"/>
      <c r="EPR46" s="710"/>
      <c r="EPS46" s="710"/>
      <c r="EPT46" s="710"/>
      <c r="EPU46" s="710"/>
      <c r="EPV46" s="710"/>
      <c r="EPW46" s="710"/>
      <c r="EPX46" s="710"/>
      <c r="EPY46" s="710"/>
      <c r="EPZ46" s="710"/>
      <c r="EQA46" s="710"/>
      <c r="EQB46" s="710"/>
      <c r="EQC46" s="710"/>
      <c r="EQD46" s="710"/>
      <c r="EQE46" s="710"/>
      <c r="EQF46" s="710"/>
      <c r="EQG46" s="710"/>
      <c r="EQH46" s="710"/>
      <c r="EQI46" s="710"/>
      <c r="EQJ46" s="710"/>
      <c r="EQK46" s="710"/>
      <c r="EQL46" s="710"/>
      <c r="EQM46" s="710"/>
      <c r="EQN46" s="710"/>
      <c r="EQO46" s="710"/>
      <c r="EQP46" s="710"/>
      <c r="EQQ46" s="710"/>
      <c r="EQR46" s="710"/>
      <c r="EQS46" s="710"/>
      <c r="EQT46" s="710"/>
      <c r="EQU46" s="710"/>
      <c r="EQV46" s="710"/>
      <c r="EQW46" s="710"/>
      <c r="EQX46" s="710"/>
      <c r="EQY46" s="710"/>
      <c r="EQZ46" s="710"/>
      <c r="ERA46" s="710"/>
      <c r="ERB46" s="710"/>
      <c r="ERC46" s="710"/>
      <c r="ERD46" s="710"/>
      <c r="ERE46" s="710"/>
      <c r="ERF46" s="710"/>
      <c r="ERG46" s="710"/>
      <c r="ERH46" s="710"/>
      <c r="ERI46" s="710"/>
      <c r="ERJ46" s="710"/>
      <c r="ERK46" s="710"/>
      <c r="ERL46" s="710"/>
      <c r="ERM46" s="710"/>
      <c r="ERN46" s="710"/>
      <c r="ERO46" s="710"/>
      <c r="ERP46" s="710"/>
      <c r="ERQ46" s="710"/>
      <c r="ERR46" s="710"/>
      <c r="ERS46" s="710"/>
      <c r="ERT46" s="710"/>
      <c r="ERU46" s="710"/>
      <c r="ERV46" s="710"/>
      <c r="ERW46" s="710"/>
      <c r="ERX46" s="710"/>
      <c r="ERY46" s="710"/>
      <c r="ERZ46" s="710"/>
      <c r="ESA46" s="710"/>
      <c r="ESB46" s="710"/>
      <c r="ESC46" s="710"/>
      <c r="ESD46" s="710"/>
      <c r="ESE46" s="710"/>
      <c r="ESF46" s="710"/>
      <c r="ESG46" s="710"/>
      <c r="ESH46" s="710"/>
      <c r="ESI46" s="710"/>
      <c r="ESJ46" s="710"/>
      <c r="ESK46" s="710"/>
      <c r="ESL46" s="710"/>
      <c r="ESM46" s="710"/>
      <c r="ESN46" s="710"/>
      <c r="ESO46" s="710"/>
      <c r="ESP46" s="710"/>
      <c r="ESQ46" s="710"/>
      <c r="ESR46" s="710"/>
      <c r="ESS46" s="710"/>
      <c r="EST46" s="710"/>
      <c r="ESU46" s="710"/>
      <c r="ESV46" s="710"/>
      <c r="ESW46" s="710"/>
      <c r="ESX46" s="710"/>
      <c r="ESY46" s="710"/>
      <c r="ESZ46" s="710"/>
      <c r="ETA46" s="710"/>
      <c r="ETB46" s="710"/>
      <c r="ETC46" s="710"/>
      <c r="ETD46" s="710"/>
      <c r="ETE46" s="710"/>
      <c r="ETF46" s="710"/>
      <c r="ETG46" s="710"/>
      <c r="ETH46" s="710"/>
      <c r="ETI46" s="710"/>
      <c r="ETJ46" s="710"/>
      <c r="ETK46" s="710"/>
      <c r="ETL46" s="710"/>
      <c r="ETM46" s="710"/>
      <c r="ETN46" s="710"/>
      <c r="ETO46" s="710"/>
      <c r="ETP46" s="710"/>
      <c r="ETQ46" s="710"/>
      <c r="ETR46" s="710"/>
      <c r="ETS46" s="710"/>
      <c r="ETT46" s="710"/>
      <c r="ETU46" s="710"/>
      <c r="ETV46" s="710"/>
      <c r="ETW46" s="710"/>
      <c r="ETX46" s="710"/>
      <c r="ETY46" s="710"/>
      <c r="ETZ46" s="710"/>
      <c r="EUA46" s="710"/>
      <c r="EUB46" s="710"/>
      <c r="EUC46" s="710"/>
      <c r="EUD46" s="710"/>
      <c r="EUE46" s="710"/>
      <c r="EUF46" s="710"/>
      <c r="EUG46" s="710"/>
      <c r="EUH46" s="710"/>
      <c r="EUI46" s="710"/>
      <c r="EUJ46" s="710"/>
      <c r="EUK46" s="710"/>
      <c r="EUL46" s="710"/>
      <c r="EUM46" s="710"/>
      <c r="EUN46" s="710"/>
      <c r="EUO46" s="710"/>
      <c r="EUP46" s="710"/>
      <c r="EUQ46" s="710"/>
      <c r="EUR46" s="710"/>
      <c r="EUS46" s="710"/>
      <c r="EUT46" s="710"/>
      <c r="EUU46" s="710"/>
      <c r="EUV46" s="710"/>
      <c r="EUW46" s="710"/>
      <c r="EUX46" s="710"/>
      <c r="EUY46" s="710"/>
      <c r="EUZ46" s="710"/>
      <c r="EVA46" s="710"/>
      <c r="EVB46" s="710"/>
      <c r="EVC46" s="710"/>
      <c r="EVD46" s="710"/>
      <c r="EVE46" s="710"/>
      <c r="EVF46" s="710"/>
      <c r="EVG46" s="710"/>
      <c r="EVH46" s="710"/>
      <c r="EVI46" s="710"/>
      <c r="EVJ46" s="710"/>
      <c r="EVK46" s="710"/>
      <c r="EVL46" s="710"/>
      <c r="EVM46" s="710"/>
      <c r="EVN46" s="710"/>
      <c r="EVO46" s="710"/>
      <c r="EVP46" s="710"/>
      <c r="EVQ46" s="710"/>
      <c r="EVR46" s="710"/>
      <c r="EVS46" s="710"/>
      <c r="EVT46" s="710"/>
      <c r="EVU46" s="710"/>
      <c r="EVV46" s="710"/>
      <c r="EVW46" s="710"/>
      <c r="EVX46" s="710"/>
      <c r="EVY46" s="710"/>
      <c r="EVZ46" s="710"/>
      <c r="EWA46" s="710"/>
      <c r="EWB46" s="710"/>
      <c r="EWC46" s="710"/>
      <c r="EWD46" s="710"/>
      <c r="EWE46" s="710"/>
      <c r="EWF46" s="710"/>
      <c r="EWG46" s="710"/>
      <c r="EWH46" s="710"/>
      <c r="EWI46" s="710"/>
      <c r="EWJ46" s="710"/>
      <c r="EWK46" s="710"/>
      <c r="EWL46" s="710"/>
      <c r="EWM46" s="710"/>
      <c r="EWN46" s="710"/>
      <c r="EWO46" s="710"/>
      <c r="EWP46" s="710"/>
      <c r="EWQ46" s="710"/>
      <c r="EWR46" s="710"/>
      <c r="EWS46" s="710"/>
      <c r="EWT46" s="710"/>
      <c r="EWU46" s="710"/>
      <c r="EWV46" s="710"/>
      <c r="EWW46" s="710"/>
      <c r="EWX46" s="710"/>
      <c r="EWY46" s="710"/>
      <c r="EWZ46" s="710"/>
      <c r="EXA46" s="710"/>
      <c r="EXB46" s="710"/>
      <c r="EXC46" s="710"/>
      <c r="EXD46" s="710"/>
      <c r="EXE46" s="710"/>
      <c r="EXF46" s="710"/>
      <c r="EXG46" s="710"/>
      <c r="EXH46" s="710"/>
      <c r="EXI46" s="710"/>
      <c r="EXJ46" s="710"/>
      <c r="EXK46" s="710"/>
      <c r="EXL46" s="710"/>
      <c r="EXM46" s="710"/>
      <c r="EXN46" s="710"/>
      <c r="EXO46" s="710"/>
      <c r="EXP46" s="710"/>
      <c r="EXQ46" s="710"/>
      <c r="EXR46" s="710"/>
      <c r="EXS46" s="710"/>
      <c r="EXT46" s="710"/>
      <c r="EXU46" s="710"/>
      <c r="EXV46" s="710"/>
      <c r="EXW46" s="710"/>
      <c r="EXX46" s="710"/>
      <c r="EXY46" s="710"/>
      <c r="EXZ46" s="710"/>
      <c r="EYA46" s="710"/>
      <c r="EYB46" s="710"/>
      <c r="EYC46" s="710"/>
      <c r="EYD46" s="710"/>
      <c r="EYE46" s="710"/>
      <c r="EYF46" s="710"/>
      <c r="EYG46" s="710"/>
      <c r="EYH46" s="710"/>
      <c r="EYI46" s="710"/>
      <c r="EYJ46" s="710"/>
      <c r="EYK46" s="710"/>
      <c r="EYL46" s="710"/>
      <c r="EYM46" s="710"/>
      <c r="EYN46" s="710"/>
      <c r="EYO46" s="710"/>
      <c r="EYP46" s="710"/>
      <c r="EYQ46" s="710"/>
      <c r="EYR46" s="710"/>
      <c r="EYS46" s="710"/>
      <c r="EYT46" s="710"/>
      <c r="EYU46" s="710"/>
      <c r="EYV46" s="710"/>
      <c r="EYW46" s="710"/>
      <c r="EYX46" s="710"/>
      <c r="EYY46" s="710"/>
      <c r="EYZ46" s="710"/>
      <c r="EZA46" s="710"/>
      <c r="EZB46" s="710"/>
      <c r="EZC46" s="710"/>
      <c r="EZD46" s="710"/>
      <c r="EZE46" s="710"/>
      <c r="EZF46" s="710"/>
      <c r="EZG46" s="710"/>
      <c r="EZH46" s="710"/>
      <c r="EZI46" s="710"/>
      <c r="EZJ46" s="710"/>
      <c r="EZK46" s="710"/>
      <c r="EZL46" s="710"/>
      <c r="EZM46" s="710"/>
      <c r="EZN46" s="710"/>
      <c r="EZO46" s="710"/>
      <c r="EZP46" s="710"/>
      <c r="EZQ46" s="710"/>
      <c r="EZR46" s="710"/>
      <c r="EZS46" s="710"/>
      <c r="EZT46" s="710"/>
      <c r="EZU46" s="710"/>
      <c r="EZV46" s="710"/>
      <c r="EZW46" s="710"/>
      <c r="EZX46" s="710"/>
      <c r="EZY46" s="710"/>
      <c r="EZZ46" s="710"/>
      <c r="FAA46" s="710"/>
      <c r="FAB46" s="710"/>
      <c r="FAC46" s="710"/>
      <c r="FAD46" s="710"/>
      <c r="FAE46" s="710"/>
      <c r="FAF46" s="710"/>
      <c r="FAG46" s="710"/>
      <c r="FAH46" s="710"/>
      <c r="FAI46" s="710"/>
      <c r="FAJ46" s="710"/>
      <c r="FAK46" s="710"/>
      <c r="FAL46" s="710"/>
      <c r="FAM46" s="710"/>
      <c r="FAN46" s="710"/>
      <c r="FAO46" s="710"/>
      <c r="FAP46" s="710"/>
      <c r="FAQ46" s="710"/>
      <c r="FAR46" s="710"/>
      <c r="FAS46" s="710"/>
      <c r="FAT46" s="710"/>
      <c r="FAU46" s="710"/>
      <c r="FAV46" s="710"/>
      <c r="FAW46" s="710"/>
      <c r="FAX46" s="710"/>
      <c r="FAY46" s="710"/>
      <c r="FAZ46" s="710"/>
      <c r="FBA46" s="710"/>
      <c r="FBB46" s="710"/>
      <c r="FBC46" s="710"/>
      <c r="FBD46" s="710"/>
      <c r="FBE46" s="710"/>
      <c r="FBF46" s="710"/>
      <c r="FBG46" s="710"/>
      <c r="FBH46" s="710"/>
      <c r="FBI46" s="710"/>
      <c r="FBJ46" s="710"/>
      <c r="FBK46" s="710"/>
      <c r="FBL46" s="710"/>
      <c r="FBM46" s="710"/>
      <c r="FBN46" s="710"/>
      <c r="FBO46" s="710"/>
      <c r="FBP46" s="710"/>
      <c r="FBQ46" s="710"/>
      <c r="FBR46" s="710"/>
      <c r="FBS46" s="710"/>
      <c r="FBT46" s="710"/>
      <c r="FBU46" s="710"/>
      <c r="FBV46" s="710"/>
      <c r="FBW46" s="710"/>
      <c r="FBX46" s="710"/>
      <c r="FBY46" s="710"/>
      <c r="FBZ46" s="710"/>
      <c r="FCA46" s="710"/>
      <c r="FCB46" s="710"/>
      <c r="FCC46" s="710"/>
      <c r="FCD46" s="710"/>
      <c r="FCE46" s="710"/>
      <c r="FCF46" s="710"/>
      <c r="FCG46" s="710"/>
      <c r="FCH46" s="710"/>
      <c r="FCI46" s="710"/>
      <c r="FCJ46" s="710"/>
      <c r="FCK46" s="710"/>
      <c r="FCL46" s="710"/>
      <c r="FCM46" s="710"/>
      <c r="FCN46" s="710"/>
      <c r="FCO46" s="710"/>
      <c r="FCP46" s="710"/>
      <c r="FCQ46" s="710"/>
      <c r="FCR46" s="710"/>
      <c r="FCS46" s="710"/>
      <c r="FCT46" s="710"/>
      <c r="FCU46" s="710"/>
      <c r="FCV46" s="710"/>
      <c r="FCW46" s="710"/>
      <c r="FCX46" s="710"/>
      <c r="FCY46" s="710"/>
      <c r="FCZ46" s="710"/>
      <c r="FDA46" s="710"/>
      <c r="FDB46" s="710"/>
      <c r="FDC46" s="710"/>
      <c r="FDD46" s="710"/>
      <c r="FDE46" s="710"/>
      <c r="FDF46" s="710"/>
      <c r="FDG46" s="710"/>
      <c r="FDH46" s="710"/>
      <c r="FDI46" s="710"/>
      <c r="FDJ46" s="710"/>
      <c r="FDK46" s="710"/>
      <c r="FDL46" s="710"/>
      <c r="FDM46" s="710"/>
      <c r="FDN46" s="710"/>
      <c r="FDO46" s="710"/>
      <c r="FDP46" s="710"/>
      <c r="FDQ46" s="710"/>
      <c r="FDR46" s="710"/>
      <c r="FDS46" s="710"/>
      <c r="FDT46" s="710"/>
      <c r="FDU46" s="710"/>
      <c r="FDV46" s="710"/>
      <c r="FDW46" s="710"/>
      <c r="FDX46" s="710"/>
      <c r="FDY46" s="710"/>
      <c r="FDZ46" s="710"/>
      <c r="FEA46" s="710"/>
      <c r="FEB46" s="710"/>
      <c r="FEC46" s="710"/>
      <c r="FED46" s="710"/>
      <c r="FEE46" s="710"/>
      <c r="FEF46" s="710"/>
      <c r="FEG46" s="710"/>
      <c r="FEH46" s="710"/>
      <c r="FEI46" s="710"/>
      <c r="FEJ46" s="710"/>
      <c r="FEK46" s="710"/>
      <c r="FEL46" s="710"/>
      <c r="FEM46" s="710"/>
      <c r="FEN46" s="710"/>
      <c r="FEO46" s="710"/>
      <c r="FEP46" s="710"/>
      <c r="FEQ46" s="710"/>
      <c r="FER46" s="710"/>
      <c r="FES46" s="710"/>
      <c r="FET46" s="710"/>
      <c r="FEU46" s="710"/>
      <c r="FEV46" s="710"/>
      <c r="FEW46" s="710"/>
      <c r="FEX46" s="710"/>
      <c r="FEY46" s="710"/>
      <c r="FEZ46" s="710"/>
      <c r="FFA46" s="710"/>
      <c r="FFB46" s="710"/>
      <c r="FFC46" s="710"/>
      <c r="FFD46" s="710"/>
      <c r="FFE46" s="710"/>
      <c r="FFF46" s="710"/>
      <c r="FFG46" s="710"/>
      <c r="FFH46" s="710"/>
      <c r="FFI46" s="710"/>
      <c r="FFJ46" s="710"/>
      <c r="FFK46" s="710"/>
      <c r="FFL46" s="710"/>
      <c r="FFM46" s="710"/>
      <c r="FFN46" s="710"/>
      <c r="FFO46" s="710"/>
      <c r="FFP46" s="710"/>
      <c r="FFQ46" s="710"/>
      <c r="FFR46" s="710"/>
      <c r="FFS46" s="710"/>
      <c r="FFT46" s="710"/>
      <c r="FFU46" s="710"/>
      <c r="FFV46" s="710"/>
      <c r="FFW46" s="710"/>
      <c r="FFX46" s="710"/>
      <c r="FFY46" s="710"/>
      <c r="FFZ46" s="710"/>
      <c r="FGA46" s="710"/>
      <c r="FGB46" s="710"/>
      <c r="FGC46" s="710"/>
      <c r="FGD46" s="710"/>
      <c r="FGE46" s="710"/>
      <c r="FGF46" s="710"/>
      <c r="FGG46" s="710"/>
      <c r="FGH46" s="710"/>
      <c r="FGI46" s="710"/>
      <c r="FGJ46" s="710"/>
      <c r="FGK46" s="710"/>
      <c r="FGL46" s="710"/>
      <c r="FGM46" s="710"/>
      <c r="FGN46" s="710"/>
      <c r="FGO46" s="710"/>
      <c r="FGP46" s="710"/>
      <c r="FGQ46" s="710"/>
      <c r="FGR46" s="710"/>
      <c r="FGS46" s="710"/>
      <c r="FGT46" s="710"/>
      <c r="FGU46" s="710"/>
      <c r="FGV46" s="710"/>
      <c r="FGW46" s="710"/>
      <c r="FGX46" s="710"/>
      <c r="FGY46" s="710"/>
      <c r="FGZ46" s="710"/>
      <c r="FHA46" s="710"/>
      <c r="FHB46" s="710"/>
      <c r="FHC46" s="710"/>
      <c r="FHD46" s="710"/>
      <c r="FHE46" s="710"/>
      <c r="FHF46" s="710"/>
      <c r="FHG46" s="710"/>
      <c r="FHH46" s="710"/>
      <c r="FHI46" s="710"/>
      <c r="FHJ46" s="710"/>
      <c r="FHK46" s="710"/>
      <c r="FHL46" s="710"/>
      <c r="FHM46" s="710"/>
      <c r="FHN46" s="710"/>
      <c r="FHO46" s="710"/>
      <c r="FHP46" s="710"/>
      <c r="FHQ46" s="710"/>
      <c r="FHR46" s="710"/>
      <c r="FHS46" s="710"/>
      <c r="FHT46" s="710"/>
      <c r="FHU46" s="710"/>
      <c r="FHV46" s="710"/>
      <c r="FHW46" s="710"/>
      <c r="FHX46" s="710"/>
      <c r="FHY46" s="710"/>
      <c r="FHZ46" s="710"/>
      <c r="FIA46" s="710"/>
      <c r="FIB46" s="710"/>
      <c r="FIC46" s="710"/>
      <c r="FID46" s="710"/>
      <c r="FIE46" s="710"/>
      <c r="FIF46" s="710"/>
      <c r="FIG46" s="710"/>
      <c r="FIH46" s="710"/>
      <c r="FII46" s="710"/>
      <c r="FIJ46" s="710"/>
      <c r="FIK46" s="710"/>
      <c r="FIL46" s="710"/>
      <c r="FIM46" s="710"/>
      <c r="FIN46" s="710"/>
      <c r="FIO46" s="710"/>
      <c r="FIP46" s="710"/>
      <c r="FIQ46" s="710"/>
      <c r="FIR46" s="710"/>
      <c r="FIS46" s="710"/>
      <c r="FIT46" s="710"/>
      <c r="FIU46" s="710"/>
      <c r="FIV46" s="710"/>
      <c r="FIW46" s="710"/>
      <c r="FIX46" s="710"/>
      <c r="FIY46" s="710"/>
      <c r="FIZ46" s="710"/>
      <c r="FJA46" s="710"/>
      <c r="FJB46" s="710"/>
      <c r="FJC46" s="710"/>
      <c r="FJD46" s="710"/>
      <c r="FJE46" s="710"/>
      <c r="FJF46" s="710"/>
      <c r="FJG46" s="710"/>
      <c r="FJH46" s="710"/>
      <c r="FJI46" s="710"/>
      <c r="FJJ46" s="710"/>
      <c r="FJK46" s="710"/>
      <c r="FJL46" s="710"/>
      <c r="FJM46" s="710"/>
      <c r="FJN46" s="710"/>
      <c r="FJO46" s="710"/>
      <c r="FJP46" s="710"/>
      <c r="FJQ46" s="710"/>
      <c r="FJR46" s="710"/>
      <c r="FJS46" s="710"/>
      <c r="FJT46" s="710"/>
      <c r="FJU46" s="710"/>
      <c r="FJV46" s="710"/>
      <c r="FJW46" s="710"/>
      <c r="FJX46" s="710"/>
      <c r="FJY46" s="710"/>
      <c r="FJZ46" s="710"/>
      <c r="FKA46" s="710"/>
      <c r="FKB46" s="710"/>
      <c r="FKC46" s="710"/>
      <c r="FKD46" s="710"/>
      <c r="FKE46" s="710"/>
      <c r="FKF46" s="710"/>
      <c r="FKG46" s="710"/>
      <c r="FKH46" s="710"/>
      <c r="FKI46" s="710"/>
      <c r="FKJ46" s="710"/>
      <c r="FKK46" s="710"/>
      <c r="FKL46" s="710"/>
      <c r="FKM46" s="710"/>
      <c r="FKN46" s="710"/>
      <c r="FKO46" s="710"/>
      <c r="FKP46" s="710"/>
      <c r="FKQ46" s="710"/>
      <c r="FKR46" s="710"/>
      <c r="FKS46" s="710"/>
      <c r="FKT46" s="710"/>
      <c r="FKU46" s="710"/>
      <c r="FKV46" s="710"/>
      <c r="FKW46" s="710"/>
      <c r="FKX46" s="710"/>
      <c r="FKY46" s="710"/>
      <c r="FKZ46" s="710"/>
      <c r="FLA46" s="710"/>
      <c r="FLB46" s="710"/>
      <c r="FLC46" s="710"/>
      <c r="FLD46" s="710"/>
      <c r="FLE46" s="710"/>
      <c r="FLF46" s="710"/>
      <c r="FLG46" s="710"/>
      <c r="FLH46" s="710"/>
      <c r="FLI46" s="710"/>
      <c r="FLJ46" s="710"/>
      <c r="FLK46" s="710"/>
      <c r="FLL46" s="710"/>
      <c r="FLM46" s="710"/>
      <c r="FLN46" s="710"/>
      <c r="FLO46" s="710"/>
      <c r="FLP46" s="710"/>
      <c r="FLQ46" s="710"/>
      <c r="FLR46" s="710"/>
      <c r="FLS46" s="710"/>
      <c r="FLT46" s="710"/>
      <c r="FLU46" s="710"/>
      <c r="FLV46" s="710"/>
      <c r="FLW46" s="710"/>
      <c r="FLX46" s="710"/>
      <c r="FLY46" s="710"/>
      <c r="FLZ46" s="710"/>
      <c r="FMA46" s="710"/>
      <c r="FMB46" s="710"/>
      <c r="FMC46" s="710"/>
      <c r="FMD46" s="710"/>
      <c r="FME46" s="710"/>
      <c r="FMF46" s="710"/>
      <c r="FMG46" s="710"/>
      <c r="FMH46" s="710"/>
      <c r="FMI46" s="710"/>
      <c r="FMJ46" s="710"/>
      <c r="FMK46" s="710"/>
      <c r="FML46" s="710"/>
      <c r="FMM46" s="710"/>
      <c r="FMN46" s="710"/>
      <c r="FMO46" s="710"/>
      <c r="FMP46" s="710"/>
      <c r="FMQ46" s="710"/>
      <c r="FMR46" s="710"/>
      <c r="FMS46" s="710"/>
      <c r="FMT46" s="710"/>
      <c r="FMU46" s="710"/>
      <c r="FMV46" s="710"/>
      <c r="FMW46" s="710"/>
      <c r="FMX46" s="710"/>
      <c r="FMY46" s="710"/>
      <c r="FMZ46" s="710"/>
      <c r="FNA46" s="710"/>
      <c r="FNB46" s="710"/>
      <c r="FNC46" s="710"/>
      <c r="FND46" s="710"/>
      <c r="FNE46" s="710"/>
      <c r="FNF46" s="710"/>
      <c r="FNG46" s="710"/>
      <c r="FNH46" s="710"/>
      <c r="FNI46" s="710"/>
      <c r="FNJ46" s="710"/>
      <c r="FNK46" s="710"/>
      <c r="FNL46" s="710"/>
      <c r="FNM46" s="710"/>
      <c r="FNN46" s="710"/>
      <c r="FNO46" s="710"/>
      <c r="FNP46" s="710"/>
      <c r="FNQ46" s="710"/>
      <c r="FNR46" s="710"/>
      <c r="FNS46" s="710"/>
      <c r="FNT46" s="710"/>
      <c r="FNU46" s="710"/>
      <c r="FNV46" s="710"/>
      <c r="FNW46" s="710"/>
      <c r="FNX46" s="710"/>
      <c r="FNY46" s="710"/>
      <c r="FNZ46" s="710"/>
      <c r="FOA46" s="710"/>
      <c r="FOB46" s="710"/>
      <c r="FOC46" s="710"/>
      <c r="FOD46" s="710"/>
      <c r="FOE46" s="710"/>
      <c r="FOF46" s="710"/>
      <c r="FOG46" s="710"/>
      <c r="FOH46" s="710"/>
      <c r="FOI46" s="710"/>
      <c r="FOJ46" s="710"/>
      <c r="FOK46" s="710"/>
      <c r="FOL46" s="710"/>
      <c r="FOM46" s="710"/>
      <c r="FON46" s="710"/>
      <c r="FOO46" s="710"/>
      <c r="FOP46" s="710"/>
      <c r="FOQ46" s="710"/>
      <c r="FOR46" s="710"/>
      <c r="FOS46" s="710"/>
      <c r="FOT46" s="710"/>
      <c r="FOU46" s="710"/>
      <c r="FOV46" s="710"/>
      <c r="FOW46" s="710"/>
      <c r="FOX46" s="710"/>
      <c r="FOY46" s="710"/>
      <c r="FOZ46" s="710"/>
      <c r="FPA46" s="710"/>
      <c r="FPB46" s="710"/>
      <c r="FPC46" s="710"/>
      <c r="FPD46" s="710"/>
      <c r="FPE46" s="710"/>
      <c r="FPF46" s="710"/>
      <c r="FPG46" s="710"/>
      <c r="FPH46" s="710"/>
      <c r="FPI46" s="710"/>
      <c r="FPJ46" s="710"/>
      <c r="FPK46" s="710"/>
      <c r="FPL46" s="710"/>
      <c r="FPM46" s="710"/>
      <c r="FPN46" s="710"/>
      <c r="FPO46" s="710"/>
      <c r="FPP46" s="710"/>
      <c r="FPQ46" s="710"/>
      <c r="FPR46" s="710"/>
      <c r="FPS46" s="710"/>
      <c r="FPT46" s="710"/>
      <c r="FPU46" s="710"/>
      <c r="FPV46" s="710"/>
      <c r="FPW46" s="710"/>
      <c r="FPX46" s="710"/>
      <c r="FPY46" s="710"/>
      <c r="FPZ46" s="710"/>
      <c r="FQA46" s="710"/>
      <c r="FQB46" s="710"/>
      <c r="FQC46" s="710"/>
      <c r="FQD46" s="710"/>
      <c r="FQE46" s="710"/>
      <c r="FQF46" s="710"/>
      <c r="FQG46" s="710"/>
      <c r="FQH46" s="710"/>
      <c r="FQI46" s="710"/>
      <c r="FQJ46" s="710"/>
      <c r="FQK46" s="710"/>
      <c r="FQL46" s="710"/>
      <c r="FQM46" s="710"/>
      <c r="FQN46" s="710"/>
      <c r="FQO46" s="710"/>
      <c r="FQP46" s="710"/>
      <c r="FQQ46" s="710"/>
      <c r="FQR46" s="710"/>
      <c r="FQS46" s="710"/>
      <c r="FQT46" s="710"/>
      <c r="FQU46" s="710"/>
      <c r="FQV46" s="710"/>
      <c r="FQW46" s="710"/>
      <c r="FQX46" s="710"/>
      <c r="FQY46" s="710"/>
      <c r="FQZ46" s="710"/>
      <c r="FRA46" s="710"/>
      <c r="FRB46" s="710"/>
      <c r="FRC46" s="710"/>
      <c r="FRD46" s="710"/>
      <c r="FRE46" s="710"/>
      <c r="FRF46" s="710"/>
      <c r="FRG46" s="710"/>
      <c r="FRH46" s="710"/>
      <c r="FRI46" s="710"/>
      <c r="FRJ46" s="710"/>
      <c r="FRK46" s="710"/>
      <c r="FRL46" s="710"/>
      <c r="FRM46" s="710"/>
      <c r="FRN46" s="710"/>
      <c r="FRO46" s="710"/>
      <c r="FRP46" s="710"/>
      <c r="FRQ46" s="710"/>
      <c r="FRR46" s="710"/>
      <c r="FRS46" s="710"/>
      <c r="FRT46" s="710"/>
      <c r="FRU46" s="710"/>
      <c r="FRV46" s="710"/>
      <c r="FRW46" s="710"/>
      <c r="FRX46" s="710"/>
      <c r="FRY46" s="710"/>
      <c r="FRZ46" s="710"/>
      <c r="FSA46" s="710"/>
      <c r="FSB46" s="710"/>
      <c r="FSC46" s="710"/>
      <c r="FSD46" s="710"/>
      <c r="FSE46" s="710"/>
      <c r="FSF46" s="710"/>
      <c r="FSG46" s="710"/>
      <c r="FSH46" s="710"/>
      <c r="FSI46" s="710"/>
      <c r="FSJ46" s="710"/>
      <c r="FSK46" s="710"/>
      <c r="FSL46" s="710"/>
      <c r="FSM46" s="710"/>
      <c r="FSN46" s="710"/>
      <c r="FSO46" s="710"/>
      <c r="FSP46" s="710"/>
      <c r="FSQ46" s="710"/>
      <c r="FSR46" s="710"/>
      <c r="FSS46" s="710"/>
      <c r="FST46" s="710"/>
      <c r="FSU46" s="710"/>
      <c r="FSV46" s="710"/>
      <c r="FSW46" s="710"/>
      <c r="FSX46" s="710"/>
      <c r="FSY46" s="710"/>
      <c r="FSZ46" s="710"/>
      <c r="FTA46" s="710"/>
      <c r="FTB46" s="710"/>
      <c r="FTC46" s="710"/>
      <c r="FTD46" s="710"/>
      <c r="FTE46" s="710"/>
      <c r="FTF46" s="710"/>
      <c r="FTG46" s="710"/>
      <c r="FTH46" s="710"/>
      <c r="FTI46" s="710"/>
      <c r="FTJ46" s="710"/>
      <c r="FTK46" s="710"/>
      <c r="FTL46" s="710"/>
      <c r="FTM46" s="710"/>
      <c r="FTN46" s="710"/>
      <c r="FTO46" s="710"/>
      <c r="FTP46" s="710"/>
      <c r="FTQ46" s="710"/>
      <c r="FTR46" s="710"/>
      <c r="FTS46" s="710"/>
      <c r="FTT46" s="710"/>
      <c r="FTU46" s="710"/>
      <c r="FTV46" s="710"/>
      <c r="FTW46" s="710"/>
      <c r="FTX46" s="710"/>
      <c r="FTY46" s="710"/>
      <c r="FTZ46" s="710"/>
      <c r="FUA46" s="710"/>
      <c r="FUB46" s="710"/>
      <c r="FUC46" s="710"/>
      <c r="FUD46" s="710"/>
      <c r="FUE46" s="710"/>
      <c r="FUF46" s="710"/>
      <c r="FUG46" s="710"/>
      <c r="FUH46" s="710"/>
      <c r="FUI46" s="710"/>
      <c r="FUJ46" s="710"/>
      <c r="FUK46" s="710"/>
      <c r="FUL46" s="710"/>
      <c r="FUM46" s="710"/>
      <c r="FUN46" s="710"/>
      <c r="FUO46" s="710"/>
      <c r="FUP46" s="710"/>
      <c r="FUQ46" s="710"/>
      <c r="FUR46" s="710"/>
      <c r="FUS46" s="710"/>
      <c r="FUT46" s="710"/>
      <c r="FUU46" s="710"/>
      <c r="FUV46" s="710"/>
      <c r="FUW46" s="710"/>
      <c r="FUX46" s="710"/>
      <c r="FUY46" s="710"/>
      <c r="FUZ46" s="710"/>
      <c r="FVA46" s="710"/>
      <c r="FVB46" s="710"/>
      <c r="FVC46" s="710"/>
      <c r="FVD46" s="710"/>
      <c r="FVE46" s="710"/>
      <c r="FVF46" s="710"/>
      <c r="FVG46" s="710"/>
      <c r="FVH46" s="710"/>
      <c r="FVI46" s="710"/>
      <c r="FVJ46" s="710"/>
      <c r="FVK46" s="710"/>
      <c r="FVL46" s="710"/>
      <c r="FVM46" s="710"/>
      <c r="FVN46" s="710"/>
      <c r="FVO46" s="710"/>
      <c r="FVP46" s="710"/>
      <c r="FVQ46" s="710"/>
      <c r="FVR46" s="710"/>
      <c r="FVS46" s="710"/>
      <c r="FVT46" s="710"/>
      <c r="FVU46" s="710"/>
      <c r="FVV46" s="710"/>
      <c r="FVW46" s="710"/>
      <c r="FVX46" s="710"/>
      <c r="FVY46" s="710"/>
      <c r="FVZ46" s="710"/>
      <c r="FWA46" s="710"/>
      <c r="FWB46" s="710"/>
      <c r="FWC46" s="710"/>
      <c r="FWD46" s="710"/>
      <c r="FWE46" s="710"/>
      <c r="FWF46" s="710"/>
      <c r="FWG46" s="710"/>
      <c r="FWH46" s="710"/>
      <c r="FWI46" s="710"/>
      <c r="FWJ46" s="710"/>
      <c r="FWK46" s="710"/>
      <c r="FWL46" s="710"/>
      <c r="FWM46" s="710"/>
      <c r="FWN46" s="710"/>
      <c r="FWO46" s="710"/>
      <c r="FWP46" s="710"/>
      <c r="FWQ46" s="710"/>
      <c r="FWR46" s="710"/>
      <c r="FWS46" s="710"/>
      <c r="FWT46" s="710"/>
      <c r="FWU46" s="710"/>
      <c r="FWV46" s="710"/>
      <c r="FWW46" s="710"/>
      <c r="FWX46" s="710"/>
      <c r="FWY46" s="710"/>
      <c r="FWZ46" s="710"/>
      <c r="FXA46" s="710"/>
      <c r="FXB46" s="710"/>
      <c r="FXC46" s="710"/>
      <c r="FXD46" s="710"/>
      <c r="FXE46" s="710"/>
      <c r="FXF46" s="710"/>
      <c r="FXG46" s="710"/>
      <c r="FXH46" s="710"/>
      <c r="FXI46" s="710"/>
      <c r="FXJ46" s="710"/>
      <c r="FXK46" s="710"/>
      <c r="FXL46" s="710"/>
      <c r="FXM46" s="710"/>
      <c r="FXN46" s="710"/>
      <c r="FXO46" s="710"/>
      <c r="FXP46" s="710"/>
      <c r="FXQ46" s="710"/>
      <c r="FXR46" s="710"/>
      <c r="FXS46" s="710"/>
      <c r="FXT46" s="710"/>
      <c r="FXU46" s="710"/>
      <c r="FXV46" s="710"/>
      <c r="FXW46" s="710"/>
      <c r="FXX46" s="710"/>
      <c r="FXY46" s="710"/>
      <c r="FXZ46" s="710"/>
      <c r="FYA46" s="710"/>
      <c r="FYB46" s="710"/>
      <c r="FYC46" s="710"/>
      <c r="FYD46" s="710"/>
      <c r="FYE46" s="710"/>
      <c r="FYF46" s="710"/>
      <c r="FYG46" s="710"/>
      <c r="FYH46" s="710"/>
      <c r="FYI46" s="710"/>
      <c r="FYJ46" s="710"/>
      <c r="FYK46" s="710"/>
      <c r="FYL46" s="710"/>
      <c r="FYM46" s="710"/>
      <c r="FYN46" s="710"/>
      <c r="FYO46" s="710"/>
      <c r="FYP46" s="710"/>
      <c r="FYQ46" s="710"/>
      <c r="FYR46" s="710"/>
      <c r="FYS46" s="710"/>
      <c r="FYT46" s="710"/>
      <c r="FYU46" s="710"/>
      <c r="FYV46" s="710"/>
      <c r="FYW46" s="710"/>
      <c r="FYX46" s="710"/>
      <c r="FYY46" s="710"/>
      <c r="FYZ46" s="710"/>
      <c r="FZA46" s="710"/>
      <c r="FZB46" s="710"/>
      <c r="FZC46" s="710"/>
      <c r="FZD46" s="710"/>
      <c r="FZE46" s="710"/>
      <c r="FZF46" s="710"/>
      <c r="FZG46" s="710"/>
      <c r="FZH46" s="710"/>
      <c r="FZI46" s="710"/>
      <c r="FZJ46" s="710"/>
      <c r="FZK46" s="710"/>
      <c r="FZL46" s="710"/>
      <c r="FZM46" s="710"/>
      <c r="FZN46" s="710"/>
      <c r="FZO46" s="710"/>
      <c r="FZP46" s="710"/>
      <c r="FZQ46" s="710"/>
      <c r="FZR46" s="710"/>
      <c r="FZS46" s="710"/>
      <c r="FZT46" s="710"/>
      <c r="FZU46" s="710"/>
      <c r="FZV46" s="710"/>
      <c r="FZW46" s="710"/>
      <c r="FZX46" s="710"/>
      <c r="FZY46" s="710"/>
      <c r="FZZ46" s="710"/>
      <c r="GAA46" s="710"/>
      <c r="GAB46" s="710"/>
      <c r="GAC46" s="710"/>
      <c r="GAD46" s="710"/>
      <c r="GAE46" s="710"/>
      <c r="GAF46" s="710"/>
      <c r="GAG46" s="710"/>
      <c r="GAH46" s="710"/>
      <c r="GAI46" s="710"/>
      <c r="GAJ46" s="710"/>
      <c r="GAK46" s="710"/>
      <c r="GAL46" s="710"/>
      <c r="GAM46" s="710"/>
      <c r="GAN46" s="710"/>
      <c r="GAO46" s="710"/>
      <c r="GAP46" s="710"/>
      <c r="GAQ46" s="710"/>
      <c r="GAR46" s="710"/>
      <c r="GAS46" s="710"/>
      <c r="GAT46" s="710"/>
      <c r="GAU46" s="710"/>
      <c r="GAV46" s="710"/>
      <c r="GAW46" s="710"/>
      <c r="GAX46" s="710"/>
      <c r="GAY46" s="710"/>
      <c r="GAZ46" s="710"/>
      <c r="GBA46" s="710"/>
      <c r="GBB46" s="710"/>
      <c r="GBC46" s="710"/>
      <c r="GBD46" s="710"/>
      <c r="GBE46" s="710"/>
      <c r="GBF46" s="710"/>
      <c r="GBG46" s="710"/>
      <c r="GBH46" s="710"/>
      <c r="GBI46" s="710"/>
      <c r="GBJ46" s="710"/>
      <c r="GBK46" s="710"/>
      <c r="GBL46" s="710"/>
      <c r="GBM46" s="710"/>
      <c r="GBN46" s="710"/>
      <c r="GBO46" s="710"/>
      <c r="GBP46" s="710"/>
      <c r="GBQ46" s="710"/>
      <c r="GBR46" s="710"/>
      <c r="GBS46" s="710"/>
      <c r="GBT46" s="710"/>
      <c r="GBU46" s="710"/>
      <c r="GBV46" s="710"/>
      <c r="GBW46" s="710"/>
      <c r="GBX46" s="710"/>
      <c r="GBY46" s="710"/>
      <c r="GBZ46" s="710"/>
      <c r="GCA46" s="710"/>
      <c r="GCB46" s="710"/>
      <c r="GCC46" s="710"/>
      <c r="GCD46" s="710"/>
      <c r="GCE46" s="710"/>
      <c r="GCF46" s="710"/>
      <c r="GCG46" s="710"/>
      <c r="GCH46" s="710"/>
      <c r="GCI46" s="710"/>
      <c r="GCJ46" s="710"/>
      <c r="GCK46" s="710"/>
      <c r="GCL46" s="710"/>
      <c r="GCM46" s="710"/>
      <c r="GCN46" s="710"/>
      <c r="GCO46" s="710"/>
      <c r="GCP46" s="710"/>
      <c r="GCQ46" s="710"/>
      <c r="GCR46" s="710"/>
      <c r="GCS46" s="710"/>
      <c r="GCT46" s="710"/>
      <c r="GCU46" s="710"/>
      <c r="GCV46" s="710"/>
      <c r="GCW46" s="710"/>
      <c r="GCX46" s="710"/>
      <c r="GCY46" s="710"/>
      <c r="GCZ46" s="710"/>
      <c r="GDA46" s="710"/>
      <c r="GDB46" s="710"/>
      <c r="GDC46" s="710"/>
      <c r="GDD46" s="710"/>
      <c r="GDE46" s="710"/>
      <c r="GDF46" s="710"/>
      <c r="GDG46" s="710"/>
      <c r="GDH46" s="710"/>
      <c r="GDI46" s="710"/>
      <c r="GDJ46" s="710"/>
      <c r="GDK46" s="710"/>
      <c r="GDL46" s="710"/>
      <c r="GDM46" s="710"/>
      <c r="GDN46" s="710"/>
      <c r="GDO46" s="710"/>
      <c r="GDP46" s="710"/>
      <c r="GDQ46" s="710"/>
      <c r="GDR46" s="710"/>
      <c r="GDS46" s="710"/>
      <c r="GDT46" s="710"/>
      <c r="GDU46" s="710"/>
      <c r="GDV46" s="710"/>
      <c r="GDW46" s="710"/>
      <c r="GDX46" s="710"/>
      <c r="GDY46" s="710"/>
      <c r="GDZ46" s="710"/>
      <c r="GEA46" s="710"/>
      <c r="GEB46" s="710"/>
      <c r="GEC46" s="710"/>
      <c r="GED46" s="710"/>
      <c r="GEE46" s="710"/>
      <c r="GEF46" s="710"/>
      <c r="GEG46" s="710"/>
      <c r="GEH46" s="710"/>
      <c r="GEI46" s="710"/>
      <c r="GEJ46" s="710"/>
      <c r="GEK46" s="710"/>
      <c r="GEL46" s="710"/>
      <c r="GEM46" s="710"/>
      <c r="GEN46" s="710"/>
      <c r="GEO46" s="710"/>
      <c r="GEP46" s="710"/>
      <c r="GEQ46" s="710"/>
      <c r="GER46" s="710"/>
      <c r="GES46" s="710"/>
      <c r="GET46" s="710"/>
      <c r="GEU46" s="710"/>
      <c r="GEV46" s="710"/>
      <c r="GEW46" s="710"/>
      <c r="GEX46" s="710"/>
      <c r="GEY46" s="710"/>
      <c r="GEZ46" s="710"/>
      <c r="GFA46" s="710"/>
      <c r="GFB46" s="710"/>
      <c r="GFC46" s="710"/>
      <c r="GFD46" s="710"/>
      <c r="GFE46" s="710"/>
      <c r="GFF46" s="710"/>
      <c r="GFG46" s="710"/>
      <c r="GFH46" s="710"/>
      <c r="GFI46" s="710"/>
      <c r="GFJ46" s="710"/>
      <c r="GFK46" s="710"/>
      <c r="GFL46" s="710"/>
      <c r="GFM46" s="710"/>
      <c r="GFN46" s="710"/>
      <c r="GFO46" s="710"/>
      <c r="GFP46" s="710"/>
      <c r="GFQ46" s="710"/>
      <c r="GFR46" s="710"/>
      <c r="GFS46" s="710"/>
      <c r="GFT46" s="710"/>
      <c r="GFU46" s="710"/>
      <c r="GFV46" s="710"/>
      <c r="GFW46" s="710"/>
      <c r="GFX46" s="710"/>
      <c r="GFY46" s="710"/>
      <c r="GFZ46" s="710"/>
      <c r="GGA46" s="710"/>
      <c r="GGB46" s="710"/>
      <c r="GGC46" s="710"/>
      <c r="GGD46" s="710"/>
      <c r="GGE46" s="710"/>
      <c r="GGF46" s="710"/>
      <c r="GGG46" s="710"/>
      <c r="GGH46" s="710"/>
      <c r="GGI46" s="710"/>
      <c r="GGJ46" s="710"/>
      <c r="GGK46" s="710"/>
      <c r="GGL46" s="710"/>
      <c r="GGM46" s="710"/>
      <c r="GGN46" s="710"/>
      <c r="GGO46" s="710"/>
      <c r="GGP46" s="710"/>
      <c r="GGQ46" s="710"/>
      <c r="GGR46" s="710"/>
      <c r="GGS46" s="710"/>
      <c r="GGT46" s="710"/>
      <c r="GGU46" s="710"/>
      <c r="GGV46" s="710"/>
      <c r="GGW46" s="710"/>
      <c r="GGX46" s="710"/>
      <c r="GGY46" s="710"/>
      <c r="GGZ46" s="710"/>
      <c r="GHA46" s="710"/>
      <c r="GHB46" s="710"/>
      <c r="GHC46" s="710"/>
      <c r="GHD46" s="710"/>
      <c r="GHE46" s="710"/>
      <c r="GHF46" s="710"/>
      <c r="GHG46" s="710"/>
      <c r="GHH46" s="710"/>
      <c r="GHI46" s="710"/>
      <c r="GHJ46" s="710"/>
      <c r="GHK46" s="710"/>
      <c r="GHL46" s="710"/>
      <c r="GHM46" s="710"/>
      <c r="GHN46" s="710"/>
      <c r="GHO46" s="710"/>
      <c r="GHP46" s="710"/>
      <c r="GHQ46" s="710"/>
      <c r="GHR46" s="710"/>
      <c r="GHS46" s="710"/>
      <c r="GHT46" s="710"/>
      <c r="GHU46" s="710"/>
      <c r="GHV46" s="710"/>
      <c r="GHW46" s="710"/>
      <c r="GHX46" s="710"/>
      <c r="GHY46" s="710"/>
      <c r="GHZ46" s="710"/>
      <c r="GIA46" s="710"/>
      <c r="GIB46" s="710"/>
      <c r="GIC46" s="710"/>
      <c r="GID46" s="710"/>
      <c r="GIE46" s="710"/>
      <c r="GIF46" s="710"/>
      <c r="GIG46" s="710"/>
      <c r="GIH46" s="710"/>
      <c r="GII46" s="710"/>
      <c r="GIJ46" s="710"/>
      <c r="GIK46" s="710"/>
      <c r="GIL46" s="710"/>
      <c r="GIM46" s="710"/>
      <c r="GIN46" s="710"/>
      <c r="GIO46" s="710"/>
      <c r="GIP46" s="710"/>
      <c r="GIQ46" s="710"/>
      <c r="GIR46" s="710"/>
      <c r="GIS46" s="710"/>
      <c r="GIT46" s="710"/>
      <c r="GIU46" s="710"/>
      <c r="GIV46" s="710"/>
      <c r="GIW46" s="710"/>
      <c r="GIX46" s="710"/>
      <c r="GIY46" s="710"/>
      <c r="GIZ46" s="710"/>
      <c r="GJA46" s="710"/>
      <c r="GJB46" s="710"/>
      <c r="GJC46" s="710"/>
      <c r="GJD46" s="710"/>
      <c r="GJE46" s="710"/>
      <c r="GJF46" s="710"/>
      <c r="GJG46" s="710"/>
      <c r="GJH46" s="710"/>
      <c r="GJI46" s="710"/>
      <c r="GJJ46" s="710"/>
      <c r="GJK46" s="710"/>
      <c r="GJL46" s="710"/>
      <c r="GJM46" s="710"/>
      <c r="GJN46" s="710"/>
      <c r="GJO46" s="710"/>
      <c r="GJP46" s="710"/>
      <c r="GJQ46" s="710"/>
      <c r="GJR46" s="710"/>
      <c r="GJS46" s="710"/>
      <c r="GJT46" s="710"/>
      <c r="GJU46" s="710"/>
      <c r="GJV46" s="710"/>
      <c r="GJW46" s="710"/>
      <c r="GJX46" s="710"/>
      <c r="GJY46" s="710"/>
      <c r="GJZ46" s="710"/>
      <c r="GKA46" s="710"/>
      <c r="GKB46" s="710"/>
      <c r="GKC46" s="710"/>
      <c r="GKD46" s="710"/>
      <c r="GKE46" s="710"/>
      <c r="GKF46" s="710"/>
      <c r="GKG46" s="710"/>
      <c r="GKH46" s="710"/>
      <c r="GKI46" s="710"/>
      <c r="GKJ46" s="710"/>
      <c r="GKK46" s="710"/>
      <c r="GKL46" s="710"/>
      <c r="GKM46" s="710"/>
      <c r="GKN46" s="710"/>
      <c r="GKO46" s="710"/>
      <c r="GKP46" s="710"/>
      <c r="GKQ46" s="710"/>
      <c r="GKR46" s="710"/>
      <c r="GKS46" s="710"/>
      <c r="GKT46" s="710"/>
      <c r="GKU46" s="710"/>
      <c r="GKV46" s="710"/>
      <c r="GKW46" s="710"/>
      <c r="GKX46" s="710"/>
      <c r="GKY46" s="710"/>
      <c r="GKZ46" s="710"/>
      <c r="GLA46" s="710"/>
      <c r="GLB46" s="710"/>
      <c r="GLC46" s="710"/>
      <c r="GLD46" s="710"/>
      <c r="GLE46" s="710"/>
      <c r="GLF46" s="710"/>
      <c r="GLG46" s="710"/>
      <c r="GLH46" s="710"/>
      <c r="GLI46" s="710"/>
      <c r="GLJ46" s="710"/>
      <c r="GLK46" s="710"/>
      <c r="GLL46" s="710"/>
      <c r="GLM46" s="710"/>
      <c r="GLN46" s="710"/>
      <c r="GLO46" s="710"/>
      <c r="GLP46" s="710"/>
      <c r="GLQ46" s="710"/>
      <c r="GLR46" s="710"/>
      <c r="GLS46" s="710"/>
      <c r="GLT46" s="710"/>
      <c r="GLU46" s="710"/>
      <c r="GLV46" s="710"/>
      <c r="GLW46" s="710"/>
      <c r="GLX46" s="710"/>
      <c r="GLY46" s="710"/>
      <c r="GLZ46" s="710"/>
      <c r="GMA46" s="710"/>
      <c r="GMB46" s="710"/>
      <c r="GMC46" s="710"/>
      <c r="GMD46" s="710"/>
      <c r="GME46" s="710"/>
      <c r="GMF46" s="710"/>
      <c r="GMG46" s="710"/>
      <c r="GMH46" s="710"/>
      <c r="GMI46" s="710"/>
      <c r="GMJ46" s="710"/>
      <c r="GMK46" s="710"/>
      <c r="GML46" s="710"/>
      <c r="GMM46" s="710"/>
      <c r="GMN46" s="710"/>
      <c r="GMO46" s="710"/>
      <c r="GMP46" s="710"/>
      <c r="GMQ46" s="710"/>
      <c r="GMR46" s="710"/>
      <c r="GMS46" s="710"/>
      <c r="GMT46" s="710"/>
      <c r="GMU46" s="710"/>
      <c r="GMV46" s="710"/>
      <c r="GMW46" s="710"/>
      <c r="GMX46" s="710"/>
      <c r="GMY46" s="710"/>
      <c r="GMZ46" s="710"/>
      <c r="GNA46" s="710"/>
      <c r="GNB46" s="710"/>
      <c r="GNC46" s="710"/>
      <c r="GND46" s="710"/>
      <c r="GNE46" s="710"/>
      <c r="GNF46" s="710"/>
      <c r="GNG46" s="710"/>
      <c r="GNH46" s="710"/>
      <c r="GNI46" s="710"/>
      <c r="GNJ46" s="710"/>
      <c r="GNK46" s="710"/>
      <c r="GNL46" s="710"/>
      <c r="GNM46" s="710"/>
      <c r="GNN46" s="710"/>
      <c r="GNO46" s="710"/>
      <c r="GNP46" s="710"/>
      <c r="GNQ46" s="710"/>
      <c r="GNR46" s="710"/>
      <c r="GNS46" s="710"/>
      <c r="GNT46" s="710"/>
      <c r="GNU46" s="710"/>
      <c r="GNV46" s="710"/>
      <c r="GNW46" s="710"/>
      <c r="GNX46" s="710"/>
      <c r="GNY46" s="710"/>
      <c r="GNZ46" s="710"/>
      <c r="GOA46" s="710"/>
      <c r="GOB46" s="710"/>
      <c r="GOC46" s="710"/>
      <c r="GOD46" s="710"/>
      <c r="GOE46" s="710"/>
      <c r="GOF46" s="710"/>
      <c r="GOG46" s="710"/>
      <c r="GOH46" s="710"/>
      <c r="GOI46" s="710"/>
      <c r="GOJ46" s="710"/>
      <c r="GOK46" s="710"/>
      <c r="GOL46" s="710"/>
      <c r="GOM46" s="710"/>
      <c r="GON46" s="710"/>
      <c r="GOO46" s="710"/>
      <c r="GOP46" s="710"/>
      <c r="GOQ46" s="710"/>
      <c r="GOR46" s="710"/>
      <c r="GOS46" s="710"/>
      <c r="GOT46" s="710"/>
      <c r="GOU46" s="710"/>
      <c r="GOV46" s="710"/>
      <c r="GOW46" s="710"/>
      <c r="GOX46" s="710"/>
      <c r="GOY46" s="710"/>
      <c r="GOZ46" s="710"/>
      <c r="GPA46" s="710"/>
      <c r="GPB46" s="710"/>
      <c r="GPC46" s="710"/>
      <c r="GPD46" s="710"/>
      <c r="GPE46" s="710"/>
      <c r="GPF46" s="710"/>
      <c r="GPG46" s="710"/>
      <c r="GPH46" s="710"/>
      <c r="GPI46" s="710"/>
      <c r="GPJ46" s="710"/>
      <c r="GPK46" s="710"/>
      <c r="GPL46" s="710"/>
      <c r="GPM46" s="710"/>
      <c r="GPN46" s="710"/>
      <c r="GPO46" s="710"/>
      <c r="GPP46" s="710"/>
      <c r="GPQ46" s="710"/>
      <c r="GPR46" s="710"/>
      <c r="GPS46" s="710"/>
      <c r="GPT46" s="710"/>
      <c r="GPU46" s="710"/>
      <c r="GPV46" s="710"/>
      <c r="GPW46" s="710"/>
      <c r="GPX46" s="710"/>
      <c r="GPY46" s="710"/>
      <c r="GPZ46" s="710"/>
      <c r="GQA46" s="710"/>
      <c r="GQB46" s="710"/>
      <c r="GQC46" s="710"/>
      <c r="GQD46" s="710"/>
      <c r="GQE46" s="710"/>
      <c r="GQF46" s="710"/>
      <c r="GQG46" s="710"/>
      <c r="GQH46" s="710"/>
      <c r="GQI46" s="710"/>
      <c r="GQJ46" s="710"/>
      <c r="GQK46" s="710"/>
      <c r="GQL46" s="710"/>
      <c r="GQM46" s="710"/>
      <c r="GQN46" s="710"/>
      <c r="GQO46" s="710"/>
      <c r="GQP46" s="710"/>
      <c r="GQQ46" s="710"/>
      <c r="GQR46" s="710"/>
      <c r="GQS46" s="710"/>
      <c r="GQT46" s="710"/>
      <c r="GQU46" s="710"/>
      <c r="GQV46" s="710"/>
      <c r="GQW46" s="710"/>
      <c r="GQX46" s="710"/>
      <c r="GQY46" s="710"/>
      <c r="GQZ46" s="710"/>
      <c r="GRA46" s="710"/>
      <c r="GRB46" s="710"/>
      <c r="GRC46" s="710"/>
      <c r="GRD46" s="710"/>
      <c r="GRE46" s="710"/>
      <c r="GRF46" s="710"/>
      <c r="GRG46" s="710"/>
      <c r="GRH46" s="710"/>
      <c r="GRI46" s="710"/>
      <c r="GRJ46" s="710"/>
      <c r="GRK46" s="710"/>
      <c r="GRL46" s="710"/>
      <c r="GRM46" s="710"/>
      <c r="GRN46" s="710"/>
      <c r="GRO46" s="710"/>
      <c r="GRP46" s="710"/>
      <c r="GRQ46" s="710"/>
      <c r="GRR46" s="710"/>
      <c r="GRS46" s="710"/>
      <c r="GRT46" s="710"/>
      <c r="GRU46" s="710"/>
      <c r="GRV46" s="710"/>
      <c r="GRW46" s="710"/>
      <c r="GRX46" s="710"/>
      <c r="GRY46" s="710"/>
      <c r="GRZ46" s="710"/>
      <c r="GSA46" s="710"/>
      <c r="GSB46" s="710"/>
      <c r="GSC46" s="710"/>
      <c r="GSD46" s="710"/>
      <c r="GSE46" s="710"/>
      <c r="GSF46" s="710"/>
      <c r="GSG46" s="710"/>
      <c r="GSH46" s="710"/>
      <c r="GSI46" s="710"/>
      <c r="GSJ46" s="710"/>
      <c r="GSK46" s="710"/>
      <c r="GSL46" s="710"/>
      <c r="GSM46" s="710"/>
      <c r="GSN46" s="710"/>
      <c r="GSO46" s="710"/>
      <c r="GSP46" s="710"/>
      <c r="GSQ46" s="710"/>
      <c r="GSR46" s="710"/>
      <c r="GSS46" s="710"/>
      <c r="GST46" s="710"/>
      <c r="GSU46" s="710"/>
      <c r="GSV46" s="710"/>
      <c r="GSW46" s="710"/>
      <c r="GSX46" s="710"/>
      <c r="GSY46" s="710"/>
      <c r="GSZ46" s="710"/>
      <c r="GTA46" s="710"/>
      <c r="GTB46" s="710"/>
      <c r="GTC46" s="710"/>
      <c r="GTD46" s="710"/>
      <c r="GTE46" s="710"/>
      <c r="GTF46" s="710"/>
      <c r="GTG46" s="710"/>
      <c r="GTH46" s="710"/>
      <c r="GTI46" s="710"/>
      <c r="GTJ46" s="710"/>
      <c r="GTK46" s="710"/>
      <c r="GTL46" s="710"/>
      <c r="GTM46" s="710"/>
      <c r="GTN46" s="710"/>
      <c r="GTO46" s="710"/>
      <c r="GTP46" s="710"/>
      <c r="GTQ46" s="710"/>
      <c r="GTR46" s="710"/>
      <c r="GTS46" s="710"/>
      <c r="GTT46" s="710"/>
      <c r="GTU46" s="710"/>
      <c r="GTV46" s="710"/>
      <c r="GTW46" s="710"/>
      <c r="GTX46" s="710"/>
      <c r="GTY46" s="710"/>
      <c r="GTZ46" s="710"/>
      <c r="GUA46" s="710"/>
      <c r="GUB46" s="710"/>
      <c r="GUC46" s="710"/>
      <c r="GUD46" s="710"/>
      <c r="GUE46" s="710"/>
      <c r="GUF46" s="710"/>
      <c r="GUG46" s="710"/>
      <c r="GUH46" s="710"/>
      <c r="GUI46" s="710"/>
      <c r="GUJ46" s="710"/>
      <c r="GUK46" s="710"/>
      <c r="GUL46" s="710"/>
      <c r="GUM46" s="710"/>
      <c r="GUN46" s="710"/>
      <c r="GUO46" s="710"/>
      <c r="GUP46" s="710"/>
      <c r="GUQ46" s="710"/>
      <c r="GUR46" s="710"/>
      <c r="GUS46" s="710"/>
      <c r="GUT46" s="710"/>
      <c r="GUU46" s="710"/>
      <c r="GUV46" s="710"/>
      <c r="GUW46" s="710"/>
      <c r="GUX46" s="710"/>
      <c r="GUY46" s="710"/>
      <c r="GUZ46" s="710"/>
      <c r="GVA46" s="710"/>
      <c r="GVB46" s="710"/>
      <c r="GVC46" s="710"/>
      <c r="GVD46" s="710"/>
      <c r="GVE46" s="710"/>
      <c r="GVF46" s="710"/>
      <c r="GVG46" s="710"/>
      <c r="GVH46" s="710"/>
      <c r="GVI46" s="710"/>
      <c r="GVJ46" s="710"/>
      <c r="GVK46" s="710"/>
      <c r="GVL46" s="710"/>
      <c r="GVM46" s="710"/>
      <c r="GVN46" s="710"/>
      <c r="GVO46" s="710"/>
      <c r="GVP46" s="710"/>
      <c r="GVQ46" s="710"/>
      <c r="GVR46" s="710"/>
      <c r="GVS46" s="710"/>
      <c r="GVT46" s="710"/>
      <c r="GVU46" s="710"/>
      <c r="GVV46" s="710"/>
      <c r="GVW46" s="710"/>
      <c r="GVX46" s="710"/>
      <c r="GVY46" s="710"/>
      <c r="GVZ46" s="710"/>
      <c r="GWA46" s="710"/>
      <c r="GWB46" s="710"/>
      <c r="GWC46" s="710"/>
      <c r="GWD46" s="710"/>
      <c r="GWE46" s="710"/>
      <c r="GWF46" s="710"/>
      <c r="GWG46" s="710"/>
      <c r="GWH46" s="710"/>
      <c r="GWI46" s="710"/>
      <c r="GWJ46" s="710"/>
      <c r="GWK46" s="710"/>
      <c r="GWL46" s="710"/>
      <c r="GWM46" s="710"/>
      <c r="GWN46" s="710"/>
      <c r="GWO46" s="710"/>
      <c r="GWP46" s="710"/>
      <c r="GWQ46" s="710"/>
      <c r="GWR46" s="710"/>
      <c r="GWS46" s="710"/>
      <c r="GWT46" s="710"/>
      <c r="GWU46" s="710"/>
      <c r="GWV46" s="710"/>
      <c r="GWW46" s="710"/>
      <c r="GWX46" s="710"/>
      <c r="GWY46" s="710"/>
      <c r="GWZ46" s="710"/>
      <c r="GXA46" s="710"/>
      <c r="GXB46" s="710"/>
      <c r="GXC46" s="710"/>
      <c r="GXD46" s="710"/>
      <c r="GXE46" s="710"/>
      <c r="GXF46" s="710"/>
      <c r="GXG46" s="710"/>
      <c r="GXH46" s="710"/>
      <c r="GXI46" s="710"/>
      <c r="GXJ46" s="710"/>
      <c r="GXK46" s="710"/>
      <c r="GXL46" s="710"/>
      <c r="GXM46" s="710"/>
      <c r="GXN46" s="710"/>
      <c r="GXO46" s="710"/>
      <c r="GXP46" s="710"/>
      <c r="GXQ46" s="710"/>
      <c r="GXR46" s="710"/>
      <c r="GXS46" s="710"/>
      <c r="GXT46" s="710"/>
      <c r="GXU46" s="710"/>
      <c r="GXV46" s="710"/>
      <c r="GXW46" s="710"/>
      <c r="GXX46" s="710"/>
      <c r="GXY46" s="710"/>
      <c r="GXZ46" s="710"/>
      <c r="GYA46" s="710"/>
      <c r="GYB46" s="710"/>
      <c r="GYC46" s="710"/>
      <c r="GYD46" s="710"/>
      <c r="GYE46" s="710"/>
      <c r="GYF46" s="710"/>
      <c r="GYG46" s="710"/>
      <c r="GYH46" s="710"/>
      <c r="GYI46" s="710"/>
      <c r="GYJ46" s="710"/>
      <c r="GYK46" s="710"/>
      <c r="GYL46" s="710"/>
      <c r="GYM46" s="710"/>
      <c r="GYN46" s="710"/>
      <c r="GYO46" s="710"/>
      <c r="GYP46" s="710"/>
      <c r="GYQ46" s="710"/>
      <c r="GYR46" s="710"/>
      <c r="GYS46" s="710"/>
      <c r="GYT46" s="710"/>
      <c r="GYU46" s="710"/>
      <c r="GYV46" s="710"/>
      <c r="GYW46" s="710"/>
      <c r="GYX46" s="710"/>
      <c r="GYY46" s="710"/>
      <c r="GYZ46" s="710"/>
      <c r="GZA46" s="710"/>
      <c r="GZB46" s="710"/>
      <c r="GZC46" s="710"/>
      <c r="GZD46" s="710"/>
      <c r="GZE46" s="710"/>
      <c r="GZF46" s="710"/>
      <c r="GZG46" s="710"/>
      <c r="GZH46" s="710"/>
      <c r="GZI46" s="710"/>
      <c r="GZJ46" s="710"/>
      <c r="GZK46" s="710"/>
      <c r="GZL46" s="710"/>
      <c r="GZM46" s="710"/>
      <c r="GZN46" s="710"/>
      <c r="GZO46" s="710"/>
      <c r="GZP46" s="710"/>
      <c r="GZQ46" s="710"/>
      <c r="GZR46" s="710"/>
      <c r="GZS46" s="710"/>
      <c r="GZT46" s="710"/>
      <c r="GZU46" s="710"/>
      <c r="GZV46" s="710"/>
      <c r="GZW46" s="710"/>
      <c r="GZX46" s="710"/>
      <c r="GZY46" s="710"/>
      <c r="GZZ46" s="710"/>
      <c r="HAA46" s="710"/>
      <c r="HAB46" s="710"/>
      <c r="HAC46" s="710"/>
      <c r="HAD46" s="710"/>
      <c r="HAE46" s="710"/>
      <c r="HAF46" s="710"/>
      <c r="HAG46" s="710"/>
      <c r="HAH46" s="710"/>
      <c r="HAI46" s="710"/>
      <c r="HAJ46" s="710"/>
      <c r="HAK46" s="710"/>
      <c r="HAL46" s="710"/>
      <c r="HAM46" s="710"/>
      <c r="HAN46" s="710"/>
      <c r="HAO46" s="710"/>
      <c r="HAP46" s="710"/>
      <c r="HAQ46" s="710"/>
      <c r="HAR46" s="710"/>
      <c r="HAS46" s="710"/>
      <c r="HAT46" s="710"/>
      <c r="HAU46" s="710"/>
      <c r="HAV46" s="710"/>
      <c r="HAW46" s="710"/>
      <c r="HAX46" s="710"/>
      <c r="HAY46" s="710"/>
      <c r="HAZ46" s="710"/>
      <c r="HBA46" s="710"/>
      <c r="HBB46" s="710"/>
      <c r="HBC46" s="710"/>
      <c r="HBD46" s="710"/>
      <c r="HBE46" s="710"/>
      <c r="HBF46" s="710"/>
      <c r="HBG46" s="710"/>
      <c r="HBH46" s="710"/>
      <c r="HBI46" s="710"/>
      <c r="HBJ46" s="710"/>
      <c r="HBK46" s="710"/>
      <c r="HBL46" s="710"/>
      <c r="HBM46" s="710"/>
      <c r="HBN46" s="710"/>
      <c r="HBO46" s="710"/>
      <c r="HBP46" s="710"/>
      <c r="HBQ46" s="710"/>
      <c r="HBR46" s="710"/>
      <c r="HBS46" s="710"/>
      <c r="HBT46" s="710"/>
      <c r="HBU46" s="710"/>
      <c r="HBV46" s="710"/>
      <c r="HBW46" s="710"/>
      <c r="HBX46" s="710"/>
      <c r="HBY46" s="710"/>
      <c r="HBZ46" s="710"/>
      <c r="HCA46" s="710"/>
      <c r="HCB46" s="710"/>
      <c r="HCC46" s="710"/>
      <c r="HCD46" s="710"/>
      <c r="HCE46" s="710"/>
      <c r="HCF46" s="710"/>
      <c r="HCG46" s="710"/>
      <c r="HCH46" s="710"/>
      <c r="HCI46" s="710"/>
      <c r="HCJ46" s="710"/>
      <c r="HCK46" s="710"/>
      <c r="HCL46" s="710"/>
      <c r="HCM46" s="710"/>
      <c r="HCN46" s="710"/>
      <c r="HCO46" s="710"/>
      <c r="HCP46" s="710"/>
      <c r="HCQ46" s="710"/>
      <c r="HCR46" s="710"/>
      <c r="HCS46" s="710"/>
      <c r="HCT46" s="710"/>
      <c r="HCU46" s="710"/>
      <c r="HCV46" s="710"/>
      <c r="HCW46" s="710"/>
      <c r="HCX46" s="710"/>
      <c r="HCY46" s="710"/>
      <c r="HCZ46" s="710"/>
      <c r="HDA46" s="710"/>
      <c r="HDB46" s="710"/>
      <c r="HDC46" s="710"/>
      <c r="HDD46" s="710"/>
      <c r="HDE46" s="710"/>
      <c r="HDF46" s="710"/>
      <c r="HDG46" s="710"/>
      <c r="HDH46" s="710"/>
      <c r="HDI46" s="710"/>
      <c r="HDJ46" s="710"/>
      <c r="HDK46" s="710"/>
      <c r="HDL46" s="710"/>
      <c r="HDM46" s="710"/>
      <c r="HDN46" s="710"/>
      <c r="HDO46" s="710"/>
      <c r="HDP46" s="710"/>
      <c r="HDQ46" s="710"/>
      <c r="HDR46" s="710"/>
      <c r="HDS46" s="710"/>
      <c r="HDT46" s="710"/>
      <c r="HDU46" s="710"/>
      <c r="HDV46" s="710"/>
      <c r="HDW46" s="710"/>
      <c r="HDX46" s="710"/>
      <c r="HDY46" s="710"/>
      <c r="HDZ46" s="710"/>
      <c r="HEA46" s="710"/>
      <c r="HEB46" s="710"/>
      <c r="HEC46" s="710"/>
      <c r="HED46" s="710"/>
      <c r="HEE46" s="710"/>
      <c r="HEF46" s="710"/>
      <c r="HEG46" s="710"/>
      <c r="HEH46" s="710"/>
      <c r="HEI46" s="710"/>
      <c r="HEJ46" s="710"/>
      <c r="HEK46" s="710"/>
      <c r="HEL46" s="710"/>
      <c r="HEM46" s="710"/>
      <c r="HEN46" s="710"/>
      <c r="HEO46" s="710"/>
      <c r="HEP46" s="710"/>
      <c r="HEQ46" s="710"/>
      <c r="HER46" s="710"/>
      <c r="HES46" s="710"/>
      <c r="HET46" s="710"/>
      <c r="HEU46" s="710"/>
      <c r="HEV46" s="710"/>
      <c r="HEW46" s="710"/>
      <c r="HEX46" s="710"/>
      <c r="HEY46" s="710"/>
      <c r="HEZ46" s="710"/>
      <c r="HFA46" s="710"/>
      <c r="HFB46" s="710"/>
      <c r="HFC46" s="710"/>
      <c r="HFD46" s="710"/>
      <c r="HFE46" s="710"/>
      <c r="HFF46" s="710"/>
      <c r="HFG46" s="710"/>
      <c r="HFH46" s="710"/>
      <c r="HFI46" s="710"/>
      <c r="HFJ46" s="710"/>
      <c r="HFK46" s="710"/>
      <c r="HFL46" s="710"/>
      <c r="HFM46" s="710"/>
      <c r="HFN46" s="710"/>
      <c r="HFO46" s="710"/>
      <c r="HFP46" s="710"/>
      <c r="HFQ46" s="710"/>
      <c r="HFR46" s="710"/>
      <c r="HFS46" s="710"/>
      <c r="HFT46" s="710"/>
      <c r="HFU46" s="710"/>
      <c r="HFV46" s="710"/>
      <c r="HFW46" s="710"/>
      <c r="HFX46" s="710"/>
      <c r="HFY46" s="710"/>
      <c r="HFZ46" s="710"/>
      <c r="HGA46" s="710"/>
      <c r="HGB46" s="710"/>
      <c r="HGC46" s="710"/>
      <c r="HGD46" s="710"/>
      <c r="HGE46" s="710"/>
      <c r="HGF46" s="710"/>
      <c r="HGG46" s="710"/>
      <c r="HGH46" s="710"/>
      <c r="HGI46" s="710"/>
      <c r="HGJ46" s="710"/>
      <c r="HGK46" s="710"/>
      <c r="HGL46" s="710"/>
      <c r="HGM46" s="710"/>
      <c r="HGN46" s="710"/>
      <c r="HGO46" s="710"/>
      <c r="HGP46" s="710"/>
      <c r="HGQ46" s="710"/>
      <c r="HGR46" s="710"/>
      <c r="HGS46" s="710"/>
      <c r="HGT46" s="710"/>
      <c r="HGU46" s="710"/>
      <c r="HGV46" s="710"/>
      <c r="HGW46" s="710"/>
      <c r="HGX46" s="710"/>
      <c r="HGY46" s="710"/>
      <c r="HGZ46" s="710"/>
      <c r="HHA46" s="710"/>
      <c r="HHB46" s="710"/>
      <c r="HHC46" s="710"/>
      <c r="HHD46" s="710"/>
      <c r="HHE46" s="710"/>
      <c r="HHF46" s="710"/>
      <c r="HHG46" s="710"/>
      <c r="HHH46" s="710"/>
      <c r="HHI46" s="710"/>
      <c r="HHJ46" s="710"/>
      <c r="HHK46" s="710"/>
      <c r="HHL46" s="710"/>
      <c r="HHM46" s="710"/>
      <c r="HHN46" s="710"/>
      <c r="HHO46" s="710"/>
      <c r="HHP46" s="710"/>
      <c r="HHQ46" s="710"/>
      <c r="HHR46" s="710"/>
      <c r="HHS46" s="710"/>
      <c r="HHT46" s="710"/>
      <c r="HHU46" s="710"/>
      <c r="HHV46" s="710"/>
      <c r="HHW46" s="710"/>
      <c r="HHX46" s="710"/>
      <c r="HHY46" s="710"/>
      <c r="HHZ46" s="710"/>
      <c r="HIA46" s="710"/>
      <c r="HIB46" s="710"/>
      <c r="HIC46" s="710"/>
      <c r="HID46" s="710"/>
      <c r="HIE46" s="710"/>
      <c r="HIF46" s="710"/>
      <c r="HIG46" s="710"/>
      <c r="HIH46" s="710"/>
      <c r="HII46" s="710"/>
      <c r="HIJ46" s="710"/>
      <c r="HIK46" s="710"/>
      <c r="HIL46" s="710"/>
      <c r="HIM46" s="710"/>
      <c r="HIN46" s="710"/>
      <c r="HIO46" s="710"/>
      <c r="HIP46" s="710"/>
      <c r="HIQ46" s="710"/>
      <c r="HIR46" s="710"/>
      <c r="HIS46" s="710"/>
      <c r="HIT46" s="710"/>
      <c r="HIU46" s="710"/>
      <c r="HIV46" s="710"/>
      <c r="HIW46" s="710"/>
      <c r="HIX46" s="710"/>
      <c r="HIY46" s="710"/>
      <c r="HIZ46" s="710"/>
      <c r="HJA46" s="710"/>
      <c r="HJB46" s="710"/>
      <c r="HJC46" s="710"/>
      <c r="HJD46" s="710"/>
      <c r="HJE46" s="710"/>
      <c r="HJF46" s="710"/>
      <c r="HJG46" s="710"/>
      <c r="HJH46" s="710"/>
      <c r="HJI46" s="710"/>
      <c r="HJJ46" s="710"/>
      <c r="HJK46" s="710"/>
      <c r="HJL46" s="710"/>
      <c r="HJM46" s="710"/>
      <c r="HJN46" s="710"/>
      <c r="HJO46" s="710"/>
      <c r="HJP46" s="710"/>
      <c r="HJQ46" s="710"/>
      <c r="HJR46" s="710"/>
      <c r="HJS46" s="710"/>
      <c r="HJT46" s="710"/>
      <c r="HJU46" s="710"/>
      <c r="HJV46" s="710"/>
      <c r="HJW46" s="710"/>
      <c r="HJX46" s="710"/>
      <c r="HJY46" s="710"/>
      <c r="HJZ46" s="710"/>
      <c r="HKA46" s="710"/>
      <c r="HKB46" s="710"/>
      <c r="HKC46" s="710"/>
      <c r="HKD46" s="710"/>
      <c r="HKE46" s="710"/>
      <c r="HKF46" s="710"/>
      <c r="HKG46" s="710"/>
      <c r="HKH46" s="710"/>
      <c r="HKI46" s="710"/>
      <c r="HKJ46" s="710"/>
      <c r="HKK46" s="710"/>
      <c r="HKL46" s="710"/>
      <c r="HKM46" s="710"/>
      <c r="HKN46" s="710"/>
      <c r="HKO46" s="710"/>
      <c r="HKP46" s="710"/>
      <c r="HKQ46" s="710"/>
      <c r="HKR46" s="710"/>
      <c r="HKS46" s="710"/>
      <c r="HKT46" s="710"/>
      <c r="HKU46" s="710"/>
      <c r="HKV46" s="710"/>
      <c r="HKW46" s="710"/>
      <c r="HKX46" s="710"/>
      <c r="HKY46" s="710"/>
      <c r="HKZ46" s="710"/>
      <c r="HLA46" s="710"/>
      <c r="HLB46" s="710"/>
      <c r="HLC46" s="710"/>
      <c r="HLD46" s="710"/>
      <c r="HLE46" s="710"/>
      <c r="HLF46" s="710"/>
      <c r="HLG46" s="710"/>
      <c r="HLH46" s="710"/>
      <c r="HLI46" s="710"/>
      <c r="HLJ46" s="710"/>
      <c r="HLK46" s="710"/>
      <c r="HLL46" s="710"/>
      <c r="HLM46" s="710"/>
      <c r="HLN46" s="710"/>
      <c r="HLO46" s="710"/>
      <c r="HLP46" s="710"/>
      <c r="HLQ46" s="710"/>
      <c r="HLR46" s="710"/>
      <c r="HLS46" s="710"/>
      <c r="HLT46" s="710"/>
      <c r="HLU46" s="710"/>
      <c r="HLV46" s="710"/>
      <c r="HLW46" s="710"/>
      <c r="HLX46" s="710"/>
      <c r="HLY46" s="710"/>
      <c r="HLZ46" s="710"/>
      <c r="HMA46" s="710"/>
      <c r="HMB46" s="710"/>
      <c r="HMC46" s="710"/>
      <c r="HMD46" s="710"/>
      <c r="HME46" s="710"/>
      <c r="HMF46" s="710"/>
      <c r="HMG46" s="710"/>
      <c r="HMH46" s="710"/>
      <c r="HMI46" s="710"/>
      <c r="HMJ46" s="710"/>
      <c r="HMK46" s="710"/>
      <c r="HML46" s="710"/>
      <c r="HMM46" s="710"/>
      <c r="HMN46" s="710"/>
      <c r="HMO46" s="710"/>
      <c r="HMP46" s="710"/>
      <c r="HMQ46" s="710"/>
      <c r="HMR46" s="710"/>
      <c r="HMS46" s="710"/>
      <c r="HMT46" s="710"/>
      <c r="HMU46" s="710"/>
      <c r="HMV46" s="710"/>
      <c r="HMW46" s="710"/>
      <c r="HMX46" s="710"/>
      <c r="HMY46" s="710"/>
      <c r="HMZ46" s="710"/>
      <c r="HNA46" s="710"/>
      <c r="HNB46" s="710"/>
      <c r="HNC46" s="710"/>
      <c r="HND46" s="710"/>
      <c r="HNE46" s="710"/>
      <c r="HNF46" s="710"/>
      <c r="HNG46" s="710"/>
      <c r="HNH46" s="710"/>
      <c r="HNI46" s="710"/>
      <c r="HNJ46" s="710"/>
      <c r="HNK46" s="710"/>
      <c r="HNL46" s="710"/>
      <c r="HNM46" s="710"/>
      <c r="HNN46" s="710"/>
      <c r="HNO46" s="710"/>
      <c r="HNP46" s="710"/>
      <c r="HNQ46" s="710"/>
      <c r="HNR46" s="710"/>
      <c r="HNS46" s="710"/>
      <c r="HNT46" s="710"/>
      <c r="HNU46" s="710"/>
      <c r="HNV46" s="710"/>
      <c r="HNW46" s="710"/>
      <c r="HNX46" s="710"/>
      <c r="HNY46" s="710"/>
      <c r="HNZ46" s="710"/>
      <c r="HOA46" s="710"/>
      <c r="HOB46" s="710"/>
      <c r="HOC46" s="710"/>
      <c r="HOD46" s="710"/>
      <c r="HOE46" s="710"/>
      <c r="HOF46" s="710"/>
      <c r="HOG46" s="710"/>
      <c r="HOH46" s="710"/>
      <c r="HOI46" s="710"/>
      <c r="HOJ46" s="710"/>
      <c r="HOK46" s="710"/>
      <c r="HOL46" s="710"/>
      <c r="HOM46" s="710"/>
      <c r="HON46" s="710"/>
      <c r="HOO46" s="710"/>
      <c r="HOP46" s="710"/>
      <c r="HOQ46" s="710"/>
      <c r="HOR46" s="710"/>
      <c r="HOS46" s="710"/>
      <c r="HOT46" s="710"/>
      <c r="HOU46" s="710"/>
      <c r="HOV46" s="710"/>
      <c r="HOW46" s="710"/>
      <c r="HOX46" s="710"/>
      <c r="HOY46" s="710"/>
      <c r="HOZ46" s="710"/>
      <c r="HPA46" s="710"/>
      <c r="HPB46" s="710"/>
      <c r="HPC46" s="710"/>
      <c r="HPD46" s="710"/>
      <c r="HPE46" s="710"/>
      <c r="HPF46" s="710"/>
      <c r="HPG46" s="710"/>
      <c r="HPH46" s="710"/>
      <c r="HPI46" s="710"/>
      <c r="HPJ46" s="710"/>
      <c r="HPK46" s="710"/>
      <c r="HPL46" s="710"/>
      <c r="HPM46" s="710"/>
      <c r="HPN46" s="710"/>
      <c r="HPO46" s="710"/>
      <c r="HPP46" s="710"/>
      <c r="HPQ46" s="710"/>
      <c r="HPR46" s="710"/>
      <c r="HPS46" s="710"/>
      <c r="HPT46" s="710"/>
      <c r="HPU46" s="710"/>
      <c r="HPV46" s="710"/>
      <c r="HPW46" s="710"/>
      <c r="HPX46" s="710"/>
      <c r="HPY46" s="710"/>
      <c r="HPZ46" s="710"/>
      <c r="HQA46" s="710"/>
      <c r="HQB46" s="710"/>
      <c r="HQC46" s="710"/>
      <c r="HQD46" s="710"/>
      <c r="HQE46" s="710"/>
      <c r="HQF46" s="710"/>
      <c r="HQG46" s="710"/>
      <c r="HQH46" s="710"/>
      <c r="HQI46" s="710"/>
      <c r="HQJ46" s="710"/>
      <c r="HQK46" s="710"/>
      <c r="HQL46" s="710"/>
      <c r="HQM46" s="710"/>
      <c r="HQN46" s="710"/>
      <c r="HQO46" s="710"/>
      <c r="HQP46" s="710"/>
      <c r="HQQ46" s="710"/>
      <c r="HQR46" s="710"/>
      <c r="HQS46" s="710"/>
      <c r="HQT46" s="710"/>
      <c r="HQU46" s="710"/>
      <c r="HQV46" s="710"/>
      <c r="HQW46" s="710"/>
      <c r="HQX46" s="710"/>
      <c r="HQY46" s="710"/>
      <c r="HQZ46" s="710"/>
      <c r="HRA46" s="710"/>
      <c r="HRB46" s="710"/>
      <c r="HRC46" s="710"/>
      <c r="HRD46" s="710"/>
      <c r="HRE46" s="710"/>
      <c r="HRF46" s="710"/>
      <c r="HRG46" s="710"/>
      <c r="HRH46" s="710"/>
      <c r="HRI46" s="710"/>
      <c r="HRJ46" s="710"/>
      <c r="HRK46" s="710"/>
      <c r="HRL46" s="710"/>
      <c r="HRM46" s="710"/>
      <c r="HRN46" s="710"/>
      <c r="HRO46" s="710"/>
      <c r="HRP46" s="710"/>
      <c r="HRQ46" s="710"/>
      <c r="HRR46" s="710"/>
      <c r="HRS46" s="710"/>
      <c r="HRT46" s="710"/>
      <c r="HRU46" s="710"/>
      <c r="HRV46" s="710"/>
      <c r="HRW46" s="710"/>
      <c r="HRX46" s="710"/>
      <c r="HRY46" s="710"/>
      <c r="HRZ46" s="710"/>
      <c r="HSA46" s="710"/>
      <c r="HSB46" s="710"/>
      <c r="HSC46" s="710"/>
      <c r="HSD46" s="710"/>
      <c r="HSE46" s="710"/>
      <c r="HSF46" s="710"/>
      <c r="HSG46" s="710"/>
      <c r="HSH46" s="710"/>
      <c r="HSI46" s="710"/>
      <c r="HSJ46" s="710"/>
      <c r="HSK46" s="710"/>
      <c r="HSL46" s="710"/>
      <c r="HSM46" s="710"/>
      <c r="HSN46" s="710"/>
      <c r="HSO46" s="710"/>
      <c r="HSP46" s="710"/>
      <c r="HSQ46" s="710"/>
      <c r="HSR46" s="710"/>
      <c r="HSS46" s="710"/>
      <c r="HST46" s="710"/>
      <c r="HSU46" s="710"/>
      <c r="HSV46" s="710"/>
      <c r="HSW46" s="710"/>
      <c r="HSX46" s="710"/>
      <c r="HSY46" s="710"/>
      <c r="HSZ46" s="710"/>
      <c r="HTA46" s="710"/>
      <c r="HTB46" s="710"/>
      <c r="HTC46" s="710"/>
      <c r="HTD46" s="710"/>
      <c r="HTE46" s="710"/>
      <c r="HTF46" s="710"/>
      <c r="HTG46" s="710"/>
      <c r="HTH46" s="710"/>
      <c r="HTI46" s="710"/>
      <c r="HTJ46" s="710"/>
      <c r="HTK46" s="710"/>
      <c r="HTL46" s="710"/>
      <c r="HTM46" s="710"/>
      <c r="HTN46" s="710"/>
      <c r="HTO46" s="710"/>
      <c r="HTP46" s="710"/>
      <c r="HTQ46" s="710"/>
      <c r="HTR46" s="710"/>
      <c r="HTS46" s="710"/>
      <c r="HTT46" s="710"/>
      <c r="HTU46" s="710"/>
      <c r="HTV46" s="710"/>
      <c r="HTW46" s="710"/>
      <c r="HTX46" s="710"/>
      <c r="HTY46" s="710"/>
      <c r="HTZ46" s="710"/>
      <c r="HUA46" s="710"/>
      <c r="HUB46" s="710"/>
      <c r="HUC46" s="710"/>
      <c r="HUD46" s="710"/>
      <c r="HUE46" s="710"/>
      <c r="HUF46" s="710"/>
      <c r="HUG46" s="710"/>
      <c r="HUH46" s="710"/>
      <c r="HUI46" s="710"/>
      <c r="HUJ46" s="710"/>
      <c r="HUK46" s="710"/>
      <c r="HUL46" s="710"/>
      <c r="HUM46" s="710"/>
      <c r="HUN46" s="710"/>
      <c r="HUO46" s="710"/>
      <c r="HUP46" s="710"/>
      <c r="HUQ46" s="710"/>
      <c r="HUR46" s="710"/>
      <c r="HUS46" s="710"/>
      <c r="HUT46" s="710"/>
      <c r="HUU46" s="710"/>
      <c r="HUV46" s="710"/>
      <c r="HUW46" s="710"/>
      <c r="HUX46" s="710"/>
      <c r="HUY46" s="710"/>
      <c r="HUZ46" s="710"/>
      <c r="HVA46" s="710"/>
      <c r="HVB46" s="710"/>
      <c r="HVC46" s="710"/>
      <c r="HVD46" s="710"/>
      <c r="HVE46" s="710"/>
      <c r="HVF46" s="710"/>
      <c r="HVG46" s="710"/>
      <c r="HVH46" s="710"/>
      <c r="HVI46" s="710"/>
      <c r="HVJ46" s="710"/>
      <c r="HVK46" s="710"/>
      <c r="HVL46" s="710"/>
      <c r="HVM46" s="710"/>
      <c r="HVN46" s="710"/>
      <c r="HVO46" s="710"/>
      <c r="HVP46" s="710"/>
      <c r="HVQ46" s="710"/>
      <c r="HVR46" s="710"/>
      <c r="HVS46" s="710"/>
      <c r="HVT46" s="710"/>
      <c r="HVU46" s="710"/>
      <c r="HVV46" s="710"/>
      <c r="HVW46" s="710"/>
      <c r="HVX46" s="710"/>
      <c r="HVY46" s="710"/>
      <c r="HVZ46" s="710"/>
      <c r="HWA46" s="710"/>
      <c r="HWB46" s="710"/>
      <c r="HWC46" s="710"/>
      <c r="HWD46" s="710"/>
      <c r="HWE46" s="710"/>
      <c r="HWF46" s="710"/>
      <c r="HWG46" s="710"/>
      <c r="HWH46" s="710"/>
      <c r="HWI46" s="710"/>
      <c r="HWJ46" s="710"/>
      <c r="HWK46" s="710"/>
      <c r="HWL46" s="710"/>
      <c r="HWM46" s="710"/>
      <c r="HWN46" s="710"/>
      <c r="HWO46" s="710"/>
      <c r="HWP46" s="710"/>
      <c r="HWQ46" s="710"/>
      <c r="HWR46" s="710"/>
      <c r="HWS46" s="710"/>
      <c r="HWT46" s="710"/>
      <c r="HWU46" s="710"/>
      <c r="HWV46" s="710"/>
      <c r="HWW46" s="710"/>
      <c r="HWX46" s="710"/>
      <c r="HWY46" s="710"/>
      <c r="HWZ46" s="710"/>
      <c r="HXA46" s="710"/>
      <c r="HXB46" s="710"/>
      <c r="HXC46" s="710"/>
      <c r="HXD46" s="710"/>
      <c r="HXE46" s="710"/>
      <c r="HXF46" s="710"/>
      <c r="HXG46" s="710"/>
      <c r="HXH46" s="710"/>
      <c r="HXI46" s="710"/>
      <c r="HXJ46" s="710"/>
      <c r="HXK46" s="710"/>
      <c r="HXL46" s="710"/>
      <c r="HXM46" s="710"/>
      <c r="HXN46" s="710"/>
      <c r="HXO46" s="710"/>
      <c r="HXP46" s="710"/>
      <c r="HXQ46" s="710"/>
      <c r="HXR46" s="710"/>
      <c r="HXS46" s="710"/>
      <c r="HXT46" s="710"/>
      <c r="HXU46" s="710"/>
      <c r="HXV46" s="710"/>
      <c r="HXW46" s="710"/>
      <c r="HXX46" s="710"/>
      <c r="HXY46" s="710"/>
      <c r="HXZ46" s="710"/>
      <c r="HYA46" s="710"/>
      <c r="HYB46" s="710"/>
      <c r="HYC46" s="710"/>
      <c r="HYD46" s="710"/>
      <c r="HYE46" s="710"/>
      <c r="HYF46" s="710"/>
      <c r="HYG46" s="710"/>
      <c r="HYH46" s="710"/>
      <c r="HYI46" s="710"/>
      <c r="HYJ46" s="710"/>
      <c r="HYK46" s="710"/>
      <c r="HYL46" s="710"/>
      <c r="HYM46" s="710"/>
      <c r="HYN46" s="710"/>
      <c r="HYO46" s="710"/>
      <c r="HYP46" s="710"/>
      <c r="HYQ46" s="710"/>
      <c r="HYR46" s="710"/>
      <c r="HYS46" s="710"/>
      <c r="HYT46" s="710"/>
      <c r="HYU46" s="710"/>
      <c r="HYV46" s="710"/>
      <c r="HYW46" s="710"/>
      <c r="HYX46" s="710"/>
      <c r="HYY46" s="710"/>
      <c r="HYZ46" s="710"/>
      <c r="HZA46" s="710"/>
      <c r="HZB46" s="710"/>
      <c r="HZC46" s="710"/>
      <c r="HZD46" s="710"/>
      <c r="HZE46" s="710"/>
      <c r="HZF46" s="710"/>
      <c r="HZG46" s="710"/>
      <c r="HZH46" s="710"/>
      <c r="HZI46" s="710"/>
      <c r="HZJ46" s="710"/>
      <c r="HZK46" s="710"/>
      <c r="HZL46" s="710"/>
      <c r="HZM46" s="710"/>
      <c r="HZN46" s="710"/>
      <c r="HZO46" s="710"/>
      <c r="HZP46" s="710"/>
      <c r="HZQ46" s="710"/>
      <c r="HZR46" s="710"/>
      <c r="HZS46" s="710"/>
      <c r="HZT46" s="710"/>
      <c r="HZU46" s="710"/>
      <c r="HZV46" s="710"/>
      <c r="HZW46" s="710"/>
      <c r="HZX46" s="710"/>
      <c r="HZY46" s="710"/>
      <c r="HZZ46" s="710"/>
      <c r="IAA46" s="710"/>
      <c r="IAB46" s="710"/>
      <c r="IAC46" s="710"/>
      <c r="IAD46" s="710"/>
      <c r="IAE46" s="710"/>
      <c r="IAF46" s="710"/>
      <c r="IAG46" s="710"/>
      <c r="IAH46" s="710"/>
      <c r="IAI46" s="710"/>
      <c r="IAJ46" s="710"/>
      <c r="IAK46" s="710"/>
      <c r="IAL46" s="710"/>
      <c r="IAM46" s="710"/>
      <c r="IAN46" s="710"/>
      <c r="IAO46" s="710"/>
      <c r="IAP46" s="710"/>
      <c r="IAQ46" s="710"/>
      <c r="IAR46" s="710"/>
      <c r="IAS46" s="710"/>
      <c r="IAT46" s="710"/>
      <c r="IAU46" s="710"/>
      <c r="IAV46" s="710"/>
      <c r="IAW46" s="710"/>
      <c r="IAX46" s="710"/>
      <c r="IAY46" s="710"/>
      <c r="IAZ46" s="710"/>
      <c r="IBA46" s="710"/>
      <c r="IBB46" s="710"/>
      <c r="IBC46" s="710"/>
      <c r="IBD46" s="710"/>
      <c r="IBE46" s="710"/>
      <c r="IBF46" s="710"/>
      <c r="IBG46" s="710"/>
      <c r="IBH46" s="710"/>
      <c r="IBI46" s="710"/>
      <c r="IBJ46" s="710"/>
      <c r="IBK46" s="710"/>
      <c r="IBL46" s="710"/>
      <c r="IBM46" s="710"/>
      <c r="IBN46" s="710"/>
      <c r="IBO46" s="710"/>
      <c r="IBP46" s="710"/>
      <c r="IBQ46" s="710"/>
      <c r="IBR46" s="710"/>
      <c r="IBS46" s="710"/>
      <c r="IBT46" s="710"/>
      <c r="IBU46" s="710"/>
      <c r="IBV46" s="710"/>
      <c r="IBW46" s="710"/>
      <c r="IBX46" s="710"/>
      <c r="IBY46" s="710"/>
      <c r="IBZ46" s="710"/>
      <c r="ICA46" s="710"/>
      <c r="ICB46" s="710"/>
      <c r="ICC46" s="710"/>
      <c r="ICD46" s="710"/>
      <c r="ICE46" s="710"/>
      <c r="ICF46" s="710"/>
      <c r="ICG46" s="710"/>
      <c r="ICH46" s="710"/>
      <c r="ICI46" s="710"/>
      <c r="ICJ46" s="710"/>
      <c r="ICK46" s="710"/>
      <c r="ICL46" s="710"/>
      <c r="ICM46" s="710"/>
      <c r="ICN46" s="710"/>
      <c r="ICO46" s="710"/>
      <c r="ICP46" s="710"/>
      <c r="ICQ46" s="710"/>
      <c r="ICR46" s="710"/>
      <c r="ICS46" s="710"/>
      <c r="ICT46" s="710"/>
      <c r="ICU46" s="710"/>
      <c r="ICV46" s="710"/>
      <c r="ICW46" s="710"/>
      <c r="ICX46" s="710"/>
      <c r="ICY46" s="710"/>
      <c r="ICZ46" s="710"/>
      <c r="IDA46" s="710"/>
      <c r="IDB46" s="710"/>
      <c r="IDC46" s="710"/>
      <c r="IDD46" s="710"/>
      <c r="IDE46" s="710"/>
      <c r="IDF46" s="710"/>
      <c r="IDG46" s="710"/>
      <c r="IDH46" s="710"/>
      <c r="IDI46" s="710"/>
      <c r="IDJ46" s="710"/>
      <c r="IDK46" s="710"/>
      <c r="IDL46" s="710"/>
      <c r="IDM46" s="710"/>
      <c r="IDN46" s="710"/>
      <c r="IDO46" s="710"/>
      <c r="IDP46" s="710"/>
      <c r="IDQ46" s="710"/>
      <c r="IDR46" s="710"/>
      <c r="IDS46" s="710"/>
      <c r="IDT46" s="710"/>
      <c r="IDU46" s="710"/>
      <c r="IDV46" s="710"/>
      <c r="IDW46" s="710"/>
      <c r="IDX46" s="710"/>
      <c r="IDY46" s="710"/>
      <c r="IDZ46" s="710"/>
      <c r="IEA46" s="710"/>
      <c r="IEB46" s="710"/>
      <c r="IEC46" s="710"/>
      <c r="IED46" s="710"/>
      <c r="IEE46" s="710"/>
      <c r="IEF46" s="710"/>
      <c r="IEG46" s="710"/>
      <c r="IEH46" s="710"/>
      <c r="IEI46" s="710"/>
      <c r="IEJ46" s="710"/>
      <c r="IEK46" s="710"/>
      <c r="IEL46" s="710"/>
      <c r="IEM46" s="710"/>
      <c r="IEN46" s="710"/>
      <c r="IEO46" s="710"/>
      <c r="IEP46" s="710"/>
      <c r="IEQ46" s="710"/>
      <c r="IER46" s="710"/>
      <c r="IES46" s="710"/>
      <c r="IET46" s="710"/>
      <c r="IEU46" s="710"/>
      <c r="IEV46" s="710"/>
      <c r="IEW46" s="710"/>
      <c r="IEX46" s="710"/>
      <c r="IEY46" s="710"/>
      <c r="IEZ46" s="710"/>
      <c r="IFA46" s="710"/>
      <c r="IFB46" s="710"/>
      <c r="IFC46" s="710"/>
      <c r="IFD46" s="710"/>
      <c r="IFE46" s="710"/>
      <c r="IFF46" s="710"/>
      <c r="IFG46" s="710"/>
      <c r="IFH46" s="710"/>
      <c r="IFI46" s="710"/>
      <c r="IFJ46" s="710"/>
      <c r="IFK46" s="710"/>
      <c r="IFL46" s="710"/>
      <c r="IFM46" s="710"/>
      <c r="IFN46" s="710"/>
      <c r="IFO46" s="710"/>
      <c r="IFP46" s="710"/>
      <c r="IFQ46" s="710"/>
      <c r="IFR46" s="710"/>
      <c r="IFS46" s="710"/>
      <c r="IFT46" s="710"/>
      <c r="IFU46" s="710"/>
      <c r="IFV46" s="710"/>
      <c r="IFW46" s="710"/>
      <c r="IFX46" s="710"/>
      <c r="IFY46" s="710"/>
      <c r="IFZ46" s="710"/>
      <c r="IGA46" s="710"/>
      <c r="IGB46" s="710"/>
      <c r="IGC46" s="710"/>
      <c r="IGD46" s="710"/>
      <c r="IGE46" s="710"/>
      <c r="IGF46" s="710"/>
      <c r="IGG46" s="710"/>
      <c r="IGH46" s="710"/>
      <c r="IGI46" s="710"/>
      <c r="IGJ46" s="710"/>
      <c r="IGK46" s="710"/>
      <c r="IGL46" s="710"/>
      <c r="IGM46" s="710"/>
      <c r="IGN46" s="710"/>
      <c r="IGO46" s="710"/>
      <c r="IGP46" s="710"/>
      <c r="IGQ46" s="710"/>
      <c r="IGR46" s="710"/>
      <c r="IGS46" s="710"/>
      <c r="IGT46" s="710"/>
      <c r="IGU46" s="710"/>
      <c r="IGV46" s="710"/>
      <c r="IGW46" s="710"/>
      <c r="IGX46" s="710"/>
      <c r="IGY46" s="710"/>
      <c r="IGZ46" s="710"/>
      <c r="IHA46" s="710"/>
      <c r="IHB46" s="710"/>
      <c r="IHC46" s="710"/>
      <c r="IHD46" s="710"/>
      <c r="IHE46" s="710"/>
      <c r="IHF46" s="710"/>
      <c r="IHG46" s="710"/>
      <c r="IHH46" s="710"/>
      <c r="IHI46" s="710"/>
      <c r="IHJ46" s="710"/>
      <c r="IHK46" s="710"/>
      <c r="IHL46" s="710"/>
      <c r="IHM46" s="710"/>
      <c r="IHN46" s="710"/>
      <c r="IHO46" s="710"/>
      <c r="IHP46" s="710"/>
      <c r="IHQ46" s="710"/>
      <c r="IHR46" s="710"/>
      <c r="IHS46" s="710"/>
      <c r="IHT46" s="710"/>
      <c r="IHU46" s="710"/>
      <c r="IHV46" s="710"/>
      <c r="IHW46" s="710"/>
      <c r="IHX46" s="710"/>
      <c r="IHY46" s="710"/>
      <c r="IHZ46" s="710"/>
      <c r="IIA46" s="710"/>
      <c r="IIB46" s="710"/>
      <c r="IIC46" s="710"/>
      <c r="IID46" s="710"/>
      <c r="IIE46" s="710"/>
      <c r="IIF46" s="710"/>
      <c r="IIG46" s="710"/>
      <c r="IIH46" s="710"/>
      <c r="III46" s="710"/>
      <c r="IIJ46" s="710"/>
      <c r="IIK46" s="710"/>
      <c r="IIL46" s="710"/>
      <c r="IIM46" s="710"/>
      <c r="IIN46" s="710"/>
      <c r="IIO46" s="710"/>
      <c r="IIP46" s="710"/>
      <c r="IIQ46" s="710"/>
      <c r="IIR46" s="710"/>
      <c r="IIS46" s="710"/>
      <c r="IIT46" s="710"/>
      <c r="IIU46" s="710"/>
      <c r="IIV46" s="710"/>
      <c r="IIW46" s="710"/>
      <c r="IIX46" s="710"/>
      <c r="IIY46" s="710"/>
      <c r="IIZ46" s="710"/>
      <c r="IJA46" s="710"/>
      <c r="IJB46" s="710"/>
      <c r="IJC46" s="710"/>
      <c r="IJD46" s="710"/>
      <c r="IJE46" s="710"/>
      <c r="IJF46" s="710"/>
      <c r="IJG46" s="710"/>
      <c r="IJH46" s="710"/>
      <c r="IJI46" s="710"/>
      <c r="IJJ46" s="710"/>
      <c r="IJK46" s="710"/>
      <c r="IJL46" s="710"/>
      <c r="IJM46" s="710"/>
      <c r="IJN46" s="710"/>
      <c r="IJO46" s="710"/>
      <c r="IJP46" s="710"/>
      <c r="IJQ46" s="710"/>
      <c r="IJR46" s="710"/>
      <c r="IJS46" s="710"/>
      <c r="IJT46" s="710"/>
      <c r="IJU46" s="710"/>
      <c r="IJV46" s="710"/>
      <c r="IJW46" s="710"/>
      <c r="IJX46" s="710"/>
      <c r="IJY46" s="710"/>
      <c r="IJZ46" s="710"/>
      <c r="IKA46" s="710"/>
      <c r="IKB46" s="710"/>
      <c r="IKC46" s="710"/>
      <c r="IKD46" s="710"/>
      <c r="IKE46" s="710"/>
      <c r="IKF46" s="710"/>
      <c r="IKG46" s="710"/>
      <c r="IKH46" s="710"/>
      <c r="IKI46" s="710"/>
      <c r="IKJ46" s="710"/>
      <c r="IKK46" s="710"/>
      <c r="IKL46" s="710"/>
      <c r="IKM46" s="710"/>
      <c r="IKN46" s="710"/>
      <c r="IKO46" s="710"/>
      <c r="IKP46" s="710"/>
      <c r="IKQ46" s="710"/>
      <c r="IKR46" s="710"/>
      <c r="IKS46" s="710"/>
      <c r="IKT46" s="710"/>
      <c r="IKU46" s="710"/>
      <c r="IKV46" s="710"/>
      <c r="IKW46" s="710"/>
      <c r="IKX46" s="710"/>
      <c r="IKY46" s="710"/>
      <c r="IKZ46" s="710"/>
      <c r="ILA46" s="710"/>
      <c r="ILB46" s="710"/>
      <c r="ILC46" s="710"/>
      <c r="ILD46" s="710"/>
      <c r="ILE46" s="710"/>
      <c r="ILF46" s="710"/>
      <c r="ILG46" s="710"/>
      <c r="ILH46" s="710"/>
      <c r="ILI46" s="710"/>
      <c r="ILJ46" s="710"/>
      <c r="ILK46" s="710"/>
      <c r="ILL46" s="710"/>
      <c r="ILM46" s="710"/>
      <c r="ILN46" s="710"/>
      <c r="ILO46" s="710"/>
      <c r="ILP46" s="710"/>
      <c r="ILQ46" s="710"/>
      <c r="ILR46" s="710"/>
      <c r="ILS46" s="710"/>
      <c r="ILT46" s="710"/>
      <c r="ILU46" s="710"/>
      <c r="ILV46" s="710"/>
      <c r="ILW46" s="710"/>
      <c r="ILX46" s="710"/>
      <c r="ILY46" s="710"/>
      <c r="ILZ46" s="710"/>
      <c r="IMA46" s="710"/>
      <c r="IMB46" s="710"/>
      <c r="IMC46" s="710"/>
      <c r="IMD46" s="710"/>
      <c r="IME46" s="710"/>
      <c r="IMF46" s="710"/>
      <c r="IMG46" s="710"/>
      <c r="IMH46" s="710"/>
      <c r="IMI46" s="710"/>
      <c r="IMJ46" s="710"/>
      <c r="IMK46" s="710"/>
      <c r="IML46" s="710"/>
      <c r="IMM46" s="710"/>
      <c r="IMN46" s="710"/>
      <c r="IMO46" s="710"/>
      <c r="IMP46" s="710"/>
      <c r="IMQ46" s="710"/>
      <c r="IMR46" s="710"/>
      <c r="IMS46" s="710"/>
      <c r="IMT46" s="710"/>
      <c r="IMU46" s="710"/>
      <c r="IMV46" s="710"/>
      <c r="IMW46" s="710"/>
      <c r="IMX46" s="710"/>
      <c r="IMY46" s="710"/>
      <c r="IMZ46" s="710"/>
      <c r="INA46" s="710"/>
      <c r="INB46" s="710"/>
      <c r="INC46" s="710"/>
      <c r="IND46" s="710"/>
      <c r="INE46" s="710"/>
      <c r="INF46" s="710"/>
      <c r="ING46" s="710"/>
      <c r="INH46" s="710"/>
      <c r="INI46" s="710"/>
      <c r="INJ46" s="710"/>
      <c r="INK46" s="710"/>
      <c r="INL46" s="710"/>
      <c r="INM46" s="710"/>
      <c r="INN46" s="710"/>
      <c r="INO46" s="710"/>
      <c r="INP46" s="710"/>
      <c r="INQ46" s="710"/>
      <c r="INR46" s="710"/>
      <c r="INS46" s="710"/>
      <c r="INT46" s="710"/>
      <c r="INU46" s="710"/>
      <c r="INV46" s="710"/>
      <c r="INW46" s="710"/>
      <c r="INX46" s="710"/>
      <c r="INY46" s="710"/>
      <c r="INZ46" s="710"/>
      <c r="IOA46" s="710"/>
      <c r="IOB46" s="710"/>
      <c r="IOC46" s="710"/>
      <c r="IOD46" s="710"/>
      <c r="IOE46" s="710"/>
      <c r="IOF46" s="710"/>
      <c r="IOG46" s="710"/>
      <c r="IOH46" s="710"/>
      <c r="IOI46" s="710"/>
      <c r="IOJ46" s="710"/>
      <c r="IOK46" s="710"/>
      <c r="IOL46" s="710"/>
      <c r="IOM46" s="710"/>
      <c r="ION46" s="710"/>
      <c r="IOO46" s="710"/>
      <c r="IOP46" s="710"/>
      <c r="IOQ46" s="710"/>
      <c r="IOR46" s="710"/>
      <c r="IOS46" s="710"/>
      <c r="IOT46" s="710"/>
      <c r="IOU46" s="710"/>
      <c r="IOV46" s="710"/>
      <c r="IOW46" s="710"/>
      <c r="IOX46" s="710"/>
      <c r="IOY46" s="710"/>
      <c r="IOZ46" s="710"/>
      <c r="IPA46" s="710"/>
      <c r="IPB46" s="710"/>
      <c r="IPC46" s="710"/>
      <c r="IPD46" s="710"/>
      <c r="IPE46" s="710"/>
      <c r="IPF46" s="710"/>
      <c r="IPG46" s="710"/>
      <c r="IPH46" s="710"/>
      <c r="IPI46" s="710"/>
      <c r="IPJ46" s="710"/>
      <c r="IPK46" s="710"/>
      <c r="IPL46" s="710"/>
      <c r="IPM46" s="710"/>
      <c r="IPN46" s="710"/>
      <c r="IPO46" s="710"/>
      <c r="IPP46" s="710"/>
      <c r="IPQ46" s="710"/>
      <c r="IPR46" s="710"/>
      <c r="IPS46" s="710"/>
      <c r="IPT46" s="710"/>
      <c r="IPU46" s="710"/>
      <c r="IPV46" s="710"/>
      <c r="IPW46" s="710"/>
      <c r="IPX46" s="710"/>
      <c r="IPY46" s="710"/>
      <c r="IPZ46" s="710"/>
      <c r="IQA46" s="710"/>
      <c r="IQB46" s="710"/>
      <c r="IQC46" s="710"/>
      <c r="IQD46" s="710"/>
      <c r="IQE46" s="710"/>
      <c r="IQF46" s="710"/>
      <c r="IQG46" s="710"/>
      <c r="IQH46" s="710"/>
      <c r="IQI46" s="710"/>
      <c r="IQJ46" s="710"/>
      <c r="IQK46" s="710"/>
      <c r="IQL46" s="710"/>
      <c r="IQM46" s="710"/>
      <c r="IQN46" s="710"/>
      <c r="IQO46" s="710"/>
      <c r="IQP46" s="710"/>
      <c r="IQQ46" s="710"/>
      <c r="IQR46" s="710"/>
      <c r="IQS46" s="710"/>
      <c r="IQT46" s="710"/>
      <c r="IQU46" s="710"/>
      <c r="IQV46" s="710"/>
      <c r="IQW46" s="710"/>
      <c r="IQX46" s="710"/>
      <c r="IQY46" s="710"/>
      <c r="IQZ46" s="710"/>
      <c r="IRA46" s="710"/>
      <c r="IRB46" s="710"/>
      <c r="IRC46" s="710"/>
      <c r="IRD46" s="710"/>
      <c r="IRE46" s="710"/>
      <c r="IRF46" s="710"/>
      <c r="IRG46" s="710"/>
      <c r="IRH46" s="710"/>
      <c r="IRI46" s="710"/>
      <c r="IRJ46" s="710"/>
      <c r="IRK46" s="710"/>
      <c r="IRL46" s="710"/>
      <c r="IRM46" s="710"/>
      <c r="IRN46" s="710"/>
      <c r="IRO46" s="710"/>
      <c r="IRP46" s="710"/>
      <c r="IRQ46" s="710"/>
      <c r="IRR46" s="710"/>
      <c r="IRS46" s="710"/>
      <c r="IRT46" s="710"/>
      <c r="IRU46" s="710"/>
      <c r="IRV46" s="710"/>
      <c r="IRW46" s="710"/>
      <c r="IRX46" s="710"/>
      <c r="IRY46" s="710"/>
      <c r="IRZ46" s="710"/>
      <c r="ISA46" s="710"/>
      <c r="ISB46" s="710"/>
      <c r="ISC46" s="710"/>
      <c r="ISD46" s="710"/>
      <c r="ISE46" s="710"/>
      <c r="ISF46" s="710"/>
      <c r="ISG46" s="710"/>
      <c r="ISH46" s="710"/>
      <c r="ISI46" s="710"/>
      <c r="ISJ46" s="710"/>
      <c r="ISK46" s="710"/>
      <c r="ISL46" s="710"/>
      <c r="ISM46" s="710"/>
      <c r="ISN46" s="710"/>
      <c r="ISO46" s="710"/>
      <c r="ISP46" s="710"/>
      <c r="ISQ46" s="710"/>
      <c r="ISR46" s="710"/>
      <c r="ISS46" s="710"/>
      <c r="IST46" s="710"/>
      <c r="ISU46" s="710"/>
      <c r="ISV46" s="710"/>
      <c r="ISW46" s="710"/>
      <c r="ISX46" s="710"/>
      <c r="ISY46" s="710"/>
      <c r="ISZ46" s="710"/>
      <c r="ITA46" s="710"/>
      <c r="ITB46" s="710"/>
      <c r="ITC46" s="710"/>
      <c r="ITD46" s="710"/>
      <c r="ITE46" s="710"/>
      <c r="ITF46" s="710"/>
      <c r="ITG46" s="710"/>
      <c r="ITH46" s="710"/>
      <c r="ITI46" s="710"/>
      <c r="ITJ46" s="710"/>
      <c r="ITK46" s="710"/>
      <c r="ITL46" s="710"/>
      <c r="ITM46" s="710"/>
      <c r="ITN46" s="710"/>
      <c r="ITO46" s="710"/>
      <c r="ITP46" s="710"/>
      <c r="ITQ46" s="710"/>
      <c r="ITR46" s="710"/>
      <c r="ITS46" s="710"/>
      <c r="ITT46" s="710"/>
      <c r="ITU46" s="710"/>
      <c r="ITV46" s="710"/>
      <c r="ITW46" s="710"/>
      <c r="ITX46" s="710"/>
      <c r="ITY46" s="710"/>
      <c r="ITZ46" s="710"/>
      <c r="IUA46" s="710"/>
      <c r="IUB46" s="710"/>
      <c r="IUC46" s="710"/>
      <c r="IUD46" s="710"/>
      <c r="IUE46" s="710"/>
      <c r="IUF46" s="710"/>
      <c r="IUG46" s="710"/>
      <c r="IUH46" s="710"/>
      <c r="IUI46" s="710"/>
      <c r="IUJ46" s="710"/>
      <c r="IUK46" s="710"/>
      <c r="IUL46" s="710"/>
      <c r="IUM46" s="710"/>
      <c r="IUN46" s="710"/>
      <c r="IUO46" s="710"/>
      <c r="IUP46" s="710"/>
      <c r="IUQ46" s="710"/>
      <c r="IUR46" s="710"/>
      <c r="IUS46" s="710"/>
      <c r="IUT46" s="710"/>
      <c r="IUU46" s="710"/>
      <c r="IUV46" s="710"/>
      <c r="IUW46" s="710"/>
      <c r="IUX46" s="710"/>
      <c r="IUY46" s="710"/>
      <c r="IUZ46" s="710"/>
      <c r="IVA46" s="710"/>
      <c r="IVB46" s="710"/>
      <c r="IVC46" s="710"/>
      <c r="IVD46" s="710"/>
      <c r="IVE46" s="710"/>
      <c r="IVF46" s="710"/>
      <c r="IVG46" s="710"/>
      <c r="IVH46" s="710"/>
      <c r="IVI46" s="710"/>
      <c r="IVJ46" s="710"/>
      <c r="IVK46" s="710"/>
      <c r="IVL46" s="710"/>
      <c r="IVM46" s="710"/>
      <c r="IVN46" s="710"/>
      <c r="IVO46" s="710"/>
      <c r="IVP46" s="710"/>
      <c r="IVQ46" s="710"/>
      <c r="IVR46" s="710"/>
      <c r="IVS46" s="710"/>
      <c r="IVT46" s="710"/>
      <c r="IVU46" s="710"/>
      <c r="IVV46" s="710"/>
      <c r="IVW46" s="710"/>
      <c r="IVX46" s="710"/>
      <c r="IVY46" s="710"/>
      <c r="IVZ46" s="710"/>
      <c r="IWA46" s="710"/>
      <c r="IWB46" s="710"/>
      <c r="IWC46" s="710"/>
      <c r="IWD46" s="710"/>
      <c r="IWE46" s="710"/>
      <c r="IWF46" s="710"/>
      <c r="IWG46" s="710"/>
      <c r="IWH46" s="710"/>
      <c r="IWI46" s="710"/>
      <c r="IWJ46" s="710"/>
      <c r="IWK46" s="710"/>
      <c r="IWL46" s="710"/>
      <c r="IWM46" s="710"/>
      <c r="IWN46" s="710"/>
      <c r="IWO46" s="710"/>
      <c r="IWP46" s="710"/>
      <c r="IWQ46" s="710"/>
      <c r="IWR46" s="710"/>
      <c r="IWS46" s="710"/>
      <c r="IWT46" s="710"/>
      <c r="IWU46" s="710"/>
      <c r="IWV46" s="710"/>
      <c r="IWW46" s="710"/>
      <c r="IWX46" s="710"/>
      <c r="IWY46" s="710"/>
      <c r="IWZ46" s="710"/>
      <c r="IXA46" s="710"/>
      <c r="IXB46" s="710"/>
      <c r="IXC46" s="710"/>
      <c r="IXD46" s="710"/>
      <c r="IXE46" s="710"/>
      <c r="IXF46" s="710"/>
      <c r="IXG46" s="710"/>
      <c r="IXH46" s="710"/>
      <c r="IXI46" s="710"/>
      <c r="IXJ46" s="710"/>
      <c r="IXK46" s="710"/>
      <c r="IXL46" s="710"/>
      <c r="IXM46" s="710"/>
      <c r="IXN46" s="710"/>
      <c r="IXO46" s="710"/>
      <c r="IXP46" s="710"/>
      <c r="IXQ46" s="710"/>
      <c r="IXR46" s="710"/>
      <c r="IXS46" s="710"/>
      <c r="IXT46" s="710"/>
      <c r="IXU46" s="710"/>
      <c r="IXV46" s="710"/>
      <c r="IXW46" s="710"/>
      <c r="IXX46" s="710"/>
      <c r="IXY46" s="710"/>
      <c r="IXZ46" s="710"/>
      <c r="IYA46" s="710"/>
      <c r="IYB46" s="710"/>
      <c r="IYC46" s="710"/>
      <c r="IYD46" s="710"/>
      <c r="IYE46" s="710"/>
      <c r="IYF46" s="710"/>
      <c r="IYG46" s="710"/>
      <c r="IYH46" s="710"/>
      <c r="IYI46" s="710"/>
      <c r="IYJ46" s="710"/>
      <c r="IYK46" s="710"/>
      <c r="IYL46" s="710"/>
      <c r="IYM46" s="710"/>
      <c r="IYN46" s="710"/>
      <c r="IYO46" s="710"/>
      <c r="IYP46" s="710"/>
      <c r="IYQ46" s="710"/>
      <c r="IYR46" s="710"/>
      <c r="IYS46" s="710"/>
      <c r="IYT46" s="710"/>
      <c r="IYU46" s="710"/>
      <c r="IYV46" s="710"/>
      <c r="IYW46" s="710"/>
      <c r="IYX46" s="710"/>
      <c r="IYY46" s="710"/>
      <c r="IYZ46" s="710"/>
      <c r="IZA46" s="710"/>
      <c r="IZB46" s="710"/>
      <c r="IZC46" s="710"/>
      <c r="IZD46" s="710"/>
      <c r="IZE46" s="710"/>
      <c r="IZF46" s="710"/>
      <c r="IZG46" s="710"/>
      <c r="IZH46" s="710"/>
      <c r="IZI46" s="710"/>
      <c r="IZJ46" s="710"/>
      <c r="IZK46" s="710"/>
      <c r="IZL46" s="710"/>
      <c r="IZM46" s="710"/>
      <c r="IZN46" s="710"/>
      <c r="IZO46" s="710"/>
      <c r="IZP46" s="710"/>
      <c r="IZQ46" s="710"/>
      <c r="IZR46" s="710"/>
      <c r="IZS46" s="710"/>
      <c r="IZT46" s="710"/>
      <c r="IZU46" s="710"/>
      <c r="IZV46" s="710"/>
      <c r="IZW46" s="710"/>
      <c r="IZX46" s="710"/>
      <c r="IZY46" s="710"/>
      <c r="IZZ46" s="710"/>
      <c r="JAA46" s="710"/>
      <c r="JAB46" s="710"/>
      <c r="JAC46" s="710"/>
      <c r="JAD46" s="710"/>
      <c r="JAE46" s="710"/>
      <c r="JAF46" s="710"/>
      <c r="JAG46" s="710"/>
      <c r="JAH46" s="710"/>
      <c r="JAI46" s="710"/>
      <c r="JAJ46" s="710"/>
      <c r="JAK46" s="710"/>
      <c r="JAL46" s="710"/>
      <c r="JAM46" s="710"/>
      <c r="JAN46" s="710"/>
      <c r="JAO46" s="710"/>
      <c r="JAP46" s="710"/>
      <c r="JAQ46" s="710"/>
      <c r="JAR46" s="710"/>
      <c r="JAS46" s="710"/>
      <c r="JAT46" s="710"/>
      <c r="JAU46" s="710"/>
      <c r="JAV46" s="710"/>
      <c r="JAW46" s="710"/>
      <c r="JAX46" s="710"/>
      <c r="JAY46" s="710"/>
      <c r="JAZ46" s="710"/>
      <c r="JBA46" s="710"/>
      <c r="JBB46" s="710"/>
      <c r="JBC46" s="710"/>
      <c r="JBD46" s="710"/>
      <c r="JBE46" s="710"/>
      <c r="JBF46" s="710"/>
      <c r="JBG46" s="710"/>
      <c r="JBH46" s="710"/>
      <c r="JBI46" s="710"/>
      <c r="JBJ46" s="710"/>
      <c r="JBK46" s="710"/>
      <c r="JBL46" s="710"/>
      <c r="JBM46" s="710"/>
      <c r="JBN46" s="710"/>
      <c r="JBO46" s="710"/>
      <c r="JBP46" s="710"/>
      <c r="JBQ46" s="710"/>
      <c r="JBR46" s="710"/>
      <c r="JBS46" s="710"/>
      <c r="JBT46" s="710"/>
      <c r="JBU46" s="710"/>
      <c r="JBV46" s="710"/>
      <c r="JBW46" s="710"/>
      <c r="JBX46" s="710"/>
      <c r="JBY46" s="710"/>
      <c r="JBZ46" s="710"/>
      <c r="JCA46" s="710"/>
      <c r="JCB46" s="710"/>
      <c r="JCC46" s="710"/>
      <c r="JCD46" s="710"/>
      <c r="JCE46" s="710"/>
      <c r="JCF46" s="710"/>
      <c r="JCG46" s="710"/>
      <c r="JCH46" s="710"/>
      <c r="JCI46" s="710"/>
      <c r="JCJ46" s="710"/>
      <c r="JCK46" s="710"/>
      <c r="JCL46" s="710"/>
      <c r="JCM46" s="710"/>
      <c r="JCN46" s="710"/>
      <c r="JCO46" s="710"/>
      <c r="JCP46" s="710"/>
      <c r="JCQ46" s="710"/>
      <c r="JCR46" s="710"/>
      <c r="JCS46" s="710"/>
      <c r="JCT46" s="710"/>
      <c r="JCU46" s="710"/>
      <c r="JCV46" s="710"/>
      <c r="JCW46" s="710"/>
      <c r="JCX46" s="710"/>
      <c r="JCY46" s="710"/>
      <c r="JCZ46" s="710"/>
      <c r="JDA46" s="710"/>
      <c r="JDB46" s="710"/>
      <c r="JDC46" s="710"/>
      <c r="JDD46" s="710"/>
      <c r="JDE46" s="710"/>
      <c r="JDF46" s="710"/>
      <c r="JDG46" s="710"/>
      <c r="JDH46" s="710"/>
      <c r="JDI46" s="710"/>
      <c r="JDJ46" s="710"/>
      <c r="JDK46" s="710"/>
      <c r="JDL46" s="710"/>
      <c r="JDM46" s="710"/>
      <c r="JDN46" s="710"/>
      <c r="JDO46" s="710"/>
      <c r="JDP46" s="710"/>
      <c r="JDQ46" s="710"/>
      <c r="JDR46" s="710"/>
      <c r="JDS46" s="710"/>
      <c r="JDT46" s="710"/>
      <c r="JDU46" s="710"/>
      <c r="JDV46" s="710"/>
      <c r="JDW46" s="710"/>
      <c r="JDX46" s="710"/>
      <c r="JDY46" s="710"/>
      <c r="JDZ46" s="710"/>
      <c r="JEA46" s="710"/>
      <c r="JEB46" s="710"/>
      <c r="JEC46" s="710"/>
      <c r="JED46" s="710"/>
      <c r="JEE46" s="710"/>
      <c r="JEF46" s="710"/>
      <c r="JEG46" s="710"/>
      <c r="JEH46" s="710"/>
      <c r="JEI46" s="710"/>
      <c r="JEJ46" s="710"/>
      <c r="JEK46" s="710"/>
      <c r="JEL46" s="710"/>
      <c r="JEM46" s="710"/>
      <c r="JEN46" s="710"/>
      <c r="JEO46" s="710"/>
      <c r="JEP46" s="710"/>
      <c r="JEQ46" s="710"/>
      <c r="JER46" s="710"/>
      <c r="JES46" s="710"/>
      <c r="JET46" s="710"/>
      <c r="JEU46" s="710"/>
      <c r="JEV46" s="710"/>
      <c r="JEW46" s="710"/>
      <c r="JEX46" s="710"/>
      <c r="JEY46" s="710"/>
      <c r="JEZ46" s="710"/>
      <c r="JFA46" s="710"/>
      <c r="JFB46" s="710"/>
      <c r="JFC46" s="710"/>
      <c r="JFD46" s="710"/>
      <c r="JFE46" s="710"/>
      <c r="JFF46" s="710"/>
      <c r="JFG46" s="710"/>
      <c r="JFH46" s="710"/>
      <c r="JFI46" s="710"/>
      <c r="JFJ46" s="710"/>
      <c r="JFK46" s="710"/>
      <c r="JFL46" s="710"/>
      <c r="JFM46" s="710"/>
      <c r="JFN46" s="710"/>
      <c r="JFO46" s="710"/>
      <c r="JFP46" s="710"/>
      <c r="JFQ46" s="710"/>
      <c r="JFR46" s="710"/>
      <c r="JFS46" s="710"/>
      <c r="JFT46" s="710"/>
      <c r="JFU46" s="710"/>
      <c r="JFV46" s="710"/>
      <c r="JFW46" s="710"/>
      <c r="JFX46" s="710"/>
      <c r="JFY46" s="710"/>
      <c r="JFZ46" s="710"/>
      <c r="JGA46" s="710"/>
      <c r="JGB46" s="710"/>
      <c r="JGC46" s="710"/>
      <c r="JGD46" s="710"/>
      <c r="JGE46" s="710"/>
      <c r="JGF46" s="710"/>
      <c r="JGG46" s="710"/>
      <c r="JGH46" s="710"/>
      <c r="JGI46" s="710"/>
      <c r="JGJ46" s="710"/>
      <c r="JGK46" s="710"/>
      <c r="JGL46" s="710"/>
      <c r="JGM46" s="710"/>
      <c r="JGN46" s="710"/>
      <c r="JGO46" s="710"/>
      <c r="JGP46" s="710"/>
      <c r="JGQ46" s="710"/>
      <c r="JGR46" s="710"/>
      <c r="JGS46" s="710"/>
      <c r="JGT46" s="710"/>
      <c r="JGU46" s="710"/>
      <c r="JGV46" s="710"/>
      <c r="JGW46" s="710"/>
      <c r="JGX46" s="710"/>
      <c r="JGY46" s="710"/>
      <c r="JGZ46" s="710"/>
      <c r="JHA46" s="710"/>
      <c r="JHB46" s="710"/>
      <c r="JHC46" s="710"/>
      <c r="JHD46" s="710"/>
      <c r="JHE46" s="710"/>
      <c r="JHF46" s="710"/>
      <c r="JHG46" s="710"/>
      <c r="JHH46" s="710"/>
      <c r="JHI46" s="710"/>
      <c r="JHJ46" s="710"/>
      <c r="JHK46" s="710"/>
      <c r="JHL46" s="710"/>
      <c r="JHM46" s="710"/>
      <c r="JHN46" s="710"/>
      <c r="JHO46" s="710"/>
      <c r="JHP46" s="710"/>
      <c r="JHQ46" s="710"/>
      <c r="JHR46" s="710"/>
      <c r="JHS46" s="710"/>
      <c r="JHT46" s="710"/>
      <c r="JHU46" s="710"/>
      <c r="JHV46" s="710"/>
      <c r="JHW46" s="710"/>
      <c r="JHX46" s="710"/>
      <c r="JHY46" s="710"/>
      <c r="JHZ46" s="710"/>
      <c r="JIA46" s="710"/>
      <c r="JIB46" s="710"/>
      <c r="JIC46" s="710"/>
      <c r="JID46" s="710"/>
      <c r="JIE46" s="710"/>
      <c r="JIF46" s="710"/>
      <c r="JIG46" s="710"/>
      <c r="JIH46" s="710"/>
      <c r="JII46" s="710"/>
      <c r="JIJ46" s="710"/>
      <c r="JIK46" s="710"/>
      <c r="JIL46" s="710"/>
      <c r="JIM46" s="710"/>
      <c r="JIN46" s="710"/>
      <c r="JIO46" s="710"/>
      <c r="JIP46" s="710"/>
      <c r="JIQ46" s="710"/>
      <c r="JIR46" s="710"/>
      <c r="JIS46" s="710"/>
      <c r="JIT46" s="710"/>
      <c r="JIU46" s="710"/>
      <c r="JIV46" s="710"/>
      <c r="JIW46" s="710"/>
      <c r="JIX46" s="710"/>
      <c r="JIY46" s="710"/>
      <c r="JIZ46" s="710"/>
      <c r="JJA46" s="710"/>
      <c r="JJB46" s="710"/>
      <c r="JJC46" s="710"/>
      <c r="JJD46" s="710"/>
      <c r="JJE46" s="710"/>
      <c r="JJF46" s="710"/>
      <c r="JJG46" s="710"/>
      <c r="JJH46" s="710"/>
      <c r="JJI46" s="710"/>
      <c r="JJJ46" s="710"/>
      <c r="JJK46" s="710"/>
      <c r="JJL46" s="710"/>
      <c r="JJM46" s="710"/>
      <c r="JJN46" s="710"/>
      <c r="JJO46" s="710"/>
      <c r="JJP46" s="710"/>
      <c r="JJQ46" s="710"/>
      <c r="JJR46" s="710"/>
      <c r="JJS46" s="710"/>
      <c r="JJT46" s="710"/>
      <c r="JJU46" s="710"/>
      <c r="JJV46" s="710"/>
      <c r="JJW46" s="710"/>
      <c r="JJX46" s="710"/>
      <c r="JJY46" s="710"/>
      <c r="JJZ46" s="710"/>
      <c r="JKA46" s="710"/>
      <c r="JKB46" s="710"/>
      <c r="JKC46" s="710"/>
      <c r="JKD46" s="710"/>
      <c r="JKE46" s="710"/>
      <c r="JKF46" s="710"/>
      <c r="JKG46" s="710"/>
      <c r="JKH46" s="710"/>
      <c r="JKI46" s="710"/>
      <c r="JKJ46" s="710"/>
      <c r="JKK46" s="710"/>
      <c r="JKL46" s="710"/>
      <c r="JKM46" s="710"/>
      <c r="JKN46" s="710"/>
      <c r="JKO46" s="710"/>
      <c r="JKP46" s="710"/>
      <c r="JKQ46" s="710"/>
      <c r="JKR46" s="710"/>
      <c r="JKS46" s="710"/>
      <c r="JKT46" s="710"/>
      <c r="JKU46" s="710"/>
      <c r="JKV46" s="710"/>
      <c r="JKW46" s="710"/>
      <c r="JKX46" s="710"/>
      <c r="JKY46" s="710"/>
      <c r="JKZ46" s="710"/>
      <c r="JLA46" s="710"/>
      <c r="JLB46" s="710"/>
      <c r="JLC46" s="710"/>
      <c r="JLD46" s="710"/>
      <c r="JLE46" s="710"/>
      <c r="JLF46" s="710"/>
      <c r="JLG46" s="710"/>
      <c r="JLH46" s="710"/>
      <c r="JLI46" s="710"/>
      <c r="JLJ46" s="710"/>
      <c r="JLK46" s="710"/>
      <c r="JLL46" s="710"/>
      <c r="JLM46" s="710"/>
      <c r="JLN46" s="710"/>
      <c r="JLO46" s="710"/>
      <c r="JLP46" s="710"/>
      <c r="JLQ46" s="710"/>
      <c r="JLR46" s="710"/>
      <c r="JLS46" s="710"/>
      <c r="JLT46" s="710"/>
      <c r="JLU46" s="710"/>
      <c r="JLV46" s="710"/>
      <c r="JLW46" s="710"/>
      <c r="JLX46" s="710"/>
      <c r="JLY46" s="710"/>
      <c r="JLZ46" s="710"/>
      <c r="JMA46" s="710"/>
      <c r="JMB46" s="710"/>
      <c r="JMC46" s="710"/>
      <c r="JMD46" s="710"/>
      <c r="JME46" s="710"/>
      <c r="JMF46" s="710"/>
      <c r="JMG46" s="710"/>
      <c r="JMH46" s="710"/>
      <c r="JMI46" s="710"/>
      <c r="JMJ46" s="710"/>
      <c r="JMK46" s="710"/>
      <c r="JML46" s="710"/>
      <c r="JMM46" s="710"/>
      <c r="JMN46" s="710"/>
      <c r="JMO46" s="710"/>
      <c r="JMP46" s="710"/>
      <c r="JMQ46" s="710"/>
      <c r="JMR46" s="710"/>
      <c r="JMS46" s="710"/>
      <c r="JMT46" s="710"/>
      <c r="JMU46" s="710"/>
      <c r="JMV46" s="710"/>
      <c r="JMW46" s="710"/>
      <c r="JMX46" s="710"/>
      <c r="JMY46" s="710"/>
      <c r="JMZ46" s="710"/>
      <c r="JNA46" s="710"/>
      <c r="JNB46" s="710"/>
      <c r="JNC46" s="710"/>
      <c r="JND46" s="710"/>
      <c r="JNE46" s="710"/>
      <c r="JNF46" s="710"/>
      <c r="JNG46" s="710"/>
      <c r="JNH46" s="710"/>
      <c r="JNI46" s="710"/>
      <c r="JNJ46" s="710"/>
      <c r="JNK46" s="710"/>
      <c r="JNL46" s="710"/>
      <c r="JNM46" s="710"/>
      <c r="JNN46" s="710"/>
      <c r="JNO46" s="710"/>
      <c r="JNP46" s="710"/>
      <c r="JNQ46" s="710"/>
      <c r="JNR46" s="710"/>
      <c r="JNS46" s="710"/>
      <c r="JNT46" s="710"/>
      <c r="JNU46" s="710"/>
      <c r="JNV46" s="710"/>
      <c r="JNW46" s="710"/>
      <c r="JNX46" s="710"/>
      <c r="JNY46" s="710"/>
      <c r="JNZ46" s="710"/>
      <c r="JOA46" s="710"/>
      <c r="JOB46" s="710"/>
      <c r="JOC46" s="710"/>
      <c r="JOD46" s="710"/>
      <c r="JOE46" s="710"/>
      <c r="JOF46" s="710"/>
      <c r="JOG46" s="710"/>
      <c r="JOH46" s="710"/>
      <c r="JOI46" s="710"/>
      <c r="JOJ46" s="710"/>
      <c r="JOK46" s="710"/>
      <c r="JOL46" s="710"/>
      <c r="JOM46" s="710"/>
      <c r="JON46" s="710"/>
      <c r="JOO46" s="710"/>
      <c r="JOP46" s="710"/>
      <c r="JOQ46" s="710"/>
      <c r="JOR46" s="710"/>
      <c r="JOS46" s="710"/>
      <c r="JOT46" s="710"/>
      <c r="JOU46" s="710"/>
      <c r="JOV46" s="710"/>
      <c r="JOW46" s="710"/>
      <c r="JOX46" s="710"/>
      <c r="JOY46" s="710"/>
      <c r="JOZ46" s="710"/>
      <c r="JPA46" s="710"/>
      <c r="JPB46" s="710"/>
      <c r="JPC46" s="710"/>
      <c r="JPD46" s="710"/>
      <c r="JPE46" s="710"/>
      <c r="JPF46" s="710"/>
      <c r="JPG46" s="710"/>
      <c r="JPH46" s="710"/>
      <c r="JPI46" s="710"/>
      <c r="JPJ46" s="710"/>
      <c r="JPK46" s="710"/>
      <c r="JPL46" s="710"/>
      <c r="JPM46" s="710"/>
      <c r="JPN46" s="710"/>
      <c r="JPO46" s="710"/>
      <c r="JPP46" s="710"/>
      <c r="JPQ46" s="710"/>
      <c r="JPR46" s="710"/>
      <c r="JPS46" s="710"/>
      <c r="JPT46" s="710"/>
      <c r="JPU46" s="710"/>
      <c r="JPV46" s="710"/>
      <c r="JPW46" s="710"/>
      <c r="JPX46" s="710"/>
      <c r="JPY46" s="710"/>
      <c r="JPZ46" s="710"/>
      <c r="JQA46" s="710"/>
      <c r="JQB46" s="710"/>
      <c r="JQC46" s="710"/>
      <c r="JQD46" s="710"/>
      <c r="JQE46" s="710"/>
      <c r="JQF46" s="710"/>
      <c r="JQG46" s="710"/>
      <c r="JQH46" s="710"/>
      <c r="JQI46" s="710"/>
      <c r="JQJ46" s="710"/>
      <c r="JQK46" s="710"/>
      <c r="JQL46" s="710"/>
      <c r="JQM46" s="710"/>
      <c r="JQN46" s="710"/>
      <c r="JQO46" s="710"/>
      <c r="JQP46" s="710"/>
      <c r="JQQ46" s="710"/>
      <c r="JQR46" s="710"/>
      <c r="JQS46" s="710"/>
      <c r="JQT46" s="710"/>
      <c r="JQU46" s="710"/>
      <c r="JQV46" s="710"/>
      <c r="JQW46" s="710"/>
      <c r="JQX46" s="710"/>
      <c r="JQY46" s="710"/>
      <c r="JQZ46" s="710"/>
      <c r="JRA46" s="710"/>
      <c r="JRB46" s="710"/>
      <c r="JRC46" s="710"/>
      <c r="JRD46" s="710"/>
      <c r="JRE46" s="710"/>
      <c r="JRF46" s="710"/>
      <c r="JRG46" s="710"/>
      <c r="JRH46" s="710"/>
      <c r="JRI46" s="710"/>
      <c r="JRJ46" s="710"/>
      <c r="JRK46" s="710"/>
      <c r="JRL46" s="710"/>
      <c r="JRM46" s="710"/>
      <c r="JRN46" s="710"/>
      <c r="JRO46" s="710"/>
      <c r="JRP46" s="710"/>
      <c r="JRQ46" s="710"/>
      <c r="JRR46" s="710"/>
      <c r="JRS46" s="710"/>
      <c r="JRT46" s="710"/>
      <c r="JRU46" s="710"/>
      <c r="JRV46" s="710"/>
      <c r="JRW46" s="710"/>
      <c r="JRX46" s="710"/>
      <c r="JRY46" s="710"/>
      <c r="JRZ46" s="710"/>
      <c r="JSA46" s="710"/>
      <c r="JSB46" s="710"/>
      <c r="JSC46" s="710"/>
      <c r="JSD46" s="710"/>
      <c r="JSE46" s="710"/>
      <c r="JSF46" s="710"/>
      <c r="JSG46" s="710"/>
      <c r="JSH46" s="710"/>
      <c r="JSI46" s="710"/>
      <c r="JSJ46" s="710"/>
      <c r="JSK46" s="710"/>
      <c r="JSL46" s="710"/>
      <c r="JSM46" s="710"/>
      <c r="JSN46" s="710"/>
      <c r="JSO46" s="710"/>
      <c r="JSP46" s="710"/>
      <c r="JSQ46" s="710"/>
      <c r="JSR46" s="710"/>
      <c r="JSS46" s="710"/>
      <c r="JST46" s="710"/>
      <c r="JSU46" s="710"/>
      <c r="JSV46" s="710"/>
      <c r="JSW46" s="710"/>
      <c r="JSX46" s="710"/>
      <c r="JSY46" s="710"/>
      <c r="JSZ46" s="710"/>
      <c r="JTA46" s="710"/>
      <c r="JTB46" s="710"/>
      <c r="JTC46" s="710"/>
      <c r="JTD46" s="710"/>
      <c r="JTE46" s="710"/>
      <c r="JTF46" s="710"/>
      <c r="JTG46" s="710"/>
      <c r="JTH46" s="710"/>
      <c r="JTI46" s="710"/>
      <c r="JTJ46" s="710"/>
      <c r="JTK46" s="710"/>
      <c r="JTL46" s="710"/>
      <c r="JTM46" s="710"/>
      <c r="JTN46" s="710"/>
      <c r="JTO46" s="710"/>
      <c r="JTP46" s="710"/>
      <c r="JTQ46" s="710"/>
      <c r="JTR46" s="710"/>
      <c r="JTS46" s="710"/>
      <c r="JTT46" s="710"/>
      <c r="JTU46" s="710"/>
      <c r="JTV46" s="710"/>
      <c r="JTW46" s="710"/>
      <c r="JTX46" s="710"/>
      <c r="JTY46" s="710"/>
      <c r="JTZ46" s="710"/>
      <c r="JUA46" s="710"/>
      <c r="JUB46" s="710"/>
      <c r="JUC46" s="710"/>
      <c r="JUD46" s="710"/>
      <c r="JUE46" s="710"/>
      <c r="JUF46" s="710"/>
      <c r="JUG46" s="710"/>
      <c r="JUH46" s="710"/>
      <c r="JUI46" s="710"/>
      <c r="JUJ46" s="710"/>
      <c r="JUK46" s="710"/>
      <c r="JUL46" s="710"/>
      <c r="JUM46" s="710"/>
      <c r="JUN46" s="710"/>
      <c r="JUO46" s="710"/>
      <c r="JUP46" s="710"/>
      <c r="JUQ46" s="710"/>
      <c r="JUR46" s="710"/>
      <c r="JUS46" s="710"/>
      <c r="JUT46" s="710"/>
      <c r="JUU46" s="710"/>
      <c r="JUV46" s="710"/>
      <c r="JUW46" s="710"/>
      <c r="JUX46" s="710"/>
      <c r="JUY46" s="710"/>
      <c r="JUZ46" s="710"/>
      <c r="JVA46" s="710"/>
      <c r="JVB46" s="710"/>
      <c r="JVC46" s="710"/>
      <c r="JVD46" s="710"/>
      <c r="JVE46" s="710"/>
      <c r="JVF46" s="710"/>
      <c r="JVG46" s="710"/>
      <c r="JVH46" s="710"/>
      <c r="JVI46" s="710"/>
      <c r="JVJ46" s="710"/>
      <c r="JVK46" s="710"/>
      <c r="JVL46" s="710"/>
      <c r="JVM46" s="710"/>
      <c r="JVN46" s="710"/>
      <c r="JVO46" s="710"/>
      <c r="JVP46" s="710"/>
      <c r="JVQ46" s="710"/>
      <c r="JVR46" s="710"/>
      <c r="JVS46" s="710"/>
      <c r="JVT46" s="710"/>
      <c r="JVU46" s="710"/>
      <c r="JVV46" s="710"/>
      <c r="JVW46" s="710"/>
      <c r="JVX46" s="710"/>
      <c r="JVY46" s="710"/>
      <c r="JVZ46" s="710"/>
      <c r="JWA46" s="710"/>
      <c r="JWB46" s="710"/>
      <c r="JWC46" s="710"/>
      <c r="JWD46" s="710"/>
      <c r="JWE46" s="710"/>
      <c r="JWF46" s="710"/>
      <c r="JWG46" s="710"/>
      <c r="JWH46" s="710"/>
      <c r="JWI46" s="710"/>
      <c r="JWJ46" s="710"/>
      <c r="JWK46" s="710"/>
      <c r="JWL46" s="710"/>
      <c r="JWM46" s="710"/>
      <c r="JWN46" s="710"/>
      <c r="JWO46" s="710"/>
      <c r="JWP46" s="710"/>
      <c r="JWQ46" s="710"/>
      <c r="JWR46" s="710"/>
      <c r="JWS46" s="710"/>
      <c r="JWT46" s="710"/>
      <c r="JWU46" s="710"/>
      <c r="JWV46" s="710"/>
      <c r="JWW46" s="710"/>
      <c r="JWX46" s="710"/>
      <c r="JWY46" s="710"/>
      <c r="JWZ46" s="710"/>
      <c r="JXA46" s="710"/>
      <c r="JXB46" s="710"/>
      <c r="JXC46" s="710"/>
      <c r="JXD46" s="710"/>
      <c r="JXE46" s="710"/>
      <c r="JXF46" s="710"/>
      <c r="JXG46" s="710"/>
      <c r="JXH46" s="710"/>
      <c r="JXI46" s="710"/>
      <c r="JXJ46" s="710"/>
      <c r="JXK46" s="710"/>
      <c r="JXL46" s="710"/>
      <c r="JXM46" s="710"/>
      <c r="JXN46" s="710"/>
      <c r="JXO46" s="710"/>
      <c r="JXP46" s="710"/>
      <c r="JXQ46" s="710"/>
      <c r="JXR46" s="710"/>
      <c r="JXS46" s="710"/>
      <c r="JXT46" s="710"/>
      <c r="JXU46" s="710"/>
      <c r="JXV46" s="710"/>
      <c r="JXW46" s="710"/>
      <c r="JXX46" s="710"/>
      <c r="JXY46" s="710"/>
      <c r="JXZ46" s="710"/>
      <c r="JYA46" s="710"/>
      <c r="JYB46" s="710"/>
      <c r="JYC46" s="710"/>
      <c r="JYD46" s="710"/>
      <c r="JYE46" s="710"/>
      <c r="JYF46" s="710"/>
      <c r="JYG46" s="710"/>
      <c r="JYH46" s="710"/>
      <c r="JYI46" s="710"/>
      <c r="JYJ46" s="710"/>
      <c r="JYK46" s="710"/>
      <c r="JYL46" s="710"/>
      <c r="JYM46" s="710"/>
      <c r="JYN46" s="710"/>
      <c r="JYO46" s="710"/>
      <c r="JYP46" s="710"/>
      <c r="JYQ46" s="710"/>
      <c r="JYR46" s="710"/>
      <c r="JYS46" s="710"/>
      <c r="JYT46" s="710"/>
      <c r="JYU46" s="710"/>
      <c r="JYV46" s="710"/>
      <c r="JYW46" s="710"/>
      <c r="JYX46" s="710"/>
      <c r="JYY46" s="710"/>
      <c r="JYZ46" s="710"/>
      <c r="JZA46" s="710"/>
      <c r="JZB46" s="710"/>
      <c r="JZC46" s="710"/>
      <c r="JZD46" s="710"/>
      <c r="JZE46" s="710"/>
      <c r="JZF46" s="710"/>
      <c r="JZG46" s="710"/>
      <c r="JZH46" s="710"/>
      <c r="JZI46" s="710"/>
      <c r="JZJ46" s="710"/>
      <c r="JZK46" s="710"/>
      <c r="JZL46" s="710"/>
      <c r="JZM46" s="710"/>
      <c r="JZN46" s="710"/>
      <c r="JZO46" s="710"/>
      <c r="JZP46" s="710"/>
      <c r="JZQ46" s="710"/>
      <c r="JZR46" s="710"/>
      <c r="JZS46" s="710"/>
      <c r="JZT46" s="710"/>
      <c r="JZU46" s="710"/>
      <c r="JZV46" s="710"/>
      <c r="JZW46" s="710"/>
      <c r="JZX46" s="710"/>
      <c r="JZY46" s="710"/>
      <c r="JZZ46" s="710"/>
      <c r="KAA46" s="710"/>
      <c r="KAB46" s="710"/>
      <c r="KAC46" s="710"/>
      <c r="KAD46" s="710"/>
      <c r="KAE46" s="710"/>
      <c r="KAF46" s="710"/>
      <c r="KAG46" s="710"/>
      <c r="KAH46" s="710"/>
      <c r="KAI46" s="710"/>
      <c r="KAJ46" s="710"/>
      <c r="KAK46" s="710"/>
      <c r="KAL46" s="710"/>
      <c r="KAM46" s="710"/>
      <c r="KAN46" s="710"/>
      <c r="KAO46" s="710"/>
      <c r="KAP46" s="710"/>
      <c r="KAQ46" s="710"/>
      <c r="KAR46" s="710"/>
      <c r="KAS46" s="710"/>
      <c r="KAT46" s="710"/>
      <c r="KAU46" s="710"/>
      <c r="KAV46" s="710"/>
      <c r="KAW46" s="710"/>
      <c r="KAX46" s="710"/>
      <c r="KAY46" s="710"/>
      <c r="KAZ46" s="710"/>
      <c r="KBA46" s="710"/>
      <c r="KBB46" s="710"/>
      <c r="KBC46" s="710"/>
      <c r="KBD46" s="710"/>
      <c r="KBE46" s="710"/>
      <c r="KBF46" s="710"/>
      <c r="KBG46" s="710"/>
      <c r="KBH46" s="710"/>
      <c r="KBI46" s="710"/>
      <c r="KBJ46" s="710"/>
      <c r="KBK46" s="710"/>
      <c r="KBL46" s="710"/>
      <c r="KBM46" s="710"/>
      <c r="KBN46" s="710"/>
      <c r="KBO46" s="710"/>
      <c r="KBP46" s="710"/>
      <c r="KBQ46" s="710"/>
      <c r="KBR46" s="710"/>
      <c r="KBS46" s="710"/>
      <c r="KBT46" s="710"/>
      <c r="KBU46" s="710"/>
      <c r="KBV46" s="710"/>
      <c r="KBW46" s="710"/>
      <c r="KBX46" s="710"/>
      <c r="KBY46" s="710"/>
      <c r="KBZ46" s="710"/>
      <c r="KCA46" s="710"/>
      <c r="KCB46" s="710"/>
      <c r="KCC46" s="710"/>
      <c r="KCD46" s="710"/>
      <c r="KCE46" s="710"/>
      <c r="KCF46" s="710"/>
      <c r="KCG46" s="710"/>
      <c r="KCH46" s="710"/>
      <c r="KCI46" s="710"/>
      <c r="KCJ46" s="710"/>
      <c r="KCK46" s="710"/>
      <c r="KCL46" s="710"/>
      <c r="KCM46" s="710"/>
      <c r="KCN46" s="710"/>
      <c r="KCO46" s="710"/>
      <c r="KCP46" s="710"/>
      <c r="KCQ46" s="710"/>
      <c r="KCR46" s="710"/>
      <c r="KCS46" s="710"/>
      <c r="KCT46" s="710"/>
      <c r="KCU46" s="710"/>
      <c r="KCV46" s="710"/>
      <c r="KCW46" s="710"/>
      <c r="KCX46" s="710"/>
      <c r="KCY46" s="710"/>
      <c r="KCZ46" s="710"/>
      <c r="KDA46" s="710"/>
      <c r="KDB46" s="710"/>
      <c r="KDC46" s="710"/>
      <c r="KDD46" s="710"/>
      <c r="KDE46" s="710"/>
      <c r="KDF46" s="710"/>
      <c r="KDG46" s="710"/>
      <c r="KDH46" s="710"/>
      <c r="KDI46" s="710"/>
      <c r="KDJ46" s="710"/>
      <c r="KDK46" s="710"/>
      <c r="KDL46" s="710"/>
      <c r="KDM46" s="710"/>
      <c r="KDN46" s="710"/>
      <c r="KDO46" s="710"/>
      <c r="KDP46" s="710"/>
      <c r="KDQ46" s="710"/>
      <c r="KDR46" s="710"/>
      <c r="KDS46" s="710"/>
      <c r="KDT46" s="710"/>
      <c r="KDU46" s="710"/>
      <c r="KDV46" s="710"/>
      <c r="KDW46" s="710"/>
      <c r="KDX46" s="710"/>
      <c r="KDY46" s="710"/>
      <c r="KDZ46" s="710"/>
      <c r="KEA46" s="710"/>
      <c r="KEB46" s="710"/>
      <c r="KEC46" s="710"/>
      <c r="KED46" s="710"/>
      <c r="KEE46" s="710"/>
      <c r="KEF46" s="710"/>
      <c r="KEG46" s="710"/>
      <c r="KEH46" s="710"/>
      <c r="KEI46" s="710"/>
      <c r="KEJ46" s="710"/>
      <c r="KEK46" s="710"/>
      <c r="KEL46" s="710"/>
      <c r="KEM46" s="710"/>
      <c r="KEN46" s="710"/>
      <c r="KEO46" s="710"/>
      <c r="KEP46" s="710"/>
      <c r="KEQ46" s="710"/>
      <c r="KER46" s="710"/>
      <c r="KES46" s="710"/>
      <c r="KET46" s="710"/>
      <c r="KEU46" s="710"/>
      <c r="KEV46" s="710"/>
      <c r="KEW46" s="710"/>
      <c r="KEX46" s="710"/>
      <c r="KEY46" s="710"/>
      <c r="KEZ46" s="710"/>
      <c r="KFA46" s="710"/>
      <c r="KFB46" s="710"/>
      <c r="KFC46" s="710"/>
      <c r="KFD46" s="710"/>
      <c r="KFE46" s="710"/>
      <c r="KFF46" s="710"/>
      <c r="KFG46" s="710"/>
      <c r="KFH46" s="710"/>
      <c r="KFI46" s="710"/>
      <c r="KFJ46" s="710"/>
      <c r="KFK46" s="710"/>
      <c r="KFL46" s="710"/>
      <c r="KFM46" s="710"/>
      <c r="KFN46" s="710"/>
      <c r="KFO46" s="710"/>
      <c r="KFP46" s="710"/>
      <c r="KFQ46" s="710"/>
      <c r="KFR46" s="710"/>
      <c r="KFS46" s="710"/>
      <c r="KFT46" s="710"/>
      <c r="KFU46" s="710"/>
      <c r="KFV46" s="710"/>
      <c r="KFW46" s="710"/>
      <c r="KFX46" s="710"/>
      <c r="KFY46" s="710"/>
      <c r="KFZ46" s="710"/>
      <c r="KGA46" s="710"/>
      <c r="KGB46" s="710"/>
      <c r="KGC46" s="710"/>
      <c r="KGD46" s="710"/>
      <c r="KGE46" s="710"/>
      <c r="KGF46" s="710"/>
      <c r="KGG46" s="710"/>
      <c r="KGH46" s="710"/>
      <c r="KGI46" s="710"/>
      <c r="KGJ46" s="710"/>
      <c r="KGK46" s="710"/>
      <c r="KGL46" s="710"/>
      <c r="KGM46" s="710"/>
      <c r="KGN46" s="710"/>
      <c r="KGO46" s="710"/>
      <c r="KGP46" s="710"/>
      <c r="KGQ46" s="710"/>
      <c r="KGR46" s="710"/>
      <c r="KGS46" s="710"/>
      <c r="KGT46" s="710"/>
      <c r="KGU46" s="710"/>
      <c r="KGV46" s="710"/>
      <c r="KGW46" s="710"/>
      <c r="KGX46" s="710"/>
      <c r="KGY46" s="710"/>
      <c r="KGZ46" s="710"/>
      <c r="KHA46" s="710"/>
      <c r="KHB46" s="710"/>
      <c r="KHC46" s="710"/>
      <c r="KHD46" s="710"/>
      <c r="KHE46" s="710"/>
      <c r="KHF46" s="710"/>
      <c r="KHG46" s="710"/>
      <c r="KHH46" s="710"/>
      <c r="KHI46" s="710"/>
      <c r="KHJ46" s="710"/>
      <c r="KHK46" s="710"/>
      <c r="KHL46" s="710"/>
      <c r="KHM46" s="710"/>
      <c r="KHN46" s="710"/>
      <c r="KHO46" s="710"/>
      <c r="KHP46" s="710"/>
      <c r="KHQ46" s="710"/>
      <c r="KHR46" s="710"/>
      <c r="KHS46" s="710"/>
      <c r="KHT46" s="710"/>
      <c r="KHU46" s="710"/>
      <c r="KHV46" s="710"/>
      <c r="KHW46" s="710"/>
      <c r="KHX46" s="710"/>
      <c r="KHY46" s="710"/>
      <c r="KHZ46" s="710"/>
      <c r="KIA46" s="710"/>
      <c r="KIB46" s="710"/>
      <c r="KIC46" s="710"/>
      <c r="KID46" s="710"/>
      <c r="KIE46" s="710"/>
      <c r="KIF46" s="710"/>
      <c r="KIG46" s="710"/>
      <c r="KIH46" s="710"/>
      <c r="KII46" s="710"/>
      <c r="KIJ46" s="710"/>
      <c r="KIK46" s="710"/>
      <c r="KIL46" s="710"/>
      <c r="KIM46" s="710"/>
      <c r="KIN46" s="710"/>
      <c r="KIO46" s="710"/>
      <c r="KIP46" s="710"/>
      <c r="KIQ46" s="710"/>
      <c r="KIR46" s="710"/>
      <c r="KIS46" s="710"/>
      <c r="KIT46" s="710"/>
      <c r="KIU46" s="710"/>
      <c r="KIV46" s="710"/>
      <c r="KIW46" s="710"/>
      <c r="KIX46" s="710"/>
      <c r="KIY46" s="710"/>
      <c r="KIZ46" s="710"/>
      <c r="KJA46" s="710"/>
      <c r="KJB46" s="710"/>
      <c r="KJC46" s="710"/>
      <c r="KJD46" s="710"/>
      <c r="KJE46" s="710"/>
      <c r="KJF46" s="710"/>
      <c r="KJG46" s="710"/>
      <c r="KJH46" s="710"/>
      <c r="KJI46" s="710"/>
      <c r="KJJ46" s="710"/>
      <c r="KJK46" s="710"/>
      <c r="KJL46" s="710"/>
      <c r="KJM46" s="710"/>
      <c r="KJN46" s="710"/>
      <c r="KJO46" s="710"/>
      <c r="KJP46" s="710"/>
      <c r="KJQ46" s="710"/>
      <c r="KJR46" s="710"/>
      <c r="KJS46" s="710"/>
      <c r="KJT46" s="710"/>
      <c r="KJU46" s="710"/>
      <c r="KJV46" s="710"/>
      <c r="KJW46" s="710"/>
      <c r="KJX46" s="710"/>
      <c r="KJY46" s="710"/>
      <c r="KJZ46" s="710"/>
      <c r="KKA46" s="710"/>
      <c r="KKB46" s="710"/>
      <c r="KKC46" s="710"/>
      <c r="KKD46" s="710"/>
      <c r="KKE46" s="710"/>
      <c r="KKF46" s="710"/>
      <c r="KKG46" s="710"/>
      <c r="KKH46" s="710"/>
      <c r="KKI46" s="710"/>
      <c r="KKJ46" s="710"/>
      <c r="KKK46" s="710"/>
      <c r="KKL46" s="710"/>
      <c r="KKM46" s="710"/>
      <c r="KKN46" s="710"/>
      <c r="KKO46" s="710"/>
      <c r="KKP46" s="710"/>
      <c r="KKQ46" s="710"/>
      <c r="KKR46" s="710"/>
      <c r="KKS46" s="710"/>
      <c r="KKT46" s="710"/>
      <c r="KKU46" s="710"/>
      <c r="KKV46" s="710"/>
      <c r="KKW46" s="710"/>
      <c r="KKX46" s="710"/>
      <c r="KKY46" s="710"/>
      <c r="KKZ46" s="710"/>
      <c r="KLA46" s="710"/>
      <c r="KLB46" s="710"/>
      <c r="KLC46" s="710"/>
      <c r="KLD46" s="710"/>
      <c r="KLE46" s="710"/>
      <c r="KLF46" s="710"/>
      <c r="KLG46" s="710"/>
      <c r="KLH46" s="710"/>
      <c r="KLI46" s="710"/>
      <c r="KLJ46" s="710"/>
      <c r="KLK46" s="710"/>
      <c r="KLL46" s="710"/>
      <c r="KLM46" s="710"/>
      <c r="KLN46" s="710"/>
      <c r="KLO46" s="710"/>
      <c r="KLP46" s="710"/>
      <c r="KLQ46" s="710"/>
      <c r="KLR46" s="710"/>
      <c r="KLS46" s="710"/>
      <c r="KLT46" s="710"/>
      <c r="KLU46" s="710"/>
      <c r="KLV46" s="710"/>
      <c r="KLW46" s="710"/>
      <c r="KLX46" s="710"/>
      <c r="KLY46" s="710"/>
      <c r="KLZ46" s="710"/>
      <c r="KMA46" s="710"/>
      <c r="KMB46" s="710"/>
      <c r="KMC46" s="710"/>
      <c r="KMD46" s="710"/>
      <c r="KME46" s="710"/>
      <c r="KMF46" s="710"/>
      <c r="KMG46" s="710"/>
      <c r="KMH46" s="710"/>
      <c r="KMI46" s="710"/>
      <c r="KMJ46" s="710"/>
      <c r="KMK46" s="710"/>
      <c r="KML46" s="710"/>
      <c r="KMM46" s="710"/>
      <c r="KMN46" s="710"/>
      <c r="KMO46" s="710"/>
      <c r="KMP46" s="710"/>
      <c r="KMQ46" s="710"/>
      <c r="KMR46" s="710"/>
      <c r="KMS46" s="710"/>
      <c r="KMT46" s="710"/>
      <c r="KMU46" s="710"/>
      <c r="KMV46" s="710"/>
      <c r="KMW46" s="710"/>
      <c r="KMX46" s="710"/>
      <c r="KMY46" s="710"/>
      <c r="KMZ46" s="710"/>
      <c r="KNA46" s="710"/>
      <c r="KNB46" s="710"/>
      <c r="KNC46" s="710"/>
      <c r="KND46" s="710"/>
      <c r="KNE46" s="710"/>
      <c r="KNF46" s="710"/>
      <c r="KNG46" s="710"/>
      <c r="KNH46" s="710"/>
      <c r="KNI46" s="710"/>
      <c r="KNJ46" s="710"/>
      <c r="KNK46" s="710"/>
      <c r="KNL46" s="710"/>
      <c r="KNM46" s="710"/>
      <c r="KNN46" s="710"/>
      <c r="KNO46" s="710"/>
      <c r="KNP46" s="710"/>
      <c r="KNQ46" s="710"/>
      <c r="KNR46" s="710"/>
      <c r="KNS46" s="710"/>
      <c r="KNT46" s="710"/>
      <c r="KNU46" s="710"/>
      <c r="KNV46" s="710"/>
      <c r="KNW46" s="710"/>
      <c r="KNX46" s="710"/>
      <c r="KNY46" s="710"/>
      <c r="KNZ46" s="710"/>
      <c r="KOA46" s="710"/>
      <c r="KOB46" s="710"/>
      <c r="KOC46" s="710"/>
      <c r="KOD46" s="710"/>
      <c r="KOE46" s="710"/>
      <c r="KOF46" s="710"/>
      <c r="KOG46" s="710"/>
      <c r="KOH46" s="710"/>
      <c r="KOI46" s="710"/>
      <c r="KOJ46" s="710"/>
      <c r="KOK46" s="710"/>
      <c r="KOL46" s="710"/>
      <c r="KOM46" s="710"/>
      <c r="KON46" s="710"/>
      <c r="KOO46" s="710"/>
      <c r="KOP46" s="710"/>
      <c r="KOQ46" s="710"/>
      <c r="KOR46" s="710"/>
      <c r="KOS46" s="710"/>
      <c r="KOT46" s="710"/>
      <c r="KOU46" s="710"/>
      <c r="KOV46" s="710"/>
      <c r="KOW46" s="710"/>
      <c r="KOX46" s="710"/>
      <c r="KOY46" s="710"/>
      <c r="KOZ46" s="710"/>
      <c r="KPA46" s="710"/>
      <c r="KPB46" s="710"/>
      <c r="KPC46" s="710"/>
      <c r="KPD46" s="710"/>
      <c r="KPE46" s="710"/>
      <c r="KPF46" s="710"/>
      <c r="KPG46" s="710"/>
      <c r="KPH46" s="710"/>
      <c r="KPI46" s="710"/>
      <c r="KPJ46" s="710"/>
      <c r="KPK46" s="710"/>
      <c r="KPL46" s="710"/>
      <c r="KPM46" s="710"/>
      <c r="KPN46" s="710"/>
      <c r="KPO46" s="710"/>
      <c r="KPP46" s="710"/>
      <c r="KPQ46" s="710"/>
      <c r="KPR46" s="710"/>
      <c r="KPS46" s="710"/>
      <c r="KPT46" s="710"/>
      <c r="KPU46" s="710"/>
      <c r="KPV46" s="710"/>
      <c r="KPW46" s="710"/>
      <c r="KPX46" s="710"/>
      <c r="KPY46" s="710"/>
      <c r="KPZ46" s="710"/>
      <c r="KQA46" s="710"/>
      <c r="KQB46" s="710"/>
      <c r="KQC46" s="710"/>
      <c r="KQD46" s="710"/>
      <c r="KQE46" s="710"/>
      <c r="KQF46" s="710"/>
      <c r="KQG46" s="710"/>
      <c r="KQH46" s="710"/>
      <c r="KQI46" s="710"/>
      <c r="KQJ46" s="710"/>
      <c r="KQK46" s="710"/>
      <c r="KQL46" s="710"/>
      <c r="KQM46" s="710"/>
      <c r="KQN46" s="710"/>
      <c r="KQO46" s="710"/>
      <c r="KQP46" s="710"/>
      <c r="KQQ46" s="710"/>
      <c r="KQR46" s="710"/>
      <c r="KQS46" s="710"/>
      <c r="KQT46" s="710"/>
      <c r="KQU46" s="710"/>
      <c r="KQV46" s="710"/>
      <c r="KQW46" s="710"/>
      <c r="KQX46" s="710"/>
      <c r="KQY46" s="710"/>
      <c r="KQZ46" s="710"/>
      <c r="KRA46" s="710"/>
      <c r="KRB46" s="710"/>
      <c r="KRC46" s="710"/>
      <c r="KRD46" s="710"/>
      <c r="KRE46" s="710"/>
      <c r="KRF46" s="710"/>
      <c r="KRG46" s="710"/>
      <c r="KRH46" s="710"/>
      <c r="KRI46" s="710"/>
      <c r="KRJ46" s="710"/>
      <c r="KRK46" s="710"/>
      <c r="KRL46" s="710"/>
      <c r="KRM46" s="710"/>
      <c r="KRN46" s="710"/>
      <c r="KRO46" s="710"/>
      <c r="KRP46" s="710"/>
      <c r="KRQ46" s="710"/>
      <c r="KRR46" s="710"/>
      <c r="KRS46" s="710"/>
      <c r="KRT46" s="710"/>
      <c r="KRU46" s="710"/>
      <c r="KRV46" s="710"/>
      <c r="KRW46" s="710"/>
      <c r="KRX46" s="710"/>
      <c r="KRY46" s="710"/>
      <c r="KRZ46" s="710"/>
      <c r="KSA46" s="710"/>
      <c r="KSB46" s="710"/>
      <c r="KSC46" s="710"/>
      <c r="KSD46" s="710"/>
      <c r="KSE46" s="710"/>
      <c r="KSF46" s="710"/>
      <c r="KSG46" s="710"/>
      <c r="KSH46" s="710"/>
      <c r="KSI46" s="710"/>
      <c r="KSJ46" s="710"/>
      <c r="KSK46" s="710"/>
      <c r="KSL46" s="710"/>
      <c r="KSM46" s="710"/>
      <c r="KSN46" s="710"/>
      <c r="KSO46" s="710"/>
      <c r="KSP46" s="710"/>
      <c r="KSQ46" s="710"/>
      <c r="KSR46" s="710"/>
      <c r="KSS46" s="710"/>
      <c r="KST46" s="710"/>
      <c r="KSU46" s="710"/>
      <c r="KSV46" s="710"/>
      <c r="KSW46" s="710"/>
      <c r="KSX46" s="710"/>
      <c r="KSY46" s="710"/>
      <c r="KSZ46" s="710"/>
      <c r="KTA46" s="710"/>
      <c r="KTB46" s="710"/>
      <c r="KTC46" s="710"/>
      <c r="KTD46" s="710"/>
      <c r="KTE46" s="710"/>
      <c r="KTF46" s="710"/>
      <c r="KTG46" s="710"/>
      <c r="KTH46" s="710"/>
      <c r="KTI46" s="710"/>
      <c r="KTJ46" s="710"/>
      <c r="KTK46" s="710"/>
      <c r="KTL46" s="710"/>
      <c r="KTM46" s="710"/>
      <c r="KTN46" s="710"/>
      <c r="KTO46" s="710"/>
      <c r="KTP46" s="710"/>
      <c r="KTQ46" s="710"/>
      <c r="KTR46" s="710"/>
      <c r="KTS46" s="710"/>
      <c r="KTT46" s="710"/>
      <c r="KTU46" s="710"/>
      <c r="KTV46" s="710"/>
      <c r="KTW46" s="710"/>
      <c r="KTX46" s="710"/>
      <c r="KTY46" s="710"/>
      <c r="KTZ46" s="710"/>
      <c r="KUA46" s="710"/>
      <c r="KUB46" s="710"/>
      <c r="KUC46" s="710"/>
      <c r="KUD46" s="710"/>
      <c r="KUE46" s="710"/>
      <c r="KUF46" s="710"/>
      <c r="KUG46" s="710"/>
      <c r="KUH46" s="710"/>
      <c r="KUI46" s="710"/>
      <c r="KUJ46" s="710"/>
      <c r="KUK46" s="710"/>
      <c r="KUL46" s="710"/>
      <c r="KUM46" s="710"/>
      <c r="KUN46" s="710"/>
      <c r="KUO46" s="710"/>
      <c r="KUP46" s="710"/>
      <c r="KUQ46" s="710"/>
      <c r="KUR46" s="710"/>
      <c r="KUS46" s="710"/>
      <c r="KUT46" s="710"/>
      <c r="KUU46" s="710"/>
      <c r="KUV46" s="710"/>
      <c r="KUW46" s="710"/>
      <c r="KUX46" s="710"/>
      <c r="KUY46" s="710"/>
      <c r="KUZ46" s="710"/>
      <c r="KVA46" s="710"/>
      <c r="KVB46" s="710"/>
      <c r="KVC46" s="710"/>
      <c r="KVD46" s="710"/>
      <c r="KVE46" s="710"/>
      <c r="KVF46" s="710"/>
      <c r="KVG46" s="710"/>
      <c r="KVH46" s="710"/>
      <c r="KVI46" s="710"/>
      <c r="KVJ46" s="710"/>
      <c r="KVK46" s="710"/>
      <c r="KVL46" s="710"/>
      <c r="KVM46" s="710"/>
      <c r="KVN46" s="710"/>
      <c r="KVO46" s="710"/>
      <c r="KVP46" s="710"/>
      <c r="KVQ46" s="710"/>
      <c r="KVR46" s="710"/>
      <c r="KVS46" s="710"/>
      <c r="KVT46" s="710"/>
      <c r="KVU46" s="710"/>
      <c r="KVV46" s="710"/>
      <c r="KVW46" s="710"/>
      <c r="KVX46" s="710"/>
      <c r="KVY46" s="710"/>
      <c r="KVZ46" s="710"/>
      <c r="KWA46" s="710"/>
      <c r="KWB46" s="710"/>
      <c r="KWC46" s="710"/>
      <c r="KWD46" s="710"/>
      <c r="KWE46" s="710"/>
      <c r="KWF46" s="710"/>
      <c r="KWG46" s="710"/>
      <c r="KWH46" s="710"/>
      <c r="KWI46" s="710"/>
      <c r="KWJ46" s="710"/>
      <c r="KWK46" s="710"/>
      <c r="KWL46" s="710"/>
      <c r="KWM46" s="710"/>
      <c r="KWN46" s="710"/>
      <c r="KWO46" s="710"/>
      <c r="KWP46" s="710"/>
      <c r="KWQ46" s="710"/>
      <c r="KWR46" s="710"/>
      <c r="KWS46" s="710"/>
      <c r="KWT46" s="710"/>
      <c r="KWU46" s="710"/>
      <c r="KWV46" s="710"/>
      <c r="KWW46" s="710"/>
      <c r="KWX46" s="710"/>
      <c r="KWY46" s="710"/>
      <c r="KWZ46" s="710"/>
      <c r="KXA46" s="710"/>
      <c r="KXB46" s="710"/>
      <c r="KXC46" s="710"/>
      <c r="KXD46" s="710"/>
      <c r="KXE46" s="710"/>
      <c r="KXF46" s="710"/>
      <c r="KXG46" s="710"/>
      <c r="KXH46" s="710"/>
      <c r="KXI46" s="710"/>
      <c r="KXJ46" s="710"/>
      <c r="KXK46" s="710"/>
      <c r="KXL46" s="710"/>
      <c r="KXM46" s="710"/>
      <c r="KXN46" s="710"/>
      <c r="KXO46" s="710"/>
      <c r="KXP46" s="710"/>
      <c r="KXQ46" s="710"/>
      <c r="KXR46" s="710"/>
      <c r="KXS46" s="710"/>
      <c r="KXT46" s="710"/>
      <c r="KXU46" s="710"/>
      <c r="KXV46" s="710"/>
      <c r="KXW46" s="710"/>
      <c r="KXX46" s="710"/>
      <c r="KXY46" s="710"/>
      <c r="KXZ46" s="710"/>
      <c r="KYA46" s="710"/>
      <c r="KYB46" s="710"/>
      <c r="KYC46" s="710"/>
      <c r="KYD46" s="710"/>
      <c r="KYE46" s="710"/>
      <c r="KYF46" s="710"/>
      <c r="KYG46" s="710"/>
      <c r="KYH46" s="710"/>
      <c r="KYI46" s="710"/>
      <c r="KYJ46" s="710"/>
      <c r="KYK46" s="710"/>
      <c r="KYL46" s="710"/>
      <c r="KYM46" s="710"/>
      <c r="KYN46" s="710"/>
      <c r="KYO46" s="710"/>
      <c r="KYP46" s="710"/>
      <c r="KYQ46" s="710"/>
      <c r="KYR46" s="710"/>
      <c r="KYS46" s="710"/>
      <c r="KYT46" s="710"/>
      <c r="KYU46" s="710"/>
      <c r="KYV46" s="710"/>
      <c r="KYW46" s="710"/>
      <c r="KYX46" s="710"/>
      <c r="KYY46" s="710"/>
      <c r="KYZ46" s="710"/>
      <c r="KZA46" s="710"/>
      <c r="KZB46" s="710"/>
      <c r="KZC46" s="710"/>
      <c r="KZD46" s="710"/>
      <c r="KZE46" s="710"/>
      <c r="KZF46" s="710"/>
      <c r="KZG46" s="710"/>
      <c r="KZH46" s="710"/>
      <c r="KZI46" s="710"/>
      <c r="KZJ46" s="710"/>
      <c r="KZK46" s="710"/>
      <c r="KZL46" s="710"/>
      <c r="KZM46" s="710"/>
      <c r="KZN46" s="710"/>
      <c r="KZO46" s="710"/>
      <c r="KZP46" s="710"/>
      <c r="KZQ46" s="710"/>
      <c r="KZR46" s="710"/>
      <c r="KZS46" s="710"/>
      <c r="KZT46" s="710"/>
      <c r="KZU46" s="710"/>
      <c r="KZV46" s="710"/>
      <c r="KZW46" s="710"/>
      <c r="KZX46" s="710"/>
      <c r="KZY46" s="710"/>
      <c r="KZZ46" s="710"/>
      <c r="LAA46" s="710"/>
      <c r="LAB46" s="710"/>
      <c r="LAC46" s="710"/>
      <c r="LAD46" s="710"/>
      <c r="LAE46" s="710"/>
      <c r="LAF46" s="710"/>
      <c r="LAG46" s="710"/>
      <c r="LAH46" s="710"/>
      <c r="LAI46" s="710"/>
      <c r="LAJ46" s="710"/>
      <c r="LAK46" s="710"/>
      <c r="LAL46" s="710"/>
      <c r="LAM46" s="710"/>
      <c r="LAN46" s="710"/>
      <c r="LAO46" s="710"/>
      <c r="LAP46" s="710"/>
      <c r="LAQ46" s="710"/>
      <c r="LAR46" s="710"/>
      <c r="LAS46" s="710"/>
      <c r="LAT46" s="710"/>
      <c r="LAU46" s="710"/>
      <c r="LAV46" s="710"/>
      <c r="LAW46" s="710"/>
      <c r="LAX46" s="710"/>
      <c r="LAY46" s="710"/>
      <c r="LAZ46" s="710"/>
      <c r="LBA46" s="710"/>
      <c r="LBB46" s="710"/>
      <c r="LBC46" s="710"/>
      <c r="LBD46" s="710"/>
      <c r="LBE46" s="710"/>
      <c r="LBF46" s="710"/>
      <c r="LBG46" s="710"/>
      <c r="LBH46" s="710"/>
      <c r="LBI46" s="710"/>
      <c r="LBJ46" s="710"/>
      <c r="LBK46" s="710"/>
      <c r="LBL46" s="710"/>
      <c r="LBM46" s="710"/>
      <c r="LBN46" s="710"/>
      <c r="LBO46" s="710"/>
      <c r="LBP46" s="710"/>
      <c r="LBQ46" s="710"/>
      <c r="LBR46" s="710"/>
      <c r="LBS46" s="710"/>
      <c r="LBT46" s="710"/>
      <c r="LBU46" s="710"/>
      <c r="LBV46" s="710"/>
      <c r="LBW46" s="710"/>
      <c r="LBX46" s="710"/>
      <c r="LBY46" s="710"/>
      <c r="LBZ46" s="710"/>
      <c r="LCA46" s="710"/>
      <c r="LCB46" s="710"/>
      <c r="LCC46" s="710"/>
      <c r="LCD46" s="710"/>
      <c r="LCE46" s="710"/>
      <c r="LCF46" s="710"/>
      <c r="LCG46" s="710"/>
      <c r="LCH46" s="710"/>
      <c r="LCI46" s="710"/>
      <c r="LCJ46" s="710"/>
      <c r="LCK46" s="710"/>
      <c r="LCL46" s="710"/>
      <c r="LCM46" s="710"/>
      <c r="LCN46" s="710"/>
      <c r="LCO46" s="710"/>
      <c r="LCP46" s="710"/>
      <c r="LCQ46" s="710"/>
      <c r="LCR46" s="710"/>
      <c r="LCS46" s="710"/>
      <c r="LCT46" s="710"/>
      <c r="LCU46" s="710"/>
      <c r="LCV46" s="710"/>
      <c r="LCW46" s="710"/>
      <c r="LCX46" s="710"/>
      <c r="LCY46" s="710"/>
      <c r="LCZ46" s="710"/>
      <c r="LDA46" s="710"/>
      <c r="LDB46" s="710"/>
      <c r="LDC46" s="710"/>
      <c r="LDD46" s="710"/>
      <c r="LDE46" s="710"/>
      <c r="LDF46" s="710"/>
      <c r="LDG46" s="710"/>
      <c r="LDH46" s="710"/>
      <c r="LDI46" s="710"/>
      <c r="LDJ46" s="710"/>
      <c r="LDK46" s="710"/>
      <c r="LDL46" s="710"/>
      <c r="LDM46" s="710"/>
      <c r="LDN46" s="710"/>
      <c r="LDO46" s="710"/>
      <c r="LDP46" s="710"/>
      <c r="LDQ46" s="710"/>
      <c r="LDR46" s="710"/>
      <c r="LDS46" s="710"/>
      <c r="LDT46" s="710"/>
      <c r="LDU46" s="710"/>
      <c r="LDV46" s="710"/>
      <c r="LDW46" s="710"/>
      <c r="LDX46" s="710"/>
      <c r="LDY46" s="710"/>
      <c r="LDZ46" s="710"/>
      <c r="LEA46" s="710"/>
      <c r="LEB46" s="710"/>
      <c r="LEC46" s="710"/>
      <c r="LED46" s="710"/>
      <c r="LEE46" s="710"/>
      <c r="LEF46" s="710"/>
      <c r="LEG46" s="710"/>
      <c r="LEH46" s="710"/>
      <c r="LEI46" s="710"/>
      <c r="LEJ46" s="710"/>
      <c r="LEK46" s="710"/>
      <c r="LEL46" s="710"/>
      <c r="LEM46" s="710"/>
      <c r="LEN46" s="710"/>
      <c r="LEO46" s="710"/>
      <c r="LEP46" s="710"/>
      <c r="LEQ46" s="710"/>
      <c r="LER46" s="710"/>
      <c r="LES46" s="710"/>
      <c r="LET46" s="710"/>
      <c r="LEU46" s="710"/>
      <c r="LEV46" s="710"/>
      <c r="LEW46" s="710"/>
      <c r="LEX46" s="710"/>
      <c r="LEY46" s="710"/>
      <c r="LEZ46" s="710"/>
      <c r="LFA46" s="710"/>
      <c r="LFB46" s="710"/>
      <c r="LFC46" s="710"/>
      <c r="LFD46" s="710"/>
      <c r="LFE46" s="710"/>
      <c r="LFF46" s="710"/>
      <c r="LFG46" s="710"/>
      <c r="LFH46" s="710"/>
      <c r="LFI46" s="710"/>
      <c r="LFJ46" s="710"/>
      <c r="LFK46" s="710"/>
      <c r="LFL46" s="710"/>
      <c r="LFM46" s="710"/>
      <c r="LFN46" s="710"/>
      <c r="LFO46" s="710"/>
      <c r="LFP46" s="710"/>
      <c r="LFQ46" s="710"/>
      <c r="LFR46" s="710"/>
      <c r="LFS46" s="710"/>
      <c r="LFT46" s="710"/>
      <c r="LFU46" s="710"/>
      <c r="LFV46" s="710"/>
      <c r="LFW46" s="710"/>
      <c r="LFX46" s="710"/>
      <c r="LFY46" s="710"/>
      <c r="LFZ46" s="710"/>
      <c r="LGA46" s="710"/>
      <c r="LGB46" s="710"/>
      <c r="LGC46" s="710"/>
      <c r="LGD46" s="710"/>
      <c r="LGE46" s="710"/>
      <c r="LGF46" s="710"/>
      <c r="LGG46" s="710"/>
      <c r="LGH46" s="710"/>
      <c r="LGI46" s="710"/>
      <c r="LGJ46" s="710"/>
      <c r="LGK46" s="710"/>
      <c r="LGL46" s="710"/>
      <c r="LGM46" s="710"/>
      <c r="LGN46" s="710"/>
      <c r="LGO46" s="710"/>
      <c r="LGP46" s="710"/>
      <c r="LGQ46" s="710"/>
      <c r="LGR46" s="710"/>
      <c r="LGS46" s="710"/>
      <c r="LGT46" s="710"/>
      <c r="LGU46" s="710"/>
      <c r="LGV46" s="710"/>
      <c r="LGW46" s="710"/>
      <c r="LGX46" s="710"/>
      <c r="LGY46" s="710"/>
      <c r="LGZ46" s="710"/>
      <c r="LHA46" s="710"/>
      <c r="LHB46" s="710"/>
      <c r="LHC46" s="710"/>
      <c r="LHD46" s="710"/>
      <c r="LHE46" s="710"/>
      <c r="LHF46" s="710"/>
      <c r="LHG46" s="710"/>
      <c r="LHH46" s="710"/>
      <c r="LHI46" s="710"/>
      <c r="LHJ46" s="710"/>
      <c r="LHK46" s="710"/>
      <c r="LHL46" s="710"/>
      <c r="LHM46" s="710"/>
      <c r="LHN46" s="710"/>
      <c r="LHO46" s="710"/>
      <c r="LHP46" s="710"/>
      <c r="LHQ46" s="710"/>
      <c r="LHR46" s="710"/>
      <c r="LHS46" s="710"/>
      <c r="LHT46" s="710"/>
      <c r="LHU46" s="710"/>
      <c r="LHV46" s="710"/>
      <c r="LHW46" s="710"/>
      <c r="LHX46" s="710"/>
      <c r="LHY46" s="710"/>
      <c r="LHZ46" s="710"/>
      <c r="LIA46" s="710"/>
      <c r="LIB46" s="710"/>
      <c r="LIC46" s="710"/>
      <c r="LID46" s="710"/>
      <c r="LIE46" s="710"/>
      <c r="LIF46" s="710"/>
      <c r="LIG46" s="710"/>
      <c r="LIH46" s="710"/>
      <c r="LII46" s="710"/>
      <c r="LIJ46" s="710"/>
      <c r="LIK46" s="710"/>
      <c r="LIL46" s="710"/>
      <c r="LIM46" s="710"/>
      <c r="LIN46" s="710"/>
      <c r="LIO46" s="710"/>
      <c r="LIP46" s="710"/>
      <c r="LIQ46" s="710"/>
      <c r="LIR46" s="710"/>
      <c r="LIS46" s="710"/>
      <c r="LIT46" s="710"/>
      <c r="LIU46" s="710"/>
      <c r="LIV46" s="710"/>
      <c r="LIW46" s="710"/>
      <c r="LIX46" s="710"/>
      <c r="LIY46" s="710"/>
      <c r="LIZ46" s="710"/>
      <c r="LJA46" s="710"/>
      <c r="LJB46" s="710"/>
      <c r="LJC46" s="710"/>
      <c r="LJD46" s="710"/>
      <c r="LJE46" s="710"/>
      <c r="LJF46" s="710"/>
      <c r="LJG46" s="710"/>
      <c r="LJH46" s="710"/>
      <c r="LJI46" s="710"/>
      <c r="LJJ46" s="710"/>
      <c r="LJK46" s="710"/>
      <c r="LJL46" s="710"/>
      <c r="LJM46" s="710"/>
      <c r="LJN46" s="710"/>
      <c r="LJO46" s="710"/>
      <c r="LJP46" s="710"/>
      <c r="LJQ46" s="710"/>
      <c r="LJR46" s="710"/>
      <c r="LJS46" s="710"/>
      <c r="LJT46" s="710"/>
      <c r="LJU46" s="710"/>
      <c r="LJV46" s="710"/>
      <c r="LJW46" s="710"/>
      <c r="LJX46" s="710"/>
      <c r="LJY46" s="710"/>
      <c r="LJZ46" s="710"/>
      <c r="LKA46" s="710"/>
      <c r="LKB46" s="710"/>
      <c r="LKC46" s="710"/>
      <c r="LKD46" s="710"/>
      <c r="LKE46" s="710"/>
      <c r="LKF46" s="710"/>
      <c r="LKG46" s="710"/>
      <c r="LKH46" s="710"/>
      <c r="LKI46" s="710"/>
      <c r="LKJ46" s="710"/>
      <c r="LKK46" s="710"/>
      <c r="LKL46" s="710"/>
      <c r="LKM46" s="710"/>
      <c r="LKN46" s="710"/>
      <c r="LKO46" s="710"/>
      <c r="LKP46" s="710"/>
      <c r="LKQ46" s="710"/>
      <c r="LKR46" s="710"/>
      <c r="LKS46" s="710"/>
      <c r="LKT46" s="710"/>
      <c r="LKU46" s="710"/>
      <c r="LKV46" s="710"/>
      <c r="LKW46" s="710"/>
      <c r="LKX46" s="710"/>
      <c r="LKY46" s="710"/>
      <c r="LKZ46" s="710"/>
      <c r="LLA46" s="710"/>
      <c r="LLB46" s="710"/>
      <c r="LLC46" s="710"/>
      <c r="LLD46" s="710"/>
      <c r="LLE46" s="710"/>
      <c r="LLF46" s="710"/>
      <c r="LLG46" s="710"/>
      <c r="LLH46" s="710"/>
      <c r="LLI46" s="710"/>
      <c r="LLJ46" s="710"/>
      <c r="LLK46" s="710"/>
      <c r="LLL46" s="710"/>
      <c r="LLM46" s="710"/>
      <c r="LLN46" s="710"/>
      <c r="LLO46" s="710"/>
      <c r="LLP46" s="710"/>
      <c r="LLQ46" s="710"/>
      <c r="LLR46" s="710"/>
      <c r="LLS46" s="710"/>
      <c r="LLT46" s="710"/>
      <c r="LLU46" s="710"/>
      <c r="LLV46" s="710"/>
      <c r="LLW46" s="710"/>
      <c r="LLX46" s="710"/>
      <c r="LLY46" s="710"/>
      <c r="LLZ46" s="710"/>
      <c r="LMA46" s="710"/>
      <c r="LMB46" s="710"/>
      <c r="LMC46" s="710"/>
      <c r="LMD46" s="710"/>
      <c r="LME46" s="710"/>
      <c r="LMF46" s="710"/>
      <c r="LMG46" s="710"/>
      <c r="LMH46" s="710"/>
      <c r="LMI46" s="710"/>
      <c r="LMJ46" s="710"/>
      <c r="LMK46" s="710"/>
      <c r="LML46" s="710"/>
      <c r="LMM46" s="710"/>
      <c r="LMN46" s="710"/>
      <c r="LMO46" s="710"/>
      <c r="LMP46" s="710"/>
      <c r="LMQ46" s="710"/>
      <c r="LMR46" s="710"/>
      <c r="LMS46" s="710"/>
      <c r="LMT46" s="710"/>
      <c r="LMU46" s="710"/>
      <c r="LMV46" s="710"/>
      <c r="LMW46" s="710"/>
      <c r="LMX46" s="710"/>
      <c r="LMY46" s="710"/>
      <c r="LMZ46" s="710"/>
      <c r="LNA46" s="710"/>
      <c r="LNB46" s="710"/>
      <c r="LNC46" s="710"/>
      <c r="LND46" s="710"/>
      <c r="LNE46" s="710"/>
      <c r="LNF46" s="710"/>
      <c r="LNG46" s="710"/>
      <c r="LNH46" s="710"/>
      <c r="LNI46" s="710"/>
      <c r="LNJ46" s="710"/>
      <c r="LNK46" s="710"/>
      <c r="LNL46" s="710"/>
      <c r="LNM46" s="710"/>
      <c r="LNN46" s="710"/>
      <c r="LNO46" s="710"/>
      <c r="LNP46" s="710"/>
      <c r="LNQ46" s="710"/>
      <c r="LNR46" s="710"/>
      <c r="LNS46" s="710"/>
      <c r="LNT46" s="710"/>
      <c r="LNU46" s="710"/>
      <c r="LNV46" s="710"/>
      <c r="LNW46" s="710"/>
      <c r="LNX46" s="710"/>
      <c r="LNY46" s="710"/>
      <c r="LNZ46" s="710"/>
      <c r="LOA46" s="710"/>
      <c r="LOB46" s="710"/>
      <c r="LOC46" s="710"/>
      <c r="LOD46" s="710"/>
      <c r="LOE46" s="710"/>
      <c r="LOF46" s="710"/>
      <c r="LOG46" s="710"/>
      <c r="LOH46" s="710"/>
      <c r="LOI46" s="710"/>
      <c r="LOJ46" s="710"/>
      <c r="LOK46" s="710"/>
      <c r="LOL46" s="710"/>
      <c r="LOM46" s="710"/>
      <c r="LON46" s="710"/>
      <c r="LOO46" s="710"/>
      <c r="LOP46" s="710"/>
      <c r="LOQ46" s="710"/>
      <c r="LOR46" s="710"/>
      <c r="LOS46" s="710"/>
      <c r="LOT46" s="710"/>
      <c r="LOU46" s="710"/>
      <c r="LOV46" s="710"/>
      <c r="LOW46" s="710"/>
      <c r="LOX46" s="710"/>
      <c r="LOY46" s="710"/>
      <c r="LOZ46" s="710"/>
      <c r="LPA46" s="710"/>
      <c r="LPB46" s="710"/>
      <c r="LPC46" s="710"/>
      <c r="LPD46" s="710"/>
      <c r="LPE46" s="710"/>
      <c r="LPF46" s="710"/>
      <c r="LPG46" s="710"/>
      <c r="LPH46" s="710"/>
      <c r="LPI46" s="710"/>
      <c r="LPJ46" s="710"/>
      <c r="LPK46" s="710"/>
      <c r="LPL46" s="710"/>
      <c r="LPM46" s="710"/>
      <c r="LPN46" s="710"/>
      <c r="LPO46" s="710"/>
      <c r="LPP46" s="710"/>
      <c r="LPQ46" s="710"/>
      <c r="LPR46" s="710"/>
      <c r="LPS46" s="710"/>
      <c r="LPT46" s="710"/>
      <c r="LPU46" s="710"/>
      <c r="LPV46" s="710"/>
      <c r="LPW46" s="710"/>
      <c r="LPX46" s="710"/>
      <c r="LPY46" s="710"/>
      <c r="LPZ46" s="710"/>
      <c r="LQA46" s="710"/>
      <c r="LQB46" s="710"/>
      <c r="LQC46" s="710"/>
      <c r="LQD46" s="710"/>
      <c r="LQE46" s="710"/>
      <c r="LQF46" s="710"/>
      <c r="LQG46" s="710"/>
      <c r="LQH46" s="710"/>
      <c r="LQI46" s="710"/>
      <c r="LQJ46" s="710"/>
      <c r="LQK46" s="710"/>
      <c r="LQL46" s="710"/>
      <c r="LQM46" s="710"/>
      <c r="LQN46" s="710"/>
      <c r="LQO46" s="710"/>
      <c r="LQP46" s="710"/>
      <c r="LQQ46" s="710"/>
      <c r="LQR46" s="710"/>
      <c r="LQS46" s="710"/>
      <c r="LQT46" s="710"/>
      <c r="LQU46" s="710"/>
      <c r="LQV46" s="710"/>
      <c r="LQW46" s="710"/>
      <c r="LQX46" s="710"/>
      <c r="LQY46" s="710"/>
      <c r="LQZ46" s="710"/>
      <c r="LRA46" s="710"/>
      <c r="LRB46" s="710"/>
      <c r="LRC46" s="710"/>
      <c r="LRD46" s="710"/>
      <c r="LRE46" s="710"/>
      <c r="LRF46" s="710"/>
      <c r="LRG46" s="710"/>
      <c r="LRH46" s="710"/>
      <c r="LRI46" s="710"/>
      <c r="LRJ46" s="710"/>
      <c r="LRK46" s="710"/>
      <c r="LRL46" s="710"/>
      <c r="LRM46" s="710"/>
      <c r="LRN46" s="710"/>
      <c r="LRO46" s="710"/>
      <c r="LRP46" s="710"/>
      <c r="LRQ46" s="710"/>
      <c r="LRR46" s="710"/>
      <c r="LRS46" s="710"/>
      <c r="LRT46" s="710"/>
      <c r="LRU46" s="710"/>
      <c r="LRV46" s="710"/>
      <c r="LRW46" s="710"/>
      <c r="LRX46" s="710"/>
      <c r="LRY46" s="710"/>
      <c r="LRZ46" s="710"/>
      <c r="LSA46" s="710"/>
      <c r="LSB46" s="710"/>
      <c r="LSC46" s="710"/>
      <c r="LSD46" s="710"/>
      <c r="LSE46" s="710"/>
      <c r="LSF46" s="710"/>
      <c r="LSG46" s="710"/>
      <c r="LSH46" s="710"/>
      <c r="LSI46" s="710"/>
      <c r="LSJ46" s="710"/>
      <c r="LSK46" s="710"/>
      <c r="LSL46" s="710"/>
      <c r="LSM46" s="710"/>
      <c r="LSN46" s="710"/>
      <c r="LSO46" s="710"/>
      <c r="LSP46" s="710"/>
      <c r="LSQ46" s="710"/>
      <c r="LSR46" s="710"/>
      <c r="LSS46" s="710"/>
      <c r="LST46" s="710"/>
      <c r="LSU46" s="710"/>
      <c r="LSV46" s="710"/>
      <c r="LSW46" s="710"/>
      <c r="LSX46" s="710"/>
      <c r="LSY46" s="710"/>
      <c r="LSZ46" s="710"/>
      <c r="LTA46" s="710"/>
      <c r="LTB46" s="710"/>
      <c r="LTC46" s="710"/>
      <c r="LTD46" s="710"/>
      <c r="LTE46" s="710"/>
      <c r="LTF46" s="710"/>
      <c r="LTG46" s="710"/>
      <c r="LTH46" s="710"/>
      <c r="LTI46" s="710"/>
      <c r="LTJ46" s="710"/>
      <c r="LTK46" s="710"/>
      <c r="LTL46" s="710"/>
      <c r="LTM46" s="710"/>
      <c r="LTN46" s="710"/>
      <c r="LTO46" s="710"/>
      <c r="LTP46" s="710"/>
      <c r="LTQ46" s="710"/>
      <c r="LTR46" s="710"/>
      <c r="LTS46" s="710"/>
      <c r="LTT46" s="710"/>
      <c r="LTU46" s="710"/>
      <c r="LTV46" s="710"/>
      <c r="LTW46" s="710"/>
      <c r="LTX46" s="710"/>
      <c r="LTY46" s="710"/>
      <c r="LTZ46" s="710"/>
      <c r="LUA46" s="710"/>
      <c r="LUB46" s="710"/>
      <c r="LUC46" s="710"/>
      <c r="LUD46" s="710"/>
      <c r="LUE46" s="710"/>
      <c r="LUF46" s="710"/>
      <c r="LUG46" s="710"/>
      <c r="LUH46" s="710"/>
      <c r="LUI46" s="710"/>
      <c r="LUJ46" s="710"/>
      <c r="LUK46" s="710"/>
      <c r="LUL46" s="710"/>
      <c r="LUM46" s="710"/>
      <c r="LUN46" s="710"/>
      <c r="LUO46" s="710"/>
      <c r="LUP46" s="710"/>
      <c r="LUQ46" s="710"/>
      <c r="LUR46" s="710"/>
      <c r="LUS46" s="710"/>
      <c r="LUT46" s="710"/>
      <c r="LUU46" s="710"/>
      <c r="LUV46" s="710"/>
      <c r="LUW46" s="710"/>
      <c r="LUX46" s="710"/>
      <c r="LUY46" s="710"/>
      <c r="LUZ46" s="710"/>
      <c r="LVA46" s="710"/>
      <c r="LVB46" s="710"/>
      <c r="LVC46" s="710"/>
      <c r="LVD46" s="710"/>
      <c r="LVE46" s="710"/>
      <c r="LVF46" s="710"/>
      <c r="LVG46" s="710"/>
      <c r="LVH46" s="710"/>
      <c r="LVI46" s="710"/>
      <c r="LVJ46" s="710"/>
      <c r="LVK46" s="710"/>
      <c r="LVL46" s="710"/>
      <c r="LVM46" s="710"/>
      <c r="LVN46" s="710"/>
      <c r="LVO46" s="710"/>
      <c r="LVP46" s="710"/>
      <c r="LVQ46" s="710"/>
      <c r="LVR46" s="710"/>
      <c r="LVS46" s="710"/>
      <c r="LVT46" s="710"/>
      <c r="LVU46" s="710"/>
      <c r="LVV46" s="710"/>
      <c r="LVW46" s="710"/>
      <c r="LVX46" s="710"/>
      <c r="LVY46" s="710"/>
      <c r="LVZ46" s="710"/>
      <c r="LWA46" s="710"/>
      <c r="LWB46" s="710"/>
      <c r="LWC46" s="710"/>
      <c r="LWD46" s="710"/>
      <c r="LWE46" s="710"/>
      <c r="LWF46" s="710"/>
      <c r="LWG46" s="710"/>
      <c r="LWH46" s="710"/>
      <c r="LWI46" s="710"/>
      <c r="LWJ46" s="710"/>
      <c r="LWK46" s="710"/>
      <c r="LWL46" s="710"/>
      <c r="LWM46" s="710"/>
      <c r="LWN46" s="710"/>
      <c r="LWO46" s="710"/>
      <c r="LWP46" s="710"/>
      <c r="LWQ46" s="710"/>
      <c r="LWR46" s="710"/>
      <c r="LWS46" s="710"/>
      <c r="LWT46" s="710"/>
      <c r="LWU46" s="710"/>
      <c r="LWV46" s="710"/>
      <c r="LWW46" s="710"/>
      <c r="LWX46" s="710"/>
      <c r="LWY46" s="710"/>
      <c r="LWZ46" s="710"/>
      <c r="LXA46" s="710"/>
      <c r="LXB46" s="710"/>
      <c r="LXC46" s="710"/>
      <c r="LXD46" s="710"/>
      <c r="LXE46" s="710"/>
      <c r="LXF46" s="710"/>
      <c r="LXG46" s="710"/>
      <c r="LXH46" s="710"/>
      <c r="LXI46" s="710"/>
      <c r="LXJ46" s="710"/>
      <c r="LXK46" s="710"/>
      <c r="LXL46" s="710"/>
      <c r="LXM46" s="710"/>
      <c r="LXN46" s="710"/>
      <c r="LXO46" s="710"/>
      <c r="LXP46" s="710"/>
      <c r="LXQ46" s="710"/>
      <c r="LXR46" s="710"/>
      <c r="LXS46" s="710"/>
      <c r="LXT46" s="710"/>
      <c r="LXU46" s="710"/>
      <c r="LXV46" s="710"/>
      <c r="LXW46" s="710"/>
      <c r="LXX46" s="710"/>
      <c r="LXY46" s="710"/>
      <c r="LXZ46" s="710"/>
      <c r="LYA46" s="710"/>
      <c r="LYB46" s="710"/>
      <c r="LYC46" s="710"/>
      <c r="LYD46" s="710"/>
      <c r="LYE46" s="710"/>
      <c r="LYF46" s="710"/>
      <c r="LYG46" s="710"/>
      <c r="LYH46" s="710"/>
      <c r="LYI46" s="710"/>
      <c r="LYJ46" s="710"/>
      <c r="LYK46" s="710"/>
      <c r="LYL46" s="710"/>
      <c r="LYM46" s="710"/>
      <c r="LYN46" s="710"/>
      <c r="LYO46" s="710"/>
      <c r="LYP46" s="710"/>
      <c r="LYQ46" s="710"/>
      <c r="LYR46" s="710"/>
      <c r="LYS46" s="710"/>
      <c r="LYT46" s="710"/>
      <c r="LYU46" s="710"/>
      <c r="LYV46" s="710"/>
      <c r="LYW46" s="710"/>
      <c r="LYX46" s="710"/>
      <c r="LYY46" s="710"/>
      <c r="LYZ46" s="710"/>
      <c r="LZA46" s="710"/>
      <c r="LZB46" s="710"/>
      <c r="LZC46" s="710"/>
      <c r="LZD46" s="710"/>
      <c r="LZE46" s="710"/>
      <c r="LZF46" s="710"/>
      <c r="LZG46" s="710"/>
      <c r="LZH46" s="710"/>
      <c r="LZI46" s="710"/>
      <c r="LZJ46" s="710"/>
      <c r="LZK46" s="710"/>
      <c r="LZL46" s="710"/>
      <c r="LZM46" s="710"/>
      <c r="LZN46" s="710"/>
      <c r="LZO46" s="710"/>
      <c r="LZP46" s="710"/>
      <c r="LZQ46" s="710"/>
      <c r="LZR46" s="710"/>
      <c r="LZS46" s="710"/>
      <c r="LZT46" s="710"/>
      <c r="LZU46" s="710"/>
      <c r="LZV46" s="710"/>
      <c r="LZW46" s="710"/>
      <c r="LZX46" s="710"/>
      <c r="LZY46" s="710"/>
      <c r="LZZ46" s="710"/>
      <c r="MAA46" s="710"/>
      <c r="MAB46" s="710"/>
      <c r="MAC46" s="710"/>
      <c r="MAD46" s="710"/>
      <c r="MAE46" s="710"/>
      <c r="MAF46" s="710"/>
      <c r="MAG46" s="710"/>
      <c r="MAH46" s="710"/>
      <c r="MAI46" s="710"/>
      <c r="MAJ46" s="710"/>
      <c r="MAK46" s="710"/>
      <c r="MAL46" s="710"/>
      <c r="MAM46" s="710"/>
      <c r="MAN46" s="710"/>
      <c r="MAO46" s="710"/>
      <c r="MAP46" s="710"/>
      <c r="MAQ46" s="710"/>
      <c r="MAR46" s="710"/>
      <c r="MAS46" s="710"/>
      <c r="MAT46" s="710"/>
      <c r="MAU46" s="710"/>
      <c r="MAV46" s="710"/>
      <c r="MAW46" s="710"/>
      <c r="MAX46" s="710"/>
      <c r="MAY46" s="710"/>
      <c r="MAZ46" s="710"/>
      <c r="MBA46" s="710"/>
      <c r="MBB46" s="710"/>
      <c r="MBC46" s="710"/>
      <c r="MBD46" s="710"/>
      <c r="MBE46" s="710"/>
      <c r="MBF46" s="710"/>
      <c r="MBG46" s="710"/>
      <c r="MBH46" s="710"/>
      <c r="MBI46" s="710"/>
      <c r="MBJ46" s="710"/>
      <c r="MBK46" s="710"/>
      <c r="MBL46" s="710"/>
      <c r="MBM46" s="710"/>
      <c r="MBN46" s="710"/>
      <c r="MBO46" s="710"/>
      <c r="MBP46" s="710"/>
      <c r="MBQ46" s="710"/>
      <c r="MBR46" s="710"/>
      <c r="MBS46" s="710"/>
      <c r="MBT46" s="710"/>
      <c r="MBU46" s="710"/>
      <c r="MBV46" s="710"/>
      <c r="MBW46" s="710"/>
      <c r="MBX46" s="710"/>
      <c r="MBY46" s="710"/>
      <c r="MBZ46" s="710"/>
      <c r="MCA46" s="710"/>
      <c r="MCB46" s="710"/>
      <c r="MCC46" s="710"/>
      <c r="MCD46" s="710"/>
      <c r="MCE46" s="710"/>
      <c r="MCF46" s="710"/>
      <c r="MCG46" s="710"/>
      <c r="MCH46" s="710"/>
      <c r="MCI46" s="710"/>
      <c r="MCJ46" s="710"/>
      <c r="MCK46" s="710"/>
      <c r="MCL46" s="710"/>
      <c r="MCM46" s="710"/>
      <c r="MCN46" s="710"/>
      <c r="MCO46" s="710"/>
      <c r="MCP46" s="710"/>
      <c r="MCQ46" s="710"/>
      <c r="MCR46" s="710"/>
      <c r="MCS46" s="710"/>
      <c r="MCT46" s="710"/>
      <c r="MCU46" s="710"/>
      <c r="MCV46" s="710"/>
      <c r="MCW46" s="710"/>
      <c r="MCX46" s="710"/>
      <c r="MCY46" s="710"/>
      <c r="MCZ46" s="710"/>
      <c r="MDA46" s="710"/>
      <c r="MDB46" s="710"/>
      <c r="MDC46" s="710"/>
      <c r="MDD46" s="710"/>
      <c r="MDE46" s="710"/>
      <c r="MDF46" s="710"/>
      <c r="MDG46" s="710"/>
      <c r="MDH46" s="710"/>
      <c r="MDI46" s="710"/>
      <c r="MDJ46" s="710"/>
      <c r="MDK46" s="710"/>
      <c r="MDL46" s="710"/>
      <c r="MDM46" s="710"/>
      <c r="MDN46" s="710"/>
      <c r="MDO46" s="710"/>
      <c r="MDP46" s="710"/>
      <c r="MDQ46" s="710"/>
      <c r="MDR46" s="710"/>
      <c r="MDS46" s="710"/>
      <c r="MDT46" s="710"/>
      <c r="MDU46" s="710"/>
      <c r="MDV46" s="710"/>
      <c r="MDW46" s="710"/>
      <c r="MDX46" s="710"/>
      <c r="MDY46" s="710"/>
      <c r="MDZ46" s="710"/>
      <c r="MEA46" s="710"/>
      <c r="MEB46" s="710"/>
      <c r="MEC46" s="710"/>
      <c r="MED46" s="710"/>
      <c r="MEE46" s="710"/>
      <c r="MEF46" s="710"/>
      <c r="MEG46" s="710"/>
      <c r="MEH46" s="710"/>
      <c r="MEI46" s="710"/>
      <c r="MEJ46" s="710"/>
      <c r="MEK46" s="710"/>
      <c r="MEL46" s="710"/>
      <c r="MEM46" s="710"/>
      <c r="MEN46" s="710"/>
      <c r="MEO46" s="710"/>
      <c r="MEP46" s="710"/>
      <c r="MEQ46" s="710"/>
      <c r="MER46" s="710"/>
      <c r="MES46" s="710"/>
      <c r="MET46" s="710"/>
      <c r="MEU46" s="710"/>
      <c r="MEV46" s="710"/>
      <c r="MEW46" s="710"/>
      <c r="MEX46" s="710"/>
      <c r="MEY46" s="710"/>
      <c r="MEZ46" s="710"/>
      <c r="MFA46" s="710"/>
      <c r="MFB46" s="710"/>
      <c r="MFC46" s="710"/>
      <c r="MFD46" s="710"/>
      <c r="MFE46" s="710"/>
      <c r="MFF46" s="710"/>
      <c r="MFG46" s="710"/>
      <c r="MFH46" s="710"/>
      <c r="MFI46" s="710"/>
      <c r="MFJ46" s="710"/>
      <c r="MFK46" s="710"/>
      <c r="MFL46" s="710"/>
      <c r="MFM46" s="710"/>
      <c r="MFN46" s="710"/>
      <c r="MFO46" s="710"/>
      <c r="MFP46" s="710"/>
      <c r="MFQ46" s="710"/>
      <c r="MFR46" s="710"/>
      <c r="MFS46" s="710"/>
      <c r="MFT46" s="710"/>
      <c r="MFU46" s="710"/>
      <c r="MFV46" s="710"/>
      <c r="MFW46" s="710"/>
      <c r="MFX46" s="710"/>
      <c r="MFY46" s="710"/>
      <c r="MFZ46" s="710"/>
      <c r="MGA46" s="710"/>
      <c r="MGB46" s="710"/>
      <c r="MGC46" s="710"/>
      <c r="MGD46" s="710"/>
      <c r="MGE46" s="710"/>
      <c r="MGF46" s="710"/>
      <c r="MGG46" s="710"/>
      <c r="MGH46" s="710"/>
      <c r="MGI46" s="710"/>
      <c r="MGJ46" s="710"/>
      <c r="MGK46" s="710"/>
      <c r="MGL46" s="710"/>
      <c r="MGM46" s="710"/>
      <c r="MGN46" s="710"/>
      <c r="MGO46" s="710"/>
      <c r="MGP46" s="710"/>
      <c r="MGQ46" s="710"/>
      <c r="MGR46" s="710"/>
      <c r="MGS46" s="710"/>
      <c r="MGT46" s="710"/>
      <c r="MGU46" s="710"/>
      <c r="MGV46" s="710"/>
      <c r="MGW46" s="710"/>
      <c r="MGX46" s="710"/>
      <c r="MGY46" s="710"/>
      <c r="MGZ46" s="710"/>
      <c r="MHA46" s="710"/>
      <c r="MHB46" s="710"/>
      <c r="MHC46" s="710"/>
      <c r="MHD46" s="710"/>
      <c r="MHE46" s="710"/>
      <c r="MHF46" s="710"/>
      <c r="MHG46" s="710"/>
      <c r="MHH46" s="710"/>
      <c r="MHI46" s="710"/>
      <c r="MHJ46" s="710"/>
      <c r="MHK46" s="710"/>
      <c r="MHL46" s="710"/>
      <c r="MHM46" s="710"/>
      <c r="MHN46" s="710"/>
      <c r="MHO46" s="710"/>
      <c r="MHP46" s="710"/>
      <c r="MHQ46" s="710"/>
      <c r="MHR46" s="710"/>
      <c r="MHS46" s="710"/>
      <c r="MHT46" s="710"/>
      <c r="MHU46" s="710"/>
      <c r="MHV46" s="710"/>
      <c r="MHW46" s="710"/>
      <c r="MHX46" s="710"/>
      <c r="MHY46" s="710"/>
      <c r="MHZ46" s="710"/>
      <c r="MIA46" s="710"/>
      <c r="MIB46" s="710"/>
      <c r="MIC46" s="710"/>
      <c r="MID46" s="710"/>
      <c r="MIE46" s="710"/>
      <c r="MIF46" s="710"/>
      <c r="MIG46" s="710"/>
      <c r="MIH46" s="710"/>
      <c r="MII46" s="710"/>
      <c r="MIJ46" s="710"/>
      <c r="MIK46" s="710"/>
      <c r="MIL46" s="710"/>
      <c r="MIM46" s="710"/>
      <c r="MIN46" s="710"/>
      <c r="MIO46" s="710"/>
      <c r="MIP46" s="710"/>
      <c r="MIQ46" s="710"/>
      <c r="MIR46" s="710"/>
      <c r="MIS46" s="710"/>
      <c r="MIT46" s="710"/>
      <c r="MIU46" s="710"/>
      <c r="MIV46" s="710"/>
      <c r="MIW46" s="710"/>
      <c r="MIX46" s="710"/>
      <c r="MIY46" s="710"/>
      <c r="MIZ46" s="710"/>
      <c r="MJA46" s="710"/>
      <c r="MJB46" s="710"/>
      <c r="MJC46" s="710"/>
      <c r="MJD46" s="710"/>
      <c r="MJE46" s="710"/>
      <c r="MJF46" s="710"/>
      <c r="MJG46" s="710"/>
      <c r="MJH46" s="710"/>
      <c r="MJI46" s="710"/>
      <c r="MJJ46" s="710"/>
      <c r="MJK46" s="710"/>
      <c r="MJL46" s="710"/>
      <c r="MJM46" s="710"/>
      <c r="MJN46" s="710"/>
      <c r="MJO46" s="710"/>
      <c r="MJP46" s="710"/>
      <c r="MJQ46" s="710"/>
      <c r="MJR46" s="710"/>
      <c r="MJS46" s="710"/>
      <c r="MJT46" s="710"/>
      <c r="MJU46" s="710"/>
      <c r="MJV46" s="710"/>
      <c r="MJW46" s="710"/>
      <c r="MJX46" s="710"/>
      <c r="MJY46" s="710"/>
      <c r="MJZ46" s="710"/>
      <c r="MKA46" s="710"/>
      <c r="MKB46" s="710"/>
      <c r="MKC46" s="710"/>
      <c r="MKD46" s="710"/>
      <c r="MKE46" s="710"/>
      <c r="MKF46" s="710"/>
      <c r="MKG46" s="710"/>
      <c r="MKH46" s="710"/>
      <c r="MKI46" s="710"/>
      <c r="MKJ46" s="710"/>
      <c r="MKK46" s="710"/>
      <c r="MKL46" s="710"/>
      <c r="MKM46" s="710"/>
      <c r="MKN46" s="710"/>
      <c r="MKO46" s="710"/>
      <c r="MKP46" s="710"/>
      <c r="MKQ46" s="710"/>
      <c r="MKR46" s="710"/>
      <c r="MKS46" s="710"/>
      <c r="MKT46" s="710"/>
      <c r="MKU46" s="710"/>
      <c r="MKV46" s="710"/>
      <c r="MKW46" s="710"/>
      <c r="MKX46" s="710"/>
      <c r="MKY46" s="710"/>
      <c r="MKZ46" s="710"/>
      <c r="MLA46" s="710"/>
      <c r="MLB46" s="710"/>
      <c r="MLC46" s="710"/>
      <c r="MLD46" s="710"/>
      <c r="MLE46" s="710"/>
      <c r="MLF46" s="710"/>
      <c r="MLG46" s="710"/>
      <c r="MLH46" s="710"/>
      <c r="MLI46" s="710"/>
      <c r="MLJ46" s="710"/>
      <c r="MLK46" s="710"/>
      <c r="MLL46" s="710"/>
      <c r="MLM46" s="710"/>
      <c r="MLN46" s="710"/>
      <c r="MLO46" s="710"/>
      <c r="MLP46" s="710"/>
      <c r="MLQ46" s="710"/>
      <c r="MLR46" s="710"/>
      <c r="MLS46" s="710"/>
      <c r="MLT46" s="710"/>
      <c r="MLU46" s="710"/>
      <c r="MLV46" s="710"/>
      <c r="MLW46" s="710"/>
      <c r="MLX46" s="710"/>
      <c r="MLY46" s="710"/>
      <c r="MLZ46" s="710"/>
      <c r="MMA46" s="710"/>
      <c r="MMB46" s="710"/>
      <c r="MMC46" s="710"/>
      <c r="MMD46" s="710"/>
      <c r="MME46" s="710"/>
      <c r="MMF46" s="710"/>
      <c r="MMG46" s="710"/>
      <c r="MMH46" s="710"/>
      <c r="MMI46" s="710"/>
      <c r="MMJ46" s="710"/>
      <c r="MMK46" s="710"/>
      <c r="MML46" s="710"/>
      <c r="MMM46" s="710"/>
      <c r="MMN46" s="710"/>
      <c r="MMO46" s="710"/>
      <c r="MMP46" s="710"/>
      <c r="MMQ46" s="710"/>
      <c r="MMR46" s="710"/>
      <c r="MMS46" s="710"/>
      <c r="MMT46" s="710"/>
      <c r="MMU46" s="710"/>
      <c r="MMV46" s="710"/>
      <c r="MMW46" s="710"/>
      <c r="MMX46" s="710"/>
      <c r="MMY46" s="710"/>
      <c r="MMZ46" s="710"/>
      <c r="MNA46" s="710"/>
      <c r="MNB46" s="710"/>
      <c r="MNC46" s="710"/>
      <c r="MND46" s="710"/>
      <c r="MNE46" s="710"/>
      <c r="MNF46" s="710"/>
      <c r="MNG46" s="710"/>
      <c r="MNH46" s="710"/>
      <c r="MNI46" s="710"/>
      <c r="MNJ46" s="710"/>
      <c r="MNK46" s="710"/>
      <c r="MNL46" s="710"/>
      <c r="MNM46" s="710"/>
      <c r="MNN46" s="710"/>
      <c r="MNO46" s="710"/>
      <c r="MNP46" s="710"/>
      <c r="MNQ46" s="710"/>
      <c r="MNR46" s="710"/>
      <c r="MNS46" s="710"/>
      <c r="MNT46" s="710"/>
      <c r="MNU46" s="710"/>
      <c r="MNV46" s="710"/>
      <c r="MNW46" s="710"/>
      <c r="MNX46" s="710"/>
      <c r="MNY46" s="710"/>
      <c r="MNZ46" s="710"/>
      <c r="MOA46" s="710"/>
      <c r="MOB46" s="710"/>
      <c r="MOC46" s="710"/>
      <c r="MOD46" s="710"/>
      <c r="MOE46" s="710"/>
      <c r="MOF46" s="710"/>
      <c r="MOG46" s="710"/>
      <c r="MOH46" s="710"/>
      <c r="MOI46" s="710"/>
      <c r="MOJ46" s="710"/>
      <c r="MOK46" s="710"/>
      <c r="MOL46" s="710"/>
      <c r="MOM46" s="710"/>
      <c r="MON46" s="710"/>
      <c r="MOO46" s="710"/>
      <c r="MOP46" s="710"/>
      <c r="MOQ46" s="710"/>
      <c r="MOR46" s="710"/>
      <c r="MOS46" s="710"/>
      <c r="MOT46" s="710"/>
      <c r="MOU46" s="710"/>
      <c r="MOV46" s="710"/>
      <c r="MOW46" s="710"/>
      <c r="MOX46" s="710"/>
      <c r="MOY46" s="710"/>
      <c r="MOZ46" s="710"/>
      <c r="MPA46" s="710"/>
      <c r="MPB46" s="710"/>
      <c r="MPC46" s="710"/>
      <c r="MPD46" s="710"/>
      <c r="MPE46" s="710"/>
      <c r="MPF46" s="710"/>
      <c r="MPG46" s="710"/>
      <c r="MPH46" s="710"/>
      <c r="MPI46" s="710"/>
      <c r="MPJ46" s="710"/>
      <c r="MPK46" s="710"/>
      <c r="MPL46" s="710"/>
      <c r="MPM46" s="710"/>
      <c r="MPN46" s="710"/>
      <c r="MPO46" s="710"/>
      <c r="MPP46" s="710"/>
      <c r="MPQ46" s="710"/>
      <c r="MPR46" s="710"/>
      <c r="MPS46" s="710"/>
      <c r="MPT46" s="710"/>
      <c r="MPU46" s="710"/>
      <c r="MPV46" s="710"/>
      <c r="MPW46" s="710"/>
      <c r="MPX46" s="710"/>
      <c r="MPY46" s="710"/>
      <c r="MPZ46" s="710"/>
      <c r="MQA46" s="710"/>
      <c r="MQB46" s="710"/>
      <c r="MQC46" s="710"/>
      <c r="MQD46" s="710"/>
      <c r="MQE46" s="710"/>
      <c r="MQF46" s="710"/>
      <c r="MQG46" s="710"/>
      <c r="MQH46" s="710"/>
      <c r="MQI46" s="710"/>
      <c r="MQJ46" s="710"/>
      <c r="MQK46" s="710"/>
      <c r="MQL46" s="710"/>
      <c r="MQM46" s="710"/>
      <c r="MQN46" s="710"/>
      <c r="MQO46" s="710"/>
      <c r="MQP46" s="710"/>
      <c r="MQQ46" s="710"/>
      <c r="MQR46" s="710"/>
      <c r="MQS46" s="710"/>
      <c r="MQT46" s="710"/>
      <c r="MQU46" s="710"/>
      <c r="MQV46" s="710"/>
      <c r="MQW46" s="710"/>
      <c r="MQX46" s="710"/>
      <c r="MQY46" s="710"/>
      <c r="MQZ46" s="710"/>
      <c r="MRA46" s="710"/>
      <c r="MRB46" s="710"/>
      <c r="MRC46" s="710"/>
      <c r="MRD46" s="710"/>
      <c r="MRE46" s="710"/>
      <c r="MRF46" s="710"/>
      <c r="MRG46" s="710"/>
      <c r="MRH46" s="710"/>
      <c r="MRI46" s="710"/>
      <c r="MRJ46" s="710"/>
      <c r="MRK46" s="710"/>
      <c r="MRL46" s="710"/>
      <c r="MRM46" s="710"/>
      <c r="MRN46" s="710"/>
      <c r="MRO46" s="710"/>
      <c r="MRP46" s="710"/>
      <c r="MRQ46" s="710"/>
      <c r="MRR46" s="710"/>
      <c r="MRS46" s="710"/>
      <c r="MRT46" s="710"/>
      <c r="MRU46" s="710"/>
      <c r="MRV46" s="710"/>
      <c r="MRW46" s="710"/>
      <c r="MRX46" s="710"/>
      <c r="MRY46" s="710"/>
      <c r="MRZ46" s="710"/>
      <c r="MSA46" s="710"/>
      <c r="MSB46" s="710"/>
      <c r="MSC46" s="710"/>
      <c r="MSD46" s="710"/>
      <c r="MSE46" s="710"/>
      <c r="MSF46" s="710"/>
      <c r="MSG46" s="710"/>
      <c r="MSH46" s="710"/>
      <c r="MSI46" s="710"/>
      <c r="MSJ46" s="710"/>
      <c r="MSK46" s="710"/>
      <c r="MSL46" s="710"/>
      <c r="MSM46" s="710"/>
      <c r="MSN46" s="710"/>
      <c r="MSO46" s="710"/>
      <c r="MSP46" s="710"/>
      <c r="MSQ46" s="710"/>
      <c r="MSR46" s="710"/>
      <c r="MSS46" s="710"/>
      <c r="MST46" s="710"/>
      <c r="MSU46" s="710"/>
      <c r="MSV46" s="710"/>
      <c r="MSW46" s="710"/>
      <c r="MSX46" s="710"/>
      <c r="MSY46" s="710"/>
      <c r="MSZ46" s="710"/>
      <c r="MTA46" s="710"/>
      <c r="MTB46" s="710"/>
      <c r="MTC46" s="710"/>
      <c r="MTD46" s="710"/>
      <c r="MTE46" s="710"/>
      <c r="MTF46" s="710"/>
      <c r="MTG46" s="710"/>
      <c r="MTH46" s="710"/>
      <c r="MTI46" s="710"/>
      <c r="MTJ46" s="710"/>
      <c r="MTK46" s="710"/>
      <c r="MTL46" s="710"/>
      <c r="MTM46" s="710"/>
      <c r="MTN46" s="710"/>
      <c r="MTO46" s="710"/>
      <c r="MTP46" s="710"/>
      <c r="MTQ46" s="710"/>
      <c r="MTR46" s="710"/>
      <c r="MTS46" s="710"/>
      <c r="MTT46" s="710"/>
      <c r="MTU46" s="710"/>
      <c r="MTV46" s="710"/>
      <c r="MTW46" s="710"/>
      <c r="MTX46" s="710"/>
      <c r="MTY46" s="710"/>
      <c r="MTZ46" s="710"/>
      <c r="MUA46" s="710"/>
      <c r="MUB46" s="710"/>
      <c r="MUC46" s="710"/>
      <c r="MUD46" s="710"/>
      <c r="MUE46" s="710"/>
      <c r="MUF46" s="710"/>
      <c r="MUG46" s="710"/>
      <c r="MUH46" s="710"/>
      <c r="MUI46" s="710"/>
      <c r="MUJ46" s="710"/>
      <c r="MUK46" s="710"/>
      <c r="MUL46" s="710"/>
      <c r="MUM46" s="710"/>
      <c r="MUN46" s="710"/>
      <c r="MUO46" s="710"/>
      <c r="MUP46" s="710"/>
      <c r="MUQ46" s="710"/>
      <c r="MUR46" s="710"/>
      <c r="MUS46" s="710"/>
      <c r="MUT46" s="710"/>
      <c r="MUU46" s="710"/>
      <c r="MUV46" s="710"/>
      <c r="MUW46" s="710"/>
      <c r="MUX46" s="710"/>
      <c r="MUY46" s="710"/>
      <c r="MUZ46" s="710"/>
      <c r="MVA46" s="710"/>
      <c r="MVB46" s="710"/>
      <c r="MVC46" s="710"/>
      <c r="MVD46" s="710"/>
      <c r="MVE46" s="710"/>
      <c r="MVF46" s="710"/>
      <c r="MVG46" s="710"/>
      <c r="MVH46" s="710"/>
      <c r="MVI46" s="710"/>
      <c r="MVJ46" s="710"/>
      <c r="MVK46" s="710"/>
      <c r="MVL46" s="710"/>
      <c r="MVM46" s="710"/>
      <c r="MVN46" s="710"/>
      <c r="MVO46" s="710"/>
      <c r="MVP46" s="710"/>
      <c r="MVQ46" s="710"/>
      <c r="MVR46" s="710"/>
      <c r="MVS46" s="710"/>
      <c r="MVT46" s="710"/>
      <c r="MVU46" s="710"/>
      <c r="MVV46" s="710"/>
      <c r="MVW46" s="710"/>
      <c r="MVX46" s="710"/>
      <c r="MVY46" s="710"/>
      <c r="MVZ46" s="710"/>
      <c r="MWA46" s="710"/>
      <c r="MWB46" s="710"/>
      <c r="MWC46" s="710"/>
      <c r="MWD46" s="710"/>
      <c r="MWE46" s="710"/>
      <c r="MWF46" s="710"/>
      <c r="MWG46" s="710"/>
      <c r="MWH46" s="710"/>
      <c r="MWI46" s="710"/>
      <c r="MWJ46" s="710"/>
      <c r="MWK46" s="710"/>
      <c r="MWL46" s="710"/>
      <c r="MWM46" s="710"/>
      <c r="MWN46" s="710"/>
      <c r="MWO46" s="710"/>
      <c r="MWP46" s="710"/>
      <c r="MWQ46" s="710"/>
      <c r="MWR46" s="710"/>
      <c r="MWS46" s="710"/>
      <c r="MWT46" s="710"/>
      <c r="MWU46" s="710"/>
      <c r="MWV46" s="710"/>
      <c r="MWW46" s="710"/>
      <c r="MWX46" s="710"/>
      <c r="MWY46" s="710"/>
      <c r="MWZ46" s="710"/>
      <c r="MXA46" s="710"/>
      <c r="MXB46" s="710"/>
      <c r="MXC46" s="710"/>
      <c r="MXD46" s="710"/>
      <c r="MXE46" s="710"/>
      <c r="MXF46" s="710"/>
      <c r="MXG46" s="710"/>
      <c r="MXH46" s="710"/>
      <c r="MXI46" s="710"/>
      <c r="MXJ46" s="710"/>
      <c r="MXK46" s="710"/>
      <c r="MXL46" s="710"/>
      <c r="MXM46" s="710"/>
      <c r="MXN46" s="710"/>
      <c r="MXO46" s="710"/>
      <c r="MXP46" s="710"/>
      <c r="MXQ46" s="710"/>
      <c r="MXR46" s="710"/>
      <c r="MXS46" s="710"/>
      <c r="MXT46" s="710"/>
      <c r="MXU46" s="710"/>
      <c r="MXV46" s="710"/>
      <c r="MXW46" s="710"/>
      <c r="MXX46" s="710"/>
      <c r="MXY46" s="710"/>
      <c r="MXZ46" s="710"/>
      <c r="MYA46" s="710"/>
      <c r="MYB46" s="710"/>
      <c r="MYC46" s="710"/>
      <c r="MYD46" s="710"/>
      <c r="MYE46" s="710"/>
      <c r="MYF46" s="710"/>
      <c r="MYG46" s="710"/>
      <c r="MYH46" s="710"/>
      <c r="MYI46" s="710"/>
      <c r="MYJ46" s="710"/>
      <c r="MYK46" s="710"/>
      <c r="MYL46" s="710"/>
      <c r="MYM46" s="710"/>
      <c r="MYN46" s="710"/>
      <c r="MYO46" s="710"/>
      <c r="MYP46" s="710"/>
      <c r="MYQ46" s="710"/>
      <c r="MYR46" s="710"/>
      <c r="MYS46" s="710"/>
      <c r="MYT46" s="710"/>
      <c r="MYU46" s="710"/>
      <c r="MYV46" s="710"/>
      <c r="MYW46" s="710"/>
      <c r="MYX46" s="710"/>
      <c r="MYY46" s="710"/>
      <c r="MYZ46" s="710"/>
      <c r="MZA46" s="710"/>
      <c r="MZB46" s="710"/>
      <c r="MZC46" s="710"/>
      <c r="MZD46" s="710"/>
      <c r="MZE46" s="710"/>
      <c r="MZF46" s="710"/>
      <c r="MZG46" s="710"/>
      <c r="MZH46" s="710"/>
      <c r="MZI46" s="710"/>
      <c r="MZJ46" s="710"/>
      <c r="MZK46" s="710"/>
      <c r="MZL46" s="710"/>
      <c r="MZM46" s="710"/>
      <c r="MZN46" s="710"/>
      <c r="MZO46" s="710"/>
      <c r="MZP46" s="710"/>
      <c r="MZQ46" s="710"/>
      <c r="MZR46" s="710"/>
      <c r="MZS46" s="710"/>
      <c r="MZT46" s="710"/>
      <c r="MZU46" s="710"/>
      <c r="MZV46" s="710"/>
      <c r="MZW46" s="710"/>
      <c r="MZX46" s="710"/>
      <c r="MZY46" s="710"/>
      <c r="MZZ46" s="710"/>
      <c r="NAA46" s="710"/>
      <c r="NAB46" s="710"/>
      <c r="NAC46" s="710"/>
      <c r="NAD46" s="710"/>
      <c r="NAE46" s="710"/>
      <c r="NAF46" s="710"/>
      <c r="NAG46" s="710"/>
      <c r="NAH46" s="710"/>
      <c r="NAI46" s="710"/>
      <c r="NAJ46" s="710"/>
      <c r="NAK46" s="710"/>
      <c r="NAL46" s="710"/>
      <c r="NAM46" s="710"/>
      <c r="NAN46" s="710"/>
      <c r="NAO46" s="710"/>
      <c r="NAP46" s="710"/>
      <c r="NAQ46" s="710"/>
      <c r="NAR46" s="710"/>
      <c r="NAS46" s="710"/>
      <c r="NAT46" s="710"/>
      <c r="NAU46" s="710"/>
      <c r="NAV46" s="710"/>
      <c r="NAW46" s="710"/>
      <c r="NAX46" s="710"/>
      <c r="NAY46" s="710"/>
      <c r="NAZ46" s="710"/>
      <c r="NBA46" s="710"/>
      <c r="NBB46" s="710"/>
      <c r="NBC46" s="710"/>
      <c r="NBD46" s="710"/>
      <c r="NBE46" s="710"/>
      <c r="NBF46" s="710"/>
      <c r="NBG46" s="710"/>
      <c r="NBH46" s="710"/>
      <c r="NBI46" s="710"/>
      <c r="NBJ46" s="710"/>
      <c r="NBK46" s="710"/>
      <c r="NBL46" s="710"/>
      <c r="NBM46" s="710"/>
      <c r="NBN46" s="710"/>
      <c r="NBO46" s="710"/>
      <c r="NBP46" s="710"/>
      <c r="NBQ46" s="710"/>
      <c r="NBR46" s="710"/>
      <c r="NBS46" s="710"/>
      <c r="NBT46" s="710"/>
      <c r="NBU46" s="710"/>
      <c r="NBV46" s="710"/>
      <c r="NBW46" s="710"/>
      <c r="NBX46" s="710"/>
      <c r="NBY46" s="710"/>
      <c r="NBZ46" s="710"/>
      <c r="NCA46" s="710"/>
      <c r="NCB46" s="710"/>
      <c r="NCC46" s="710"/>
      <c r="NCD46" s="710"/>
      <c r="NCE46" s="710"/>
      <c r="NCF46" s="710"/>
      <c r="NCG46" s="710"/>
      <c r="NCH46" s="710"/>
      <c r="NCI46" s="710"/>
      <c r="NCJ46" s="710"/>
      <c r="NCK46" s="710"/>
      <c r="NCL46" s="710"/>
      <c r="NCM46" s="710"/>
      <c r="NCN46" s="710"/>
      <c r="NCO46" s="710"/>
      <c r="NCP46" s="710"/>
      <c r="NCQ46" s="710"/>
      <c r="NCR46" s="710"/>
      <c r="NCS46" s="710"/>
      <c r="NCT46" s="710"/>
      <c r="NCU46" s="710"/>
      <c r="NCV46" s="710"/>
      <c r="NCW46" s="710"/>
      <c r="NCX46" s="710"/>
      <c r="NCY46" s="710"/>
      <c r="NCZ46" s="710"/>
      <c r="NDA46" s="710"/>
      <c r="NDB46" s="710"/>
      <c r="NDC46" s="710"/>
      <c r="NDD46" s="710"/>
      <c r="NDE46" s="710"/>
      <c r="NDF46" s="710"/>
      <c r="NDG46" s="710"/>
      <c r="NDH46" s="710"/>
      <c r="NDI46" s="710"/>
      <c r="NDJ46" s="710"/>
      <c r="NDK46" s="710"/>
      <c r="NDL46" s="710"/>
      <c r="NDM46" s="710"/>
      <c r="NDN46" s="710"/>
      <c r="NDO46" s="710"/>
      <c r="NDP46" s="710"/>
      <c r="NDQ46" s="710"/>
      <c r="NDR46" s="710"/>
      <c r="NDS46" s="710"/>
      <c r="NDT46" s="710"/>
      <c r="NDU46" s="710"/>
      <c r="NDV46" s="710"/>
      <c r="NDW46" s="710"/>
      <c r="NDX46" s="710"/>
      <c r="NDY46" s="710"/>
      <c r="NDZ46" s="710"/>
      <c r="NEA46" s="710"/>
      <c r="NEB46" s="710"/>
      <c r="NEC46" s="710"/>
      <c r="NED46" s="710"/>
      <c r="NEE46" s="710"/>
      <c r="NEF46" s="710"/>
      <c r="NEG46" s="710"/>
      <c r="NEH46" s="710"/>
      <c r="NEI46" s="710"/>
      <c r="NEJ46" s="710"/>
      <c r="NEK46" s="710"/>
      <c r="NEL46" s="710"/>
      <c r="NEM46" s="710"/>
      <c r="NEN46" s="710"/>
      <c r="NEO46" s="710"/>
      <c r="NEP46" s="710"/>
      <c r="NEQ46" s="710"/>
      <c r="NER46" s="710"/>
      <c r="NES46" s="710"/>
      <c r="NET46" s="710"/>
      <c r="NEU46" s="710"/>
      <c r="NEV46" s="710"/>
      <c r="NEW46" s="710"/>
      <c r="NEX46" s="710"/>
      <c r="NEY46" s="710"/>
      <c r="NEZ46" s="710"/>
      <c r="NFA46" s="710"/>
      <c r="NFB46" s="710"/>
      <c r="NFC46" s="710"/>
      <c r="NFD46" s="710"/>
      <c r="NFE46" s="710"/>
      <c r="NFF46" s="710"/>
      <c r="NFG46" s="710"/>
      <c r="NFH46" s="710"/>
      <c r="NFI46" s="710"/>
      <c r="NFJ46" s="710"/>
      <c r="NFK46" s="710"/>
      <c r="NFL46" s="710"/>
      <c r="NFM46" s="710"/>
      <c r="NFN46" s="710"/>
      <c r="NFO46" s="710"/>
      <c r="NFP46" s="710"/>
      <c r="NFQ46" s="710"/>
      <c r="NFR46" s="710"/>
      <c r="NFS46" s="710"/>
      <c r="NFT46" s="710"/>
      <c r="NFU46" s="710"/>
      <c r="NFV46" s="710"/>
      <c r="NFW46" s="710"/>
      <c r="NFX46" s="710"/>
      <c r="NFY46" s="710"/>
      <c r="NFZ46" s="710"/>
      <c r="NGA46" s="710"/>
      <c r="NGB46" s="710"/>
      <c r="NGC46" s="710"/>
      <c r="NGD46" s="710"/>
      <c r="NGE46" s="710"/>
      <c r="NGF46" s="710"/>
      <c r="NGG46" s="710"/>
      <c r="NGH46" s="710"/>
      <c r="NGI46" s="710"/>
      <c r="NGJ46" s="710"/>
      <c r="NGK46" s="710"/>
      <c r="NGL46" s="710"/>
      <c r="NGM46" s="710"/>
      <c r="NGN46" s="710"/>
      <c r="NGO46" s="710"/>
      <c r="NGP46" s="710"/>
      <c r="NGQ46" s="710"/>
      <c r="NGR46" s="710"/>
      <c r="NGS46" s="710"/>
      <c r="NGT46" s="710"/>
      <c r="NGU46" s="710"/>
      <c r="NGV46" s="710"/>
      <c r="NGW46" s="710"/>
      <c r="NGX46" s="710"/>
      <c r="NGY46" s="710"/>
      <c r="NGZ46" s="710"/>
      <c r="NHA46" s="710"/>
      <c r="NHB46" s="710"/>
      <c r="NHC46" s="710"/>
      <c r="NHD46" s="710"/>
      <c r="NHE46" s="710"/>
      <c r="NHF46" s="710"/>
      <c r="NHG46" s="710"/>
      <c r="NHH46" s="710"/>
      <c r="NHI46" s="710"/>
      <c r="NHJ46" s="710"/>
      <c r="NHK46" s="710"/>
      <c r="NHL46" s="710"/>
      <c r="NHM46" s="710"/>
      <c r="NHN46" s="710"/>
      <c r="NHO46" s="710"/>
      <c r="NHP46" s="710"/>
      <c r="NHQ46" s="710"/>
      <c r="NHR46" s="710"/>
      <c r="NHS46" s="710"/>
      <c r="NHT46" s="710"/>
      <c r="NHU46" s="710"/>
      <c r="NHV46" s="710"/>
      <c r="NHW46" s="710"/>
      <c r="NHX46" s="710"/>
      <c r="NHY46" s="710"/>
      <c r="NHZ46" s="710"/>
      <c r="NIA46" s="710"/>
      <c r="NIB46" s="710"/>
      <c r="NIC46" s="710"/>
      <c r="NID46" s="710"/>
      <c r="NIE46" s="710"/>
      <c r="NIF46" s="710"/>
      <c r="NIG46" s="710"/>
      <c r="NIH46" s="710"/>
      <c r="NII46" s="710"/>
      <c r="NIJ46" s="710"/>
      <c r="NIK46" s="710"/>
      <c r="NIL46" s="710"/>
      <c r="NIM46" s="710"/>
      <c r="NIN46" s="710"/>
      <c r="NIO46" s="710"/>
      <c r="NIP46" s="710"/>
      <c r="NIQ46" s="710"/>
      <c r="NIR46" s="710"/>
      <c r="NIS46" s="710"/>
      <c r="NIT46" s="710"/>
      <c r="NIU46" s="710"/>
      <c r="NIV46" s="710"/>
      <c r="NIW46" s="710"/>
      <c r="NIX46" s="710"/>
      <c r="NIY46" s="710"/>
      <c r="NIZ46" s="710"/>
      <c r="NJA46" s="710"/>
      <c r="NJB46" s="710"/>
      <c r="NJC46" s="710"/>
      <c r="NJD46" s="710"/>
      <c r="NJE46" s="710"/>
      <c r="NJF46" s="710"/>
      <c r="NJG46" s="710"/>
      <c r="NJH46" s="710"/>
      <c r="NJI46" s="710"/>
      <c r="NJJ46" s="710"/>
      <c r="NJK46" s="710"/>
      <c r="NJL46" s="710"/>
      <c r="NJM46" s="710"/>
      <c r="NJN46" s="710"/>
      <c r="NJO46" s="710"/>
      <c r="NJP46" s="710"/>
      <c r="NJQ46" s="710"/>
      <c r="NJR46" s="710"/>
      <c r="NJS46" s="710"/>
      <c r="NJT46" s="710"/>
      <c r="NJU46" s="710"/>
      <c r="NJV46" s="710"/>
      <c r="NJW46" s="710"/>
      <c r="NJX46" s="710"/>
      <c r="NJY46" s="710"/>
      <c r="NJZ46" s="710"/>
      <c r="NKA46" s="710"/>
      <c r="NKB46" s="710"/>
      <c r="NKC46" s="710"/>
      <c r="NKD46" s="710"/>
      <c r="NKE46" s="710"/>
      <c r="NKF46" s="710"/>
      <c r="NKG46" s="710"/>
      <c r="NKH46" s="710"/>
      <c r="NKI46" s="710"/>
      <c r="NKJ46" s="710"/>
      <c r="NKK46" s="710"/>
      <c r="NKL46" s="710"/>
      <c r="NKM46" s="710"/>
      <c r="NKN46" s="710"/>
      <c r="NKO46" s="710"/>
      <c r="NKP46" s="710"/>
      <c r="NKQ46" s="710"/>
      <c r="NKR46" s="710"/>
      <c r="NKS46" s="710"/>
      <c r="NKT46" s="710"/>
      <c r="NKU46" s="710"/>
      <c r="NKV46" s="710"/>
      <c r="NKW46" s="710"/>
      <c r="NKX46" s="710"/>
      <c r="NKY46" s="710"/>
      <c r="NKZ46" s="710"/>
      <c r="NLA46" s="710"/>
      <c r="NLB46" s="710"/>
      <c r="NLC46" s="710"/>
      <c r="NLD46" s="710"/>
      <c r="NLE46" s="710"/>
      <c r="NLF46" s="710"/>
      <c r="NLG46" s="710"/>
      <c r="NLH46" s="710"/>
      <c r="NLI46" s="710"/>
      <c r="NLJ46" s="710"/>
      <c r="NLK46" s="710"/>
      <c r="NLL46" s="710"/>
      <c r="NLM46" s="710"/>
      <c r="NLN46" s="710"/>
      <c r="NLO46" s="710"/>
      <c r="NLP46" s="710"/>
      <c r="NLQ46" s="710"/>
      <c r="NLR46" s="710"/>
      <c r="NLS46" s="710"/>
      <c r="NLT46" s="710"/>
      <c r="NLU46" s="710"/>
      <c r="NLV46" s="710"/>
      <c r="NLW46" s="710"/>
      <c r="NLX46" s="710"/>
      <c r="NLY46" s="710"/>
      <c r="NLZ46" s="710"/>
      <c r="NMA46" s="710"/>
      <c r="NMB46" s="710"/>
      <c r="NMC46" s="710"/>
      <c r="NMD46" s="710"/>
      <c r="NME46" s="710"/>
      <c r="NMF46" s="710"/>
      <c r="NMG46" s="710"/>
      <c r="NMH46" s="710"/>
      <c r="NMI46" s="710"/>
      <c r="NMJ46" s="710"/>
      <c r="NMK46" s="710"/>
      <c r="NML46" s="710"/>
      <c r="NMM46" s="710"/>
      <c r="NMN46" s="710"/>
      <c r="NMO46" s="710"/>
      <c r="NMP46" s="710"/>
      <c r="NMQ46" s="710"/>
      <c r="NMR46" s="710"/>
      <c r="NMS46" s="710"/>
      <c r="NMT46" s="710"/>
      <c r="NMU46" s="710"/>
      <c r="NMV46" s="710"/>
      <c r="NMW46" s="710"/>
      <c r="NMX46" s="710"/>
      <c r="NMY46" s="710"/>
      <c r="NMZ46" s="710"/>
      <c r="NNA46" s="710"/>
      <c r="NNB46" s="710"/>
      <c r="NNC46" s="710"/>
      <c r="NND46" s="710"/>
      <c r="NNE46" s="710"/>
      <c r="NNF46" s="710"/>
      <c r="NNG46" s="710"/>
      <c r="NNH46" s="710"/>
      <c r="NNI46" s="710"/>
      <c r="NNJ46" s="710"/>
      <c r="NNK46" s="710"/>
      <c r="NNL46" s="710"/>
      <c r="NNM46" s="710"/>
      <c r="NNN46" s="710"/>
      <c r="NNO46" s="710"/>
      <c r="NNP46" s="710"/>
      <c r="NNQ46" s="710"/>
      <c r="NNR46" s="710"/>
      <c r="NNS46" s="710"/>
      <c r="NNT46" s="710"/>
      <c r="NNU46" s="710"/>
      <c r="NNV46" s="710"/>
      <c r="NNW46" s="710"/>
      <c r="NNX46" s="710"/>
      <c r="NNY46" s="710"/>
      <c r="NNZ46" s="710"/>
      <c r="NOA46" s="710"/>
      <c r="NOB46" s="710"/>
      <c r="NOC46" s="710"/>
      <c r="NOD46" s="710"/>
      <c r="NOE46" s="710"/>
      <c r="NOF46" s="710"/>
      <c r="NOG46" s="710"/>
      <c r="NOH46" s="710"/>
      <c r="NOI46" s="710"/>
      <c r="NOJ46" s="710"/>
      <c r="NOK46" s="710"/>
      <c r="NOL46" s="710"/>
      <c r="NOM46" s="710"/>
      <c r="NON46" s="710"/>
      <c r="NOO46" s="710"/>
      <c r="NOP46" s="710"/>
      <c r="NOQ46" s="710"/>
      <c r="NOR46" s="710"/>
      <c r="NOS46" s="710"/>
      <c r="NOT46" s="710"/>
      <c r="NOU46" s="710"/>
      <c r="NOV46" s="710"/>
      <c r="NOW46" s="710"/>
      <c r="NOX46" s="710"/>
      <c r="NOY46" s="710"/>
      <c r="NOZ46" s="710"/>
      <c r="NPA46" s="710"/>
      <c r="NPB46" s="710"/>
      <c r="NPC46" s="710"/>
      <c r="NPD46" s="710"/>
      <c r="NPE46" s="710"/>
      <c r="NPF46" s="710"/>
      <c r="NPG46" s="710"/>
      <c r="NPH46" s="710"/>
      <c r="NPI46" s="710"/>
      <c r="NPJ46" s="710"/>
      <c r="NPK46" s="710"/>
      <c r="NPL46" s="710"/>
      <c r="NPM46" s="710"/>
      <c r="NPN46" s="710"/>
      <c r="NPO46" s="710"/>
      <c r="NPP46" s="710"/>
      <c r="NPQ46" s="710"/>
      <c r="NPR46" s="710"/>
      <c r="NPS46" s="710"/>
      <c r="NPT46" s="710"/>
      <c r="NPU46" s="710"/>
      <c r="NPV46" s="710"/>
      <c r="NPW46" s="710"/>
      <c r="NPX46" s="710"/>
      <c r="NPY46" s="710"/>
      <c r="NPZ46" s="710"/>
      <c r="NQA46" s="710"/>
      <c r="NQB46" s="710"/>
      <c r="NQC46" s="710"/>
      <c r="NQD46" s="710"/>
      <c r="NQE46" s="710"/>
      <c r="NQF46" s="710"/>
      <c r="NQG46" s="710"/>
      <c r="NQH46" s="710"/>
      <c r="NQI46" s="710"/>
      <c r="NQJ46" s="710"/>
      <c r="NQK46" s="710"/>
      <c r="NQL46" s="710"/>
      <c r="NQM46" s="710"/>
      <c r="NQN46" s="710"/>
      <c r="NQO46" s="710"/>
      <c r="NQP46" s="710"/>
      <c r="NQQ46" s="710"/>
      <c r="NQR46" s="710"/>
      <c r="NQS46" s="710"/>
      <c r="NQT46" s="710"/>
      <c r="NQU46" s="710"/>
      <c r="NQV46" s="710"/>
      <c r="NQW46" s="710"/>
      <c r="NQX46" s="710"/>
      <c r="NQY46" s="710"/>
      <c r="NQZ46" s="710"/>
      <c r="NRA46" s="710"/>
      <c r="NRB46" s="710"/>
      <c r="NRC46" s="710"/>
      <c r="NRD46" s="710"/>
      <c r="NRE46" s="710"/>
      <c r="NRF46" s="710"/>
      <c r="NRG46" s="710"/>
      <c r="NRH46" s="710"/>
      <c r="NRI46" s="710"/>
      <c r="NRJ46" s="710"/>
      <c r="NRK46" s="710"/>
      <c r="NRL46" s="710"/>
      <c r="NRM46" s="710"/>
      <c r="NRN46" s="710"/>
      <c r="NRO46" s="710"/>
      <c r="NRP46" s="710"/>
      <c r="NRQ46" s="710"/>
      <c r="NRR46" s="710"/>
      <c r="NRS46" s="710"/>
      <c r="NRT46" s="710"/>
      <c r="NRU46" s="710"/>
      <c r="NRV46" s="710"/>
      <c r="NRW46" s="710"/>
      <c r="NRX46" s="710"/>
      <c r="NRY46" s="710"/>
      <c r="NRZ46" s="710"/>
      <c r="NSA46" s="710"/>
      <c r="NSB46" s="710"/>
      <c r="NSC46" s="710"/>
      <c r="NSD46" s="710"/>
      <c r="NSE46" s="710"/>
      <c r="NSF46" s="710"/>
      <c r="NSG46" s="710"/>
      <c r="NSH46" s="710"/>
      <c r="NSI46" s="710"/>
      <c r="NSJ46" s="710"/>
      <c r="NSK46" s="710"/>
      <c r="NSL46" s="710"/>
      <c r="NSM46" s="710"/>
      <c r="NSN46" s="710"/>
      <c r="NSO46" s="710"/>
      <c r="NSP46" s="710"/>
      <c r="NSQ46" s="710"/>
      <c r="NSR46" s="710"/>
      <c r="NSS46" s="710"/>
      <c r="NST46" s="710"/>
      <c r="NSU46" s="710"/>
      <c r="NSV46" s="710"/>
      <c r="NSW46" s="710"/>
      <c r="NSX46" s="710"/>
      <c r="NSY46" s="710"/>
      <c r="NSZ46" s="710"/>
      <c r="NTA46" s="710"/>
      <c r="NTB46" s="710"/>
      <c r="NTC46" s="710"/>
      <c r="NTD46" s="710"/>
      <c r="NTE46" s="710"/>
      <c r="NTF46" s="710"/>
      <c r="NTG46" s="710"/>
      <c r="NTH46" s="710"/>
      <c r="NTI46" s="710"/>
      <c r="NTJ46" s="710"/>
      <c r="NTK46" s="710"/>
      <c r="NTL46" s="710"/>
      <c r="NTM46" s="710"/>
      <c r="NTN46" s="710"/>
      <c r="NTO46" s="710"/>
      <c r="NTP46" s="710"/>
      <c r="NTQ46" s="710"/>
      <c r="NTR46" s="710"/>
      <c r="NTS46" s="710"/>
      <c r="NTT46" s="710"/>
      <c r="NTU46" s="710"/>
      <c r="NTV46" s="710"/>
      <c r="NTW46" s="710"/>
      <c r="NTX46" s="710"/>
      <c r="NTY46" s="710"/>
      <c r="NTZ46" s="710"/>
      <c r="NUA46" s="710"/>
      <c r="NUB46" s="710"/>
      <c r="NUC46" s="710"/>
      <c r="NUD46" s="710"/>
      <c r="NUE46" s="710"/>
      <c r="NUF46" s="710"/>
      <c r="NUG46" s="710"/>
      <c r="NUH46" s="710"/>
      <c r="NUI46" s="710"/>
      <c r="NUJ46" s="710"/>
      <c r="NUK46" s="710"/>
      <c r="NUL46" s="710"/>
      <c r="NUM46" s="710"/>
      <c r="NUN46" s="710"/>
      <c r="NUO46" s="710"/>
      <c r="NUP46" s="710"/>
      <c r="NUQ46" s="710"/>
      <c r="NUR46" s="710"/>
      <c r="NUS46" s="710"/>
      <c r="NUT46" s="710"/>
      <c r="NUU46" s="710"/>
      <c r="NUV46" s="710"/>
      <c r="NUW46" s="710"/>
      <c r="NUX46" s="710"/>
      <c r="NUY46" s="710"/>
      <c r="NUZ46" s="710"/>
      <c r="NVA46" s="710"/>
      <c r="NVB46" s="710"/>
      <c r="NVC46" s="710"/>
      <c r="NVD46" s="710"/>
      <c r="NVE46" s="710"/>
      <c r="NVF46" s="710"/>
      <c r="NVG46" s="710"/>
      <c r="NVH46" s="710"/>
      <c r="NVI46" s="710"/>
      <c r="NVJ46" s="710"/>
      <c r="NVK46" s="710"/>
      <c r="NVL46" s="710"/>
      <c r="NVM46" s="710"/>
      <c r="NVN46" s="710"/>
      <c r="NVO46" s="710"/>
      <c r="NVP46" s="710"/>
      <c r="NVQ46" s="710"/>
      <c r="NVR46" s="710"/>
      <c r="NVS46" s="710"/>
      <c r="NVT46" s="710"/>
      <c r="NVU46" s="710"/>
      <c r="NVV46" s="710"/>
      <c r="NVW46" s="710"/>
      <c r="NVX46" s="710"/>
      <c r="NVY46" s="710"/>
      <c r="NVZ46" s="710"/>
      <c r="NWA46" s="710"/>
      <c r="NWB46" s="710"/>
      <c r="NWC46" s="710"/>
      <c r="NWD46" s="710"/>
      <c r="NWE46" s="710"/>
      <c r="NWF46" s="710"/>
      <c r="NWG46" s="710"/>
      <c r="NWH46" s="710"/>
      <c r="NWI46" s="710"/>
      <c r="NWJ46" s="710"/>
      <c r="NWK46" s="710"/>
      <c r="NWL46" s="710"/>
      <c r="NWM46" s="710"/>
      <c r="NWN46" s="710"/>
      <c r="NWO46" s="710"/>
      <c r="NWP46" s="710"/>
      <c r="NWQ46" s="710"/>
      <c r="NWR46" s="710"/>
      <c r="NWS46" s="710"/>
      <c r="NWT46" s="710"/>
      <c r="NWU46" s="710"/>
      <c r="NWV46" s="710"/>
      <c r="NWW46" s="710"/>
      <c r="NWX46" s="710"/>
      <c r="NWY46" s="710"/>
      <c r="NWZ46" s="710"/>
      <c r="NXA46" s="710"/>
      <c r="NXB46" s="710"/>
      <c r="NXC46" s="710"/>
      <c r="NXD46" s="710"/>
      <c r="NXE46" s="710"/>
      <c r="NXF46" s="710"/>
      <c r="NXG46" s="710"/>
      <c r="NXH46" s="710"/>
      <c r="NXI46" s="710"/>
      <c r="NXJ46" s="710"/>
      <c r="NXK46" s="710"/>
      <c r="NXL46" s="710"/>
      <c r="NXM46" s="710"/>
      <c r="NXN46" s="710"/>
      <c r="NXO46" s="710"/>
      <c r="NXP46" s="710"/>
      <c r="NXQ46" s="710"/>
      <c r="NXR46" s="710"/>
      <c r="NXS46" s="710"/>
      <c r="NXT46" s="710"/>
      <c r="NXU46" s="710"/>
      <c r="NXV46" s="710"/>
      <c r="NXW46" s="710"/>
      <c r="NXX46" s="710"/>
      <c r="NXY46" s="710"/>
      <c r="NXZ46" s="710"/>
      <c r="NYA46" s="710"/>
      <c r="NYB46" s="710"/>
      <c r="NYC46" s="710"/>
      <c r="NYD46" s="710"/>
      <c r="NYE46" s="710"/>
      <c r="NYF46" s="710"/>
      <c r="NYG46" s="710"/>
      <c r="NYH46" s="710"/>
      <c r="NYI46" s="710"/>
      <c r="NYJ46" s="710"/>
      <c r="NYK46" s="710"/>
      <c r="NYL46" s="710"/>
      <c r="NYM46" s="710"/>
      <c r="NYN46" s="710"/>
      <c r="NYO46" s="710"/>
      <c r="NYP46" s="710"/>
      <c r="NYQ46" s="710"/>
      <c r="NYR46" s="710"/>
      <c r="NYS46" s="710"/>
      <c r="NYT46" s="710"/>
      <c r="NYU46" s="710"/>
      <c r="NYV46" s="710"/>
      <c r="NYW46" s="710"/>
      <c r="NYX46" s="710"/>
      <c r="NYY46" s="710"/>
      <c r="NYZ46" s="710"/>
      <c r="NZA46" s="710"/>
      <c r="NZB46" s="710"/>
      <c r="NZC46" s="710"/>
      <c r="NZD46" s="710"/>
      <c r="NZE46" s="710"/>
      <c r="NZF46" s="710"/>
      <c r="NZG46" s="710"/>
      <c r="NZH46" s="710"/>
      <c r="NZI46" s="710"/>
      <c r="NZJ46" s="710"/>
      <c r="NZK46" s="710"/>
      <c r="NZL46" s="710"/>
      <c r="NZM46" s="710"/>
      <c r="NZN46" s="710"/>
      <c r="NZO46" s="710"/>
      <c r="NZP46" s="710"/>
      <c r="NZQ46" s="710"/>
      <c r="NZR46" s="710"/>
      <c r="NZS46" s="710"/>
      <c r="NZT46" s="710"/>
      <c r="NZU46" s="710"/>
      <c r="NZV46" s="710"/>
      <c r="NZW46" s="710"/>
      <c r="NZX46" s="710"/>
      <c r="NZY46" s="710"/>
      <c r="NZZ46" s="710"/>
      <c r="OAA46" s="710"/>
      <c r="OAB46" s="710"/>
      <c r="OAC46" s="710"/>
      <c r="OAD46" s="710"/>
      <c r="OAE46" s="710"/>
      <c r="OAF46" s="710"/>
      <c r="OAG46" s="710"/>
      <c r="OAH46" s="710"/>
      <c r="OAI46" s="710"/>
      <c r="OAJ46" s="710"/>
      <c r="OAK46" s="710"/>
      <c r="OAL46" s="710"/>
      <c r="OAM46" s="710"/>
      <c r="OAN46" s="710"/>
      <c r="OAO46" s="710"/>
      <c r="OAP46" s="710"/>
      <c r="OAQ46" s="710"/>
      <c r="OAR46" s="710"/>
      <c r="OAS46" s="710"/>
      <c r="OAT46" s="710"/>
      <c r="OAU46" s="710"/>
      <c r="OAV46" s="710"/>
      <c r="OAW46" s="710"/>
      <c r="OAX46" s="710"/>
      <c r="OAY46" s="710"/>
      <c r="OAZ46" s="710"/>
      <c r="OBA46" s="710"/>
      <c r="OBB46" s="710"/>
      <c r="OBC46" s="710"/>
      <c r="OBD46" s="710"/>
      <c r="OBE46" s="710"/>
      <c r="OBF46" s="710"/>
      <c r="OBG46" s="710"/>
      <c r="OBH46" s="710"/>
      <c r="OBI46" s="710"/>
      <c r="OBJ46" s="710"/>
      <c r="OBK46" s="710"/>
      <c r="OBL46" s="710"/>
      <c r="OBM46" s="710"/>
      <c r="OBN46" s="710"/>
      <c r="OBO46" s="710"/>
      <c r="OBP46" s="710"/>
      <c r="OBQ46" s="710"/>
      <c r="OBR46" s="710"/>
      <c r="OBS46" s="710"/>
      <c r="OBT46" s="710"/>
      <c r="OBU46" s="710"/>
      <c r="OBV46" s="710"/>
      <c r="OBW46" s="710"/>
      <c r="OBX46" s="710"/>
      <c r="OBY46" s="710"/>
      <c r="OBZ46" s="710"/>
      <c r="OCA46" s="710"/>
      <c r="OCB46" s="710"/>
      <c r="OCC46" s="710"/>
      <c r="OCD46" s="710"/>
      <c r="OCE46" s="710"/>
      <c r="OCF46" s="710"/>
      <c r="OCG46" s="710"/>
      <c r="OCH46" s="710"/>
      <c r="OCI46" s="710"/>
      <c r="OCJ46" s="710"/>
      <c r="OCK46" s="710"/>
      <c r="OCL46" s="710"/>
      <c r="OCM46" s="710"/>
      <c r="OCN46" s="710"/>
      <c r="OCO46" s="710"/>
      <c r="OCP46" s="710"/>
      <c r="OCQ46" s="710"/>
      <c r="OCR46" s="710"/>
      <c r="OCS46" s="710"/>
      <c r="OCT46" s="710"/>
      <c r="OCU46" s="710"/>
      <c r="OCV46" s="710"/>
      <c r="OCW46" s="710"/>
      <c r="OCX46" s="710"/>
      <c r="OCY46" s="710"/>
      <c r="OCZ46" s="710"/>
      <c r="ODA46" s="710"/>
      <c r="ODB46" s="710"/>
      <c r="ODC46" s="710"/>
      <c r="ODD46" s="710"/>
      <c r="ODE46" s="710"/>
      <c r="ODF46" s="710"/>
      <c r="ODG46" s="710"/>
      <c r="ODH46" s="710"/>
      <c r="ODI46" s="710"/>
      <c r="ODJ46" s="710"/>
      <c r="ODK46" s="710"/>
      <c r="ODL46" s="710"/>
      <c r="ODM46" s="710"/>
      <c r="ODN46" s="710"/>
      <c r="ODO46" s="710"/>
      <c r="ODP46" s="710"/>
      <c r="ODQ46" s="710"/>
      <c r="ODR46" s="710"/>
      <c r="ODS46" s="710"/>
      <c r="ODT46" s="710"/>
      <c r="ODU46" s="710"/>
      <c r="ODV46" s="710"/>
      <c r="ODW46" s="710"/>
      <c r="ODX46" s="710"/>
      <c r="ODY46" s="710"/>
      <c r="ODZ46" s="710"/>
      <c r="OEA46" s="710"/>
      <c r="OEB46" s="710"/>
      <c r="OEC46" s="710"/>
      <c r="OED46" s="710"/>
      <c r="OEE46" s="710"/>
      <c r="OEF46" s="710"/>
      <c r="OEG46" s="710"/>
      <c r="OEH46" s="710"/>
      <c r="OEI46" s="710"/>
      <c r="OEJ46" s="710"/>
      <c r="OEK46" s="710"/>
      <c r="OEL46" s="710"/>
      <c r="OEM46" s="710"/>
      <c r="OEN46" s="710"/>
      <c r="OEO46" s="710"/>
      <c r="OEP46" s="710"/>
      <c r="OEQ46" s="710"/>
      <c r="OER46" s="710"/>
      <c r="OES46" s="710"/>
      <c r="OET46" s="710"/>
      <c r="OEU46" s="710"/>
      <c r="OEV46" s="710"/>
      <c r="OEW46" s="710"/>
      <c r="OEX46" s="710"/>
      <c r="OEY46" s="710"/>
      <c r="OEZ46" s="710"/>
      <c r="OFA46" s="710"/>
      <c r="OFB46" s="710"/>
      <c r="OFC46" s="710"/>
      <c r="OFD46" s="710"/>
      <c r="OFE46" s="710"/>
      <c r="OFF46" s="710"/>
      <c r="OFG46" s="710"/>
      <c r="OFH46" s="710"/>
      <c r="OFI46" s="710"/>
      <c r="OFJ46" s="710"/>
      <c r="OFK46" s="710"/>
      <c r="OFL46" s="710"/>
      <c r="OFM46" s="710"/>
      <c r="OFN46" s="710"/>
      <c r="OFO46" s="710"/>
      <c r="OFP46" s="710"/>
      <c r="OFQ46" s="710"/>
      <c r="OFR46" s="710"/>
      <c r="OFS46" s="710"/>
      <c r="OFT46" s="710"/>
      <c r="OFU46" s="710"/>
      <c r="OFV46" s="710"/>
      <c r="OFW46" s="710"/>
      <c r="OFX46" s="710"/>
      <c r="OFY46" s="710"/>
      <c r="OFZ46" s="710"/>
      <c r="OGA46" s="710"/>
      <c r="OGB46" s="710"/>
      <c r="OGC46" s="710"/>
      <c r="OGD46" s="710"/>
      <c r="OGE46" s="710"/>
      <c r="OGF46" s="710"/>
      <c r="OGG46" s="710"/>
      <c r="OGH46" s="710"/>
      <c r="OGI46" s="710"/>
      <c r="OGJ46" s="710"/>
      <c r="OGK46" s="710"/>
      <c r="OGL46" s="710"/>
      <c r="OGM46" s="710"/>
      <c r="OGN46" s="710"/>
      <c r="OGO46" s="710"/>
      <c r="OGP46" s="710"/>
      <c r="OGQ46" s="710"/>
      <c r="OGR46" s="710"/>
      <c r="OGS46" s="710"/>
      <c r="OGT46" s="710"/>
      <c r="OGU46" s="710"/>
      <c r="OGV46" s="710"/>
      <c r="OGW46" s="710"/>
      <c r="OGX46" s="710"/>
      <c r="OGY46" s="710"/>
      <c r="OGZ46" s="710"/>
      <c r="OHA46" s="710"/>
      <c r="OHB46" s="710"/>
      <c r="OHC46" s="710"/>
      <c r="OHD46" s="710"/>
      <c r="OHE46" s="710"/>
      <c r="OHF46" s="710"/>
      <c r="OHG46" s="710"/>
      <c r="OHH46" s="710"/>
      <c r="OHI46" s="710"/>
      <c r="OHJ46" s="710"/>
      <c r="OHK46" s="710"/>
      <c r="OHL46" s="710"/>
      <c r="OHM46" s="710"/>
      <c r="OHN46" s="710"/>
      <c r="OHO46" s="710"/>
      <c r="OHP46" s="710"/>
      <c r="OHQ46" s="710"/>
      <c r="OHR46" s="710"/>
      <c r="OHS46" s="710"/>
      <c r="OHT46" s="710"/>
      <c r="OHU46" s="710"/>
      <c r="OHV46" s="710"/>
      <c r="OHW46" s="710"/>
      <c r="OHX46" s="710"/>
      <c r="OHY46" s="710"/>
      <c r="OHZ46" s="710"/>
      <c r="OIA46" s="710"/>
      <c r="OIB46" s="710"/>
      <c r="OIC46" s="710"/>
      <c r="OID46" s="710"/>
      <c r="OIE46" s="710"/>
      <c r="OIF46" s="710"/>
      <c r="OIG46" s="710"/>
      <c r="OIH46" s="710"/>
      <c r="OII46" s="710"/>
      <c r="OIJ46" s="710"/>
      <c r="OIK46" s="710"/>
      <c r="OIL46" s="710"/>
      <c r="OIM46" s="710"/>
      <c r="OIN46" s="710"/>
      <c r="OIO46" s="710"/>
      <c r="OIP46" s="710"/>
      <c r="OIQ46" s="710"/>
      <c r="OIR46" s="710"/>
      <c r="OIS46" s="710"/>
      <c r="OIT46" s="710"/>
      <c r="OIU46" s="710"/>
      <c r="OIV46" s="710"/>
      <c r="OIW46" s="710"/>
      <c r="OIX46" s="710"/>
      <c r="OIY46" s="710"/>
      <c r="OIZ46" s="710"/>
      <c r="OJA46" s="710"/>
      <c r="OJB46" s="710"/>
      <c r="OJC46" s="710"/>
      <c r="OJD46" s="710"/>
      <c r="OJE46" s="710"/>
      <c r="OJF46" s="710"/>
      <c r="OJG46" s="710"/>
      <c r="OJH46" s="710"/>
      <c r="OJI46" s="710"/>
      <c r="OJJ46" s="710"/>
      <c r="OJK46" s="710"/>
      <c r="OJL46" s="710"/>
      <c r="OJM46" s="710"/>
      <c r="OJN46" s="710"/>
      <c r="OJO46" s="710"/>
      <c r="OJP46" s="710"/>
      <c r="OJQ46" s="710"/>
      <c r="OJR46" s="710"/>
      <c r="OJS46" s="710"/>
      <c r="OJT46" s="710"/>
      <c r="OJU46" s="710"/>
      <c r="OJV46" s="710"/>
      <c r="OJW46" s="710"/>
      <c r="OJX46" s="710"/>
      <c r="OJY46" s="710"/>
      <c r="OJZ46" s="710"/>
      <c r="OKA46" s="710"/>
      <c r="OKB46" s="710"/>
      <c r="OKC46" s="710"/>
      <c r="OKD46" s="710"/>
      <c r="OKE46" s="710"/>
      <c r="OKF46" s="710"/>
      <c r="OKG46" s="710"/>
      <c r="OKH46" s="710"/>
      <c r="OKI46" s="710"/>
      <c r="OKJ46" s="710"/>
      <c r="OKK46" s="710"/>
      <c r="OKL46" s="710"/>
      <c r="OKM46" s="710"/>
      <c r="OKN46" s="710"/>
      <c r="OKO46" s="710"/>
      <c r="OKP46" s="710"/>
      <c r="OKQ46" s="710"/>
      <c r="OKR46" s="710"/>
      <c r="OKS46" s="710"/>
      <c r="OKT46" s="710"/>
      <c r="OKU46" s="710"/>
      <c r="OKV46" s="710"/>
      <c r="OKW46" s="710"/>
      <c r="OKX46" s="710"/>
      <c r="OKY46" s="710"/>
      <c r="OKZ46" s="710"/>
      <c r="OLA46" s="710"/>
      <c r="OLB46" s="710"/>
      <c r="OLC46" s="710"/>
      <c r="OLD46" s="710"/>
      <c r="OLE46" s="710"/>
      <c r="OLF46" s="710"/>
      <c r="OLG46" s="710"/>
      <c r="OLH46" s="710"/>
      <c r="OLI46" s="710"/>
      <c r="OLJ46" s="710"/>
      <c r="OLK46" s="710"/>
      <c r="OLL46" s="710"/>
      <c r="OLM46" s="710"/>
      <c r="OLN46" s="710"/>
      <c r="OLO46" s="710"/>
      <c r="OLP46" s="710"/>
      <c r="OLQ46" s="710"/>
      <c r="OLR46" s="710"/>
      <c r="OLS46" s="710"/>
      <c r="OLT46" s="710"/>
      <c r="OLU46" s="710"/>
      <c r="OLV46" s="710"/>
      <c r="OLW46" s="710"/>
      <c r="OLX46" s="710"/>
      <c r="OLY46" s="710"/>
      <c r="OLZ46" s="710"/>
      <c r="OMA46" s="710"/>
      <c r="OMB46" s="710"/>
      <c r="OMC46" s="710"/>
      <c r="OMD46" s="710"/>
      <c r="OME46" s="710"/>
      <c r="OMF46" s="710"/>
      <c r="OMG46" s="710"/>
      <c r="OMH46" s="710"/>
      <c r="OMI46" s="710"/>
      <c r="OMJ46" s="710"/>
      <c r="OMK46" s="710"/>
      <c r="OML46" s="710"/>
      <c r="OMM46" s="710"/>
      <c r="OMN46" s="710"/>
      <c r="OMO46" s="710"/>
      <c r="OMP46" s="710"/>
      <c r="OMQ46" s="710"/>
      <c r="OMR46" s="710"/>
      <c r="OMS46" s="710"/>
      <c r="OMT46" s="710"/>
      <c r="OMU46" s="710"/>
      <c r="OMV46" s="710"/>
      <c r="OMW46" s="710"/>
      <c r="OMX46" s="710"/>
      <c r="OMY46" s="710"/>
      <c r="OMZ46" s="710"/>
      <c r="ONA46" s="710"/>
      <c r="ONB46" s="710"/>
      <c r="ONC46" s="710"/>
      <c r="OND46" s="710"/>
      <c r="ONE46" s="710"/>
      <c r="ONF46" s="710"/>
      <c r="ONG46" s="710"/>
      <c r="ONH46" s="710"/>
      <c r="ONI46" s="710"/>
      <c r="ONJ46" s="710"/>
      <c r="ONK46" s="710"/>
      <c r="ONL46" s="710"/>
      <c r="ONM46" s="710"/>
      <c r="ONN46" s="710"/>
      <c r="ONO46" s="710"/>
      <c r="ONP46" s="710"/>
      <c r="ONQ46" s="710"/>
      <c r="ONR46" s="710"/>
      <c r="ONS46" s="710"/>
      <c r="ONT46" s="710"/>
      <c r="ONU46" s="710"/>
      <c r="ONV46" s="710"/>
      <c r="ONW46" s="710"/>
      <c r="ONX46" s="710"/>
      <c r="ONY46" s="710"/>
      <c r="ONZ46" s="710"/>
      <c r="OOA46" s="710"/>
      <c r="OOB46" s="710"/>
      <c r="OOC46" s="710"/>
      <c r="OOD46" s="710"/>
      <c r="OOE46" s="710"/>
      <c r="OOF46" s="710"/>
      <c r="OOG46" s="710"/>
      <c r="OOH46" s="710"/>
      <c r="OOI46" s="710"/>
      <c r="OOJ46" s="710"/>
      <c r="OOK46" s="710"/>
      <c r="OOL46" s="710"/>
      <c r="OOM46" s="710"/>
      <c r="OON46" s="710"/>
      <c r="OOO46" s="710"/>
      <c r="OOP46" s="710"/>
      <c r="OOQ46" s="710"/>
      <c r="OOR46" s="710"/>
      <c r="OOS46" s="710"/>
      <c r="OOT46" s="710"/>
      <c r="OOU46" s="710"/>
      <c r="OOV46" s="710"/>
      <c r="OOW46" s="710"/>
      <c r="OOX46" s="710"/>
      <c r="OOY46" s="710"/>
      <c r="OOZ46" s="710"/>
      <c r="OPA46" s="710"/>
      <c r="OPB46" s="710"/>
      <c r="OPC46" s="710"/>
      <c r="OPD46" s="710"/>
      <c r="OPE46" s="710"/>
      <c r="OPF46" s="710"/>
      <c r="OPG46" s="710"/>
      <c r="OPH46" s="710"/>
      <c r="OPI46" s="710"/>
      <c r="OPJ46" s="710"/>
      <c r="OPK46" s="710"/>
      <c r="OPL46" s="710"/>
      <c r="OPM46" s="710"/>
      <c r="OPN46" s="710"/>
      <c r="OPO46" s="710"/>
      <c r="OPP46" s="710"/>
      <c r="OPQ46" s="710"/>
      <c r="OPR46" s="710"/>
      <c r="OPS46" s="710"/>
      <c r="OPT46" s="710"/>
      <c r="OPU46" s="710"/>
      <c r="OPV46" s="710"/>
      <c r="OPW46" s="710"/>
      <c r="OPX46" s="710"/>
      <c r="OPY46" s="710"/>
      <c r="OPZ46" s="710"/>
      <c r="OQA46" s="710"/>
      <c r="OQB46" s="710"/>
      <c r="OQC46" s="710"/>
      <c r="OQD46" s="710"/>
      <c r="OQE46" s="710"/>
      <c r="OQF46" s="710"/>
      <c r="OQG46" s="710"/>
      <c r="OQH46" s="710"/>
      <c r="OQI46" s="710"/>
      <c r="OQJ46" s="710"/>
      <c r="OQK46" s="710"/>
      <c r="OQL46" s="710"/>
      <c r="OQM46" s="710"/>
      <c r="OQN46" s="710"/>
      <c r="OQO46" s="710"/>
      <c r="OQP46" s="710"/>
      <c r="OQQ46" s="710"/>
      <c r="OQR46" s="710"/>
      <c r="OQS46" s="710"/>
      <c r="OQT46" s="710"/>
      <c r="OQU46" s="710"/>
      <c r="OQV46" s="710"/>
      <c r="OQW46" s="710"/>
      <c r="OQX46" s="710"/>
      <c r="OQY46" s="710"/>
      <c r="OQZ46" s="710"/>
      <c r="ORA46" s="710"/>
      <c r="ORB46" s="710"/>
      <c r="ORC46" s="710"/>
      <c r="ORD46" s="710"/>
      <c r="ORE46" s="710"/>
      <c r="ORF46" s="710"/>
      <c r="ORG46" s="710"/>
      <c r="ORH46" s="710"/>
      <c r="ORI46" s="710"/>
      <c r="ORJ46" s="710"/>
      <c r="ORK46" s="710"/>
      <c r="ORL46" s="710"/>
      <c r="ORM46" s="710"/>
      <c r="ORN46" s="710"/>
      <c r="ORO46" s="710"/>
      <c r="ORP46" s="710"/>
      <c r="ORQ46" s="710"/>
      <c r="ORR46" s="710"/>
      <c r="ORS46" s="710"/>
      <c r="ORT46" s="710"/>
      <c r="ORU46" s="710"/>
      <c r="ORV46" s="710"/>
      <c r="ORW46" s="710"/>
      <c r="ORX46" s="710"/>
      <c r="ORY46" s="710"/>
      <c r="ORZ46" s="710"/>
      <c r="OSA46" s="710"/>
      <c r="OSB46" s="710"/>
      <c r="OSC46" s="710"/>
      <c r="OSD46" s="710"/>
      <c r="OSE46" s="710"/>
      <c r="OSF46" s="710"/>
      <c r="OSG46" s="710"/>
      <c r="OSH46" s="710"/>
      <c r="OSI46" s="710"/>
      <c r="OSJ46" s="710"/>
      <c r="OSK46" s="710"/>
      <c r="OSL46" s="710"/>
      <c r="OSM46" s="710"/>
      <c r="OSN46" s="710"/>
      <c r="OSO46" s="710"/>
      <c r="OSP46" s="710"/>
      <c r="OSQ46" s="710"/>
      <c r="OSR46" s="710"/>
      <c r="OSS46" s="710"/>
      <c r="OST46" s="710"/>
      <c r="OSU46" s="710"/>
      <c r="OSV46" s="710"/>
      <c r="OSW46" s="710"/>
      <c r="OSX46" s="710"/>
      <c r="OSY46" s="710"/>
      <c r="OSZ46" s="710"/>
      <c r="OTA46" s="710"/>
      <c r="OTB46" s="710"/>
      <c r="OTC46" s="710"/>
      <c r="OTD46" s="710"/>
      <c r="OTE46" s="710"/>
      <c r="OTF46" s="710"/>
      <c r="OTG46" s="710"/>
      <c r="OTH46" s="710"/>
      <c r="OTI46" s="710"/>
      <c r="OTJ46" s="710"/>
      <c r="OTK46" s="710"/>
      <c r="OTL46" s="710"/>
      <c r="OTM46" s="710"/>
      <c r="OTN46" s="710"/>
      <c r="OTO46" s="710"/>
      <c r="OTP46" s="710"/>
      <c r="OTQ46" s="710"/>
      <c r="OTR46" s="710"/>
      <c r="OTS46" s="710"/>
      <c r="OTT46" s="710"/>
      <c r="OTU46" s="710"/>
      <c r="OTV46" s="710"/>
      <c r="OTW46" s="710"/>
      <c r="OTX46" s="710"/>
      <c r="OTY46" s="710"/>
      <c r="OTZ46" s="710"/>
      <c r="OUA46" s="710"/>
      <c r="OUB46" s="710"/>
      <c r="OUC46" s="710"/>
      <c r="OUD46" s="710"/>
      <c r="OUE46" s="710"/>
      <c r="OUF46" s="710"/>
      <c r="OUG46" s="710"/>
      <c r="OUH46" s="710"/>
      <c r="OUI46" s="710"/>
      <c r="OUJ46" s="710"/>
      <c r="OUK46" s="710"/>
      <c r="OUL46" s="710"/>
      <c r="OUM46" s="710"/>
      <c r="OUN46" s="710"/>
      <c r="OUO46" s="710"/>
      <c r="OUP46" s="710"/>
      <c r="OUQ46" s="710"/>
      <c r="OUR46" s="710"/>
      <c r="OUS46" s="710"/>
      <c r="OUT46" s="710"/>
      <c r="OUU46" s="710"/>
      <c r="OUV46" s="710"/>
      <c r="OUW46" s="710"/>
      <c r="OUX46" s="710"/>
      <c r="OUY46" s="710"/>
      <c r="OUZ46" s="710"/>
      <c r="OVA46" s="710"/>
      <c r="OVB46" s="710"/>
      <c r="OVC46" s="710"/>
      <c r="OVD46" s="710"/>
      <c r="OVE46" s="710"/>
      <c r="OVF46" s="710"/>
      <c r="OVG46" s="710"/>
      <c r="OVH46" s="710"/>
      <c r="OVI46" s="710"/>
      <c r="OVJ46" s="710"/>
      <c r="OVK46" s="710"/>
      <c r="OVL46" s="710"/>
      <c r="OVM46" s="710"/>
      <c r="OVN46" s="710"/>
      <c r="OVO46" s="710"/>
      <c r="OVP46" s="710"/>
      <c r="OVQ46" s="710"/>
      <c r="OVR46" s="710"/>
      <c r="OVS46" s="710"/>
      <c r="OVT46" s="710"/>
      <c r="OVU46" s="710"/>
      <c r="OVV46" s="710"/>
      <c r="OVW46" s="710"/>
      <c r="OVX46" s="710"/>
      <c r="OVY46" s="710"/>
      <c r="OVZ46" s="710"/>
      <c r="OWA46" s="710"/>
      <c r="OWB46" s="710"/>
      <c r="OWC46" s="710"/>
      <c r="OWD46" s="710"/>
      <c r="OWE46" s="710"/>
      <c r="OWF46" s="710"/>
      <c r="OWG46" s="710"/>
      <c r="OWH46" s="710"/>
      <c r="OWI46" s="710"/>
      <c r="OWJ46" s="710"/>
      <c r="OWK46" s="710"/>
      <c r="OWL46" s="710"/>
      <c r="OWM46" s="710"/>
      <c r="OWN46" s="710"/>
      <c r="OWO46" s="710"/>
      <c r="OWP46" s="710"/>
      <c r="OWQ46" s="710"/>
      <c r="OWR46" s="710"/>
      <c r="OWS46" s="710"/>
      <c r="OWT46" s="710"/>
      <c r="OWU46" s="710"/>
      <c r="OWV46" s="710"/>
      <c r="OWW46" s="710"/>
      <c r="OWX46" s="710"/>
      <c r="OWY46" s="710"/>
      <c r="OWZ46" s="710"/>
      <c r="OXA46" s="710"/>
      <c r="OXB46" s="710"/>
      <c r="OXC46" s="710"/>
      <c r="OXD46" s="710"/>
      <c r="OXE46" s="710"/>
      <c r="OXF46" s="710"/>
      <c r="OXG46" s="710"/>
      <c r="OXH46" s="710"/>
      <c r="OXI46" s="710"/>
      <c r="OXJ46" s="710"/>
      <c r="OXK46" s="710"/>
      <c r="OXL46" s="710"/>
      <c r="OXM46" s="710"/>
      <c r="OXN46" s="710"/>
      <c r="OXO46" s="710"/>
      <c r="OXP46" s="710"/>
      <c r="OXQ46" s="710"/>
      <c r="OXR46" s="710"/>
      <c r="OXS46" s="710"/>
      <c r="OXT46" s="710"/>
      <c r="OXU46" s="710"/>
      <c r="OXV46" s="710"/>
      <c r="OXW46" s="710"/>
      <c r="OXX46" s="710"/>
      <c r="OXY46" s="710"/>
      <c r="OXZ46" s="710"/>
      <c r="OYA46" s="710"/>
      <c r="OYB46" s="710"/>
      <c r="OYC46" s="710"/>
      <c r="OYD46" s="710"/>
      <c r="OYE46" s="710"/>
      <c r="OYF46" s="710"/>
      <c r="OYG46" s="710"/>
      <c r="OYH46" s="710"/>
      <c r="OYI46" s="710"/>
      <c r="OYJ46" s="710"/>
      <c r="OYK46" s="710"/>
      <c r="OYL46" s="710"/>
      <c r="OYM46" s="710"/>
      <c r="OYN46" s="710"/>
      <c r="OYO46" s="710"/>
      <c r="OYP46" s="710"/>
      <c r="OYQ46" s="710"/>
      <c r="OYR46" s="710"/>
      <c r="OYS46" s="710"/>
      <c r="OYT46" s="710"/>
      <c r="OYU46" s="710"/>
      <c r="OYV46" s="710"/>
      <c r="OYW46" s="710"/>
      <c r="OYX46" s="710"/>
      <c r="OYY46" s="710"/>
      <c r="OYZ46" s="710"/>
      <c r="OZA46" s="710"/>
      <c r="OZB46" s="710"/>
      <c r="OZC46" s="710"/>
      <c r="OZD46" s="710"/>
      <c r="OZE46" s="710"/>
      <c r="OZF46" s="710"/>
      <c r="OZG46" s="710"/>
      <c r="OZH46" s="710"/>
      <c r="OZI46" s="710"/>
      <c r="OZJ46" s="710"/>
      <c r="OZK46" s="710"/>
      <c r="OZL46" s="710"/>
      <c r="OZM46" s="710"/>
      <c r="OZN46" s="710"/>
      <c r="OZO46" s="710"/>
      <c r="OZP46" s="710"/>
      <c r="OZQ46" s="710"/>
      <c r="OZR46" s="710"/>
      <c r="OZS46" s="710"/>
      <c r="OZT46" s="710"/>
      <c r="OZU46" s="710"/>
      <c r="OZV46" s="710"/>
      <c r="OZW46" s="710"/>
      <c r="OZX46" s="710"/>
      <c r="OZY46" s="710"/>
      <c r="OZZ46" s="710"/>
      <c r="PAA46" s="710"/>
      <c r="PAB46" s="710"/>
      <c r="PAC46" s="710"/>
      <c r="PAD46" s="710"/>
      <c r="PAE46" s="710"/>
      <c r="PAF46" s="710"/>
      <c r="PAG46" s="710"/>
      <c r="PAH46" s="710"/>
      <c r="PAI46" s="710"/>
      <c r="PAJ46" s="710"/>
      <c r="PAK46" s="710"/>
      <c r="PAL46" s="710"/>
      <c r="PAM46" s="710"/>
      <c r="PAN46" s="710"/>
      <c r="PAO46" s="710"/>
      <c r="PAP46" s="710"/>
      <c r="PAQ46" s="710"/>
      <c r="PAR46" s="710"/>
      <c r="PAS46" s="710"/>
      <c r="PAT46" s="710"/>
      <c r="PAU46" s="710"/>
      <c r="PAV46" s="710"/>
      <c r="PAW46" s="710"/>
      <c r="PAX46" s="710"/>
      <c r="PAY46" s="710"/>
      <c r="PAZ46" s="710"/>
      <c r="PBA46" s="710"/>
      <c r="PBB46" s="710"/>
      <c r="PBC46" s="710"/>
      <c r="PBD46" s="710"/>
      <c r="PBE46" s="710"/>
      <c r="PBF46" s="710"/>
      <c r="PBG46" s="710"/>
      <c r="PBH46" s="710"/>
      <c r="PBI46" s="710"/>
      <c r="PBJ46" s="710"/>
      <c r="PBK46" s="710"/>
      <c r="PBL46" s="710"/>
      <c r="PBM46" s="710"/>
      <c r="PBN46" s="710"/>
      <c r="PBO46" s="710"/>
      <c r="PBP46" s="710"/>
      <c r="PBQ46" s="710"/>
      <c r="PBR46" s="710"/>
      <c r="PBS46" s="710"/>
      <c r="PBT46" s="710"/>
      <c r="PBU46" s="710"/>
      <c r="PBV46" s="710"/>
      <c r="PBW46" s="710"/>
      <c r="PBX46" s="710"/>
      <c r="PBY46" s="710"/>
      <c r="PBZ46" s="710"/>
      <c r="PCA46" s="710"/>
      <c r="PCB46" s="710"/>
      <c r="PCC46" s="710"/>
      <c r="PCD46" s="710"/>
      <c r="PCE46" s="710"/>
      <c r="PCF46" s="710"/>
      <c r="PCG46" s="710"/>
      <c r="PCH46" s="710"/>
      <c r="PCI46" s="710"/>
      <c r="PCJ46" s="710"/>
      <c r="PCK46" s="710"/>
      <c r="PCL46" s="710"/>
      <c r="PCM46" s="710"/>
      <c r="PCN46" s="710"/>
      <c r="PCO46" s="710"/>
      <c r="PCP46" s="710"/>
      <c r="PCQ46" s="710"/>
      <c r="PCR46" s="710"/>
      <c r="PCS46" s="710"/>
      <c r="PCT46" s="710"/>
      <c r="PCU46" s="710"/>
      <c r="PCV46" s="710"/>
      <c r="PCW46" s="710"/>
      <c r="PCX46" s="710"/>
      <c r="PCY46" s="710"/>
      <c r="PCZ46" s="710"/>
      <c r="PDA46" s="710"/>
      <c r="PDB46" s="710"/>
      <c r="PDC46" s="710"/>
      <c r="PDD46" s="710"/>
      <c r="PDE46" s="710"/>
      <c r="PDF46" s="710"/>
      <c r="PDG46" s="710"/>
      <c r="PDH46" s="710"/>
      <c r="PDI46" s="710"/>
      <c r="PDJ46" s="710"/>
      <c r="PDK46" s="710"/>
      <c r="PDL46" s="710"/>
      <c r="PDM46" s="710"/>
      <c r="PDN46" s="710"/>
      <c r="PDO46" s="710"/>
      <c r="PDP46" s="710"/>
      <c r="PDQ46" s="710"/>
      <c r="PDR46" s="710"/>
      <c r="PDS46" s="710"/>
      <c r="PDT46" s="710"/>
      <c r="PDU46" s="710"/>
      <c r="PDV46" s="710"/>
      <c r="PDW46" s="710"/>
      <c r="PDX46" s="710"/>
      <c r="PDY46" s="710"/>
      <c r="PDZ46" s="710"/>
      <c r="PEA46" s="710"/>
      <c r="PEB46" s="710"/>
      <c r="PEC46" s="710"/>
      <c r="PED46" s="710"/>
      <c r="PEE46" s="710"/>
      <c r="PEF46" s="710"/>
      <c r="PEG46" s="710"/>
      <c r="PEH46" s="710"/>
      <c r="PEI46" s="710"/>
      <c r="PEJ46" s="710"/>
      <c r="PEK46" s="710"/>
      <c r="PEL46" s="710"/>
      <c r="PEM46" s="710"/>
      <c r="PEN46" s="710"/>
      <c r="PEO46" s="710"/>
      <c r="PEP46" s="710"/>
      <c r="PEQ46" s="710"/>
      <c r="PER46" s="710"/>
      <c r="PES46" s="710"/>
      <c r="PET46" s="710"/>
      <c r="PEU46" s="710"/>
      <c r="PEV46" s="710"/>
      <c r="PEW46" s="710"/>
      <c r="PEX46" s="710"/>
      <c r="PEY46" s="710"/>
      <c r="PEZ46" s="710"/>
      <c r="PFA46" s="710"/>
      <c r="PFB46" s="710"/>
      <c r="PFC46" s="710"/>
      <c r="PFD46" s="710"/>
      <c r="PFE46" s="710"/>
      <c r="PFF46" s="710"/>
      <c r="PFG46" s="710"/>
      <c r="PFH46" s="710"/>
      <c r="PFI46" s="710"/>
      <c r="PFJ46" s="710"/>
      <c r="PFK46" s="710"/>
      <c r="PFL46" s="710"/>
      <c r="PFM46" s="710"/>
      <c r="PFN46" s="710"/>
      <c r="PFO46" s="710"/>
      <c r="PFP46" s="710"/>
      <c r="PFQ46" s="710"/>
      <c r="PFR46" s="710"/>
      <c r="PFS46" s="710"/>
      <c r="PFT46" s="710"/>
      <c r="PFU46" s="710"/>
      <c r="PFV46" s="710"/>
      <c r="PFW46" s="710"/>
      <c r="PFX46" s="710"/>
      <c r="PFY46" s="710"/>
      <c r="PFZ46" s="710"/>
      <c r="PGA46" s="710"/>
      <c r="PGB46" s="710"/>
      <c r="PGC46" s="710"/>
      <c r="PGD46" s="710"/>
      <c r="PGE46" s="710"/>
      <c r="PGF46" s="710"/>
      <c r="PGG46" s="710"/>
      <c r="PGH46" s="710"/>
      <c r="PGI46" s="710"/>
      <c r="PGJ46" s="710"/>
      <c r="PGK46" s="710"/>
      <c r="PGL46" s="710"/>
      <c r="PGM46" s="710"/>
      <c r="PGN46" s="710"/>
      <c r="PGO46" s="710"/>
      <c r="PGP46" s="710"/>
      <c r="PGQ46" s="710"/>
      <c r="PGR46" s="710"/>
      <c r="PGS46" s="710"/>
      <c r="PGT46" s="710"/>
      <c r="PGU46" s="710"/>
      <c r="PGV46" s="710"/>
      <c r="PGW46" s="710"/>
      <c r="PGX46" s="710"/>
      <c r="PGY46" s="710"/>
      <c r="PGZ46" s="710"/>
      <c r="PHA46" s="710"/>
      <c r="PHB46" s="710"/>
      <c r="PHC46" s="710"/>
      <c r="PHD46" s="710"/>
      <c r="PHE46" s="710"/>
      <c r="PHF46" s="710"/>
      <c r="PHG46" s="710"/>
      <c r="PHH46" s="710"/>
      <c r="PHI46" s="710"/>
      <c r="PHJ46" s="710"/>
      <c r="PHK46" s="710"/>
      <c r="PHL46" s="710"/>
      <c r="PHM46" s="710"/>
      <c r="PHN46" s="710"/>
      <c r="PHO46" s="710"/>
      <c r="PHP46" s="710"/>
      <c r="PHQ46" s="710"/>
      <c r="PHR46" s="710"/>
      <c r="PHS46" s="710"/>
      <c r="PHT46" s="710"/>
      <c r="PHU46" s="710"/>
      <c r="PHV46" s="710"/>
      <c r="PHW46" s="710"/>
      <c r="PHX46" s="710"/>
      <c r="PHY46" s="710"/>
      <c r="PHZ46" s="710"/>
      <c r="PIA46" s="710"/>
      <c r="PIB46" s="710"/>
      <c r="PIC46" s="710"/>
      <c r="PID46" s="710"/>
      <c r="PIE46" s="710"/>
      <c r="PIF46" s="710"/>
      <c r="PIG46" s="710"/>
      <c r="PIH46" s="710"/>
      <c r="PII46" s="710"/>
      <c r="PIJ46" s="710"/>
      <c r="PIK46" s="710"/>
      <c r="PIL46" s="710"/>
      <c r="PIM46" s="710"/>
      <c r="PIN46" s="710"/>
      <c r="PIO46" s="710"/>
      <c r="PIP46" s="710"/>
      <c r="PIQ46" s="710"/>
      <c r="PIR46" s="710"/>
      <c r="PIS46" s="710"/>
      <c r="PIT46" s="710"/>
      <c r="PIU46" s="710"/>
      <c r="PIV46" s="710"/>
      <c r="PIW46" s="710"/>
      <c r="PIX46" s="710"/>
      <c r="PIY46" s="710"/>
      <c r="PIZ46" s="710"/>
      <c r="PJA46" s="710"/>
      <c r="PJB46" s="710"/>
      <c r="PJC46" s="710"/>
      <c r="PJD46" s="710"/>
      <c r="PJE46" s="710"/>
      <c r="PJF46" s="710"/>
      <c r="PJG46" s="710"/>
      <c r="PJH46" s="710"/>
      <c r="PJI46" s="710"/>
      <c r="PJJ46" s="710"/>
      <c r="PJK46" s="710"/>
      <c r="PJL46" s="710"/>
      <c r="PJM46" s="710"/>
      <c r="PJN46" s="710"/>
      <c r="PJO46" s="710"/>
      <c r="PJP46" s="710"/>
      <c r="PJQ46" s="710"/>
      <c r="PJR46" s="710"/>
      <c r="PJS46" s="710"/>
      <c r="PJT46" s="710"/>
      <c r="PJU46" s="710"/>
      <c r="PJV46" s="710"/>
      <c r="PJW46" s="710"/>
      <c r="PJX46" s="710"/>
      <c r="PJY46" s="710"/>
      <c r="PJZ46" s="710"/>
      <c r="PKA46" s="710"/>
      <c r="PKB46" s="710"/>
      <c r="PKC46" s="710"/>
      <c r="PKD46" s="710"/>
      <c r="PKE46" s="710"/>
      <c r="PKF46" s="710"/>
      <c r="PKG46" s="710"/>
      <c r="PKH46" s="710"/>
      <c r="PKI46" s="710"/>
      <c r="PKJ46" s="710"/>
      <c r="PKK46" s="710"/>
      <c r="PKL46" s="710"/>
      <c r="PKM46" s="710"/>
      <c r="PKN46" s="710"/>
      <c r="PKO46" s="710"/>
      <c r="PKP46" s="710"/>
      <c r="PKQ46" s="710"/>
      <c r="PKR46" s="710"/>
      <c r="PKS46" s="710"/>
      <c r="PKT46" s="710"/>
      <c r="PKU46" s="710"/>
      <c r="PKV46" s="710"/>
      <c r="PKW46" s="710"/>
      <c r="PKX46" s="710"/>
      <c r="PKY46" s="710"/>
      <c r="PKZ46" s="710"/>
      <c r="PLA46" s="710"/>
      <c r="PLB46" s="710"/>
      <c r="PLC46" s="710"/>
      <c r="PLD46" s="710"/>
      <c r="PLE46" s="710"/>
      <c r="PLF46" s="710"/>
      <c r="PLG46" s="710"/>
      <c r="PLH46" s="710"/>
      <c r="PLI46" s="710"/>
      <c r="PLJ46" s="710"/>
      <c r="PLK46" s="710"/>
      <c r="PLL46" s="710"/>
      <c r="PLM46" s="710"/>
      <c r="PLN46" s="710"/>
      <c r="PLO46" s="710"/>
      <c r="PLP46" s="710"/>
      <c r="PLQ46" s="710"/>
      <c r="PLR46" s="710"/>
      <c r="PLS46" s="710"/>
      <c r="PLT46" s="710"/>
      <c r="PLU46" s="710"/>
      <c r="PLV46" s="710"/>
      <c r="PLW46" s="710"/>
      <c r="PLX46" s="710"/>
      <c r="PLY46" s="710"/>
      <c r="PLZ46" s="710"/>
      <c r="PMA46" s="710"/>
      <c r="PMB46" s="710"/>
      <c r="PMC46" s="710"/>
      <c r="PMD46" s="710"/>
      <c r="PME46" s="710"/>
      <c r="PMF46" s="710"/>
      <c r="PMG46" s="710"/>
      <c r="PMH46" s="710"/>
      <c r="PMI46" s="710"/>
      <c r="PMJ46" s="710"/>
      <c r="PMK46" s="710"/>
      <c r="PML46" s="710"/>
      <c r="PMM46" s="710"/>
      <c r="PMN46" s="710"/>
      <c r="PMO46" s="710"/>
      <c r="PMP46" s="710"/>
      <c r="PMQ46" s="710"/>
      <c r="PMR46" s="710"/>
      <c r="PMS46" s="710"/>
      <c r="PMT46" s="710"/>
      <c r="PMU46" s="710"/>
      <c r="PMV46" s="710"/>
      <c r="PMW46" s="710"/>
      <c r="PMX46" s="710"/>
      <c r="PMY46" s="710"/>
      <c r="PMZ46" s="710"/>
      <c r="PNA46" s="710"/>
      <c r="PNB46" s="710"/>
      <c r="PNC46" s="710"/>
      <c r="PND46" s="710"/>
      <c r="PNE46" s="710"/>
      <c r="PNF46" s="710"/>
      <c r="PNG46" s="710"/>
      <c r="PNH46" s="710"/>
      <c r="PNI46" s="710"/>
      <c r="PNJ46" s="710"/>
      <c r="PNK46" s="710"/>
      <c r="PNL46" s="710"/>
      <c r="PNM46" s="710"/>
      <c r="PNN46" s="710"/>
      <c r="PNO46" s="710"/>
      <c r="PNP46" s="710"/>
      <c r="PNQ46" s="710"/>
      <c r="PNR46" s="710"/>
      <c r="PNS46" s="710"/>
      <c r="PNT46" s="710"/>
      <c r="PNU46" s="710"/>
      <c r="PNV46" s="710"/>
      <c r="PNW46" s="710"/>
      <c r="PNX46" s="710"/>
      <c r="PNY46" s="710"/>
      <c r="PNZ46" s="710"/>
      <c r="POA46" s="710"/>
      <c r="POB46" s="710"/>
      <c r="POC46" s="710"/>
      <c r="POD46" s="710"/>
      <c r="POE46" s="710"/>
      <c r="POF46" s="710"/>
      <c r="POG46" s="710"/>
      <c r="POH46" s="710"/>
      <c r="POI46" s="710"/>
      <c r="POJ46" s="710"/>
      <c r="POK46" s="710"/>
      <c r="POL46" s="710"/>
      <c r="POM46" s="710"/>
      <c r="PON46" s="710"/>
      <c r="POO46" s="710"/>
      <c r="POP46" s="710"/>
      <c r="POQ46" s="710"/>
      <c r="POR46" s="710"/>
      <c r="POS46" s="710"/>
      <c r="POT46" s="710"/>
      <c r="POU46" s="710"/>
      <c r="POV46" s="710"/>
      <c r="POW46" s="710"/>
      <c r="POX46" s="710"/>
      <c r="POY46" s="710"/>
      <c r="POZ46" s="710"/>
      <c r="PPA46" s="710"/>
      <c r="PPB46" s="710"/>
      <c r="PPC46" s="710"/>
      <c r="PPD46" s="710"/>
      <c r="PPE46" s="710"/>
      <c r="PPF46" s="710"/>
      <c r="PPG46" s="710"/>
      <c r="PPH46" s="710"/>
      <c r="PPI46" s="710"/>
      <c r="PPJ46" s="710"/>
      <c r="PPK46" s="710"/>
      <c r="PPL46" s="710"/>
      <c r="PPM46" s="710"/>
      <c r="PPN46" s="710"/>
      <c r="PPO46" s="710"/>
      <c r="PPP46" s="710"/>
      <c r="PPQ46" s="710"/>
      <c r="PPR46" s="710"/>
      <c r="PPS46" s="710"/>
      <c r="PPT46" s="710"/>
      <c r="PPU46" s="710"/>
      <c r="PPV46" s="710"/>
      <c r="PPW46" s="710"/>
      <c r="PPX46" s="710"/>
      <c r="PPY46" s="710"/>
      <c r="PPZ46" s="710"/>
      <c r="PQA46" s="710"/>
      <c r="PQB46" s="710"/>
      <c r="PQC46" s="710"/>
      <c r="PQD46" s="710"/>
      <c r="PQE46" s="710"/>
      <c r="PQF46" s="710"/>
      <c r="PQG46" s="710"/>
      <c r="PQH46" s="710"/>
      <c r="PQI46" s="710"/>
      <c r="PQJ46" s="710"/>
      <c r="PQK46" s="710"/>
      <c r="PQL46" s="710"/>
      <c r="PQM46" s="710"/>
      <c r="PQN46" s="710"/>
      <c r="PQO46" s="710"/>
      <c r="PQP46" s="710"/>
      <c r="PQQ46" s="710"/>
      <c r="PQR46" s="710"/>
      <c r="PQS46" s="710"/>
      <c r="PQT46" s="710"/>
      <c r="PQU46" s="710"/>
      <c r="PQV46" s="710"/>
      <c r="PQW46" s="710"/>
      <c r="PQX46" s="710"/>
      <c r="PQY46" s="710"/>
      <c r="PQZ46" s="710"/>
      <c r="PRA46" s="710"/>
      <c r="PRB46" s="710"/>
      <c r="PRC46" s="710"/>
      <c r="PRD46" s="710"/>
      <c r="PRE46" s="710"/>
      <c r="PRF46" s="710"/>
      <c r="PRG46" s="710"/>
      <c r="PRH46" s="710"/>
      <c r="PRI46" s="710"/>
      <c r="PRJ46" s="710"/>
      <c r="PRK46" s="710"/>
      <c r="PRL46" s="710"/>
      <c r="PRM46" s="710"/>
      <c r="PRN46" s="710"/>
      <c r="PRO46" s="710"/>
      <c r="PRP46" s="710"/>
      <c r="PRQ46" s="710"/>
      <c r="PRR46" s="710"/>
      <c r="PRS46" s="710"/>
      <c r="PRT46" s="710"/>
      <c r="PRU46" s="710"/>
      <c r="PRV46" s="710"/>
      <c r="PRW46" s="710"/>
      <c r="PRX46" s="710"/>
      <c r="PRY46" s="710"/>
      <c r="PRZ46" s="710"/>
      <c r="PSA46" s="710"/>
      <c r="PSB46" s="710"/>
      <c r="PSC46" s="710"/>
      <c r="PSD46" s="710"/>
      <c r="PSE46" s="710"/>
      <c r="PSF46" s="710"/>
      <c r="PSG46" s="710"/>
      <c r="PSH46" s="710"/>
      <c r="PSI46" s="710"/>
      <c r="PSJ46" s="710"/>
      <c r="PSK46" s="710"/>
      <c r="PSL46" s="710"/>
      <c r="PSM46" s="710"/>
      <c r="PSN46" s="710"/>
      <c r="PSO46" s="710"/>
      <c r="PSP46" s="710"/>
      <c r="PSQ46" s="710"/>
      <c r="PSR46" s="710"/>
      <c r="PSS46" s="710"/>
      <c r="PST46" s="710"/>
      <c r="PSU46" s="710"/>
      <c r="PSV46" s="710"/>
      <c r="PSW46" s="710"/>
      <c r="PSX46" s="710"/>
      <c r="PSY46" s="710"/>
      <c r="PSZ46" s="710"/>
      <c r="PTA46" s="710"/>
      <c r="PTB46" s="710"/>
      <c r="PTC46" s="710"/>
      <c r="PTD46" s="710"/>
      <c r="PTE46" s="710"/>
      <c r="PTF46" s="710"/>
      <c r="PTG46" s="710"/>
      <c r="PTH46" s="710"/>
      <c r="PTI46" s="710"/>
      <c r="PTJ46" s="710"/>
      <c r="PTK46" s="710"/>
      <c r="PTL46" s="710"/>
      <c r="PTM46" s="710"/>
      <c r="PTN46" s="710"/>
      <c r="PTO46" s="710"/>
      <c r="PTP46" s="710"/>
      <c r="PTQ46" s="710"/>
      <c r="PTR46" s="710"/>
      <c r="PTS46" s="710"/>
      <c r="PTT46" s="710"/>
      <c r="PTU46" s="710"/>
      <c r="PTV46" s="710"/>
      <c r="PTW46" s="710"/>
      <c r="PTX46" s="710"/>
      <c r="PTY46" s="710"/>
      <c r="PTZ46" s="710"/>
      <c r="PUA46" s="710"/>
      <c r="PUB46" s="710"/>
      <c r="PUC46" s="710"/>
      <c r="PUD46" s="710"/>
      <c r="PUE46" s="710"/>
      <c r="PUF46" s="710"/>
      <c r="PUG46" s="710"/>
      <c r="PUH46" s="710"/>
      <c r="PUI46" s="710"/>
      <c r="PUJ46" s="710"/>
      <c r="PUK46" s="710"/>
      <c r="PUL46" s="710"/>
      <c r="PUM46" s="710"/>
      <c r="PUN46" s="710"/>
      <c r="PUO46" s="710"/>
      <c r="PUP46" s="710"/>
      <c r="PUQ46" s="710"/>
      <c r="PUR46" s="710"/>
      <c r="PUS46" s="710"/>
      <c r="PUT46" s="710"/>
      <c r="PUU46" s="710"/>
      <c r="PUV46" s="710"/>
      <c r="PUW46" s="710"/>
      <c r="PUX46" s="710"/>
      <c r="PUY46" s="710"/>
      <c r="PUZ46" s="710"/>
      <c r="PVA46" s="710"/>
      <c r="PVB46" s="710"/>
      <c r="PVC46" s="710"/>
      <c r="PVD46" s="710"/>
      <c r="PVE46" s="710"/>
      <c r="PVF46" s="710"/>
      <c r="PVG46" s="710"/>
      <c r="PVH46" s="710"/>
      <c r="PVI46" s="710"/>
      <c r="PVJ46" s="710"/>
      <c r="PVK46" s="710"/>
      <c r="PVL46" s="710"/>
      <c r="PVM46" s="710"/>
      <c r="PVN46" s="710"/>
      <c r="PVO46" s="710"/>
      <c r="PVP46" s="710"/>
      <c r="PVQ46" s="710"/>
      <c r="PVR46" s="710"/>
      <c r="PVS46" s="710"/>
      <c r="PVT46" s="710"/>
      <c r="PVU46" s="710"/>
      <c r="PVV46" s="710"/>
      <c r="PVW46" s="710"/>
      <c r="PVX46" s="710"/>
      <c r="PVY46" s="710"/>
      <c r="PVZ46" s="710"/>
      <c r="PWA46" s="710"/>
      <c r="PWB46" s="710"/>
      <c r="PWC46" s="710"/>
      <c r="PWD46" s="710"/>
      <c r="PWE46" s="710"/>
      <c r="PWF46" s="710"/>
      <c r="PWG46" s="710"/>
      <c r="PWH46" s="710"/>
      <c r="PWI46" s="710"/>
      <c r="PWJ46" s="710"/>
      <c r="PWK46" s="710"/>
      <c r="PWL46" s="710"/>
      <c r="PWM46" s="710"/>
      <c r="PWN46" s="710"/>
      <c r="PWO46" s="710"/>
      <c r="PWP46" s="710"/>
      <c r="PWQ46" s="710"/>
      <c r="PWR46" s="710"/>
      <c r="PWS46" s="710"/>
      <c r="PWT46" s="710"/>
      <c r="PWU46" s="710"/>
      <c r="PWV46" s="710"/>
      <c r="PWW46" s="710"/>
      <c r="PWX46" s="710"/>
      <c r="PWY46" s="710"/>
      <c r="PWZ46" s="710"/>
      <c r="PXA46" s="710"/>
      <c r="PXB46" s="710"/>
      <c r="PXC46" s="710"/>
      <c r="PXD46" s="710"/>
      <c r="PXE46" s="710"/>
      <c r="PXF46" s="710"/>
      <c r="PXG46" s="710"/>
      <c r="PXH46" s="710"/>
      <c r="PXI46" s="710"/>
      <c r="PXJ46" s="710"/>
      <c r="PXK46" s="710"/>
      <c r="PXL46" s="710"/>
      <c r="PXM46" s="710"/>
      <c r="PXN46" s="710"/>
      <c r="PXO46" s="710"/>
      <c r="PXP46" s="710"/>
      <c r="PXQ46" s="710"/>
      <c r="PXR46" s="710"/>
      <c r="PXS46" s="710"/>
      <c r="PXT46" s="710"/>
      <c r="PXU46" s="710"/>
      <c r="PXV46" s="710"/>
      <c r="PXW46" s="710"/>
      <c r="PXX46" s="710"/>
      <c r="PXY46" s="710"/>
      <c r="PXZ46" s="710"/>
      <c r="PYA46" s="710"/>
      <c r="PYB46" s="710"/>
      <c r="PYC46" s="710"/>
      <c r="PYD46" s="710"/>
      <c r="PYE46" s="710"/>
      <c r="PYF46" s="710"/>
      <c r="PYG46" s="710"/>
      <c r="PYH46" s="710"/>
      <c r="PYI46" s="710"/>
      <c r="PYJ46" s="710"/>
      <c r="PYK46" s="710"/>
      <c r="PYL46" s="710"/>
      <c r="PYM46" s="710"/>
      <c r="PYN46" s="710"/>
      <c r="PYO46" s="710"/>
      <c r="PYP46" s="710"/>
      <c r="PYQ46" s="710"/>
      <c r="PYR46" s="710"/>
      <c r="PYS46" s="710"/>
      <c r="PYT46" s="710"/>
      <c r="PYU46" s="710"/>
      <c r="PYV46" s="710"/>
      <c r="PYW46" s="710"/>
      <c r="PYX46" s="710"/>
      <c r="PYY46" s="710"/>
      <c r="PYZ46" s="710"/>
      <c r="PZA46" s="710"/>
      <c r="PZB46" s="710"/>
      <c r="PZC46" s="710"/>
      <c r="PZD46" s="710"/>
      <c r="PZE46" s="710"/>
      <c r="PZF46" s="710"/>
      <c r="PZG46" s="710"/>
      <c r="PZH46" s="710"/>
      <c r="PZI46" s="710"/>
      <c r="PZJ46" s="710"/>
      <c r="PZK46" s="710"/>
      <c r="PZL46" s="710"/>
      <c r="PZM46" s="710"/>
      <c r="PZN46" s="710"/>
      <c r="PZO46" s="710"/>
      <c r="PZP46" s="710"/>
      <c r="PZQ46" s="710"/>
      <c r="PZR46" s="710"/>
      <c r="PZS46" s="710"/>
      <c r="PZT46" s="710"/>
      <c r="PZU46" s="710"/>
      <c r="PZV46" s="710"/>
      <c r="PZW46" s="710"/>
      <c r="PZX46" s="710"/>
      <c r="PZY46" s="710"/>
      <c r="PZZ46" s="710"/>
      <c r="QAA46" s="710"/>
      <c r="QAB46" s="710"/>
      <c r="QAC46" s="710"/>
      <c r="QAD46" s="710"/>
      <c r="QAE46" s="710"/>
      <c r="QAF46" s="710"/>
      <c r="QAG46" s="710"/>
      <c r="QAH46" s="710"/>
      <c r="QAI46" s="710"/>
      <c r="QAJ46" s="710"/>
      <c r="QAK46" s="710"/>
      <c r="QAL46" s="710"/>
      <c r="QAM46" s="710"/>
      <c r="QAN46" s="710"/>
      <c r="QAO46" s="710"/>
      <c r="QAP46" s="710"/>
      <c r="QAQ46" s="710"/>
      <c r="QAR46" s="710"/>
      <c r="QAS46" s="710"/>
      <c r="QAT46" s="710"/>
      <c r="QAU46" s="710"/>
      <c r="QAV46" s="710"/>
      <c r="QAW46" s="710"/>
      <c r="QAX46" s="710"/>
      <c r="QAY46" s="710"/>
      <c r="QAZ46" s="710"/>
      <c r="QBA46" s="710"/>
      <c r="QBB46" s="710"/>
      <c r="QBC46" s="710"/>
      <c r="QBD46" s="710"/>
      <c r="QBE46" s="710"/>
      <c r="QBF46" s="710"/>
      <c r="QBG46" s="710"/>
      <c r="QBH46" s="710"/>
      <c r="QBI46" s="710"/>
      <c r="QBJ46" s="710"/>
      <c r="QBK46" s="710"/>
      <c r="QBL46" s="710"/>
      <c r="QBM46" s="710"/>
      <c r="QBN46" s="710"/>
      <c r="QBO46" s="710"/>
      <c r="QBP46" s="710"/>
      <c r="QBQ46" s="710"/>
      <c r="QBR46" s="710"/>
      <c r="QBS46" s="710"/>
      <c r="QBT46" s="710"/>
      <c r="QBU46" s="710"/>
      <c r="QBV46" s="710"/>
      <c r="QBW46" s="710"/>
      <c r="QBX46" s="710"/>
      <c r="QBY46" s="710"/>
      <c r="QBZ46" s="710"/>
      <c r="QCA46" s="710"/>
      <c r="QCB46" s="710"/>
      <c r="QCC46" s="710"/>
      <c r="QCD46" s="710"/>
      <c r="QCE46" s="710"/>
      <c r="QCF46" s="710"/>
      <c r="QCG46" s="710"/>
      <c r="QCH46" s="710"/>
      <c r="QCI46" s="710"/>
      <c r="QCJ46" s="710"/>
      <c r="QCK46" s="710"/>
      <c r="QCL46" s="710"/>
      <c r="QCM46" s="710"/>
      <c r="QCN46" s="710"/>
      <c r="QCO46" s="710"/>
      <c r="QCP46" s="710"/>
      <c r="QCQ46" s="710"/>
      <c r="QCR46" s="710"/>
      <c r="QCS46" s="710"/>
      <c r="QCT46" s="710"/>
      <c r="QCU46" s="710"/>
      <c r="QCV46" s="710"/>
      <c r="QCW46" s="710"/>
      <c r="QCX46" s="710"/>
      <c r="QCY46" s="710"/>
      <c r="QCZ46" s="710"/>
      <c r="QDA46" s="710"/>
      <c r="QDB46" s="710"/>
      <c r="QDC46" s="710"/>
      <c r="QDD46" s="710"/>
      <c r="QDE46" s="710"/>
      <c r="QDF46" s="710"/>
      <c r="QDG46" s="710"/>
      <c r="QDH46" s="710"/>
      <c r="QDI46" s="710"/>
      <c r="QDJ46" s="710"/>
      <c r="QDK46" s="710"/>
      <c r="QDL46" s="710"/>
      <c r="QDM46" s="710"/>
      <c r="QDN46" s="710"/>
      <c r="QDO46" s="710"/>
      <c r="QDP46" s="710"/>
      <c r="QDQ46" s="710"/>
      <c r="QDR46" s="710"/>
      <c r="QDS46" s="710"/>
      <c r="QDT46" s="710"/>
      <c r="QDU46" s="710"/>
      <c r="QDV46" s="710"/>
      <c r="QDW46" s="710"/>
      <c r="QDX46" s="710"/>
      <c r="QDY46" s="710"/>
      <c r="QDZ46" s="710"/>
      <c r="QEA46" s="710"/>
      <c r="QEB46" s="710"/>
      <c r="QEC46" s="710"/>
      <c r="QED46" s="710"/>
      <c r="QEE46" s="710"/>
      <c r="QEF46" s="710"/>
      <c r="QEG46" s="710"/>
      <c r="QEH46" s="710"/>
      <c r="QEI46" s="710"/>
      <c r="QEJ46" s="710"/>
      <c r="QEK46" s="710"/>
      <c r="QEL46" s="710"/>
      <c r="QEM46" s="710"/>
      <c r="QEN46" s="710"/>
      <c r="QEO46" s="710"/>
      <c r="QEP46" s="710"/>
      <c r="QEQ46" s="710"/>
      <c r="QER46" s="710"/>
      <c r="QES46" s="710"/>
      <c r="QET46" s="710"/>
      <c r="QEU46" s="710"/>
      <c r="QEV46" s="710"/>
      <c r="QEW46" s="710"/>
      <c r="QEX46" s="710"/>
      <c r="QEY46" s="710"/>
      <c r="QEZ46" s="710"/>
      <c r="QFA46" s="710"/>
      <c r="QFB46" s="710"/>
      <c r="QFC46" s="710"/>
      <c r="QFD46" s="710"/>
      <c r="QFE46" s="710"/>
      <c r="QFF46" s="710"/>
      <c r="QFG46" s="710"/>
      <c r="QFH46" s="710"/>
      <c r="QFI46" s="710"/>
      <c r="QFJ46" s="710"/>
      <c r="QFK46" s="710"/>
      <c r="QFL46" s="710"/>
      <c r="QFM46" s="710"/>
      <c r="QFN46" s="710"/>
      <c r="QFO46" s="710"/>
      <c r="QFP46" s="710"/>
      <c r="QFQ46" s="710"/>
      <c r="QFR46" s="710"/>
      <c r="QFS46" s="710"/>
      <c r="QFT46" s="710"/>
      <c r="QFU46" s="710"/>
      <c r="QFV46" s="710"/>
      <c r="QFW46" s="710"/>
      <c r="QFX46" s="710"/>
      <c r="QFY46" s="710"/>
      <c r="QFZ46" s="710"/>
      <c r="QGA46" s="710"/>
      <c r="QGB46" s="710"/>
      <c r="QGC46" s="710"/>
      <c r="QGD46" s="710"/>
      <c r="QGE46" s="710"/>
      <c r="QGF46" s="710"/>
      <c r="QGG46" s="710"/>
      <c r="QGH46" s="710"/>
      <c r="QGI46" s="710"/>
      <c r="QGJ46" s="710"/>
      <c r="QGK46" s="710"/>
      <c r="QGL46" s="710"/>
      <c r="QGM46" s="710"/>
      <c r="QGN46" s="710"/>
      <c r="QGO46" s="710"/>
      <c r="QGP46" s="710"/>
      <c r="QGQ46" s="710"/>
      <c r="QGR46" s="710"/>
      <c r="QGS46" s="710"/>
      <c r="QGT46" s="710"/>
      <c r="QGU46" s="710"/>
      <c r="QGV46" s="710"/>
      <c r="QGW46" s="710"/>
      <c r="QGX46" s="710"/>
      <c r="QGY46" s="710"/>
      <c r="QGZ46" s="710"/>
      <c r="QHA46" s="710"/>
      <c r="QHB46" s="710"/>
      <c r="QHC46" s="710"/>
      <c r="QHD46" s="710"/>
      <c r="QHE46" s="710"/>
      <c r="QHF46" s="710"/>
      <c r="QHG46" s="710"/>
      <c r="QHH46" s="710"/>
      <c r="QHI46" s="710"/>
      <c r="QHJ46" s="710"/>
      <c r="QHK46" s="710"/>
      <c r="QHL46" s="710"/>
      <c r="QHM46" s="710"/>
      <c r="QHN46" s="710"/>
      <c r="QHO46" s="710"/>
      <c r="QHP46" s="710"/>
      <c r="QHQ46" s="710"/>
      <c r="QHR46" s="710"/>
      <c r="QHS46" s="710"/>
      <c r="QHT46" s="710"/>
      <c r="QHU46" s="710"/>
      <c r="QHV46" s="710"/>
      <c r="QHW46" s="710"/>
      <c r="QHX46" s="710"/>
      <c r="QHY46" s="710"/>
      <c r="QHZ46" s="710"/>
      <c r="QIA46" s="710"/>
      <c r="QIB46" s="710"/>
      <c r="QIC46" s="710"/>
      <c r="QID46" s="710"/>
      <c r="QIE46" s="710"/>
      <c r="QIF46" s="710"/>
      <c r="QIG46" s="710"/>
      <c r="QIH46" s="710"/>
      <c r="QII46" s="710"/>
      <c r="QIJ46" s="710"/>
      <c r="QIK46" s="710"/>
      <c r="QIL46" s="710"/>
      <c r="QIM46" s="710"/>
      <c r="QIN46" s="710"/>
      <c r="QIO46" s="710"/>
      <c r="QIP46" s="710"/>
      <c r="QIQ46" s="710"/>
      <c r="QIR46" s="710"/>
      <c r="QIS46" s="710"/>
      <c r="QIT46" s="710"/>
      <c r="QIU46" s="710"/>
      <c r="QIV46" s="710"/>
      <c r="QIW46" s="710"/>
      <c r="QIX46" s="710"/>
      <c r="QIY46" s="710"/>
      <c r="QIZ46" s="710"/>
      <c r="QJA46" s="710"/>
      <c r="QJB46" s="710"/>
      <c r="QJC46" s="710"/>
      <c r="QJD46" s="710"/>
      <c r="QJE46" s="710"/>
      <c r="QJF46" s="710"/>
      <c r="QJG46" s="710"/>
      <c r="QJH46" s="710"/>
      <c r="QJI46" s="710"/>
      <c r="QJJ46" s="710"/>
      <c r="QJK46" s="710"/>
      <c r="QJL46" s="710"/>
      <c r="QJM46" s="710"/>
      <c r="QJN46" s="710"/>
      <c r="QJO46" s="710"/>
      <c r="QJP46" s="710"/>
      <c r="QJQ46" s="710"/>
      <c r="QJR46" s="710"/>
      <c r="QJS46" s="710"/>
      <c r="QJT46" s="710"/>
      <c r="QJU46" s="710"/>
      <c r="QJV46" s="710"/>
      <c r="QJW46" s="710"/>
      <c r="QJX46" s="710"/>
      <c r="QJY46" s="710"/>
      <c r="QJZ46" s="710"/>
      <c r="QKA46" s="710"/>
      <c r="QKB46" s="710"/>
      <c r="QKC46" s="710"/>
      <c r="QKD46" s="710"/>
      <c r="QKE46" s="710"/>
      <c r="QKF46" s="710"/>
      <c r="QKG46" s="710"/>
      <c r="QKH46" s="710"/>
      <c r="QKI46" s="710"/>
      <c r="QKJ46" s="710"/>
      <c r="QKK46" s="710"/>
      <c r="QKL46" s="710"/>
      <c r="QKM46" s="710"/>
      <c r="QKN46" s="710"/>
      <c r="QKO46" s="710"/>
      <c r="QKP46" s="710"/>
      <c r="QKQ46" s="710"/>
      <c r="QKR46" s="710"/>
      <c r="QKS46" s="710"/>
      <c r="QKT46" s="710"/>
      <c r="QKU46" s="710"/>
      <c r="QKV46" s="710"/>
      <c r="QKW46" s="710"/>
      <c r="QKX46" s="710"/>
      <c r="QKY46" s="710"/>
      <c r="QKZ46" s="710"/>
      <c r="QLA46" s="710"/>
      <c r="QLB46" s="710"/>
      <c r="QLC46" s="710"/>
      <c r="QLD46" s="710"/>
      <c r="QLE46" s="710"/>
      <c r="QLF46" s="710"/>
      <c r="QLG46" s="710"/>
      <c r="QLH46" s="710"/>
      <c r="QLI46" s="710"/>
      <c r="QLJ46" s="710"/>
      <c r="QLK46" s="710"/>
      <c r="QLL46" s="710"/>
      <c r="QLM46" s="710"/>
      <c r="QLN46" s="710"/>
      <c r="QLO46" s="710"/>
      <c r="QLP46" s="710"/>
      <c r="QLQ46" s="710"/>
      <c r="QLR46" s="710"/>
      <c r="QLS46" s="710"/>
      <c r="QLT46" s="710"/>
      <c r="QLU46" s="710"/>
      <c r="QLV46" s="710"/>
      <c r="QLW46" s="710"/>
      <c r="QLX46" s="710"/>
      <c r="QLY46" s="710"/>
      <c r="QLZ46" s="710"/>
      <c r="QMA46" s="710"/>
      <c r="QMB46" s="710"/>
      <c r="QMC46" s="710"/>
      <c r="QMD46" s="710"/>
      <c r="QME46" s="710"/>
      <c r="QMF46" s="710"/>
      <c r="QMG46" s="710"/>
      <c r="QMH46" s="710"/>
      <c r="QMI46" s="710"/>
      <c r="QMJ46" s="710"/>
      <c r="QMK46" s="710"/>
      <c r="QML46" s="710"/>
      <c r="QMM46" s="710"/>
      <c r="QMN46" s="710"/>
      <c r="QMO46" s="710"/>
      <c r="QMP46" s="710"/>
      <c r="QMQ46" s="710"/>
      <c r="QMR46" s="710"/>
      <c r="QMS46" s="710"/>
      <c r="QMT46" s="710"/>
      <c r="QMU46" s="710"/>
      <c r="QMV46" s="710"/>
      <c r="QMW46" s="710"/>
      <c r="QMX46" s="710"/>
      <c r="QMY46" s="710"/>
      <c r="QMZ46" s="710"/>
      <c r="QNA46" s="710"/>
      <c r="QNB46" s="710"/>
      <c r="QNC46" s="710"/>
      <c r="QND46" s="710"/>
      <c r="QNE46" s="710"/>
      <c r="QNF46" s="710"/>
      <c r="QNG46" s="710"/>
      <c r="QNH46" s="710"/>
      <c r="QNI46" s="710"/>
      <c r="QNJ46" s="710"/>
      <c r="QNK46" s="710"/>
      <c r="QNL46" s="710"/>
      <c r="QNM46" s="710"/>
      <c r="QNN46" s="710"/>
      <c r="QNO46" s="710"/>
      <c r="QNP46" s="710"/>
      <c r="QNQ46" s="710"/>
      <c r="QNR46" s="710"/>
      <c r="QNS46" s="710"/>
      <c r="QNT46" s="710"/>
      <c r="QNU46" s="710"/>
      <c r="QNV46" s="710"/>
      <c r="QNW46" s="710"/>
      <c r="QNX46" s="710"/>
      <c r="QNY46" s="710"/>
      <c r="QNZ46" s="710"/>
      <c r="QOA46" s="710"/>
      <c r="QOB46" s="710"/>
      <c r="QOC46" s="710"/>
      <c r="QOD46" s="710"/>
      <c r="QOE46" s="710"/>
      <c r="QOF46" s="710"/>
      <c r="QOG46" s="710"/>
      <c r="QOH46" s="710"/>
      <c r="QOI46" s="710"/>
      <c r="QOJ46" s="710"/>
      <c r="QOK46" s="710"/>
      <c r="QOL46" s="710"/>
      <c r="QOM46" s="710"/>
      <c r="QON46" s="710"/>
      <c r="QOO46" s="710"/>
      <c r="QOP46" s="710"/>
      <c r="QOQ46" s="710"/>
      <c r="QOR46" s="710"/>
      <c r="QOS46" s="710"/>
      <c r="QOT46" s="710"/>
      <c r="QOU46" s="710"/>
      <c r="QOV46" s="710"/>
      <c r="QOW46" s="710"/>
      <c r="QOX46" s="710"/>
      <c r="QOY46" s="710"/>
      <c r="QOZ46" s="710"/>
      <c r="QPA46" s="710"/>
      <c r="QPB46" s="710"/>
      <c r="QPC46" s="710"/>
      <c r="QPD46" s="710"/>
      <c r="QPE46" s="710"/>
      <c r="QPF46" s="710"/>
      <c r="QPG46" s="710"/>
      <c r="QPH46" s="710"/>
      <c r="QPI46" s="710"/>
      <c r="QPJ46" s="710"/>
      <c r="QPK46" s="710"/>
      <c r="QPL46" s="710"/>
      <c r="QPM46" s="710"/>
      <c r="QPN46" s="710"/>
      <c r="QPO46" s="710"/>
      <c r="QPP46" s="710"/>
      <c r="QPQ46" s="710"/>
      <c r="QPR46" s="710"/>
      <c r="QPS46" s="710"/>
      <c r="QPT46" s="710"/>
      <c r="QPU46" s="710"/>
      <c r="QPV46" s="710"/>
      <c r="QPW46" s="710"/>
      <c r="QPX46" s="710"/>
      <c r="QPY46" s="710"/>
      <c r="QPZ46" s="710"/>
      <c r="QQA46" s="710"/>
      <c r="QQB46" s="710"/>
      <c r="QQC46" s="710"/>
      <c r="QQD46" s="710"/>
      <c r="QQE46" s="710"/>
      <c r="QQF46" s="710"/>
      <c r="QQG46" s="710"/>
      <c r="QQH46" s="710"/>
      <c r="QQI46" s="710"/>
      <c r="QQJ46" s="710"/>
      <c r="QQK46" s="710"/>
      <c r="QQL46" s="710"/>
      <c r="QQM46" s="710"/>
      <c r="QQN46" s="710"/>
      <c r="QQO46" s="710"/>
      <c r="QQP46" s="710"/>
      <c r="QQQ46" s="710"/>
      <c r="QQR46" s="710"/>
      <c r="QQS46" s="710"/>
      <c r="QQT46" s="710"/>
      <c r="QQU46" s="710"/>
      <c r="QQV46" s="710"/>
      <c r="QQW46" s="710"/>
      <c r="QQX46" s="710"/>
      <c r="QQY46" s="710"/>
      <c r="QQZ46" s="710"/>
      <c r="QRA46" s="710"/>
      <c r="QRB46" s="710"/>
      <c r="QRC46" s="710"/>
      <c r="QRD46" s="710"/>
      <c r="QRE46" s="710"/>
      <c r="QRF46" s="710"/>
      <c r="QRG46" s="710"/>
      <c r="QRH46" s="710"/>
      <c r="QRI46" s="710"/>
      <c r="QRJ46" s="710"/>
      <c r="QRK46" s="710"/>
      <c r="QRL46" s="710"/>
      <c r="QRM46" s="710"/>
      <c r="QRN46" s="710"/>
      <c r="QRO46" s="710"/>
      <c r="QRP46" s="710"/>
      <c r="QRQ46" s="710"/>
      <c r="QRR46" s="710"/>
      <c r="QRS46" s="710"/>
      <c r="QRT46" s="710"/>
      <c r="QRU46" s="710"/>
      <c r="QRV46" s="710"/>
      <c r="QRW46" s="710"/>
      <c r="QRX46" s="710"/>
      <c r="QRY46" s="710"/>
      <c r="QRZ46" s="710"/>
      <c r="QSA46" s="710"/>
      <c r="QSB46" s="710"/>
      <c r="QSC46" s="710"/>
      <c r="QSD46" s="710"/>
      <c r="QSE46" s="710"/>
      <c r="QSF46" s="710"/>
      <c r="QSG46" s="710"/>
      <c r="QSH46" s="710"/>
      <c r="QSI46" s="710"/>
      <c r="QSJ46" s="710"/>
      <c r="QSK46" s="710"/>
      <c r="QSL46" s="710"/>
      <c r="QSM46" s="710"/>
      <c r="QSN46" s="710"/>
      <c r="QSO46" s="710"/>
      <c r="QSP46" s="710"/>
      <c r="QSQ46" s="710"/>
      <c r="QSR46" s="710"/>
      <c r="QSS46" s="710"/>
      <c r="QST46" s="710"/>
      <c r="QSU46" s="710"/>
      <c r="QSV46" s="710"/>
      <c r="QSW46" s="710"/>
      <c r="QSX46" s="710"/>
      <c r="QSY46" s="710"/>
      <c r="QSZ46" s="710"/>
      <c r="QTA46" s="710"/>
      <c r="QTB46" s="710"/>
      <c r="QTC46" s="710"/>
      <c r="QTD46" s="710"/>
      <c r="QTE46" s="710"/>
      <c r="QTF46" s="710"/>
      <c r="QTG46" s="710"/>
      <c r="QTH46" s="710"/>
      <c r="QTI46" s="710"/>
      <c r="QTJ46" s="710"/>
      <c r="QTK46" s="710"/>
      <c r="QTL46" s="710"/>
      <c r="QTM46" s="710"/>
      <c r="QTN46" s="710"/>
      <c r="QTO46" s="710"/>
      <c r="QTP46" s="710"/>
      <c r="QTQ46" s="710"/>
      <c r="QTR46" s="710"/>
      <c r="QTS46" s="710"/>
      <c r="QTT46" s="710"/>
      <c r="QTU46" s="710"/>
      <c r="QTV46" s="710"/>
      <c r="QTW46" s="710"/>
      <c r="QTX46" s="710"/>
      <c r="QTY46" s="710"/>
      <c r="QTZ46" s="710"/>
      <c r="QUA46" s="710"/>
      <c r="QUB46" s="710"/>
      <c r="QUC46" s="710"/>
      <c r="QUD46" s="710"/>
      <c r="QUE46" s="710"/>
      <c r="QUF46" s="710"/>
      <c r="QUG46" s="710"/>
      <c r="QUH46" s="710"/>
      <c r="QUI46" s="710"/>
      <c r="QUJ46" s="710"/>
      <c r="QUK46" s="710"/>
      <c r="QUL46" s="710"/>
      <c r="QUM46" s="710"/>
      <c r="QUN46" s="710"/>
      <c r="QUO46" s="710"/>
      <c r="QUP46" s="710"/>
      <c r="QUQ46" s="710"/>
      <c r="QUR46" s="710"/>
      <c r="QUS46" s="710"/>
      <c r="QUT46" s="710"/>
      <c r="QUU46" s="710"/>
      <c r="QUV46" s="710"/>
      <c r="QUW46" s="710"/>
      <c r="QUX46" s="710"/>
      <c r="QUY46" s="710"/>
      <c r="QUZ46" s="710"/>
      <c r="QVA46" s="710"/>
      <c r="QVB46" s="710"/>
      <c r="QVC46" s="710"/>
      <c r="QVD46" s="710"/>
      <c r="QVE46" s="710"/>
      <c r="QVF46" s="710"/>
      <c r="QVG46" s="710"/>
      <c r="QVH46" s="710"/>
      <c r="QVI46" s="710"/>
      <c r="QVJ46" s="710"/>
      <c r="QVK46" s="710"/>
      <c r="QVL46" s="710"/>
      <c r="QVM46" s="710"/>
      <c r="QVN46" s="710"/>
      <c r="QVO46" s="710"/>
      <c r="QVP46" s="710"/>
      <c r="QVQ46" s="710"/>
      <c r="QVR46" s="710"/>
      <c r="QVS46" s="710"/>
      <c r="QVT46" s="710"/>
      <c r="QVU46" s="710"/>
      <c r="QVV46" s="710"/>
      <c r="QVW46" s="710"/>
      <c r="QVX46" s="710"/>
      <c r="QVY46" s="710"/>
      <c r="QVZ46" s="710"/>
      <c r="QWA46" s="710"/>
      <c r="QWB46" s="710"/>
      <c r="QWC46" s="710"/>
      <c r="QWD46" s="710"/>
      <c r="QWE46" s="710"/>
      <c r="QWF46" s="710"/>
      <c r="QWG46" s="710"/>
      <c r="QWH46" s="710"/>
      <c r="QWI46" s="710"/>
      <c r="QWJ46" s="710"/>
      <c r="QWK46" s="710"/>
      <c r="QWL46" s="710"/>
      <c r="QWM46" s="710"/>
      <c r="QWN46" s="710"/>
      <c r="QWO46" s="710"/>
      <c r="QWP46" s="710"/>
      <c r="QWQ46" s="710"/>
      <c r="QWR46" s="710"/>
      <c r="QWS46" s="710"/>
      <c r="QWT46" s="710"/>
      <c r="QWU46" s="710"/>
      <c r="QWV46" s="710"/>
      <c r="QWW46" s="710"/>
      <c r="QWX46" s="710"/>
      <c r="QWY46" s="710"/>
      <c r="QWZ46" s="710"/>
      <c r="QXA46" s="710"/>
      <c r="QXB46" s="710"/>
      <c r="QXC46" s="710"/>
      <c r="QXD46" s="710"/>
      <c r="QXE46" s="710"/>
      <c r="QXF46" s="710"/>
      <c r="QXG46" s="710"/>
      <c r="QXH46" s="710"/>
      <c r="QXI46" s="710"/>
      <c r="QXJ46" s="710"/>
      <c r="QXK46" s="710"/>
      <c r="QXL46" s="710"/>
      <c r="QXM46" s="710"/>
      <c r="QXN46" s="710"/>
      <c r="QXO46" s="710"/>
      <c r="QXP46" s="710"/>
      <c r="QXQ46" s="710"/>
      <c r="QXR46" s="710"/>
      <c r="QXS46" s="710"/>
      <c r="QXT46" s="710"/>
      <c r="QXU46" s="710"/>
      <c r="QXV46" s="710"/>
      <c r="QXW46" s="710"/>
      <c r="QXX46" s="710"/>
      <c r="QXY46" s="710"/>
      <c r="QXZ46" s="710"/>
      <c r="QYA46" s="710"/>
      <c r="QYB46" s="710"/>
      <c r="QYC46" s="710"/>
      <c r="QYD46" s="710"/>
      <c r="QYE46" s="710"/>
      <c r="QYF46" s="710"/>
      <c r="QYG46" s="710"/>
      <c r="QYH46" s="710"/>
      <c r="QYI46" s="710"/>
      <c r="QYJ46" s="710"/>
      <c r="QYK46" s="710"/>
      <c r="QYL46" s="710"/>
      <c r="QYM46" s="710"/>
      <c r="QYN46" s="710"/>
      <c r="QYO46" s="710"/>
      <c r="QYP46" s="710"/>
      <c r="QYQ46" s="710"/>
      <c r="QYR46" s="710"/>
      <c r="QYS46" s="710"/>
      <c r="QYT46" s="710"/>
      <c r="QYU46" s="710"/>
      <c r="QYV46" s="710"/>
      <c r="QYW46" s="710"/>
      <c r="QYX46" s="710"/>
      <c r="QYY46" s="710"/>
      <c r="QYZ46" s="710"/>
      <c r="QZA46" s="710"/>
      <c r="QZB46" s="710"/>
      <c r="QZC46" s="710"/>
      <c r="QZD46" s="710"/>
      <c r="QZE46" s="710"/>
      <c r="QZF46" s="710"/>
      <c r="QZG46" s="710"/>
      <c r="QZH46" s="710"/>
      <c r="QZI46" s="710"/>
      <c r="QZJ46" s="710"/>
      <c r="QZK46" s="710"/>
      <c r="QZL46" s="710"/>
      <c r="QZM46" s="710"/>
      <c r="QZN46" s="710"/>
      <c r="QZO46" s="710"/>
      <c r="QZP46" s="710"/>
      <c r="QZQ46" s="710"/>
      <c r="QZR46" s="710"/>
      <c r="QZS46" s="710"/>
      <c r="QZT46" s="710"/>
      <c r="QZU46" s="710"/>
      <c r="QZV46" s="710"/>
      <c r="QZW46" s="710"/>
      <c r="QZX46" s="710"/>
      <c r="QZY46" s="710"/>
      <c r="QZZ46" s="710"/>
      <c r="RAA46" s="710"/>
      <c r="RAB46" s="710"/>
      <c r="RAC46" s="710"/>
      <c r="RAD46" s="710"/>
      <c r="RAE46" s="710"/>
      <c r="RAF46" s="710"/>
      <c r="RAG46" s="710"/>
      <c r="RAH46" s="710"/>
      <c r="RAI46" s="710"/>
      <c r="RAJ46" s="710"/>
      <c r="RAK46" s="710"/>
      <c r="RAL46" s="710"/>
      <c r="RAM46" s="710"/>
      <c r="RAN46" s="710"/>
      <c r="RAO46" s="710"/>
      <c r="RAP46" s="710"/>
      <c r="RAQ46" s="710"/>
      <c r="RAR46" s="710"/>
      <c r="RAS46" s="710"/>
      <c r="RAT46" s="710"/>
      <c r="RAU46" s="710"/>
      <c r="RAV46" s="710"/>
      <c r="RAW46" s="710"/>
      <c r="RAX46" s="710"/>
      <c r="RAY46" s="710"/>
      <c r="RAZ46" s="710"/>
      <c r="RBA46" s="710"/>
      <c r="RBB46" s="710"/>
      <c r="RBC46" s="710"/>
      <c r="RBD46" s="710"/>
      <c r="RBE46" s="710"/>
      <c r="RBF46" s="710"/>
      <c r="RBG46" s="710"/>
      <c r="RBH46" s="710"/>
      <c r="RBI46" s="710"/>
      <c r="RBJ46" s="710"/>
      <c r="RBK46" s="710"/>
      <c r="RBL46" s="710"/>
      <c r="RBM46" s="710"/>
      <c r="RBN46" s="710"/>
      <c r="RBO46" s="710"/>
      <c r="RBP46" s="710"/>
      <c r="RBQ46" s="710"/>
      <c r="RBR46" s="710"/>
      <c r="RBS46" s="710"/>
      <c r="RBT46" s="710"/>
      <c r="RBU46" s="710"/>
      <c r="RBV46" s="710"/>
      <c r="RBW46" s="710"/>
      <c r="RBX46" s="710"/>
      <c r="RBY46" s="710"/>
      <c r="RBZ46" s="710"/>
      <c r="RCA46" s="710"/>
      <c r="RCB46" s="710"/>
      <c r="RCC46" s="710"/>
      <c r="RCD46" s="710"/>
      <c r="RCE46" s="710"/>
      <c r="RCF46" s="710"/>
      <c r="RCG46" s="710"/>
      <c r="RCH46" s="710"/>
      <c r="RCI46" s="710"/>
      <c r="RCJ46" s="710"/>
      <c r="RCK46" s="710"/>
      <c r="RCL46" s="710"/>
      <c r="RCM46" s="710"/>
      <c r="RCN46" s="710"/>
      <c r="RCO46" s="710"/>
      <c r="RCP46" s="710"/>
      <c r="RCQ46" s="710"/>
      <c r="RCR46" s="710"/>
      <c r="RCS46" s="710"/>
      <c r="RCT46" s="710"/>
      <c r="RCU46" s="710"/>
      <c r="RCV46" s="710"/>
      <c r="RCW46" s="710"/>
      <c r="RCX46" s="710"/>
      <c r="RCY46" s="710"/>
      <c r="RCZ46" s="710"/>
      <c r="RDA46" s="710"/>
      <c r="RDB46" s="710"/>
      <c r="RDC46" s="710"/>
      <c r="RDD46" s="710"/>
      <c r="RDE46" s="710"/>
      <c r="RDF46" s="710"/>
      <c r="RDG46" s="710"/>
      <c r="RDH46" s="710"/>
      <c r="RDI46" s="710"/>
      <c r="RDJ46" s="710"/>
      <c r="RDK46" s="710"/>
      <c r="RDL46" s="710"/>
      <c r="RDM46" s="710"/>
      <c r="RDN46" s="710"/>
      <c r="RDO46" s="710"/>
      <c r="RDP46" s="710"/>
      <c r="RDQ46" s="710"/>
      <c r="RDR46" s="710"/>
      <c r="RDS46" s="710"/>
      <c r="RDT46" s="710"/>
      <c r="RDU46" s="710"/>
      <c r="RDV46" s="710"/>
      <c r="RDW46" s="710"/>
      <c r="RDX46" s="710"/>
      <c r="RDY46" s="710"/>
      <c r="RDZ46" s="710"/>
      <c r="REA46" s="710"/>
      <c r="REB46" s="710"/>
      <c r="REC46" s="710"/>
      <c r="RED46" s="710"/>
      <c r="REE46" s="710"/>
      <c r="REF46" s="710"/>
      <c r="REG46" s="710"/>
      <c r="REH46" s="710"/>
      <c r="REI46" s="710"/>
      <c r="REJ46" s="710"/>
      <c r="REK46" s="710"/>
      <c r="REL46" s="710"/>
      <c r="REM46" s="710"/>
      <c r="REN46" s="710"/>
      <c r="REO46" s="710"/>
      <c r="REP46" s="710"/>
      <c r="REQ46" s="710"/>
      <c r="RER46" s="710"/>
      <c r="RES46" s="710"/>
      <c r="RET46" s="710"/>
      <c r="REU46" s="710"/>
      <c r="REV46" s="710"/>
      <c r="REW46" s="710"/>
      <c r="REX46" s="710"/>
      <c r="REY46" s="710"/>
      <c r="REZ46" s="710"/>
      <c r="RFA46" s="710"/>
      <c r="RFB46" s="710"/>
      <c r="RFC46" s="710"/>
      <c r="RFD46" s="710"/>
      <c r="RFE46" s="710"/>
      <c r="RFF46" s="710"/>
      <c r="RFG46" s="710"/>
      <c r="RFH46" s="710"/>
      <c r="RFI46" s="710"/>
      <c r="RFJ46" s="710"/>
      <c r="RFK46" s="710"/>
      <c r="RFL46" s="710"/>
      <c r="RFM46" s="710"/>
      <c r="RFN46" s="710"/>
      <c r="RFO46" s="710"/>
      <c r="RFP46" s="710"/>
      <c r="RFQ46" s="710"/>
      <c r="RFR46" s="710"/>
      <c r="RFS46" s="710"/>
      <c r="RFT46" s="710"/>
      <c r="RFU46" s="710"/>
      <c r="RFV46" s="710"/>
      <c r="RFW46" s="710"/>
      <c r="RFX46" s="710"/>
      <c r="RFY46" s="710"/>
      <c r="RFZ46" s="710"/>
      <c r="RGA46" s="710"/>
      <c r="RGB46" s="710"/>
      <c r="RGC46" s="710"/>
      <c r="RGD46" s="710"/>
      <c r="RGE46" s="710"/>
      <c r="RGF46" s="710"/>
      <c r="RGG46" s="710"/>
      <c r="RGH46" s="710"/>
      <c r="RGI46" s="710"/>
      <c r="RGJ46" s="710"/>
      <c r="RGK46" s="710"/>
      <c r="RGL46" s="710"/>
      <c r="RGM46" s="710"/>
      <c r="RGN46" s="710"/>
      <c r="RGO46" s="710"/>
      <c r="RGP46" s="710"/>
      <c r="RGQ46" s="710"/>
      <c r="RGR46" s="710"/>
      <c r="RGS46" s="710"/>
      <c r="RGT46" s="710"/>
      <c r="RGU46" s="710"/>
      <c r="RGV46" s="710"/>
      <c r="RGW46" s="710"/>
      <c r="RGX46" s="710"/>
      <c r="RGY46" s="710"/>
      <c r="RGZ46" s="710"/>
      <c r="RHA46" s="710"/>
      <c r="RHB46" s="710"/>
      <c r="RHC46" s="710"/>
      <c r="RHD46" s="710"/>
      <c r="RHE46" s="710"/>
      <c r="RHF46" s="710"/>
      <c r="RHG46" s="710"/>
      <c r="RHH46" s="710"/>
      <c r="RHI46" s="710"/>
      <c r="RHJ46" s="710"/>
      <c r="RHK46" s="710"/>
      <c r="RHL46" s="710"/>
      <c r="RHM46" s="710"/>
      <c r="RHN46" s="710"/>
      <c r="RHO46" s="710"/>
      <c r="RHP46" s="710"/>
      <c r="RHQ46" s="710"/>
      <c r="RHR46" s="710"/>
      <c r="RHS46" s="710"/>
      <c r="RHT46" s="710"/>
      <c r="RHU46" s="710"/>
      <c r="RHV46" s="710"/>
      <c r="RHW46" s="710"/>
      <c r="RHX46" s="710"/>
      <c r="RHY46" s="710"/>
      <c r="RHZ46" s="710"/>
      <c r="RIA46" s="710"/>
      <c r="RIB46" s="710"/>
      <c r="RIC46" s="710"/>
      <c r="RID46" s="710"/>
      <c r="RIE46" s="710"/>
      <c r="RIF46" s="710"/>
      <c r="RIG46" s="710"/>
      <c r="RIH46" s="710"/>
      <c r="RII46" s="710"/>
      <c r="RIJ46" s="710"/>
      <c r="RIK46" s="710"/>
      <c r="RIL46" s="710"/>
      <c r="RIM46" s="710"/>
      <c r="RIN46" s="710"/>
      <c r="RIO46" s="710"/>
      <c r="RIP46" s="710"/>
      <c r="RIQ46" s="710"/>
      <c r="RIR46" s="710"/>
      <c r="RIS46" s="710"/>
      <c r="RIT46" s="710"/>
      <c r="RIU46" s="710"/>
      <c r="RIV46" s="710"/>
      <c r="RIW46" s="710"/>
      <c r="RIX46" s="710"/>
      <c r="RIY46" s="710"/>
      <c r="RIZ46" s="710"/>
      <c r="RJA46" s="710"/>
      <c r="RJB46" s="710"/>
      <c r="RJC46" s="710"/>
      <c r="RJD46" s="710"/>
      <c r="RJE46" s="710"/>
      <c r="RJF46" s="710"/>
      <c r="RJG46" s="710"/>
      <c r="RJH46" s="710"/>
      <c r="RJI46" s="710"/>
      <c r="RJJ46" s="710"/>
      <c r="RJK46" s="710"/>
      <c r="RJL46" s="710"/>
      <c r="RJM46" s="710"/>
      <c r="RJN46" s="710"/>
      <c r="RJO46" s="710"/>
      <c r="RJP46" s="710"/>
      <c r="RJQ46" s="710"/>
      <c r="RJR46" s="710"/>
      <c r="RJS46" s="710"/>
      <c r="RJT46" s="710"/>
      <c r="RJU46" s="710"/>
      <c r="RJV46" s="710"/>
      <c r="RJW46" s="710"/>
      <c r="RJX46" s="710"/>
      <c r="RJY46" s="710"/>
      <c r="RJZ46" s="710"/>
      <c r="RKA46" s="710"/>
      <c r="RKB46" s="710"/>
      <c r="RKC46" s="710"/>
      <c r="RKD46" s="710"/>
      <c r="RKE46" s="710"/>
      <c r="RKF46" s="710"/>
      <c r="RKG46" s="710"/>
      <c r="RKH46" s="710"/>
      <c r="RKI46" s="710"/>
      <c r="RKJ46" s="710"/>
      <c r="RKK46" s="710"/>
      <c r="RKL46" s="710"/>
      <c r="RKM46" s="710"/>
      <c r="RKN46" s="710"/>
      <c r="RKO46" s="710"/>
      <c r="RKP46" s="710"/>
      <c r="RKQ46" s="710"/>
      <c r="RKR46" s="710"/>
      <c r="RKS46" s="710"/>
      <c r="RKT46" s="710"/>
      <c r="RKU46" s="710"/>
      <c r="RKV46" s="710"/>
      <c r="RKW46" s="710"/>
      <c r="RKX46" s="710"/>
      <c r="RKY46" s="710"/>
      <c r="RKZ46" s="710"/>
      <c r="RLA46" s="710"/>
      <c r="RLB46" s="710"/>
      <c r="RLC46" s="710"/>
      <c r="RLD46" s="710"/>
      <c r="RLE46" s="710"/>
      <c r="RLF46" s="710"/>
      <c r="RLG46" s="710"/>
      <c r="RLH46" s="710"/>
      <c r="RLI46" s="710"/>
      <c r="RLJ46" s="710"/>
      <c r="RLK46" s="710"/>
      <c r="RLL46" s="710"/>
      <c r="RLM46" s="710"/>
      <c r="RLN46" s="710"/>
      <c r="RLO46" s="710"/>
      <c r="RLP46" s="710"/>
      <c r="RLQ46" s="710"/>
      <c r="RLR46" s="710"/>
      <c r="RLS46" s="710"/>
      <c r="RLT46" s="710"/>
      <c r="RLU46" s="710"/>
      <c r="RLV46" s="710"/>
      <c r="RLW46" s="710"/>
      <c r="RLX46" s="710"/>
      <c r="RLY46" s="710"/>
      <c r="RLZ46" s="710"/>
      <c r="RMA46" s="710"/>
      <c r="RMB46" s="710"/>
      <c r="RMC46" s="710"/>
      <c r="RMD46" s="710"/>
      <c r="RME46" s="710"/>
      <c r="RMF46" s="710"/>
      <c r="RMG46" s="710"/>
      <c r="RMH46" s="710"/>
      <c r="RMI46" s="710"/>
      <c r="RMJ46" s="710"/>
      <c r="RMK46" s="710"/>
      <c r="RML46" s="710"/>
      <c r="RMM46" s="710"/>
      <c r="RMN46" s="710"/>
      <c r="RMO46" s="710"/>
      <c r="RMP46" s="710"/>
      <c r="RMQ46" s="710"/>
      <c r="RMR46" s="710"/>
      <c r="RMS46" s="710"/>
      <c r="RMT46" s="710"/>
      <c r="RMU46" s="710"/>
      <c r="RMV46" s="710"/>
      <c r="RMW46" s="710"/>
      <c r="RMX46" s="710"/>
      <c r="RMY46" s="710"/>
      <c r="RMZ46" s="710"/>
      <c r="RNA46" s="710"/>
      <c r="RNB46" s="710"/>
      <c r="RNC46" s="710"/>
      <c r="RND46" s="710"/>
      <c r="RNE46" s="710"/>
      <c r="RNF46" s="710"/>
      <c r="RNG46" s="710"/>
      <c r="RNH46" s="710"/>
      <c r="RNI46" s="710"/>
      <c r="RNJ46" s="710"/>
      <c r="RNK46" s="710"/>
      <c r="RNL46" s="710"/>
      <c r="RNM46" s="710"/>
      <c r="RNN46" s="710"/>
      <c r="RNO46" s="710"/>
      <c r="RNP46" s="710"/>
      <c r="RNQ46" s="710"/>
      <c r="RNR46" s="710"/>
      <c r="RNS46" s="710"/>
      <c r="RNT46" s="710"/>
      <c r="RNU46" s="710"/>
      <c r="RNV46" s="710"/>
      <c r="RNW46" s="710"/>
      <c r="RNX46" s="710"/>
      <c r="RNY46" s="710"/>
      <c r="RNZ46" s="710"/>
      <c r="ROA46" s="710"/>
      <c r="ROB46" s="710"/>
      <c r="ROC46" s="710"/>
      <c r="ROD46" s="710"/>
      <c r="ROE46" s="710"/>
      <c r="ROF46" s="710"/>
      <c r="ROG46" s="710"/>
      <c r="ROH46" s="710"/>
      <c r="ROI46" s="710"/>
      <c r="ROJ46" s="710"/>
      <c r="ROK46" s="710"/>
      <c r="ROL46" s="710"/>
      <c r="ROM46" s="710"/>
      <c r="RON46" s="710"/>
      <c r="ROO46" s="710"/>
      <c r="ROP46" s="710"/>
      <c r="ROQ46" s="710"/>
      <c r="ROR46" s="710"/>
      <c r="ROS46" s="710"/>
      <c r="ROT46" s="710"/>
      <c r="ROU46" s="710"/>
      <c r="ROV46" s="710"/>
      <c r="ROW46" s="710"/>
      <c r="ROX46" s="710"/>
      <c r="ROY46" s="710"/>
      <c r="ROZ46" s="710"/>
      <c r="RPA46" s="710"/>
      <c r="RPB46" s="710"/>
      <c r="RPC46" s="710"/>
      <c r="RPD46" s="710"/>
      <c r="RPE46" s="710"/>
      <c r="RPF46" s="710"/>
      <c r="RPG46" s="710"/>
      <c r="RPH46" s="710"/>
      <c r="RPI46" s="710"/>
      <c r="RPJ46" s="710"/>
      <c r="RPK46" s="710"/>
      <c r="RPL46" s="710"/>
      <c r="RPM46" s="710"/>
      <c r="RPN46" s="710"/>
      <c r="RPO46" s="710"/>
      <c r="RPP46" s="710"/>
      <c r="RPQ46" s="710"/>
      <c r="RPR46" s="710"/>
      <c r="RPS46" s="710"/>
      <c r="RPT46" s="710"/>
      <c r="RPU46" s="710"/>
      <c r="RPV46" s="710"/>
      <c r="RPW46" s="710"/>
      <c r="RPX46" s="710"/>
      <c r="RPY46" s="710"/>
      <c r="RPZ46" s="710"/>
      <c r="RQA46" s="710"/>
      <c r="RQB46" s="710"/>
      <c r="RQC46" s="710"/>
      <c r="RQD46" s="710"/>
      <c r="RQE46" s="710"/>
      <c r="RQF46" s="710"/>
      <c r="RQG46" s="710"/>
      <c r="RQH46" s="710"/>
      <c r="RQI46" s="710"/>
      <c r="RQJ46" s="710"/>
      <c r="RQK46" s="710"/>
      <c r="RQL46" s="710"/>
      <c r="RQM46" s="710"/>
      <c r="RQN46" s="710"/>
      <c r="RQO46" s="710"/>
      <c r="RQP46" s="710"/>
      <c r="RQQ46" s="710"/>
      <c r="RQR46" s="710"/>
      <c r="RQS46" s="710"/>
      <c r="RQT46" s="710"/>
      <c r="RQU46" s="710"/>
      <c r="RQV46" s="710"/>
      <c r="RQW46" s="710"/>
      <c r="RQX46" s="710"/>
      <c r="RQY46" s="710"/>
      <c r="RQZ46" s="710"/>
      <c r="RRA46" s="710"/>
      <c r="RRB46" s="710"/>
      <c r="RRC46" s="710"/>
      <c r="RRD46" s="710"/>
      <c r="RRE46" s="710"/>
      <c r="RRF46" s="710"/>
      <c r="RRG46" s="710"/>
      <c r="RRH46" s="710"/>
      <c r="RRI46" s="710"/>
      <c r="RRJ46" s="710"/>
      <c r="RRK46" s="710"/>
      <c r="RRL46" s="710"/>
      <c r="RRM46" s="710"/>
      <c r="RRN46" s="710"/>
      <c r="RRO46" s="710"/>
      <c r="RRP46" s="710"/>
      <c r="RRQ46" s="710"/>
      <c r="RRR46" s="710"/>
      <c r="RRS46" s="710"/>
      <c r="RRT46" s="710"/>
      <c r="RRU46" s="710"/>
      <c r="RRV46" s="710"/>
      <c r="RRW46" s="710"/>
      <c r="RRX46" s="710"/>
      <c r="RRY46" s="710"/>
      <c r="RRZ46" s="710"/>
      <c r="RSA46" s="710"/>
      <c r="RSB46" s="710"/>
      <c r="RSC46" s="710"/>
      <c r="RSD46" s="710"/>
      <c r="RSE46" s="710"/>
      <c r="RSF46" s="710"/>
      <c r="RSG46" s="710"/>
      <c r="RSH46" s="710"/>
      <c r="RSI46" s="710"/>
      <c r="RSJ46" s="710"/>
      <c r="RSK46" s="710"/>
      <c r="RSL46" s="710"/>
      <c r="RSM46" s="710"/>
      <c r="RSN46" s="710"/>
      <c r="RSO46" s="710"/>
      <c r="RSP46" s="710"/>
      <c r="RSQ46" s="710"/>
      <c r="RSR46" s="710"/>
      <c r="RSS46" s="710"/>
      <c r="RST46" s="710"/>
      <c r="RSU46" s="710"/>
      <c r="RSV46" s="710"/>
      <c r="RSW46" s="710"/>
      <c r="RSX46" s="710"/>
      <c r="RSY46" s="710"/>
      <c r="RSZ46" s="710"/>
      <c r="RTA46" s="710"/>
      <c r="RTB46" s="710"/>
      <c r="RTC46" s="710"/>
      <c r="RTD46" s="710"/>
      <c r="RTE46" s="710"/>
      <c r="RTF46" s="710"/>
      <c r="RTG46" s="710"/>
      <c r="RTH46" s="710"/>
      <c r="RTI46" s="710"/>
      <c r="RTJ46" s="710"/>
      <c r="RTK46" s="710"/>
      <c r="RTL46" s="710"/>
      <c r="RTM46" s="710"/>
      <c r="RTN46" s="710"/>
      <c r="RTO46" s="710"/>
      <c r="RTP46" s="710"/>
      <c r="RTQ46" s="710"/>
      <c r="RTR46" s="710"/>
      <c r="RTS46" s="710"/>
      <c r="RTT46" s="710"/>
      <c r="RTU46" s="710"/>
      <c r="RTV46" s="710"/>
      <c r="RTW46" s="710"/>
      <c r="RTX46" s="710"/>
      <c r="RTY46" s="710"/>
      <c r="RTZ46" s="710"/>
      <c r="RUA46" s="710"/>
      <c r="RUB46" s="710"/>
      <c r="RUC46" s="710"/>
      <c r="RUD46" s="710"/>
      <c r="RUE46" s="710"/>
      <c r="RUF46" s="710"/>
      <c r="RUG46" s="710"/>
      <c r="RUH46" s="710"/>
      <c r="RUI46" s="710"/>
      <c r="RUJ46" s="710"/>
      <c r="RUK46" s="710"/>
      <c r="RUL46" s="710"/>
      <c r="RUM46" s="710"/>
      <c r="RUN46" s="710"/>
      <c r="RUO46" s="710"/>
      <c r="RUP46" s="710"/>
      <c r="RUQ46" s="710"/>
      <c r="RUR46" s="710"/>
      <c r="RUS46" s="710"/>
      <c r="RUT46" s="710"/>
      <c r="RUU46" s="710"/>
      <c r="RUV46" s="710"/>
      <c r="RUW46" s="710"/>
      <c r="RUX46" s="710"/>
      <c r="RUY46" s="710"/>
      <c r="RUZ46" s="710"/>
      <c r="RVA46" s="710"/>
      <c r="RVB46" s="710"/>
      <c r="RVC46" s="710"/>
      <c r="RVD46" s="710"/>
      <c r="RVE46" s="710"/>
      <c r="RVF46" s="710"/>
      <c r="RVG46" s="710"/>
      <c r="RVH46" s="710"/>
      <c r="RVI46" s="710"/>
      <c r="RVJ46" s="710"/>
      <c r="RVK46" s="710"/>
      <c r="RVL46" s="710"/>
      <c r="RVM46" s="710"/>
      <c r="RVN46" s="710"/>
      <c r="RVO46" s="710"/>
      <c r="RVP46" s="710"/>
      <c r="RVQ46" s="710"/>
      <c r="RVR46" s="710"/>
      <c r="RVS46" s="710"/>
      <c r="RVT46" s="710"/>
      <c r="RVU46" s="710"/>
      <c r="RVV46" s="710"/>
      <c r="RVW46" s="710"/>
      <c r="RVX46" s="710"/>
      <c r="RVY46" s="710"/>
      <c r="RVZ46" s="710"/>
      <c r="RWA46" s="710"/>
      <c r="RWB46" s="710"/>
      <c r="RWC46" s="710"/>
      <c r="RWD46" s="710"/>
      <c r="RWE46" s="710"/>
      <c r="RWF46" s="710"/>
      <c r="RWG46" s="710"/>
      <c r="RWH46" s="710"/>
      <c r="RWI46" s="710"/>
      <c r="RWJ46" s="710"/>
      <c r="RWK46" s="710"/>
      <c r="RWL46" s="710"/>
      <c r="RWM46" s="710"/>
      <c r="RWN46" s="710"/>
      <c r="RWO46" s="710"/>
      <c r="RWP46" s="710"/>
      <c r="RWQ46" s="710"/>
      <c r="RWR46" s="710"/>
      <c r="RWS46" s="710"/>
      <c r="RWT46" s="710"/>
      <c r="RWU46" s="710"/>
      <c r="RWV46" s="710"/>
      <c r="RWW46" s="710"/>
      <c r="RWX46" s="710"/>
      <c r="RWY46" s="710"/>
      <c r="RWZ46" s="710"/>
      <c r="RXA46" s="710"/>
      <c r="RXB46" s="710"/>
      <c r="RXC46" s="710"/>
      <c r="RXD46" s="710"/>
      <c r="RXE46" s="710"/>
      <c r="RXF46" s="710"/>
      <c r="RXG46" s="710"/>
      <c r="RXH46" s="710"/>
      <c r="RXI46" s="710"/>
      <c r="RXJ46" s="710"/>
      <c r="RXK46" s="710"/>
      <c r="RXL46" s="710"/>
      <c r="RXM46" s="710"/>
      <c r="RXN46" s="710"/>
      <c r="RXO46" s="710"/>
      <c r="RXP46" s="710"/>
      <c r="RXQ46" s="710"/>
      <c r="RXR46" s="710"/>
      <c r="RXS46" s="710"/>
      <c r="RXT46" s="710"/>
      <c r="RXU46" s="710"/>
      <c r="RXV46" s="710"/>
      <c r="RXW46" s="710"/>
      <c r="RXX46" s="710"/>
      <c r="RXY46" s="710"/>
      <c r="RXZ46" s="710"/>
      <c r="RYA46" s="710"/>
      <c r="RYB46" s="710"/>
      <c r="RYC46" s="710"/>
      <c r="RYD46" s="710"/>
      <c r="RYE46" s="710"/>
      <c r="RYF46" s="710"/>
      <c r="RYG46" s="710"/>
      <c r="RYH46" s="710"/>
      <c r="RYI46" s="710"/>
      <c r="RYJ46" s="710"/>
      <c r="RYK46" s="710"/>
      <c r="RYL46" s="710"/>
      <c r="RYM46" s="710"/>
      <c r="RYN46" s="710"/>
      <c r="RYO46" s="710"/>
      <c r="RYP46" s="710"/>
      <c r="RYQ46" s="710"/>
      <c r="RYR46" s="710"/>
      <c r="RYS46" s="710"/>
      <c r="RYT46" s="710"/>
      <c r="RYU46" s="710"/>
      <c r="RYV46" s="710"/>
      <c r="RYW46" s="710"/>
      <c r="RYX46" s="710"/>
      <c r="RYY46" s="710"/>
      <c r="RYZ46" s="710"/>
      <c r="RZA46" s="710"/>
      <c r="RZB46" s="710"/>
      <c r="RZC46" s="710"/>
      <c r="RZD46" s="710"/>
      <c r="RZE46" s="710"/>
      <c r="RZF46" s="710"/>
      <c r="RZG46" s="710"/>
      <c r="RZH46" s="710"/>
      <c r="RZI46" s="710"/>
      <c r="RZJ46" s="710"/>
      <c r="RZK46" s="710"/>
      <c r="RZL46" s="710"/>
      <c r="RZM46" s="710"/>
      <c r="RZN46" s="710"/>
      <c r="RZO46" s="710"/>
      <c r="RZP46" s="710"/>
      <c r="RZQ46" s="710"/>
      <c r="RZR46" s="710"/>
      <c r="RZS46" s="710"/>
      <c r="RZT46" s="710"/>
      <c r="RZU46" s="710"/>
      <c r="RZV46" s="710"/>
      <c r="RZW46" s="710"/>
      <c r="RZX46" s="710"/>
      <c r="RZY46" s="710"/>
      <c r="RZZ46" s="710"/>
      <c r="SAA46" s="710"/>
      <c r="SAB46" s="710"/>
      <c r="SAC46" s="710"/>
      <c r="SAD46" s="710"/>
      <c r="SAE46" s="710"/>
      <c r="SAF46" s="710"/>
      <c r="SAG46" s="710"/>
      <c r="SAH46" s="710"/>
      <c r="SAI46" s="710"/>
      <c r="SAJ46" s="710"/>
      <c r="SAK46" s="710"/>
      <c r="SAL46" s="710"/>
      <c r="SAM46" s="710"/>
      <c r="SAN46" s="710"/>
      <c r="SAO46" s="710"/>
      <c r="SAP46" s="710"/>
      <c r="SAQ46" s="710"/>
      <c r="SAR46" s="710"/>
      <c r="SAS46" s="710"/>
      <c r="SAT46" s="710"/>
      <c r="SAU46" s="710"/>
      <c r="SAV46" s="710"/>
      <c r="SAW46" s="710"/>
      <c r="SAX46" s="710"/>
      <c r="SAY46" s="710"/>
      <c r="SAZ46" s="710"/>
      <c r="SBA46" s="710"/>
      <c r="SBB46" s="710"/>
      <c r="SBC46" s="710"/>
      <c r="SBD46" s="710"/>
      <c r="SBE46" s="710"/>
      <c r="SBF46" s="710"/>
      <c r="SBG46" s="710"/>
      <c r="SBH46" s="710"/>
      <c r="SBI46" s="710"/>
      <c r="SBJ46" s="710"/>
      <c r="SBK46" s="710"/>
      <c r="SBL46" s="710"/>
      <c r="SBM46" s="710"/>
      <c r="SBN46" s="710"/>
      <c r="SBO46" s="710"/>
      <c r="SBP46" s="710"/>
      <c r="SBQ46" s="710"/>
      <c r="SBR46" s="710"/>
      <c r="SBS46" s="710"/>
      <c r="SBT46" s="710"/>
      <c r="SBU46" s="710"/>
      <c r="SBV46" s="710"/>
      <c r="SBW46" s="710"/>
      <c r="SBX46" s="710"/>
      <c r="SBY46" s="710"/>
      <c r="SBZ46" s="710"/>
      <c r="SCA46" s="710"/>
      <c r="SCB46" s="710"/>
      <c r="SCC46" s="710"/>
      <c r="SCD46" s="710"/>
      <c r="SCE46" s="710"/>
      <c r="SCF46" s="710"/>
      <c r="SCG46" s="710"/>
      <c r="SCH46" s="710"/>
      <c r="SCI46" s="710"/>
      <c r="SCJ46" s="710"/>
      <c r="SCK46" s="710"/>
      <c r="SCL46" s="710"/>
      <c r="SCM46" s="710"/>
      <c r="SCN46" s="710"/>
      <c r="SCO46" s="710"/>
      <c r="SCP46" s="710"/>
      <c r="SCQ46" s="710"/>
      <c r="SCR46" s="710"/>
      <c r="SCS46" s="710"/>
      <c r="SCT46" s="710"/>
      <c r="SCU46" s="710"/>
      <c r="SCV46" s="710"/>
      <c r="SCW46" s="710"/>
      <c r="SCX46" s="710"/>
      <c r="SCY46" s="710"/>
      <c r="SCZ46" s="710"/>
      <c r="SDA46" s="710"/>
      <c r="SDB46" s="710"/>
      <c r="SDC46" s="710"/>
      <c r="SDD46" s="710"/>
      <c r="SDE46" s="710"/>
      <c r="SDF46" s="710"/>
      <c r="SDG46" s="710"/>
      <c r="SDH46" s="710"/>
      <c r="SDI46" s="710"/>
      <c r="SDJ46" s="710"/>
      <c r="SDK46" s="710"/>
      <c r="SDL46" s="710"/>
      <c r="SDM46" s="710"/>
      <c r="SDN46" s="710"/>
      <c r="SDO46" s="710"/>
      <c r="SDP46" s="710"/>
      <c r="SDQ46" s="710"/>
      <c r="SDR46" s="710"/>
      <c r="SDS46" s="710"/>
      <c r="SDT46" s="710"/>
      <c r="SDU46" s="710"/>
      <c r="SDV46" s="710"/>
      <c r="SDW46" s="710"/>
      <c r="SDX46" s="710"/>
      <c r="SDY46" s="710"/>
      <c r="SDZ46" s="710"/>
      <c r="SEA46" s="710"/>
      <c r="SEB46" s="710"/>
      <c r="SEC46" s="710"/>
      <c r="SED46" s="710"/>
      <c r="SEE46" s="710"/>
      <c r="SEF46" s="710"/>
      <c r="SEG46" s="710"/>
      <c r="SEH46" s="710"/>
      <c r="SEI46" s="710"/>
      <c r="SEJ46" s="710"/>
      <c r="SEK46" s="710"/>
      <c r="SEL46" s="710"/>
      <c r="SEM46" s="710"/>
      <c r="SEN46" s="710"/>
      <c r="SEO46" s="710"/>
      <c r="SEP46" s="710"/>
      <c r="SEQ46" s="710"/>
      <c r="SER46" s="710"/>
      <c r="SES46" s="710"/>
      <c r="SET46" s="710"/>
      <c r="SEU46" s="710"/>
      <c r="SEV46" s="710"/>
      <c r="SEW46" s="710"/>
      <c r="SEX46" s="710"/>
      <c r="SEY46" s="710"/>
      <c r="SEZ46" s="710"/>
      <c r="SFA46" s="710"/>
      <c r="SFB46" s="710"/>
      <c r="SFC46" s="710"/>
      <c r="SFD46" s="710"/>
      <c r="SFE46" s="710"/>
      <c r="SFF46" s="710"/>
      <c r="SFG46" s="710"/>
      <c r="SFH46" s="710"/>
      <c r="SFI46" s="710"/>
      <c r="SFJ46" s="710"/>
      <c r="SFK46" s="710"/>
      <c r="SFL46" s="710"/>
      <c r="SFM46" s="710"/>
      <c r="SFN46" s="710"/>
      <c r="SFO46" s="710"/>
      <c r="SFP46" s="710"/>
      <c r="SFQ46" s="710"/>
      <c r="SFR46" s="710"/>
      <c r="SFS46" s="710"/>
      <c r="SFT46" s="710"/>
      <c r="SFU46" s="710"/>
      <c r="SFV46" s="710"/>
      <c r="SFW46" s="710"/>
      <c r="SFX46" s="710"/>
      <c r="SFY46" s="710"/>
      <c r="SFZ46" s="710"/>
      <c r="SGA46" s="710"/>
      <c r="SGB46" s="710"/>
      <c r="SGC46" s="710"/>
      <c r="SGD46" s="710"/>
      <c r="SGE46" s="710"/>
      <c r="SGF46" s="710"/>
      <c r="SGG46" s="710"/>
      <c r="SGH46" s="710"/>
      <c r="SGI46" s="710"/>
      <c r="SGJ46" s="710"/>
      <c r="SGK46" s="710"/>
      <c r="SGL46" s="710"/>
      <c r="SGM46" s="710"/>
      <c r="SGN46" s="710"/>
      <c r="SGO46" s="710"/>
      <c r="SGP46" s="710"/>
      <c r="SGQ46" s="710"/>
      <c r="SGR46" s="710"/>
      <c r="SGS46" s="710"/>
      <c r="SGT46" s="710"/>
      <c r="SGU46" s="710"/>
      <c r="SGV46" s="710"/>
      <c r="SGW46" s="710"/>
      <c r="SGX46" s="710"/>
      <c r="SGY46" s="710"/>
      <c r="SGZ46" s="710"/>
      <c r="SHA46" s="710"/>
      <c r="SHB46" s="710"/>
      <c r="SHC46" s="710"/>
      <c r="SHD46" s="710"/>
      <c r="SHE46" s="710"/>
      <c r="SHF46" s="710"/>
      <c r="SHG46" s="710"/>
      <c r="SHH46" s="710"/>
      <c r="SHI46" s="710"/>
      <c r="SHJ46" s="710"/>
      <c r="SHK46" s="710"/>
      <c r="SHL46" s="710"/>
      <c r="SHM46" s="710"/>
      <c r="SHN46" s="710"/>
      <c r="SHO46" s="710"/>
      <c r="SHP46" s="710"/>
      <c r="SHQ46" s="710"/>
      <c r="SHR46" s="710"/>
      <c r="SHS46" s="710"/>
      <c r="SHT46" s="710"/>
      <c r="SHU46" s="710"/>
      <c r="SHV46" s="710"/>
      <c r="SHW46" s="710"/>
      <c r="SHX46" s="710"/>
      <c r="SHY46" s="710"/>
      <c r="SHZ46" s="710"/>
      <c r="SIA46" s="710"/>
      <c r="SIB46" s="710"/>
      <c r="SIC46" s="710"/>
      <c r="SID46" s="710"/>
      <c r="SIE46" s="710"/>
      <c r="SIF46" s="710"/>
      <c r="SIG46" s="710"/>
      <c r="SIH46" s="710"/>
      <c r="SII46" s="710"/>
      <c r="SIJ46" s="710"/>
      <c r="SIK46" s="710"/>
      <c r="SIL46" s="710"/>
      <c r="SIM46" s="710"/>
      <c r="SIN46" s="710"/>
      <c r="SIO46" s="710"/>
      <c r="SIP46" s="710"/>
      <c r="SIQ46" s="710"/>
      <c r="SIR46" s="710"/>
      <c r="SIS46" s="710"/>
      <c r="SIT46" s="710"/>
      <c r="SIU46" s="710"/>
      <c r="SIV46" s="710"/>
      <c r="SIW46" s="710"/>
      <c r="SIX46" s="710"/>
      <c r="SIY46" s="710"/>
      <c r="SIZ46" s="710"/>
      <c r="SJA46" s="710"/>
      <c r="SJB46" s="710"/>
      <c r="SJC46" s="710"/>
      <c r="SJD46" s="710"/>
      <c r="SJE46" s="710"/>
      <c r="SJF46" s="710"/>
      <c r="SJG46" s="710"/>
      <c r="SJH46" s="710"/>
      <c r="SJI46" s="710"/>
      <c r="SJJ46" s="710"/>
      <c r="SJK46" s="710"/>
      <c r="SJL46" s="710"/>
      <c r="SJM46" s="710"/>
      <c r="SJN46" s="710"/>
      <c r="SJO46" s="710"/>
      <c r="SJP46" s="710"/>
      <c r="SJQ46" s="710"/>
      <c r="SJR46" s="710"/>
      <c r="SJS46" s="710"/>
      <c r="SJT46" s="710"/>
      <c r="SJU46" s="710"/>
      <c r="SJV46" s="710"/>
      <c r="SJW46" s="710"/>
      <c r="SJX46" s="710"/>
      <c r="SJY46" s="710"/>
      <c r="SJZ46" s="710"/>
      <c r="SKA46" s="710"/>
      <c r="SKB46" s="710"/>
      <c r="SKC46" s="710"/>
      <c r="SKD46" s="710"/>
      <c r="SKE46" s="710"/>
      <c r="SKF46" s="710"/>
      <c r="SKG46" s="710"/>
      <c r="SKH46" s="710"/>
      <c r="SKI46" s="710"/>
      <c r="SKJ46" s="710"/>
      <c r="SKK46" s="710"/>
      <c r="SKL46" s="710"/>
      <c r="SKM46" s="710"/>
      <c r="SKN46" s="710"/>
      <c r="SKO46" s="710"/>
      <c r="SKP46" s="710"/>
      <c r="SKQ46" s="710"/>
      <c r="SKR46" s="710"/>
      <c r="SKS46" s="710"/>
      <c r="SKT46" s="710"/>
      <c r="SKU46" s="710"/>
      <c r="SKV46" s="710"/>
      <c r="SKW46" s="710"/>
      <c r="SKX46" s="710"/>
      <c r="SKY46" s="710"/>
      <c r="SKZ46" s="710"/>
      <c r="SLA46" s="710"/>
      <c r="SLB46" s="710"/>
      <c r="SLC46" s="710"/>
      <c r="SLD46" s="710"/>
      <c r="SLE46" s="710"/>
      <c r="SLF46" s="710"/>
      <c r="SLG46" s="710"/>
      <c r="SLH46" s="710"/>
      <c r="SLI46" s="710"/>
      <c r="SLJ46" s="710"/>
      <c r="SLK46" s="710"/>
      <c r="SLL46" s="710"/>
      <c r="SLM46" s="710"/>
      <c r="SLN46" s="710"/>
      <c r="SLO46" s="710"/>
      <c r="SLP46" s="710"/>
      <c r="SLQ46" s="710"/>
      <c r="SLR46" s="710"/>
      <c r="SLS46" s="710"/>
      <c r="SLT46" s="710"/>
      <c r="SLU46" s="710"/>
      <c r="SLV46" s="710"/>
      <c r="SLW46" s="710"/>
      <c r="SLX46" s="710"/>
      <c r="SLY46" s="710"/>
      <c r="SLZ46" s="710"/>
      <c r="SMA46" s="710"/>
      <c r="SMB46" s="710"/>
      <c r="SMC46" s="710"/>
      <c r="SMD46" s="710"/>
      <c r="SME46" s="710"/>
      <c r="SMF46" s="710"/>
      <c r="SMG46" s="710"/>
      <c r="SMH46" s="710"/>
      <c r="SMI46" s="710"/>
      <c r="SMJ46" s="710"/>
      <c r="SMK46" s="710"/>
      <c r="SML46" s="710"/>
      <c r="SMM46" s="710"/>
      <c r="SMN46" s="710"/>
      <c r="SMO46" s="710"/>
      <c r="SMP46" s="710"/>
      <c r="SMQ46" s="710"/>
      <c r="SMR46" s="710"/>
      <c r="SMS46" s="710"/>
      <c r="SMT46" s="710"/>
      <c r="SMU46" s="710"/>
      <c r="SMV46" s="710"/>
      <c r="SMW46" s="710"/>
      <c r="SMX46" s="710"/>
      <c r="SMY46" s="710"/>
      <c r="SMZ46" s="710"/>
      <c r="SNA46" s="710"/>
      <c r="SNB46" s="710"/>
      <c r="SNC46" s="710"/>
      <c r="SND46" s="710"/>
      <c r="SNE46" s="710"/>
      <c r="SNF46" s="710"/>
      <c r="SNG46" s="710"/>
      <c r="SNH46" s="710"/>
      <c r="SNI46" s="710"/>
      <c r="SNJ46" s="710"/>
      <c r="SNK46" s="710"/>
      <c r="SNL46" s="710"/>
      <c r="SNM46" s="710"/>
      <c r="SNN46" s="710"/>
      <c r="SNO46" s="710"/>
      <c r="SNP46" s="710"/>
      <c r="SNQ46" s="710"/>
      <c r="SNR46" s="710"/>
      <c r="SNS46" s="710"/>
      <c r="SNT46" s="710"/>
      <c r="SNU46" s="710"/>
      <c r="SNV46" s="710"/>
      <c r="SNW46" s="710"/>
      <c r="SNX46" s="710"/>
      <c r="SNY46" s="710"/>
      <c r="SNZ46" s="710"/>
      <c r="SOA46" s="710"/>
      <c r="SOB46" s="710"/>
      <c r="SOC46" s="710"/>
      <c r="SOD46" s="710"/>
      <c r="SOE46" s="710"/>
      <c r="SOF46" s="710"/>
      <c r="SOG46" s="710"/>
      <c r="SOH46" s="710"/>
      <c r="SOI46" s="710"/>
      <c r="SOJ46" s="710"/>
      <c r="SOK46" s="710"/>
      <c r="SOL46" s="710"/>
      <c r="SOM46" s="710"/>
      <c r="SON46" s="710"/>
      <c r="SOO46" s="710"/>
      <c r="SOP46" s="710"/>
      <c r="SOQ46" s="710"/>
      <c r="SOR46" s="710"/>
      <c r="SOS46" s="710"/>
      <c r="SOT46" s="710"/>
      <c r="SOU46" s="710"/>
      <c r="SOV46" s="710"/>
      <c r="SOW46" s="710"/>
      <c r="SOX46" s="710"/>
      <c r="SOY46" s="710"/>
      <c r="SOZ46" s="710"/>
      <c r="SPA46" s="710"/>
      <c r="SPB46" s="710"/>
      <c r="SPC46" s="710"/>
      <c r="SPD46" s="710"/>
      <c r="SPE46" s="710"/>
      <c r="SPF46" s="710"/>
      <c r="SPG46" s="710"/>
      <c r="SPH46" s="710"/>
      <c r="SPI46" s="710"/>
      <c r="SPJ46" s="710"/>
      <c r="SPK46" s="710"/>
      <c r="SPL46" s="710"/>
      <c r="SPM46" s="710"/>
      <c r="SPN46" s="710"/>
      <c r="SPO46" s="710"/>
      <c r="SPP46" s="710"/>
      <c r="SPQ46" s="710"/>
      <c r="SPR46" s="710"/>
      <c r="SPS46" s="710"/>
      <c r="SPT46" s="710"/>
      <c r="SPU46" s="710"/>
      <c r="SPV46" s="710"/>
      <c r="SPW46" s="710"/>
      <c r="SPX46" s="710"/>
      <c r="SPY46" s="710"/>
      <c r="SPZ46" s="710"/>
      <c r="SQA46" s="710"/>
      <c r="SQB46" s="710"/>
      <c r="SQC46" s="710"/>
      <c r="SQD46" s="710"/>
      <c r="SQE46" s="710"/>
      <c r="SQF46" s="710"/>
      <c r="SQG46" s="710"/>
      <c r="SQH46" s="710"/>
      <c r="SQI46" s="710"/>
      <c r="SQJ46" s="710"/>
      <c r="SQK46" s="710"/>
      <c r="SQL46" s="710"/>
      <c r="SQM46" s="710"/>
      <c r="SQN46" s="710"/>
      <c r="SQO46" s="710"/>
      <c r="SQP46" s="710"/>
      <c r="SQQ46" s="710"/>
      <c r="SQR46" s="710"/>
      <c r="SQS46" s="710"/>
      <c r="SQT46" s="710"/>
      <c r="SQU46" s="710"/>
      <c r="SQV46" s="710"/>
      <c r="SQW46" s="710"/>
      <c r="SQX46" s="710"/>
      <c r="SQY46" s="710"/>
      <c r="SQZ46" s="710"/>
      <c r="SRA46" s="710"/>
      <c r="SRB46" s="710"/>
      <c r="SRC46" s="710"/>
      <c r="SRD46" s="710"/>
      <c r="SRE46" s="710"/>
      <c r="SRF46" s="710"/>
      <c r="SRG46" s="710"/>
      <c r="SRH46" s="710"/>
      <c r="SRI46" s="710"/>
      <c r="SRJ46" s="710"/>
      <c r="SRK46" s="710"/>
      <c r="SRL46" s="710"/>
      <c r="SRM46" s="710"/>
      <c r="SRN46" s="710"/>
      <c r="SRO46" s="710"/>
      <c r="SRP46" s="710"/>
      <c r="SRQ46" s="710"/>
      <c r="SRR46" s="710"/>
      <c r="SRS46" s="710"/>
      <c r="SRT46" s="710"/>
      <c r="SRU46" s="710"/>
      <c r="SRV46" s="710"/>
      <c r="SRW46" s="710"/>
      <c r="SRX46" s="710"/>
      <c r="SRY46" s="710"/>
      <c r="SRZ46" s="710"/>
      <c r="SSA46" s="710"/>
      <c r="SSB46" s="710"/>
      <c r="SSC46" s="710"/>
      <c r="SSD46" s="710"/>
      <c r="SSE46" s="710"/>
      <c r="SSF46" s="710"/>
      <c r="SSG46" s="710"/>
      <c r="SSH46" s="710"/>
      <c r="SSI46" s="710"/>
      <c r="SSJ46" s="710"/>
      <c r="SSK46" s="710"/>
      <c r="SSL46" s="710"/>
      <c r="SSM46" s="710"/>
      <c r="SSN46" s="710"/>
      <c r="SSO46" s="710"/>
      <c r="SSP46" s="710"/>
      <c r="SSQ46" s="710"/>
      <c r="SSR46" s="710"/>
      <c r="SSS46" s="710"/>
      <c r="SST46" s="710"/>
      <c r="SSU46" s="710"/>
      <c r="SSV46" s="710"/>
      <c r="SSW46" s="710"/>
      <c r="SSX46" s="710"/>
      <c r="SSY46" s="710"/>
      <c r="SSZ46" s="710"/>
      <c r="STA46" s="710"/>
      <c r="STB46" s="710"/>
      <c r="STC46" s="710"/>
      <c r="STD46" s="710"/>
      <c r="STE46" s="710"/>
      <c r="STF46" s="710"/>
      <c r="STG46" s="710"/>
      <c r="STH46" s="710"/>
      <c r="STI46" s="710"/>
      <c r="STJ46" s="710"/>
      <c r="STK46" s="710"/>
      <c r="STL46" s="710"/>
      <c r="STM46" s="710"/>
      <c r="STN46" s="710"/>
      <c r="STO46" s="710"/>
      <c r="STP46" s="710"/>
      <c r="STQ46" s="710"/>
      <c r="STR46" s="710"/>
      <c r="STS46" s="710"/>
      <c r="STT46" s="710"/>
      <c r="STU46" s="710"/>
      <c r="STV46" s="710"/>
      <c r="STW46" s="710"/>
      <c r="STX46" s="710"/>
      <c r="STY46" s="710"/>
      <c r="STZ46" s="710"/>
      <c r="SUA46" s="710"/>
      <c r="SUB46" s="710"/>
      <c r="SUC46" s="710"/>
      <c r="SUD46" s="710"/>
      <c r="SUE46" s="710"/>
      <c r="SUF46" s="710"/>
      <c r="SUG46" s="710"/>
      <c r="SUH46" s="710"/>
      <c r="SUI46" s="710"/>
      <c r="SUJ46" s="710"/>
      <c r="SUK46" s="710"/>
      <c r="SUL46" s="710"/>
      <c r="SUM46" s="710"/>
      <c r="SUN46" s="710"/>
      <c r="SUO46" s="710"/>
      <c r="SUP46" s="710"/>
      <c r="SUQ46" s="710"/>
      <c r="SUR46" s="710"/>
      <c r="SUS46" s="710"/>
      <c r="SUT46" s="710"/>
      <c r="SUU46" s="710"/>
      <c r="SUV46" s="710"/>
      <c r="SUW46" s="710"/>
      <c r="SUX46" s="710"/>
      <c r="SUY46" s="710"/>
      <c r="SUZ46" s="710"/>
      <c r="SVA46" s="710"/>
      <c r="SVB46" s="710"/>
      <c r="SVC46" s="710"/>
      <c r="SVD46" s="710"/>
      <c r="SVE46" s="710"/>
      <c r="SVF46" s="710"/>
      <c r="SVG46" s="710"/>
      <c r="SVH46" s="710"/>
      <c r="SVI46" s="710"/>
      <c r="SVJ46" s="710"/>
      <c r="SVK46" s="710"/>
      <c r="SVL46" s="710"/>
      <c r="SVM46" s="710"/>
      <c r="SVN46" s="710"/>
      <c r="SVO46" s="710"/>
      <c r="SVP46" s="710"/>
      <c r="SVQ46" s="710"/>
      <c r="SVR46" s="710"/>
      <c r="SVS46" s="710"/>
      <c r="SVT46" s="710"/>
      <c r="SVU46" s="710"/>
      <c r="SVV46" s="710"/>
      <c r="SVW46" s="710"/>
      <c r="SVX46" s="710"/>
      <c r="SVY46" s="710"/>
      <c r="SVZ46" s="710"/>
      <c r="SWA46" s="710"/>
      <c r="SWB46" s="710"/>
      <c r="SWC46" s="710"/>
      <c r="SWD46" s="710"/>
      <c r="SWE46" s="710"/>
      <c r="SWF46" s="710"/>
      <c r="SWG46" s="710"/>
      <c r="SWH46" s="710"/>
      <c r="SWI46" s="710"/>
      <c r="SWJ46" s="710"/>
      <c r="SWK46" s="710"/>
      <c r="SWL46" s="710"/>
      <c r="SWM46" s="710"/>
      <c r="SWN46" s="710"/>
      <c r="SWO46" s="710"/>
      <c r="SWP46" s="710"/>
      <c r="SWQ46" s="710"/>
      <c r="SWR46" s="710"/>
      <c r="SWS46" s="710"/>
      <c r="SWT46" s="710"/>
      <c r="SWU46" s="710"/>
      <c r="SWV46" s="710"/>
      <c r="SWW46" s="710"/>
      <c r="SWX46" s="710"/>
      <c r="SWY46" s="710"/>
      <c r="SWZ46" s="710"/>
      <c r="SXA46" s="710"/>
      <c r="SXB46" s="710"/>
      <c r="SXC46" s="710"/>
      <c r="SXD46" s="710"/>
      <c r="SXE46" s="710"/>
      <c r="SXF46" s="710"/>
      <c r="SXG46" s="710"/>
      <c r="SXH46" s="710"/>
      <c r="SXI46" s="710"/>
      <c r="SXJ46" s="710"/>
      <c r="SXK46" s="710"/>
      <c r="SXL46" s="710"/>
      <c r="SXM46" s="710"/>
      <c r="SXN46" s="710"/>
      <c r="SXO46" s="710"/>
      <c r="SXP46" s="710"/>
      <c r="SXQ46" s="710"/>
      <c r="SXR46" s="710"/>
      <c r="SXS46" s="710"/>
      <c r="SXT46" s="710"/>
      <c r="SXU46" s="710"/>
      <c r="SXV46" s="710"/>
      <c r="SXW46" s="710"/>
      <c r="SXX46" s="710"/>
      <c r="SXY46" s="710"/>
      <c r="SXZ46" s="710"/>
      <c r="SYA46" s="710"/>
      <c r="SYB46" s="710"/>
      <c r="SYC46" s="710"/>
      <c r="SYD46" s="710"/>
      <c r="SYE46" s="710"/>
      <c r="SYF46" s="710"/>
      <c r="SYG46" s="710"/>
      <c r="SYH46" s="710"/>
      <c r="SYI46" s="710"/>
      <c r="SYJ46" s="710"/>
      <c r="SYK46" s="710"/>
      <c r="SYL46" s="710"/>
      <c r="SYM46" s="710"/>
      <c r="SYN46" s="710"/>
      <c r="SYO46" s="710"/>
      <c r="SYP46" s="710"/>
      <c r="SYQ46" s="710"/>
      <c r="SYR46" s="710"/>
      <c r="SYS46" s="710"/>
      <c r="SYT46" s="710"/>
      <c r="SYU46" s="710"/>
      <c r="SYV46" s="710"/>
      <c r="SYW46" s="710"/>
      <c r="SYX46" s="710"/>
      <c r="SYY46" s="710"/>
      <c r="SYZ46" s="710"/>
      <c r="SZA46" s="710"/>
      <c r="SZB46" s="710"/>
      <c r="SZC46" s="710"/>
      <c r="SZD46" s="710"/>
      <c r="SZE46" s="710"/>
      <c r="SZF46" s="710"/>
      <c r="SZG46" s="710"/>
      <c r="SZH46" s="710"/>
      <c r="SZI46" s="710"/>
      <c r="SZJ46" s="710"/>
      <c r="SZK46" s="710"/>
      <c r="SZL46" s="710"/>
      <c r="SZM46" s="710"/>
      <c r="SZN46" s="710"/>
      <c r="SZO46" s="710"/>
      <c r="SZP46" s="710"/>
      <c r="SZQ46" s="710"/>
      <c r="SZR46" s="710"/>
      <c r="SZS46" s="710"/>
      <c r="SZT46" s="710"/>
      <c r="SZU46" s="710"/>
      <c r="SZV46" s="710"/>
      <c r="SZW46" s="710"/>
      <c r="SZX46" s="710"/>
      <c r="SZY46" s="710"/>
      <c r="SZZ46" s="710"/>
      <c r="TAA46" s="710"/>
      <c r="TAB46" s="710"/>
      <c r="TAC46" s="710"/>
      <c r="TAD46" s="710"/>
      <c r="TAE46" s="710"/>
      <c r="TAF46" s="710"/>
      <c r="TAG46" s="710"/>
      <c r="TAH46" s="710"/>
      <c r="TAI46" s="710"/>
      <c r="TAJ46" s="710"/>
      <c r="TAK46" s="710"/>
      <c r="TAL46" s="710"/>
      <c r="TAM46" s="710"/>
      <c r="TAN46" s="710"/>
      <c r="TAO46" s="710"/>
      <c r="TAP46" s="710"/>
      <c r="TAQ46" s="710"/>
      <c r="TAR46" s="710"/>
      <c r="TAS46" s="710"/>
      <c r="TAT46" s="710"/>
      <c r="TAU46" s="710"/>
      <c r="TAV46" s="710"/>
      <c r="TAW46" s="710"/>
      <c r="TAX46" s="710"/>
      <c r="TAY46" s="710"/>
      <c r="TAZ46" s="710"/>
      <c r="TBA46" s="710"/>
      <c r="TBB46" s="710"/>
      <c r="TBC46" s="710"/>
      <c r="TBD46" s="710"/>
      <c r="TBE46" s="710"/>
      <c r="TBF46" s="710"/>
      <c r="TBG46" s="710"/>
      <c r="TBH46" s="710"/>
      <c r="TBI46" s="710"/>
      <c r="TBJ46" s="710"/>
      <c r="TBK46" s="710"/>
      <c r="TBL46" s="710"/>
      <c r="TBM46" s="710"/>
      <c r="TBN46" s="710"/>
      <c r="TBO46" s="710"/>
      <c r="TBP46" s="710"/>
      <c r="TBQ46" s="710"/>
      <c r="TBR46" s="710"/>
      <c r="TBS46" s="710"/>
      <c r="TBT46" s="710"/>
      <c r="TBU46" s="710"/>
      <c r="TBV46" s="710"/>
      <c r="TBW46" s="710"/>
      <c r="TBX46" s="710"/>
      <c r="TBY46" s="710"/>
      <c r="TBZ46" s="710"/>
      <c r="TCA46" s="710"/>
      <c r="TCB46" s="710"/>
      <c r="TCC46" s="710"/>
      <c r="TCD46" s="710"/>
      <c r="TCE46" s="710"/>
      <c r="TCF46" s="710"/>
      <c r="TCG46" s="710"/>
      <c r="TCH46" s="710"/>
      <c r="TCI46" s="710"/>
      <c r="TCJ46" s="710"/>
      <c r="TCK46" s="710"/>
      <c r="TCL46" s="710"/>
      <c r="TCM46" s="710"/>
      <c r="TCN46" s="710"/>
      <c r="TCO46" s="710"/>
      <c r="TCP46" s="710"/>
      <c r="TCQ46" s="710"/>
      <c r="TCR46" s="710"/>
      <c r="TCS46" s="710"/>
      <c r="TCT46" s="710"/>
      <c r="TCU46" s="710"/>
      <c r="TCV46" s="710"/>
      <c r="TCW46" s="710"/>
      <c r="TCX46" s="710"/>
      <c r="TCY46" s="710"/>
      <c r="TCZ46" s="710"/>
      <c r="TDA46" s="710"/>
      <c r="TDB46" s="710"/>
      <c r="TDC46" s="710"/>
      <c r="TDD46" s="710"/>
      <c r="TDE46" s="710"/>
      <c r="TDF46" s="710"/>
      <c r="TDG46" s="710"/>
      <c r="TDH46" s="710"/>
      <c r="TDI46" s="710"/>
      <c r="TDJ46" s="710"/>
      <c r="TDK46" s="710"/>
      <c r="TDL46" s="710"/>
      <c r="TDM46" s="710"/>
      <c r="TDN46" s="710"/>
      <c r="TDO46" s="710"/>
      <c r="TDP46" s="710"/>
      <c r="TDQ46" s="710"/>
      <c r="TDR46" s="710"/>
      <c r="TDS46" s="710"/>
      <c r="TDT46" s="710"/>
      <c r="TDU46" s="710"/>
      <c r="TDV46" s="710"/>
      <c r="TDW46" s="710"/>
      <c r="TDX46" s="710"/>
      <c r="TDY46" s="710"/>
      <c r="TDZ46" s="710"/>
      <c r="TEA46" s="710"/>
      <c r="TEB46" s="710"/>
      <c r="TEC46" s="710"/>
      <c r="TED46" s="710"/>
      <c r="TEE46" s="710"/>
      <c r="TEF46" s="710"/>
      <c r="TEG46" s="710"/>
      <c r="TEH46" s="710"/>
      <c r="TEI46" s="710"/>
      <c r="TEJ46" s="710"/>
      <c r="TEK46" s="710"/>
      <c r="TEL46" s="710"/>
      <c r="TEM46" s="710"/>
      <c r="TEN46" s="710"/>
      <c r="TEO46" s="710"/>
      <c r="TEP46" s="710"/>
      <c r="TEQ46" s="710"/>
      <c r="TER46" s="710"/>
      <c r="TES46" s="710"/>
      <c r="TET46" s="710"/>
      <c r="TEU46" s="710"/>
      <c r="TEV46" s="710"/>
      <c r="TEW46" s="710"/>
      <c r="TEX46" s="710"/>
      <c r="TEY46" s="710"/>
      <c r="TEZ46" s="710"/>
      <c r="TFA46" s="710"/>
      <c r="TFB46" s="710"/>
      <c r="TFC46" s="710"/>
      <c r="TFD46" s="710"/>
      <c r="TFE46" s="710"/>
      <c r="TFF46" s="710"/>
      <c r="TFG46" s="710"/>
      <c r="TFH46" s="710"/>
      <c r="TFI46" s="710"/>
      <c r="TFJ46" s="710"/>
      <c r="TFK46" s="710"/>
      <c r="TFL46" s="710"/>
      <c r="TFM46" s="710"/>
      <c r="TFN46" s="710"/>
      <c r="TFO46" s="710"/>
      <c r="TFP46" s="710"/>
      <c r="TFQ46" s="710"/>
      <c r="TFR46" s="710"/>
      <c r="TFS46" s="710"/>
      <c r="TFT46" s="710"/>
      <c r="TFU46" s="710"/>
      <c r="TFV46" s="710"/>
      <c r="TFW46" s="710"/>
      <c r="TFX46" s="710"/>
      <c r="TFY46" s="710"/>
      <c r="TFZ46" s="710"/>
      <c r="TGA46" s="710"/>
      <c r="TGB46" s="710"/>
      <c r="TGC46" s="710"/>
      <c r="TGD46" s="710"/>
      <c r="TGE46" s="710"/>
      <c r="TGF46" s="710"/>
      <c r="TGG46" s="710"/>
      <c r="TGH46" s="710"/>
      <c r="TGI46" s="710"/>
      <c r="TGJ46" s="710"/>
      <c r="TGK46" s="710"/>
      <c r="TGL46" s="710"/>
      <c r="TGM46" s="710"/>
      <c r="TGN46" s="710"/>
      <c r="TGO46" s="710"/>
      <c r="TGP46" s="710"/>
      <c r="TGQ46" s="710"/>
      <c r="TGR46" s="710"/>
      <c r="TGS46" s="710"/>
      <c r="TGT46" s="710"/>
      <c r="TGU46" s="710"/>
      <c r="TGV46" s="710"/>
      <c r="TGW46" s="710"/>
      <c r="TGX46" s="710"/>
      <c r="TGY46" s="710"/>
      <c r="TGZ46" s="710"/>
      <c r="THA46" s="710"/>
      <c r="THB46" s="710"/>
      <c r="THC46" s="710"/>
      <c r="THD46" s="710"/>
      <c r="THE46" s="710"/>
      <c r="THF46" s="710"/>
      <c r="THG46" s="710"/>
      <c r="THH46" s="710"/>
      <c r="THI46" s="710"/>
      <c r="THJ46" s="710"/>
      <c r="THK46" s="710"/>
      <c r="THL46" s="710"/>
      <c r="THM46" s="710"/>
      <c r="THN46" s="710"/>
      <c r="THO46" s="710"/>
      <c r="THP46" s="710"/>
      <c r="THQ46" s="710"/>
      <c r="THR46" s="710"/>
      <c r="THS46" s="710"/>
      <c r="THT46" s="710"/>
      <c r="THU46" s="710"/>
      <c r="THV46" s="710"/>
      <c r="THW46" s="710"/>
      <c r="THX46" s="710"/>
      <c r="THY46" s="710"/>
      <c r="THZ46" s="710"/>
      <c r="TIA46" s="710"/>
      <c r="TIB46" s="710"/>
      <c r="TIC46" s="710"/>
      <c r="TID46" s="710"/>
      <c r="TIE46" s="710"/>
      <c r="TIF46" s="710"/>
      <c r="TIG46" s="710"/>
      <c r="TIH46" s="710"/>
      <c r="TII46" s="710"/>
      <c r="TIJ46" s="710"/>
      <c r="TIK46" s="710"/>
      <c r="TIL46" s="710"/>
      <c r="TIM46" s="710"/>
      <c r="TIN46" s="710"/>
      <c r="TIO46" s="710"/>
      <c r="TIP46" s="710"/>
      <c r="TIQ46" s="710"/>
      <c r="TIR46" s="710"/>
      <c r="TIS46" s="710"/>
      <c r="TIT46" s="710"/>
      <c r="TIU46" s="710"/>
      <c r="TIV46" s="710"/>
      <c r="TIW46" s="710"/>
      <c r="TIX46" s="710"/>
      <c r="TIY46" s="710"/>
      <c r="TIZ46" s="710"/>
      <c r="TJA46" s="710"/>
      <c r="TJB46" s="710"/>
      <c r="TJC46" s="710"/>
      <c r="TJD46" s="710"/>
      <c r="TJE46" s="710"/>
      <c r="TJF46" s="710"/>
      <c r="TJG46" s="710"/>
      <c r="TJH46" s="710"/>
      <c r="TJI46" s="710"/>
      <c r="TJJ46" s="710"/>
      <c r="TJK46" s="710"/>
      <c r="TJL46" s="710"/>
      <c r="TJM46" s="710"/>
      <c r="TJN46" s="710"/>
      <c r="TJO46" s="710"/>
      <c r="TJP46" s="710"/>
      <c r="TJQ46" s="710"/>
      <c r="TJR46" s="710"/>
      <c r="TJS46" s="710"/>
      <c r="TJT46" s="710"/>
      <c r="TJU46" s="710"/>
      <c r="TJV46" s="710"/>
      <c r="TJW46" s="710"/>
      <c r="TJX46" s="710"/>
      <c r="TJY46" s="710"/>
      <c r="TJZ46" s="710"/>
      <c r="TKA46" s="710"/>
      <c r="TKB46" s="710"/>
      <c r="TKC46" s="710"/>
      <c r="TKD46" s="710"/>
      <c r="TKE46" s="710"/>
      <c r="TKF46" s="710"/>
      <c r="TKG46" s="710"/>
      <c r="TKH46" s="710"/>
      <c r="TKI46" s="710"/>
      <c r="TKJ46" s="710"/>
      <c r="TKK46" s="710"/>
      <c r="TKL46" s="710"/>
      <c r="TKM46" s="710"/>
      <c r="TKN46" s="710"/>
      <c r="TKO46" s="710"/>
      <c r="TKP46" s="710"/>
      <c r="TKQ46" s="710"/>
      <c r="TKR46" s="710"/>
      <c r="TKS46" s="710"/>
      <c r="TKT46" s="710"/>
      <c r="TKU46" s="710"/>
      <c r="TKV46" s="710"/>
      <c r="TKW46" s="710"/>
      <c r="TKX46" s="710"/>
      <c r="TKY46" s="710"/>
      <c r="TKZ46" s="710"/>
      <c r="TLA46" s="710"/>
      <c r="TLB46" s="710"/>
      <c r="TLC46" s="710"/>
      <c r="TLD46" s="710"/>
      <c r="TLE46" s="710"/>
      <c r="TLF46" s="710"/>
      <c r="TLG46" s="710"/>
      <c r="TLH46" s="710"/>
      <c r="TLI46" s="710"/>
      <c r="TLJ46" s="710"/>
      <c r="TLK46" s="710"/>
      <c r="TLL46" s="710"/>
      <c r="TLM46" s="710"/>
      <c r="TLN46" s="710"/>
      <c r="TLO46" s="710"/>
      <c r="TLP46" s="710"/>
      <c r="TLQ46" s="710"/>
      <c r="TLR46" s="710"/>
      <c r="TLS46" s="710"/>
      <c r="TLT46" s="710"/>
      <c r="TLU46" s="710"/>
      <c r="TLV46" s="710"/>
      <c r="TLW46" s="710"/>
      <c r="TLX46" s="710"/>
      <c r="TLY46" s="710"/>
      <c r="TLZ46" s="710"/>
      <c r="TMA46" s="710"/>
      <c r="TMB46" s="710"/>
      <c r="TMC46" s="710"/>
      <c r="TMD46" s="710"/>
      <c r="TME46" s="710"/>
      <c r="TMF46" s="710"/>
      <c r="TMG46" s="710"/>
      <c r="TMH46" s="710"/>
      <c r="TMI46" s="710"/>
      <c r="TMJ46" s="710"/>
      <c r="TMK46" s="710"/>
      <c r="TML46" s="710"/>
      <c r="TMM46" s="710"/>
      <c r="TMN46" s="710"/>
      <c r="TMO46" s="710"/>
      <c r="TMP46" s="710"/>
      <c r="TMQ46" s="710"/>
      <c r="TMR46" s="710"/>
      <c r="TMS46" s="710"/>
      <c r="TMT46" s="710"/>
      <c r="TMU46" s="710"/>
      <c r="TMV46" s="710"/>
      <c r="TMW46" s="710"/>
      <c r="TMX46" s="710"/>
      <c r="TMY46" s="710"/>
      <c r="TMZ46" s="710"/>
      <c r="TNA46" s="710"/>
      <c r="TNB46" s="710"/>
      <c r="TNC46" s="710"/>
      <c r="TND46" s="710"/>
      <c r="TNE46" s="710"/>
      <c r="TNF46" s="710"/>
      <c r="TNG46" s="710"/>
      <c r="TNH46" s="710"/>
      <c r="TNI46" s="710"/>
      <c r="TNJ46" s="710"/>
      <c r="TNK46" s="710"/>
      <c r="TNL46" s="710"/>
      <c r="TNM46" s="710"/>
      <c r="TNN46" s="710"/>
      <c r="TNO46" s="710"/>
      <c r="TNP46" s="710"/>
      <c r="TNQ46" s="710"/>
      <c r="TNR46" s="710"/>
      <c r="TNS46" s="710"/>
      <c r="TNT46" s="710"/>
      <c r="TNU46" s="710"/>
      <c r="TNV46" s="710"/>
      <c r="TNW46" s="710"/>
      <c r="TNX46" s="710"/>
      <c r="TNY46" s="710"/>
      <c r="TNZ46" s="710"/>
      <c r="TOA46" s="710"/>
      <c r="TOB46" s="710"/>
      <c r="TOC46" s="710"/>
      <c r="TOD46" s="710"/>
      <c r="TOE46" s="710"/>
      <c r="TOF46" s="710"/>
      <c r="TOG46" s="710"/>
      <c r="TOH46" s="710"/>
      <c r="TOI46" s="710"/>
      <c r="TOJ46" s="710"/>
      <c r="TOK46" s="710"/>
      <c r="TOL46" s="710"/>
      <c r="TOM46" s="710"/>
      <c r="TON46" s="710"/>
      <c r="TOO46" s="710"/>
      <c r="TOP46" s="710"/>
      <c r="TOQ46" s="710"/>
      <c r="TOR46" s="710"/>
      <c r="TOS46" s="710"/>
      <c r="TOT46" s="710"/>
      <c r="TOU46" s="710"/>
      <c r="TOV46" s="710"/>
      <c r="TOW46" s="710"/>
      <c r="TOX46" s="710"/>
      <c r="TOY46" s="710"/>
      <c r="TOZ46" s="710"/>
      <c r="TPA46" s="710"/>
      <c r="TPB46" s="710"/>
      <c r="TPC46" s="710"/>
      <c r="TPD46" s="710"/>
      <c r="TPE46" s="710"/>
      <c r="TPF46" s="710"/>
      <c r="TPG46" s="710"/>
      <c r="TPH46" s="710"/>
      <c r="TPI46" s="710"/>
      <c r="TPJ46" s="710"/>
      <c r="TPK46" s="710"/>
      <c r="TPL46" s="710"/>
      <c r="TPM46" s="710"/>
      <c r="TPN46" s="710"/>
      <c r="TPO46" s="710"/>
      <c r="TPP46" s="710"/>
      <c r="TPQ46" s="710"/>
      <c r="TPR46" s="710"/>
      <c r="TPS46" s="710"/>
      <c r="TPT46" s="710"/>
      <c r="TPU46" s="710"/>
      <c r="TPV46" s="710"/>
      <c r="TPW46" s="710"/>
      <c r="TPX46" s="710"/>
      <c r="TPY46" s="710"/>
      <c r="TPZ46" s="710"/>
      <c r="TQA46" s="710"/>
      <c r="TQB46" s="710"/>
      <c r="TQC46" s="710"/>
      <c r="TQD46" s="710"/>
      <c r="TQE46" s="710"/>
      <c r="TQF46" s="710"/>
      <c r="TQG46" s="710"/>
      <c r="TQH46" s="710"/>
      <c r="TQI46" s="710"/>
      <c r="TQJ46" s="710"/>
      <c r="TQK46" s="710"/>
      <c r="TQL46" s="710"/>
      <c r="TQM46" s="710"/>
      <c r="TQN46" s="710"/>
      <c r="TQO46" s="710"/>
      <c r="TQP46" s="710"/>
      <c r="TQQ46" s="710"/>
      <c r="TQR46" s="710"/>
      <c r="TQS46" s="710"/>
      <c r="TQT46" s="710"/>
      <c r="TQU46" s="710"/>
      <c r="TQV46" s="710"/>
      <c r="TQW46" s="710"/>
      <c r="TQX46" s="710"/>
      <c r="TQY46" s="710"/>
      <c r="TQZ46" s="710"/>
      <c r="TRA46" s="710"/>
      <c r="TRB46" s="710"/>
      <c r="TRC46" s="710"/>
      <c r="TRD46" s="710"/>
      <c r="TRE46" s="710"/>
      <c r="TRF46" s="710"/>
      <c r="TRG46" s="710"/>
      <c r="TRH46" s="710"/>
      <c r="TRI46" s="710"/>
      <c r="TRJ46" s="710"/>
      <c r="TRK46" s="710"/>
      <c r="TRL46" s="710"/>
      <c r="TRM46" s="710"/>
      <c r="TRN46" s="710"/>
      <c r="TRO46" s="710"/>
      <c r="TRP46" s="710"/>
      <c r="TRQ46" s="710"/>
      <c r="TRR46" s="710"/>
      <c r="TRS46" s="710"/>
      <c r="TRT46" s="710"/>
      <c r="TRU46" s="710"/>
      <c r="TRV46" s="710"/>
      <c r="TRW46" s="710"/>
      <c r="TRX46" s="710"/>
      <c r="TRY46" s="710"/>
      <c r="TRZ46" s="710"/>
      <c r="TSA46" s="710"/>
      <c r="TSB46" s="710"/>
      <c r="TSC46" s="710"/>
      <c r="TSD46" s="710"/>
      <c r="TSE46" s="710"/>
      <c r="TSF46" s="710"/>
      <c r="TSG46" s="710"/>
      <c r="TSH46" s="710"/>
      <c r="TSI46" s="710"/>
      <c r="TSJ46" s="710"/>
      <c r="TSK46" s="710"/>
      <c r="TSL46" s="710"/>
      <c r="TSM46" s="710"/>
      <c r="TSN46" s="710"/>
      <c r="TSO46" s="710"/>
      <c r="TSP46" s="710"/>
      <c r="TSQ46" s="710"/>
      <c r="TSR46" s="710"/>
      <c r="TSS46" s="710"/>
      <c r="TST46" s="710"/>
      <c r="TSU46" s="710"/>
      <c r="TSV46" s="710"/>
      <c r="TSW46" s="710"/>
      <c r="TSX46" s="710"/>
      <c r="TSY46" s="710"/>
      <c r="TSZ46" s="710"/>
      <c r="TTA46" s="710"/>
      <c r="TTB46" s="710"/>
      <c r="TTC46" s="710"/>
      <c r="TTD46" s="710"/>
      <c r="TTE46" s="710"/>
      <c r="TTF46" s="710"/>
      <c r="TTG46" s="710"/>
      <c r="TTH46" s="710"/>
      <c r="TTI46" s="710"/>
      <c r="TTJ46" s="710"/>
      <c r="TTK46" s="710"/>
      <c r="TTL46" s="710"/>
      <c r="TTM46" s="710"/>
      <c r="TTN46" s="710"/>
      <c r="TTO46" s="710"/>
      <c r="TTP46" s="710"/>
      <c r="TTQ46" s="710"/>
      <c r="TTR46" s="710"/>
      <c r="TTS46" s="710"/>
      <c r="TTT46" s="710"/>
      <c r="TTU46" s="710"/>
      <c r="TTV46" s="710"/>
      <c r="TTW46" s="710"/>
      <c r="TTX46" s="710"/>
      <c r="TTY46" s="710"/>
      <c r="TTZ46" s="710"/>
      <c r="TUA46" s="710"/>
      <c r="TUB46" s="710"/>
      <c r="TUC46" s="710"/>
      <c r="TUD46" s="710"/>
      <c r="TUE46" s="710"/>
      <c r="TUF46" s="710"/>
      <c r="TUG46" s="710"/>
      <c r="TUH46" s="710"/>
      <c r="TUI46" s="710"/>
      <c r="TUJ46" s="710"/>
      <c r="TUK46" s="710"/>
      <c r="TUL46" s="710"/>
      <c r="TUM46" s="710"/>
      <c r="TUN46" s="710"/>
      <c r="TUO46" s="710"/>
      <c r="TUP46" s="710"/>
      <c r="TUQ46" s="710"/>
      <c r="TUR46" s="710"/>
      <c r="TUS46" s="710"/>
      <c r="TUT46" s="710"/>
      <c r="TUU46" s="710"/>
      <c r="TUV46" s="710"/>
      <c r="TUW46" s="710"/>
      <c r="TUX46" s="710"/>
      <c r="TUY46" s="710"/>
      <c r="TUZ46" s="710"/>
      <c r="TVA46" s="710"/>
      <c r="TVB46" s="710"/>
      <c r="TVC46" s="710"/>
      <c r="TVD46" s="710"/>
      <c r="TVE46" s="710"/>
      <c r="TVF46" s="710"/>
      <c r="TVG46" s="710"/>
      <c r="TVH46" s="710"/>
      <c r="TVI46" s="710"/>
      <c r="TVJ46" s="710"/>
      <c r="TVK46" s="710"/>
      <c r="TVL46" s="710"/>
      <c r="TVM46" s="710"/>
      <c r="TVN46" s="710"/>
      <c r="TVO46" s="710"/>
      <c r="TVP46" s="710"/>
      <c r="TVQ46" s="710"/>
      <c r="TVR46" s="710"/>
      <c r="TVS46" s="710"/>
      <c r="TVT46" s="710"/>
      <c r="TVU46" s="710"/>
      <c r="TVV46" s="710"/>
      <c r="TVW46" s="710"/>
      <c r="TVX46" s="710"/>
      <c r="TVY46" s="710"/>
      <c r="TVZ46" s="710"/>
      <c r="TWA46" s="710"/>
      <c r="TWB46" s="710"/>
      <c r="TWC46" s="710"/>
      <c r="TWD46" s="710"/>
      <c r="TWE46" s="710"/>
      <c r="TWF46" s="710"/>
      <c r="TWG46" s="710"/>
      <c r="TWH46" s="710"/>
      <c r="TWI46" s="710"/>
      <c r="TWJ46" s="710"/>
      <c r="TWK46" s="710"/>
      <c r="TWL46" s="710"/>
      <c r="TWM46" s="710"/>
      <c r="TWN46" s="710"/>
      <c r="TWO46" s="710"/>
      <c r="TWP46" s="710"/>
      <c r="TWQ46" s="710"/>
      <c r="TWR46" s="710"/>
      <c r="TWS46" s="710"/>
      <c r="TWT46" s="710"/>
      <c r="TWU46" s="710"/>
      <c r="TWV46" s="710"/>
      <c r="TWW46" s="710"/>
      <c r="TWX46" s="710"/>
      <c r="TWY46" s="710"/>
      <c r="TWZ46" s="710"/>
      <c r="TXA46" s="710"/>
      <c r="TXB46" s="710"/>
      <c r="TXC46" s="710"/>
      <c r="TXD46" s="710"/>
      <c r="TXE46" s="710"/>
      <c r="TXF46" s="710"/>
      <c r="TXG46" s="710"/>
      <c r="TXH46" s="710"/>
      <c r="TXI46" s="710"/>
      <c r="TXJ46" s="710"/>
      <c r="TXK46" s="710"/>
      <c r="TXL46" s="710"/>
      <c r="TXM46" s="710"/>
      <c r="TXN46" s="710"/>
      <c r="TXO46" s="710"/>
      <c r="TXP46" s="710"/>
      <c r="TXQ46" s="710"/>
      <c r="TXR46" s="710"/>
      <c r="TXS46" s="710"/>
      <c r="TXT46" s="710"/>
      <c r="TXU46" s="710"/>
      <c r="TXV46" s="710"/>
      <c r="TXW46" s="710"/>
      <c r="TXX46" s="710"/>
      <c r="TXY46" s="710"/>
      <c r="TXZ46" s="710"/>
      <c r="TYA46" s="710"/>
      <c r="TYB46" s="710"/>
      <c r="TYC46" s="710"/>
      <c r="TYD46" s="710"/>
      <c r="TYE46" s="710"/>
      <c r="TYF46" s="710"/>
      <c r="TYG46" s="710"/>
      <c r="TYH46" s="710"/>
      <c r="TYI46" s="710"/>
      <c r="TYJ46" s="710"/>
      <c r="TYK46" s="710"/>
      <c r="TYL46" s="710"/>
      <c r="TYM46" s="710"/>
      <c r="TYN46" s="710"/>
      <c r="TYO46" s="710"/>
      <c r="TYP46" s="710"/>
      <c r="TYQ46" s="710"/>
      <c r="TYR46" s="710"/>
      <c r="TYS46" s="710"/>
      <c r="TYT46" s="710"/>
      <c r="TYU46" s="710"/>
      <c r="TYV46" s="710"/>
      <c r="TYW46" s="710"/>
      <c r="TYX46" s="710"/>
      <c r="TYY46" s="710"/>
      <c r="TYZ46" s="710"/>
      <c r="TZA46" s="710"/>
      <c r="TZB46" s="710"/>
      <c r="TZC46" s="710"/>
      <c r="TZD46" s="710"/>
      <c r="TZE46" s="710"/>
      <c r="TZF46" s="710"/>
      <c r="TZG46" s="710"/>
      <c r="TZH46" s="710"/>
      <c r="TZI46" s="710"/>
      <c r="TZJ46" s="710"/>
      <c r="TZK46" s="710"/>
      <c r="TZL46" s="710"/>
      <c r="TZM46" s="710"/>
      <c r="TZN46" s="710"/>
      <c r="TZO46" s="710"/>
      <c r="TZP46" s="710"/>
      <c r="TZQ46" s="710"/>
      <c r="TZR46" s="710"/>
      <c r="TZS46" s="710"/>
      <c r="TZT46" s="710"/>
      <c r="TZU46" s="710"/>
      <c r="TZV46" s="710"/>
      <c r="TZW46" s="710"/>
      <c r="TZX46" s="710"/>
      <c r="TZY46" s="710"/>
      <c r="TZZ46" s="710"/>
      <c r="UAA46" s="710"/>
      <c r="UAB46" s="710"/>
      <c r="UAC46" s="710"/>
      <c r="UAD46" s="710"/>
      <c r="UAE46" s="710"/>
      <c r="UAF46" s="710"/>
      <c r="UAG46" s="710"/>
      <c r="UAH46" s="710"/>
      <c r="UAI46" s="710"/>
      <c r="UAJ46" s="710"/>
      <c r="UAK46" s="710"/>
      <c r="UAL46" s="710"/>
      <c r="UAM46" s="710"/>
      <c r="UAN46" s="710"/>
      <c r="UAO46" s="710"/>
      <c r="UAP46" s="710"/>
      <c r="UAQ46" s="710"/>
      <c r="UAR46" s="710"/>
      <c r="UAS46" s="710"/>
      <c r="UAT46" s="710"/>
      <c r="UAU46" s="710"/>
      <c r="UAV46" s="710"/>
      <c r="UAW46" s="710"/>
      <c r="UAX46" s="710"/>
      <c r="UAY46" s="710"/>
      <c r="UAZ46" s="710"/>
      <c r="UBA46" s="710"/>
      <c r="UBB46" s="710"/>
      <c r="UBC46" s="710"/>
      <c r="UBD46" s="710"/>
      <c r="UBE46" s="710"/>
      <c r="UBF46" s="710"/>
      <c r="UBG46" s="710"/>
      <c r="UBH46" s="710"/>
      <c r="UBI46" s="710"/>
      <c r="UBJ46" s="710"/>
      <c r="UBK46" s="710"/>
      <c r="UBL46" s="710"/>
      <c r="UBM46" s="710"/>
      <c r="UBN46" s="710"/>
      <c r="UBO46" s="710"/>
      <c r="UBP46" s="710"/>
      <c r="UBQ46" s="710"/>
      <c r="UBR46" s="710"/>
      <c r="UBS46" s="710"/>
      <c r="UBT46" s="710"/>
      <c r="UBU46" s="710"/>
      <c r="UBV46" s="710"/>
      <c r="UBW46" s="710"/>
      <c r="UBX46" s="710"/>
      <c r="UBY46" s="710"/>
      <c r="UBZ46" s="710"/>
      <c r="UCA46" s="710"/>
      <c r="UCB46" s="710"/>
      <c r="UCC46" s="710"/>
      <c r="UCD46" s="710"/>
      <c r="UCE46" s="710"/>
      <c r="UCF46" s="710"/>
      <c r="UCG46" s="710"/>
      <c r="UCH46" s="710"/>
      <c r="UCI46" s="710"/>
      <c r="UCJ46" s="710"/>
      <c r="UCK46" s="710"/>
      <c r="UCL46" s="710"/>
      <c r="UCM46" s="710"/>
      <c r="UCN46" s="710"/>
      <c r="UCO46" s="710"/>
      <c r="UCP46" s="710"/>
      <c r="UCQ46" s="710"/>
      <c r="UCR46" s="710"/>
      <c r="UCS46" s="710"/>
      <c r="UCT46" s="710"/>
      <c r="UCU46" s="710"/>
      <c r="UCV46" s="710"/>
      <c r="UCW46" s="710"/>
      <c r="UCX46" s="710"/>
      <c r="UCY46" s="710"/>
      <c r="UCZ46" s="710"/>
      <c r="UDA46" s="710"/>
      <c r="UDB46" s="710"/>
      <c r="UDC46" s="710"/>
      <c r="UDD46" s="710"/>
      <c r="UDE46" s="710"/>
      <c r="UDF46" s="710"/>
      <c r="UDG46" s="710"/>
      <c r="UDH46" s="710"/>
      <c r="UDI46" s="710"/>
      <c r="UDJ46" s="710"/>
      <c r="UDK46" s="710"/>
      <c r="UDL46" s="710"/>
      <c r="UDM46" s="710"/>
      <c r="UDN46" s="710"/>
      <c r="UDO46" s="710"/>
      <c r="UDP46" s="710"/>
      <c r="UDQ46" s="710"/>
      <c r="UDR46" s="710"/>
      <c r="UDS46" s="710"/>
      <c r="UDT46" s="710"/>
      <c r="UDU46" s="710"/>
      <c r="UDV46" s="710"/>
      <c r="UDW46" s="710"/>
      <c r="UDX46" s="710"/>
      <c r="UDY46" s="710"/>
      <c r="UDZ46" s="710"/>
      <c r="UEA46" s="710"/>
      <c r="UEB46" s="710"/>
      <c r="UEC46" s="710"/>
      <c r="UED46" s="710"/>
      <c r="UEE46" s="710"/>
      <c r="UEF46" s="710"/>
      <c r="UEG46" s="710"/>
      <c r="UEH46" s="710"/>
      <c r="UEI46" s="710"/>
      <c r="UEJ46" s="710"/>
      <c r="UEK46" s="710"/>
      <c r="UEL46" s="710"/>
      <c r="UEM46" s="710"/>
      <c r="UEN46" s="710"/>
      <c r="UEO46" s="710"/>
      <c r="UEP46" s="710"/>
      <c r="UEQ46" s="710"/>
      <c r="UER46" s="710"/>
      <c r="UES46" s="710"/>
      <c r="UET46" s="710"/>
      <c r="UEU46" s="710"/>
      <c r="UEV46" s="710"/>
      <c r="UEW46" s="710"/>
      <c r="UEX46" s="710"/>
      <c r="UEY46" s="710"/>
      <c r="UEZ46" s="710"/>
      <c r="UFA46" s="710"/>
      <c r="UFB46" s="710"/>
      <c r="UFC46" s="710"/>
      <c r="UFD46" s="710"/>
      <c r="UFE46" s="710"/>
      <c r="UFF46" s="710"/>
      <c r="UFG46" s="710"/>
      <c r="UFH46" s="710"/>
      <c r="UFI46" s="710"/>
      <c r="UFJ46" s="710"/>
      <c r="UFK46" s="710"/>
      <c r="UFL46" s="710"/>
      <c r="UFM46" s="710"/>
      <c r="UFN46" s="710"/>
      <c r="UFO46" s="710"/>
      <c r="UFP46" s="710"/>
      <c r="UFQ46" s="710"/>
      <c r="UFR46" s="710"/>
      <c r="UFS46" s="710"/>
      <c r="UFT46" s="710"/>
      <c r="UFU46" s="710"/>
      <c r="UFV46" s="710"/>
      <c r="UFW46" s="710"/>
      <c r="UFX46" s="710"/>
      <c r="UFY46" s="710"/>
      <c r="UFZ46" s="710"/>
      <c r="UGA46" s="710"/>
      <c r="UGB46" s="710"/>
      <c r="UGC46" s="710"/>
      <c r="UGD46" s="710"/>
      <c r="UGE46" s="710"/>
      <c r="UGF46" s="710"/>
      <c r="UGG46" s="710"/>
      <c r="UGH46" s="710"/>
      <c r="UGI46" s="710"/>
      <c r="UGJ46" s="710"/>
      <c r="UGK46" s="710"/>
      <c r="UGL46" s="710"/>
      <c r="UGM46" s="710"/>
      <c r="UGN46" s="710"/>
      <c r="UGO46" s="710"/>
      <c r="UGP46" s="710"/>
      <c r="UGQ46" s="710"/>
      <c r="UGR46" s="710"/>
      <c r="UGS46" s="710"/>
      <c r="UGT46" s="710"/>
      <c r="UGU46" s="710"/>
      <c r="UGV46" s="710"/>
      <c r="UGW46" s="710"/>
      <c r="UGX46" s="710"/>
      <c r="UGY46" s="710"/>
      <c r="UGZ46" s="710"/>
      <c r="UHA46" s="710"/>
      <c r="UHB46" s="710"/>
      <c r="UHC46" s="710"/>
      <c r="UHD46" s="710"/>
      <c r="UHE46" s="710"/>
      <c r="UHF46" s="710"/>
      <c r="UHG46" s="710"/>
      <c r="UHH46" s="710"/>
      <c r="UHI46" s="710"/>
      <c r="UHJ46" s="710"/>
      <c r="UHK46" s="710"/>
      <c r="UHL46" s="710"/>
      <c r="UHM46" s="710"/>
      <c r="UHN46" s="710"/>
      <c r="UHO46" s="710"/>
      <c r="UHP46" s="710"/>
      <c r="UHQ46" s="710"/>
      <c r="UHR46" s="710"/>
      <c r="UHS46" s="710"/>
      <c r="UHT46" s="710"/>
      <c r="UHU46" s="710"/>
      <c r="UHV46" s="710"/>
      <c r="UHW46" s="710"/>
      <c r="UHX46" s="710"/>
      <c r="UHY46" s="710"/>
      <c r="UHZ46" s="710"/>
      <c r="UIA46" s="710"/>
      <c r="UIB46" s="710"/>
      <c r="UIC46" s="710"/>
      <c r="UID46" s="710"/>
      <c r="UIE46" s="710"/>
      <c r="UIF46" s="710"/>
      <c r="UIG46" s="710"/>
      <c r="UIH46" s="710"/>
      <c r="UII46" s="710"/>
      <c r="UIJ46" s="710"/>
      <c r="UIK46" s="710"/>
      <c r="UIL46" s="710"/>
      <c r="UIM46" s="710"/>
      <c r="UIN46" s="710"/>
      <c r="UIO46" s="710"/>
      <c r="UIP46" s="710"/>
      <c r="UIQ46" s="710"/>
      <c r="UIR46" s="710"/>
      <c r="UIS46" s="710"/>
      <c r="UIT46" s="710"/>
      <c r="UIU46" s="710"/>
      <c r="UIV46" s="710"/>
      <c r="UIW46" s="710"/>
      <c r="UIX46" s="710"/>
      <c r="UIY46" s="710"/>
      <c r="UIZ46" s="710"/>
      <c r="UJA46" s="710"/>
      <c r="UJB46" s="710"/>
      <c r="UJC46" s="710"/>
      <c r="UJD46" s="710"/>
      <c r="UJE46" s="710"/>
      <c r="UJF46" s="710"/>
      <c r="UJG46" s="710"/>
      <c r="UJH46" s="710"/>
      <c r="UJI46" s="710"/>
      <c r="UJJ46" s="710"/>
      <c r="UJK46" s="710"/>
      <c r="UJL46" s="710"/>
      <c r="UJM46" s="710"/>
      <c r="UJN46" s="710"/>
      <c r="UJO46" s="710"/>
      <c r="UJP46" s="710"/>
      <c r="UJQ46" s="710"/>
      <c r="UJR46" s="710"/>
      <c r="UJS46" s="710"/>
      <c r="UJT46" s="710"/>
      <c r="UJU46" s="710"/>
      <c r="UJV46" s="710"/>
      <c r="UJW46" s="710"/>
      <c r="UJX46" s="710"/>
      <c r="UJY46" s="710"/>
      <c r="UJZ46" s="710"/>
      <c r="UKA46" s="710"/>
      <c r="UKB46" s="710"/>
      <c r="UKC46" s="710"/>
      <c r="UKD46" s="710"/>
      <c r="UKE46" s="710"/>
      <c r="UKF46" s="710"/>
      <c r="UKG46" s="710"/>
      <c r="UKH46" s="710"/>
      <c r="UKI46" s="710"/>
      <c r="UKJ46" s="710"/>
      <c r="UKK46" s="710"/>
      <c r="UKL46" s="710"/>
      <c r="UKM46" s="710"/>
      <c r="UKN46" s="710"/>
      <c r="UKO46" s="710"/>
      <c r="UKP46" s="710"/>
      <c r="UKQ46" s="710"/>
      <c r="UKR46" s="710"/>
      <c r="UKS46" s="710"/>
      <c r="UKT46" s="710"/>
      <c r="UKU46" s="710"/>
      <c r="UKV46" s="710"/>
      <c r="UKW46" s="710"/>
      <c r="UKX46" s="710"/>
      <c r="UKY46" s="710"/>
      <c r="UKZ46" s="710"/>
      <c r="ULA46" s="710"/>
      <c r="ULB46" s="710"/>
      <c r="ULC46" s="710"/>
      <c r="ULD46" s="710"/>
      <c r="ULE46" s="710"/>
      <c r="ULF46" s="710"/>
      <c r="ULG46" s="710"/>
      <c r="ULH46" s="710"/>
      <c r="ULI46" s="710"/>
      <c r="ULJ46" s="710"/>
      <c r="ULK46" s="710"/>
      <c r="ULL46" s="710"/>
      <c r="ULM46" s="710"/>
      <c r="ULN46" s="710"/>
      <c r="ULO46" s="710"/>
      <c r="ULP46" s="710"/>
      <c r="ULQ46" s="710"/>
      <c r="ULR46" s="710"/>
      <c r="ULS46" s="710"/>
      <c r="ULT46" s="710"/>
      <c r="ULU46" s="710"/>
      <c r="ULV46" s="710"/>
      <c r="ULW46" s="710"/>
      <c r="ULX46" s="710"/>
      <c r="ULY46" s="710"/>
      <c r="ULZ46" s="710"/>
      <c r="UMA46" s="710"/>
      <c r="UMB46" s="710"/>
      <c r="UMC46" s="710"/>
      <c r="UMD46" s="710"/>
      <c r="UME46" s="710"/>
      <c r="UMF46" s="710"/>
      <c r="UMG46" s="710"/>
      <c r="UMH46" s="710"/>
      <c r="UMI46" s="710"/>
      <c r="UMJ46" s="710"/>
      <c r="UMK46" s="710"/>
      <c r="UML46" s="710"/>
      <c r="UMM46" s="710"/>
      <c r="UMN46" s="710"/>
      <c r="UMO46" s="710"/>
      <c r="UMP46" s="710"/>
      <c r="UMQ46" s="710"/>
      <c r="UMR46" s="710"/>
      <c r="UMS46" s="710"/>
      <c r="UMT46" s="710"/>
      <c r="UMU46" s="710"/>
      <c r="UMV46" s="710"/>
      <c r="UMW46" s="710"/>
      <c r="UMX46" s="710"/>
      <c r="UMY46" s="710"/>
      <c r="UMZ46" s="710"/>
      <c r="UNA46" s="710"/>
      <c r="UNB46" s="710"/>
      <c r="UNC46" s="710"/>
      <c r="UND46" s="710"/>
      <c r="UNE46" s="710"/>
      <c r="UNF46" s="710"/>
      <c r="UNG46" s="710"/>
      <c r="UNH46" s="710"/>
      <c r="UNI46" s="710"/>
      <c r="UNJ46" s="710"/>
      <c r="UNK46" s="710"/>
      <c r="UNL46" s="710"/>
      <c r="UNM46" s="710"/>
      <c r="UNN46" s="710"/>
      <c r="UNO46" s="710"/>
      <c r="UNP46" s="710"/>
      <c r="UNQ46" s="710"/>
      <c r="UNR46" s="710"/>
      <c r="UNS46" s="710"/>
      <c r="UNT46" s="710"/>
      <c r="UNU46" s="710"/>
      <c r="UNV46" s="710"/>
      <c r="UNW46" s="710"/>
      <c r="UNX46" s="710"/>
      <c r="UNY46" s="710"/>
      <c r="UNZ46" s="710"/>
      <c r="UOA46" s="710"/>
      <c r="UOB46" s="710"/>
      <c r="UOC46" s="710"/>
      <c r="UOD46" s="710"/>
      <c r="UOE46" s="710"/>
      <c r="UOF46" s="710"/>
      <c r="UOG46" s="710"/>
      <c r="UOH46" s="710"/>
      <c r="UOI46" s="710"/>
      <c r="UOJ46" s="710"/>
      <c r="UOK46" s="710"/>
      <c r="UOL46" s="710"/>
      <c r="UOM46" s="710"/>
      <c r="UON46" s="710"/>
      <c r="UOO46" s="710"/>
      <c r="UOP46" s="710"/>
      <c r="UOQ46" s="710"/>
      <c r="UOR46" s="710"/>
      <c r="UOS46" s="710"/>
      <c r="UOT46" s="710"/>
      <c r="UOU46" s="710"/>
      <c r="UOV46" s="710"/>
      <c r="UOW46" s="710"/>
      <c r="UOX46" s="710"/>
      <c r="UOY46" s="710"/>
      <c r="UOZ46" s="710"/>
      <c r="UPA46" s="710"/>
      <c r="UPB46" s="710"/>
      <c r="UPC46" s="710"/>
      <c r="UPD46" s="710"/>
      <c r="UPE46" s="710"/>
      <c r="UPF46" s="710"/>
      <c r="UPG46" s="710"/>
      <c r="UPH46" s="710"/>
      <c r="UPI46" s="710"/>
      <c r="UPJ46" s="710"/>
      <c r="UPK46" s="710"/>
      <c r="UPL46" s="710"/>
      <c r="UPM46" s="710"/>
      <c r="UPN46" s="710"/>
      <c r="UPO46" s="710"/>
      <c r="UPP46" s="710"/>
      <c r="UPQ46" s="710"/>
      <c r="UPR46" s="710"/>
      <c r="UPS46" s="710"/>
      <c r="UPT46" s="710"/>
      <c r="UPU46" s="710"/>
      <c r="UPV46" s="710"/>
      <c r="UPW46" s="710"/>
      <c r="UPX46" s="710"/>
      <c r="UPY46" s="710"/>
      <c r="UPZ46" s="710"/>
      <c r="UQA46" s="710"/>
      <c r="UQB46" s="710"/>
      <c r="UQC46" s="710"/>
      <c r="UQD46" s="710"/>
      <c r="UQE46" s="710"/>
      <c r="UQF46" s="710"/>
      <c r="UQG46" s="710"/>
      <c r="UQH46" s="710"/>
      <c r="UQI46" s="710"/>
      <c r="UQJ46" s="710"/>
      <c r="UQK46" s="710"/>
      <c r="UQL46" s="710"/>
      <c r="UQM46" s="710"/>
      <c r="UQN46" s="710"/>
      <c r="UQO46" s="710"/>
      <c r="UQP46" s="710"/>
      <c r="UQQ46" s="710"/>
      <c r="UQR46" s="710"/>
      <c r="UQS46" s="710"/>
      <c r="UQT46" s="710"/>
      <c r="UQU46" s="710"/>
      <c r="UQV46" s="710"/>
      <c r="UQW46" s="710"/>
      <c r="UQX46" s="710"/>
      <c r="UQY46" s="710"/>
      <c r="UQZ46" s="710"/>
      <c r="URA46" s="710"/>
      <c r="URB46" s="710"/>
      <c r="URC46" s="710"/>
      <c r="URD46" s="710"/>
      <c r="URE46" s="710"/>
      <c r="URF46" s="710"/>
      <c r="URG46" s="710"/>
      <c r="URH46" s="710"/>
      <c r="URI46" s="710"/>
      <c r="URJ46" s="710"/>
      <c r="URK46" s="710"/>
      <c r="URL46" s="710"/>
      <c r="URM46" s="710"/>
      <c r="URN46" s="710"/>
      <c r="URO46" s="710"/>
      <c r="URP46" s="710"/>
      <c r="URQ46" s="710"/>
      <c r="URR46" s="710"/>
      <c r="URS46" s="710"/>
      <c r="URT46" s="710"/>
      <c r="URU46" s="710"/>
      <c r="URV46" s="710"/>
      <c r="URW46" s="710"/>
      <c r="URX46" s="710"/>
      <c r="URY46" s="710"/>
      <c r="URZ46" s="710"/>
      <c r="USA46" s="710"/>
      <c r="USB46" s="710"/>
      <c r="USC46" s="710"/>
      <c r="USD46" s="710"/>
      <c r="USE46" s="710"/>
      <c r="USF46" s="710"/>
      <c r="USG46" s="710"/>
      <c r="USH46" s="710"/>
      <c r="USI46" s="710"/>
      <c r="USJ46" s="710"/>
      <c r="USK46" s="710"/>
      <c r="USL46" s="710"/>
      <c r="USM46" s="710"/>
      <c r="USN46" s="710"/>
      <c r="USO46" s="710"/>
      <c r="USP46" s="710"/>
      <c r="USQ46" s="710"/>
      <c r="USR46" s="710"/>
      <c r="USS46" s="710"/>
      <c r="UST46" s="710"/>
      <c r="USU46" s="710"/>
      <c r="USV46" s="710"/>
      <c r="USW46" s="710"/>
      <c r="USX46" s="710"/>
      <c r="USY46" s="710"/>
      <c r="USZ46" s="710"/>
      <c r="UTA46" s="710"/>
      <c r="UTB46" s="710"/>
      <c r="UTC46" s="710"/>
      <c r="UTD46" s="710"/>
      <c r="UTE46" s="710"/>
      <c r="UTF46" s="710"/>
      <c r="UTG46" s="710"/>
      <c r="UTH46" s="710"/>
      <c r="UTI46" s="710"/>
      <c r="UTJ46" s="710"/>
      <c r="UTK46" s="710"/>
      <c r="UTL46" s="710"/>
      <c r="UTM46" s="710"/>
      <c r="UTN46" s="710"/>
      <c r="UTO46" s="710"/>
      <c r="UTP46" s="710"/>
      <c r="UTQ46" s="710"/>
      <c r="UTR46" s="710"/>
      <c r="UTS46" s="710"/>
      <c r="UTT46" s="710"/>
      <c r="UTU46" s="710"/>
      <c r="UTV46" s="710"/>
      <c r="UTW46" s="710"/>
      <c r="UTX46" s="710"/>
      <c r="UTY46" s="710"/>
      <c r="UTZ46" s="710"/>
      <c r="UUA46" s="710"/>
      <c r="UUB46" s="710"/>
      <c r="UUC46" s="710"/>
      <c r="UUD46" s="710"/>
      <c r="UUE46" s="710"/>
      <c r="UUF46" s="710"/>
      <c r="UUG46" s="710"/>
      <c r="UUH46" s="710"/>
      <c r="UUI46" s="710"/>
      <c r="UUJ46" s="710"/>
      <c r="UUK46" s="710"/>
      <c r="UUL46" s="710"/>
      <c r="UUM46" s="710"/>
      <c r="UUN46" s="710"/>
      <c r="UUO46" s="710"/>
      <c r="UUP46" s="710"/>
      <c r="UUQ46" s="710"/>
      <c r="UUR46" s="710"/>
      <c r="UUS46" s="710"/>
      <c r="UUT46" s="710"/>
      <c r="UUU46" s="710"/>
      <c r="UUV46" s="710"/>
      <c r="UUW46" s="710"/>
      <c r="UUX46" s="710"/>
      <c r="UUY46" s="710"/>
      <c r="UUZ46" s="710"/>
      <c r="UVA46" s="710"/>
      <c r="UVB46" s="710"/>
      <c r="UVC46" s="710"/>
      <c r="UVD46" s="710"/>
      <c r="UVE46" s="710"/>
      <c r="UVF46" s="710"/>
      <c r="UVG46" s="710"/>
      <c r="UVH46" s="710"/>
      <c r="UVI46" s="710"/>
      <c r="UVJ46" s="710"/>
      <c r="UVK46" s="710"/>
      <c r="UVL46" s="710"/>
      <c r="UVM46" s="710"/>
      <c r="UVN46" s="710"/>
      <c r="UVO46" s="710"/>
      <c r="UVP46" s="710"/>
      <c r="UVQ46" s="710"/>
      <c r="UVR46" s="710"/>
      <c r="UVS46" s="710"/>
      <c r="UVT46" s="710"/>
      <c r="UVU46" s="710"/>
      <c r="UVV46" s="710"/>
      <c r="UVW46" s="710"/>
      <c r="UVX46" s="710"/>
      <c r="UVY46" s="710"/>
      <c r="UVZ46" s="710"/>
      <c r="UWA46" s="710"/>
      <c r="UWB46" s="710"/>
      <c r="UWC46" s="710"/>
      <c r="UWD46" s="710"/>
      <c r="UWE46" s="710"/>
      <c r="UWF46" s="710"/>
      <c r="UWG46" s="710"/>
      <c r="UWH46" s="710"/>
      <c r="UWI46" s="710"/>
      <c r="UWJ46" s="710"/>
      <c r="UWK46" s="710"/>
      <c r="UWL46" s="710"/>
      <c r="UWM46" s="710"/>
      <c r="UWN46" s="710"/>
      <c r="UWO46" s="710"/>
      <c r="UWP46" s="710"/>
      <c r="UWQ46" s="710"/>
      <c r="UWR46" s="710"/>
      <c r="UWS46" s="710"/>
      <c r="UWT46" s="710"/>
      <c r="UWU46" s="710"/>
      <c r="UWV46" s="710"/>
      <c r="UWW46" s="710"/>
      <c r="UWX46" s="710"/>
      <c r="UWY46" s="710"/>
      <c r="UWZ46" s="710"/>
      <c r="UXA46" s="710"/>
      <c r="UXB46" s="710"/>
      <c r="UXC46" s="710"/>
      <c r="UXD46" s="710"/>
      <c r="UXE46" s="710"/>
      <c r="UXF46" s="710"/>
      <c r="UXG46" s="710"/>
      <c r="UXH46" s="710"/>
      <c r="UXI46" s="710"/>
      <c r="UXJ46" s="710"/>
      <c r="UXK46" s="710"/>
      <c r="UXL46" s="710"/>
      <c r="UXM46" s="710"/>
      <c r="UXN46" s="710"/>
      <c r="UXO46" s="710"/>
      <c r="UXP46" s="710"/>
      <c r="UXQ46" s="710"/>
      <c r="UXR46" s="710"/>
      <c r="UXS46" s="710"/>
      <c r="UXT46" s="710"/>
      <c r="UXU46" s="710"/>
      <c r="UXV46" s="710"/>
      <c r="UXW46" s="710"/>
      <c r="UXX46" s="710"/>
      <c r="UXY46" s="710"/>
      <c r="UXZ46" s="710"/>
      <c r="UYA46" s="710"/>
      <c r="UYB46" s="710"/>
      <c r="UYC46" s="710"/>
      <c r="UYD46" s="710"/>
      <c r="UYE46" s="710"/>
      <c r="UYF46" s="710"/>
      <c r="UYG46" s="710"/>
      <c r="UYH46" s="710"/>
      <c r="UYI46" s="710"/>
      <c r="UYJ46" s="710"/>
      <c r="UYK46" s="710"/>
      <c r="UYL46" s="710"/>
      <c r="UYM46" s="710"/>
      <c r="UYN46" s="710"/>
      <c r="UYO46" s="710"/>
      <c r="UYP46" s="710"/>
      <c r="UYQ46" s="710"/>
      <c r="UYR46" s="710"/>
      <c r="UYS46" s="710"/>
      <c r="UYT46" s="710"/>
      <c r="UYU46" s="710"/>
      <c r="UYV46" s="710"/>
      <c r="UYW46" s="710"/>
      <c r="UYX46" s="710"/>
      <c r="UYY46" s="710"/>
      <c r="UYZ46" s="710"/>
      <c r="UZA46" s="710"/>
      <c r="UZB46" s="710"/>
      <c r="UZC46" s="710"/>
      <c r="UZD46" s="710"/>
      <c r="UZE46" s="710"/>
      <c r="UZF46" s="710"/>
      <c r="UZG46" s="710"/>
      <c r="UZH46" s="710"/>
      <c r="UZI46" s="710"/>
      <c r="UZJ46" s="710"/>
      <c r="UZK46" s="710"/>
      <c r="UZL46" s="710"/>
      <c r="UZM46" s="710"/>
      <c r="UZN46" s="710"/>
      <c r="UZO46" s="710"/>
      <c r="UZP46" s="710"/>
      <c r="UZQ46" s="710"/>
      <c r="UZR46" s="710"/>
      <c r="UZS46" s="710"/>
      <c r="UZT46" s="710"/>
      <c r="UZU46" s="710"/>
      <c r="UZV46" s="710"/>
      <c r="UZW46" s="710"/>
      <c r="UZX46" s="710"/>
      <c r="UZY46" s="710"/>
      <c r="UZZ46" s="710"/>
      <c r="VAA46" s="710"/>
      <c r="VAB46" s="710"/>
      <c r="VAC46" s="710"/>
      <c r="VAD46" s="710"/>
      <c r="VAE46" s="710"/>
      <c r="VAF46" s="710"/>
      <c r="VAG46" s="710"/>
      <c r="VAH46" s="710"/>
      <c r="VAI46" s="710"/>
      <c r="VAJ46" s="710"/>
      <c r="VAK46" s="710"/>
      <c r="VAL46" s="710"/>
      <c r="VAM46" s="710"/>
      <c r="VAN46" s="710"/>
      <c r="VAO46" s="710"/>
      <c r="VAP46" s="710"/>
      <c r="VAQ46" s="710"/>
      <c r="VAR46" s="710"/>
      <c r="VAS46" s="710"/>
      <c r="VAT46" s="710"/>
      <c r="VAU46" s="710"/>
      <c r="VAV46" s="710"/>
      <c r="VAW46" s="710"/>
      <c r="VAX46" s="710"/>
      <c r="VAY46" s="710"/>
      <c r="VAZ46" s="710"/>
      <c r="VBA46" s="710"/>
      <c r="VBB46" s="710"/>
      <c r="VBC46" s="710"/>
      <c r="VBD46" s="710"/>
      <c r="VBE46" s="710"/>
      <c r="VBF46" s="710"/>
      <c r="VBG46" s="710"/>
      <c r="VBH46" s="710"/>
      <c r="VBI46" s="710"/>
      <c r="VBJ46" s="710"/>
      <c r="VBK46" s="710"/>
      <c r="VBL46" s="710"/>
      <c r="VBM46" s="710"/>
      <c r="VBN46" s="710"/>
      <c r="VBO46" s="710"/>
      <c r="VBP46" s="710"/>
      <c r="VBQ46" s="710"/>
      <c r="VBR46" s="710"/>
      <c r="VBS46" s="710"/>
      <c r="VBT46" s="710"/>
      <c r="VBU46" s="710"/>
      <c r="VBV46" s="710"/>
      <c r="VBW46" s="710"/>
      <c r="VBX46" s="710"/>
      <c r="VBY46" s="710"/>
      <c r="VBZ46" s="710"/>
      <c r="VCA46" s="710"/>
      <c r="VCB46" s="710"/>
      <c r="VCC46" s="710"/>
      <c r="VCD46" s="710"/>
      <c r="VCE46" s="710"/>
      <c r="VCF46" s="710"/>
      <c r="VCG46" s="710"/>
      <c r="VCH46" s="710"/>
      <c r="VCI46" s="710"/>
      <c r="VCJ46" s="710"/>
      <c r="VCK46" s="710"/>
      <c r="VCL46" s="710"/>
      <c r="VCM46" s="710"/>
      <c r="VCN46" s="710"/>
      <c r="VCO46" s="710"/>
      <c r="VCP46" s="710"/>
      <c r="VCQ46" s="710"/>
      <c r="VCR46" s="710"/>
      <c r="VCS46" s="710"/>
      <c r="VCT46" s="710"/>
      <c r="VCU46" s="710"/>
      <c r="VCV46" s="710"/>
      <c r="VCW46" s="710"/>
      <c r="VCX46" s="710"/>
      <c r="VCY46" s="710"/>
      <c r="VCZ46" s="710"/>
      <c r="VDA46" s="710"/>
      <c r="VDB46" s="710"/>
      <c r="VDC46" s="710"/>
      <c r="VDD46" s="710"/>
      <c r="VDE46" s="710"/>
      <c r="VDF46" s="710"/>
      <c r="VDG46" s="710"/>
      <c r="VDH46" s="710"/>
      <c r="VDI46" s="710"/>
      <c r="VDJ46" s="710"/>
      <c r="VDK46" s="710"/>
      <c r="VDL46" s="710"/>
      <c r="VDM46" s="710"/>
      <c r="VDN46" s="710"/>
      <c r="VDO46" s="710"/>
      <c r="VDP46" s="710"/>
      <c r="VDQ46" s="710"/>
      <c r="VDR46" s="710"/>
      <c r="VDS46" s="710"/>
      <c r="VDT46" s="710"/>
      <c r="VDU46" s="710"/>
      <c r="VDV46" s="710"/>
      <c r="VDW46" s="710"/>
      <c r="VDX46" s="710"/>
      <c r="VDY46" s="710"/>
      <c r="VDZ46" s="710"/>
      <c r="VEA46" s="710"/>
      <c r="VEB46" s="710"/>
      <c r="VEC46" s="710"/>
      <c r="VED46" s="710"/>
      <c r="VEE46" s="710"/>
      <c r="VEF46" s="710"/>
      <c r="VEG46" s="710"/>
      <c r="VEH46" s="710"/>
      <c r="VEI46" s="710"/>
      <c r="VEJ46" s="710"/>
      <c r="VEK46" s="710"/>
      <c r="VEL46" s="710"/>
      <c r="VEM46" s="710"/>
      <c r="VEN46" s="710"/>
      <c r="VEO46" s="710"/>
      <c r="VEP46" s="710"/>
      <c r="VEQ46" s="710"/>
      <c r="VER46" s="710"/>
      <c r="VES46" s="710"/>
      <c r="VET46" s="710"/>
      <c r="VEU46" s="710"/>
      <c r="VEV46" s="710"/>
      <c r="VEW46" s="710"/>
      <c r="VEX46" s="710"/>
      <c r="VEY46" s="710"/>
      <c r="VEZ46" s="710"/>
      <c r="VFA46" s="710"/>
      <c r="VFB46" s="710"/>
      <c r="VFC46" s="710"/>
      <c r="VFD46" s="710"/>
      <c r="VFE46" s="710"/>
      <c r="VFF46" s="710"/>
      <c r="VFG46" s="710"/>
      <c r="VFH46" s="710"/>
      <c r="VFI46" s="710"/>
      <c r="VFJ46" s="710"/>
      <c r="VFK46" s="710"/>
      <c r="VFL46" s="710"/>
      <c r="VFM46" s="710"/>
      <c r="VFN46" s="710"/>
      <c r="VFO46" s="710"/>
      <c r="VFP46" s="710"/>
      <c r="VFQ46" s="710"/>
      <c r="VFR46" s="710"/>
      <c r="VFS46" s="710"/>
      <c r="VFT46" s="710"/>
      <c r="VFU46" s="710"/>
      <c r="VFV46" s="710"/>
      <c r="VFW46" s="710"/>
      <c r="VFX46" s="710"/>
      <c r="VFY46" s="710"/>
      <c r="VFZ46" s="710"/>
      <c r="VGA46" s="710"/>
      <c r="VGB46" s="710"/>
      <c r="VGC46" s="710"/>
      <c r="VGD46" s="710"/>
      <c r="VGE46" s="710"/>
      <c r="VGF46" s="710"/>
      <c r="VGG46" s="710"/>
      <c r="VGH46" s="710"/>
      <c r="VGI46" s="710"/>
      <c r="VGJ46" s="710"/>
      <c r="VGK46" s="710"/>
      <c r="VGL46" s="710"/>
      <c r="VGM46" s="710"/>
      <c r="VGN46" s="710"/>
      <c r="VGO46" s="710"/>
      <c r="VGP46" s="710"/>
      <c r="VGQ46" s="710"/>
      <c r="VGR46" s="710"/>
      <c r="VGS46" s="710"/>
      <c r="VGT46" s="710"/>
      <c r="VGU46" s="710"/>
      <c r="VGV46" s="710"/>
      <c r="VGW46" s="710"/>
      <c r="VGX46" s="710"/>
      <c r="VGY46" s="710"/>
      <c r="VGZ46" s="710"/>
      <c r="VHA46" s="710"/>
      <c r="VHB46" s="710"/>
      <c r="VHC46" s="710"/>
      <c r="VHD46" s="710"/>
      <c r="VHE46" s="710"/>
      <c r="VHF46" s="710"/>
      <c r="VHG46" s="710"/>
      <c r="VHH46" s="710"/>
      <c r="VHI46" s="710"/>
      <c r="VHJ46" s="710"/>
      <c r="VHK46" s="710"/>
      <c r="VHL46" s="710"/>
      <c r="VHM46" s="710"/>
      <c r="VHN46" s="710"/>
      <c r="VHO46" s="710"/>
      <c r="VHP46" s="710"/>
      <c r="VHQ46" s="710"/>
      <c r="VHR46" s="710"/>
      <c r="VHS46" s="710"/>
      <c r="VHT46" s="710"/>
      <c r="VHU46" s="710"/>
      <c r="VHV46" s="710"/>
      <c r="VHW46" s="710"/>
      <c r="VHX46" s="710"/>
      <c r="VHY46" s="710"/>
      <c r="VHZ46" s="710"/>
      <c r="VIA46" s="710"/>
      <c r="VIB46" s="710"/>
      <c r="VIC46" s="710"/>
      <c r="VID46" s="710"/>
      <c r="VIE46" s="710"/>
      <c r="VIF46" s="710"/>
      <c r="VIG46" s="710"/>
      <c r="VIH46" s="710"/>
      <c r="VII46" s="710"/>
      <c r="VIJ46" s="710"/>
      <c r="VIK46" s="710"/>
      <c r="VIL46" s="710"/>
      <c r="VIM46" s="710"/>
      <c r="VIN46" s="710"/>
      <c r="VIO46" s="710"/>
      <c r="VIP46" s="710"/>
      <c r="VIQ46" s="710"/>
      <c r="VIR46" s="710"/>
      <c r="VIS46" s="710"/>
      <c r="VIT46" s="710"/>
      <c r="VIU46" s="710"/>
      <c r="VIV46" s="710"/>
      <c r="VIW46" s="710"/>
      <c r="VIX46" s="710"/>
      <c r="VIY46" s="710"/>
      <c r="VIZ46" s="710"/>
      <c r="VJA46" s="710"/>
      <c r="VJB46" s="710"/>
      <c r="VJC46" s="710"/>
      <c r="VJD46" s="710"/>
      <c r="VJE46" s="710"/>
      <c r="VJF46" s="710"/>
      <c r="VJG46" s="710"/>
      <c r="VJH46" s="710"/>
      <c r="VJI46" s="710"/>
      <c r="VJJ46" s="710"/>
      <c r="VJK46" s="710"/>
      <c r="VJL46" s="710"/>
      <c r="VJM46" s="710"/>
      <c r="VJN46" s="710"/>
      <c r="VJO46" s="710"/>
      <c r="VJP46" s="710"/>
      <c r="VJQ46" s="710"/>
      <c r="VJR46" s="710"/>
      <c r="VJS46" s="710"/>
      <c r="VJT46" s="710"/>
      <c r="VJU46" s="710"/>
      <c r="VJV46" s="710"/>
      <c r="VJW46" s="710"/>
      <c r="VJX46" s="710"/>
      <c r="VJY46" s="710"/>
      <c r="VJZ46" s="710"/>
      <c r="VKA46" s="710"/>
      <c r="VKB46" s="710"/>
      <c r="VKC46" s="710"/>
      <c r="VKD46" s="710"/>
      <c r="VKE46" s="710"/>
      <c r="VKF46" s="710"/>
      <c r="VKG46" s="710"/>
      <c r="VKH46" s="710"/>
      <c r="VKI46" s="710"/>
      <c r="VKJ46" s="710"/>
      <c r="VKK46" s="710"/>
      <c r="VKL46" s="710"/>
      <c r="VKM46" s="710"/>
      <c r="VKN46" s="710"/>
      <c r="VKO46" s="710"/>
      <c r="VKP46" s="710"/>
      <c r="VKQ46" s="710"/>
      <c r="VKR46" s="710"/>
      <c r="VKS46" s="710"/>
      <c r="VKT46" s="710"/>
      <c r="VKU46" s="710"/>
      <c r="VKV46" s="710"/>
      <c r="VKW46" s="710"/>
      <c r="VKX46" s="710"/>
      <c r="VKY46" s="710"/>
      <c r="VKZ46" s="710"/>
      <c r="VLA46" s="710"/>
      <c r="VLB46" s="710"/>
      <c r="VLC46" s="710"/>
      <c r="VLD46" s="710"/>
      <c r="VLE46" s="710"/>
      <c r="VLF46" s="710"/>
      <c r="VLG46" s="710"/>
      <c r="VLH46" s="710"/>
      <c r="VLI46" s="710"/>
      <c r="VLJ46" s="710"/>
      <c r="VLK46" s="710"/>
      <c r="VLL46" s="710"/>
      <c r="VLM46" s="710"/>
      <c r="VLN46" s="710"/>
      <c r="VLO46" s="710"/>
      <c r="VLP46" s="710"/>
      <c r="VLQ46" s="710"/>
      <c r="VLR46" s="710"/>
      <c r="VLS46" s="710"/>
      <c r="VLT46" s="710"/>
      <c r="VLU46" s="710"/>
      <c r="VLV46" s="710"/>
      <c r="VLW46" s="710"/>
      <c r="VLX46" s="710"/>
      <c r="VLY46" s="710"/>
      <c r="VLZ46" s="710"/>
      <c r="VMA46" s="710"/>
      <c r="VMB46" s="710"/>
      <c r="VMC46" s="710"/>
      <c r="VMD46" s="710"/>
      <c r="VME46" s="710"/>
      <c r="VMF46" s="710"/>
      <c r="VMG46" s="710"/>
      <c r="VMH46" s="710"/>
      <c r="VMI46" s="710"/>
      <c r="VMJ46" s="710"/>
      <c r="VMK46" s="710"/>
      <c r="VML46" s="710"/>
      <c r="VMM46" s="710"/>
      <c r="VMN46" s="710"/>
      <c r="VMO46" s="710"/>
      <c r="VMP46" s="710"/>
      <c r="VMQ46" s="710"/>
      <c r="VMR46" s="710"/>
      <c r="VMS46" s="710"/>
      <c r="VMT46" s="710"/>
      <c r="VMU46" s="710"/>
      <c r="VMV46" s="710"/>
      <c r="VMW46" s="710"/>
      <c r="VMX46" s="710"/>
      <c r="VMY46" s="710"/>
      <c r="VMZ46" s="710"/>
      <c r="VNA46" s="710"/>
      <c r="VNB46" s="710"/>
      <c r="VNC46" s="710"/>
      <c r="VND46" s="710"/>
      <c r="VNE46" s="710"/>
      <c r="VNF46" s="710"/>
      <c r="VNG46" s="710"/>
      <c r="VNH46" s="710"/>
      <c r="VNI46" s="710"/>
      <c r="VNJ46" s="710"/>
      <c r="VNK46" s="710"/>
      <c r="VNL46" s="710"/>
      <c r="VNM46" s="710"/>
      <c r="VNN46" s="710"/>
      <c r="VNO46" s="710"/>
      <c r="VNP46" s="710"/>
      <c r="VNQ46" s="710"/>
      <c r="VNR46" s="710"/>
      <c r="VNS46" s="710"/>
      <c r="VNT46" s="710"/>
      <c r="VNU46" s="710"/>
      <c r="VNV46" s="710"/>
      <c r="VNW46" s="710"/>
      <c r="VNX46" s="710"/>
      <c r="VNY46" s="710"/>
      <c r="VNZ46" s="710"/>
      <c r="VOA46" s="710"/>
      <c r="VOB46" s="710"/>
      <c r="VOC46" s="710"/>
      <c r="VOD46" s="710"/>
      <c r="VOE46" s="710"/>
      <c r="VOF46" s="710"/>
      <c r="VOG46" s="710"/>
      <c r="VOH46" s="710"/>
      <c r="VOI46" s="710"/>
      <c r="VOJ46" s="710"/>
      <c r="VOK46" s="710"/>
      <c r="VOL46" s="710"/>
      <c r="VOM46" s="710"/>
      <c r="VON46" s="710"/>
      <c r="VOO46" s="710"/>
      <c r="VOP46" s="710"/>
      <c r="VOQ46" s="710"/>
      <c r="VOR46" s="710"/>
      <c r="VOS46" s="710"/>
      <c r="VOT46" s="710"/>
      <c r="VOU46" s="710"/>
      <c r="VOV46" s="710"/>
      <c r="VOW46" s="710"/>
      <c r="VOX46" s="710"/>
      <c r="VOY46" s="710"/>
      <c r="VOZ46" s="710"/>
      <c r="VPA46" s="710"/>
      <c r="VPB46" s="710"/>
      <c r="VPC46" s="710"/>
      <c r="VPD46" s="710"/>
      <c r="VPE46" s="710"/>
      <c r="VPF46" s="710"/>
      <c r="VPG46" s="710"/>
      <c r="VPH46" s="710"/>
      <c r="VPI46" s="710"/>
      <c r="VPJ46" s="710"/>
      <c r="VPK46" s="710"/>
      <c r="VPL46" s="710"/>
      <c r="VPM46" s="710"/>
      <c r="VPN46" s="710"/>
      <c r="VPO46" s="710"/>
      <c r="VPP46" s="710"/>
      <c r="VPQ46" s="710"/>
      <c r="VPR46" s="710"/>
      <c r="VPS46" s="710"/>
      <c r="VPT46" s="710"/>
      <c r="VPU46" s="710"/>
      <c r="VPV46" s="710"/>
      <c r="VPW46" s="710"/>
      <c r="VPX46" s="710"/>
      <c r="VPY46" s="710"/>
      <c r="VPZ46" s="710"/>
      <c r="VQA46" s="710"/>
      <c r="VQB46" s="710"/>
      <c r="VQC46" s="710"/>
      <c r="VQD46" s="710"/>
      <c r="VQE46" s="710"/>
      <c r="VQF46" s="710"/>
      <c r="VQG46" s="710"/>
      <c r="VQH46" s="710"/>
      <c r="VQI46" s="710"/>
      <c r="VQJ46" s="710"/>
      <c r="VQK46" s="710"/>
      <c r="VQL46" s="710"/>
      <c r="VQM46" s="710"/>
      <c r="VQN46" s="710"/>
      <c r="VQO46" s="710"/>
      <c r="VQP46" s="710"/>
      <c r="VQQ46" s="710"/>
      <c r="VQR46" s="710"/>
      <c r="VQS46" s="710"/>
      <c r="VQT46" s="710"/>
      <c r="VQU46" s="710"/>
      <c r="VQV46" s="710"/>
      <c r="VQW46" s="710"/>
      <c r="VQX46" s="710"/>
      <c r="VQY46" s="710"/>
      <c r="VQZ46" s="710"/>
      <c r="VRA46" s="710"/>
      <c r="VRB46" s="710"/>
      <c r="VRC46" s="710"/>
      <c r="VRD46" s="710"/>
      <c r="VRE46" s="710"/>
      <c r="VRF46" s="710"/>
      <c r="VRG46" s="710"/>
      <c r="VRH46" s="710"/>
      <c r="VRI46" s="710"/>
      <c r="VRJ46" s="710"/>
      <c r="VRK46" s="710"/>
      <c r="VRL46" s="710"/>
      <c r="VRM46" s="710"/>
      <c r="VRN46" s="710"/>
      <c r="VRO46" s="710"/>
      <c r="VRP46" s="710"/>
      <c r="VRQ46" s="710"/>
      <c r="VRR46" s="710"/>
      <c r="VRS46" s="710"/>
      <c r="VRT46" s="710"/>
      <c r="VRU46" s="710"/>
      <c r="VRV46" s="710"/>
      <c r="VRW46" s="710"/>
      <c r="VRX46" s="710"/>
      <c r="VRY46" s="710"/>
      <c r="VRZ46" s="710"/>
      <c r="VSA46" s="710"/>
      <c r="VSB46" s="710"/>
      <c r="VSC46" s="710"/>
      <c r="VSD46" s="710"/>
      <c r="VSE46" s="710"/>
      <c r="VSF46" s="710"/>
      <c r="VSG46" s="710"/>
      <c r="VSH46" s="710"/>
      <c r="VSI46" s="710"/>
      <c r="VSJ46" s="710"/>
      <c r="VSK46" s="710"/>
      <c r="VSL46" s="710"/>
      <c r="VSM46" s="710"/>
      <c r="VSN46" s="710"/>
      <c r="VSO46" s="710"/>
      <c r="VSP46" s="710"/>
      <c r="VSQ46" s="710"/>
      <c r="VSR46" s="710"/>
      <c r="VSS46" s="710"/>
      <c r="VST46" s="710"/>
      <c r="VSU46" s="710"/>
      <c r="VSV46" s="710"/>
      <c r="VSW46" s="710"/>
      <c r="VSX46" s="710"/>
      <c r="VSY46" s="710"/>
      <c r="VSZ46" s="710"/>
      <c r="VTA46" s="710"/>
      <c r="VTB46" s="710"/>
      <c r="VTC46" s="710"/>
      <c r="VTD46" s="710"/>
      <c r="VTE46" s="710"/>
      <c r="VTF46" s="710"/>
      <c r="VTG46" s="710"/>
      <c r="VTH46" s="710"/>
      <c r="VTI46" s="710"/>
      <c r="VTJ46" s="710"/>
      <c r="VTK46" s="710"/>
      <c r="VTL46" s="710"/>
      <c r="VTM46" s="710"/>
      <c r="VTN46" s="710"/>
      <c r="VTO46" s="710"/>
      <c r="VTP46" s="710"/>
      <c r="VTQ46" s="710"/>
      <c r="VTR46" s="710"/>
      <c r="VTS46" s="710"/>
      <c r="VTT46" s="710"/>
      <c r="VTU46" s="710"/>
      <c r="VTV46" s="710"/>
      <c r="VTW46" s="710"/>
      <c r="VTX46" s="710"/>
      <c r="VTY46" s="710"/>
      <c r="VTZ46" s="710"/>
      <c r="VUA46" s="710"/>
      <c r="VUB46" s="710"/>
      <c r="VUC46" s="710"/>
      <c r="VUD46" s="710"/>
      <c r="VUE46" s="710"/>
      <c r="VUF46" s="710"/>
      <c r="VUG46" s="710"/>
      <c r="VUH46" s="710"/>
      <c r="VUI46" s="710"/>
      <c r="VUJ46" s="710"/>
      <c r="VUK46" s="710"/>
      <c r="VUL46" s="710"/>
      <c r="VUM46" s="710"/>
      <c r="VUN46" s="710"/>
      <c r="VUO46" s="710"/>
      <c r="VUP46" s="710"/>
      <c r="VUQ46" s="710"/>
      <c r="VUR46" s="710"/>
      <c r="VUS46" s="710"/>
      <c r="VUT46" s="710"/>
      <c r="VUU46" s="710"/>
      <c r="VUV46" s="710"/>
      <c r="VUW46" s="710"/>
      <c r="VUX46" s="710"/>
      <c r="VUY46" s="710"/>
      <c r="VUZ46" s="710"/>
      <c r="VVA46" s="710"/>
      <c r="VVB46" s="710"/>
      <c r="VVC46" s="710"/>
      <c r="VVD46" s="710"/>
      <c r="VVE46" s="710"/>
      <c r="VVF46" s="710"/>
      <c r="VVG46" s="710"/>
      <c r="VVH46" s="710"/>
      <c r="VVI46" s="710"/>
      <c r="VVJ46" s="710"/>
      <c r="VVK46" s="710"/>
      <c r="VVL46" s="710"/>
      <c r="VVM46" s="710"/>
      <c r="VVN46" s="710"/>
      <c r="VVO46" s="710"/>
      <c r="VVP46" s="710"/>
      <c r="VVQ46" s="710"/>
      <c r="VVR46" s="710"/>
      <c r="VVS46" s="710"/>
      <c r="VVT46" s="710"/>
      <c r="VVU46" s="710"/>
      <c r="VVV46" s="710"/>
      <c r="VVW46" s="710"/>
      <c r="VVX46" s="710"/>
      <c r="VVY46" s="710"/>
      <c r="VVZ46" s="710"/>
      <c r="VWA46" s="710"/>
      <c r="VWB46" s="710"/>
      <c r="VWC46" s="710"/>
      <c r="VWD46" s="710"/>
      <c r="VWE46" s="710"/>
      <c r="VWF46" s="710"/>
      <c r="VWG46" s="710"/>
      <c r="VWH46" s="710"/>
      <c r="VWI46" s="710"/>
      <c r="VWJ46" s="710"/>
      <c r="VWK46" s="710"/>
      <c r="VWL46" s="710"/>
      <c r="VWM46" s="710"/>
      <c r="VWN46" s="710"/>
      <c r="VWO46" s="710"/>
      <c r="VWP46" s="710"/>
      <c r="VWQ46" s="710"/>
      <c r="VWR46" s="710"/>
      <c r="VWS46" s="710"/>
      <c r="VWT46" s="710"/>
      <c r="VWU46" s="710"/>
      <c r="VWV46" s="710"/>
      <c r="VWW46" s="710"/>
      <c r="VWX46" s="710"/>
      <c r="VWY46" s="710"/>
      <c r="VWZ46" s="710"/>
      <c r="VXA46" s="710"/>
      <c r="VXB46" s="710"/>
      <c r="VXC46" s="710"/>
      <c r="VXD46" s="710"/>
      <c r="VXE46" s="710"/>
      <c r="VXF46" s="710"/>
      <c r="VXG46" s="710"/>
      <c r="VXH46" s="710"/>
      <c r="VXI46" s="710"/>
      <c r="VXJ46" s="710"/>
      <c r="VXK46" s="710"/>
      <c r="VXL46" s="710"/>
      <c r="VXM46" s="710"/>
      <c r="VXN46" s="710"/>
      <c r="VXO46" s="710"/>
      <c r="VXP46" s="710"/>
      <c r="VXQ46" s="710"/>
      <c r="VXR46" s="710"/>
      <c r="VXS46" s="710"/>
      <c r="VXT46" s="710"/>
      <c r="VXU46" s="710"/>
      <c r="VXV46" s="710"/>
      <c r="VXW46" s="710"/>
      <c r="VXX46" s="710"/>
      <c r="VXY46" s="710"/>
      <c r="VXZ46" s="710"/>
      <c r="VYA46" s="710"/>
      <c r="VYB46" s="710"/>
      <c r="VYC46" s="710"/>
      <c r="VYD46" s="710"/>
      <c r="VYE46" s="710"/>
      <c r="VYF46" s="710"/>
      <c r="VYG46" s="710"/>
      <c r="VYH46" s="710"/>
      <c r="VYI46" s="710"/>
      <c r="VYJ46" s="710"/>
      <c r="VYK46" s="710"/>
      <c r="VYL46" s="710"/>
      <c r="VYM46" s="710"/>
      <c r="VYN46" s="710"/>
      <c r="VYO46" s="710"/>
      <c r="VYP46" s="710"/>
      <c r="VYQ46" s="710"/>
      <c r="VYR46" s="710"/>
      <c r="VYS46" s="710"/>
      <c r="VYT46" s="710"/>
      <c r="VYU46" s="710"/>
      <c r="VYV46" s="710"/>
      <c r="VYW46" s="710"/>
      <c r="VYX46" s="710"/>
      <c r="VYY46" s="710"/>
      <c r="VYZ46" s="710"/>
      <c r="VZA46" s="710"/>
      <c r="VZB46" s="710"/>
      <c r="VZC46" s="710"/>
      <c r="VZD46" s="710"/>
      <c r="VZE46" s="710"/>
      <c r="VZF46" s="710"/>
      <c r="VZG46" s="710"/>
      <c r="VZH46" s="710"/>
      <c r="VZI46" s="710"/>
      <c r="VZJ46" s="710"/>
      <c r="VZK46" s="710"/>
      <c r="VZL46" s="710"/>
      <c r="VZM46" s="710"/>
      <c r="VZN46" s="710"/>
      <c r="VZO46" s="710"/>
      <c r="VZP46" s="710"/>
      <c r="VZQ46" s="710"/>
      <c r="VZR46" s="710"/>
      <c r="VZS46" s="710"/>
      <c r="VZT46" s="710"/>
      <c r="VZU46" s="710"/>
      <c r="VZV46" s="710"/>
      <c r="VZW46" s="710"/>
      <c r="VZX46" s="710"/>
      <c r="VZY46" s="710"/>
      <c r="VZZ46" s="710"/>
      <c r="WAA46" s="710"/>
      <c r="WAB46" s="710"/>
      <c r="WAC46" s="710"/>
      <c r="WAD46" s="710"/>
      <c r="WAE46" s="710"/>
      <c r="WAF46" s="710"/>
      <c r="WAG46" s="710"/>
      <c r="WAH46" s="710"/>
      <c r="WAI46" s="710"/>
      <c r="WAJ46" s="710"/>
      <c r="WAK46" s="710"/>
      <c r="WAL46" s="710"/>
      <c r="WAM46" s="710"/>
      <c r="WAN46" s="710"/>
      <c r="WAO46" s="710"/>
      <c r="WAP46" s="710"/>
      <c r="WAQ46" s="710"/>
      <c r="WAR46" s="710"/>
      <c r="WAS46" s="710"/>
      <c r="WAT46" s="710"/>
      <c r="WAU46" s="710"/>
      <c r="WAV46" s="710"/>
      <c r="WAW46" s="710"/>
      <c r="WAX46" s="710"/>
      <c r="WAY46" s="710"/>
      <c r="WAZ46" s="710"/>
      <c r="WBA46" s="710"/>
      <c r="WBB46" s="710"/>
      <c r="WBC46" s="710"/>
      <c r="WBD46" s="710"/>
      <c r="WBE46" s="710"/>
      <c r="WBF46" s="710"/>
      <c r="WBG46" s="710"/>
      <c r="WBH46" s="710"/>
      <c r="WBI46" s="710"/>
      <c r="WBJ46" s="710"/>
      <c r="WBK46" s="710"/>
      <c r="WBL46" s="710"/>
      <c r="WBM46" s="710"/>
      <c r="WBN46" s="710"/>
      <c r="WBO46" s="710"/>
      <c r="WBP46" s="710"/>
      <c r="WBQ46" s="710"/>
      <c r="WBR46" s="710"/>
      <c r="WBS46" s="710"/>
      <c r="WBT46" s="710"/>
      <c r="WBU46" s="710"/>
      <c r="WBV46" s="710"/>
      <c r="WBW46" s="710"/>
      <c r="WBX46" s="710"/>
      <c r="WBY46" s="710"/>
      <c r="WBZ46" s="710"/>
      <c r="WCA46" s="710"/>
      <c r="WCB46" s="710"/>
      <c r="WCC46" s="710"/>
      <c r="WCD46" s="710"/>
      <c r="WCE46" s="710"/>
      <c r="WCF46" s="710"/>
      <c r="WCG46" s="710"/>
      <c r="WCH46" s="710"/>
      <c r="WCI46" s="710"/>
      <c r="WCJ46" s="710"/>
      <c r="WCK46" s="710"/>
      <c r="WCL46" s="710"/>
      <c r="WCM46" s="710"/>
      <c r="WCN46" s="710"/>
      <c r="WCO46" s="710"/>
      <c r="WCP46" s="710"/>
      <c r="WCQ46" s="710"/>
      <c r="WCR46" s="710"/>
      <c r="WCS46" s="710"/>
      <c r="WCT46" s="710"/>
      <c r="WCU46" s="710"/>
      <c r="WCV46" s="710"/>
      <c r="WCW46" s="710"/>
      <c r="WCX46" s="710"/>
      <c r="WCY46" s="710"/>
      <c r="WCZ46" s="710"/>
      <c r="WDA46" s="710"/>
      <c r="WDB46" s="710"/>
      <c r="WDC46" s="710"/>
      <c r="WDD46" s="710"/>
      <c r="WDE46" s="710"/>
      <c r="WDF46" s="710"/>
      <c r="WDG46" s="710"/>
      <c r="WDH46" s="710"/>
      <c r="WDI46" s="710"/>
      <c r="WDJ46" s="710"/>
      <c r="WDK46" s="710"/>
      <c r="WDL46" s="710"/>
      <c r="WDM46" s="710"/>
      <c r="WDN46" s="710"/>
      <c r="WDO46" s="710"/>
      <c r="WDP46" s="710"/>
      <c r="WDQ46" s="710"/>
      <c r="WDR46" s="710"/>
      <c r="WDS46" s="710"/>
      <c r="WDT46" s="710"/>
      <c r="WDU46" s="710"/>
      <c r="WDV46" s="710"/>
      <c r="WDW46" s="710"/>
      <c r="WDX46" s="710"/>
      <c r="WDY46" s="710"/>
      <c r="WDZ46" s="710"/>
      <c r="WEA46" s="710"/>
      <c r="WEB46" s="710"/>
      <c r="WEC46" s="710"/>
      <c r="WED46" s="710"/>
      <c r="WEE46" s="710"/>
      <c r="WEF46" s="710"/>
      <c r="WEG46" s="710"/>
      <c r="WEH46" s="710"/>
      <c r="WEI46" s="710"/>
      <c r="WEJ46" s="710"/>
      <c r="WEK46" s="710"/>
      <c r="WEL46" s="710"/>
      <c r="WEM46" s="710"/>
      <c r="WEN46" s="710"/>
      <c r="WEO46" s="710"/>
      <c r="WEP46" s="710"/>
      <c r="WEQ46" s="710"/>
      <c r="WER46" s="710"/>
      <c r="WES46" s="710"/>
      <c r="WET46" s="710"/>
      <c r="WEU46" s="710"/>
      <c r="WEV46" s="710"/>
      <c r="WEW46" s="710"/>
      <c r="WEX46" s="710"/>
      <c r="WEY46" s="710"/>
      <c r="WEZ46" s="710"/>
      <c r="WFA46" s="710"/>
      <c r="WFB46" s="710"/>
      <c r="WFC46" s="710"/>
      <c r="WFD46" s="710"/>
      <c r="WFE46" s="710"/>
      <c r="WFF46" s="710"/>
      <c r="WFG46" s="710"/>
      <c r="WFH46" s="710"/>
      <c r="WFI46" s="710"/>
      <c r="WFJ46" s="710"/>
      <c r="WFK46" s="710"/>
      <c r="WFL46" s="710"/>
      <c r="WFM46" s="710"/>
      <c r="WFN46" s="710"/>
      <c r="WFO46" s="710"/>
      <c r="WFP46" s="710"/>
      <c r="WFQ46" s="710"/>
      <c r="WFR46" s="710"/>
      <c r="WFS46" s="710"/>
      <c r="WFT46" s="710"/>
      <c r="WFU46" s="710"/>
      <c r="WFV46" s="710"/>
      <c r="WFW46" s="710"/>
      <c r="WFX46" s="710"/>
      <c r="WFY46" s="710"/>
      <c r="WFZ46" s="710"/>
      <c r="WGA46" s="710"/>
      <c r="WGB46" s="710"/>
      <c r="WGC46" s="710"/>
      <c r="WGD46" s="710"/>
      <c r="WGE46" s="710"/>
      <c r="WGF46" s="710"/>
      <c r="WGG46" s="710"/>
      <c r="WGH46" s="710"/>
      <c r="WGI46" s="710"/>
      <c r="WGJ46" s="710"/>
      <c r="WGK46" s="710"/>
      <c r="WGL46" s="710"/>
      <c r="WGM46" s="710"/>
      <c r="WGN46" s="710"/>
      <c r="WGO46" s="710"/>
      <c r="WGP46" s="710"/>
      <c r="WGQ46" s="710"/>
      <c r="WGR46" s="710"/>
      <c r="WGS46" s="710"/>
      <c r="WGT46" s="710"/>
      <c r="WGU46" s="710"/>
      <c r="WGV46" s="710"/>
      <c r="WGW46" s="710"/>
      <c r="WGX46" s="710"/>
      <c r="WGY46" s="710"/>
      <c r="WGZ46" s="710"/>
      <c r="WHA46" s="710"/>
      <c r="WHB46" s="710"/>
      <c r="WHC46" s="710"/>
      <c r="WHD46" s="710"/>
      <c r="WHE46" s="710"/>
      <c r="WHF46" s="710"/>
      <c r="WHG46" s="710"/>
      <c r="WHH46" s="710"/>
      <c r="WHI46" s="710"/>
      <c r="WHJ46" s="710"/>
      <c r="WHK46" s="710"/>
      <c r="WHL46" s="710"/>
      <c r="WHM46" s="710"/>
      <c r="WHN46" s="710"/>
      <c r="WHO46" s="710"/>
      <c r="WHP46" s="710"/>
      <c r="WHQ46" s="710"/>
      <c r="WHR46" s="710"/>
      <c r="WHS46" s="710"/>
      <c r="WHT46" s="710"/>
      <c r="WHU46" s="710"/>
      <c r="WHV46" s="710"/>
      <c r="WHW46" s="710"/>
      <c r="WHX46" s="710"/>
      <c r="WHY46" s="710"/>
      <c r="WHZ46" s="710"/>
      <c r="WIA46" s="710"/>
      <c r="WIB46" s="710"/>
      <c r="WIC46" s="710"/>
      <c r="WID46" s="710"/>
      <c r="WIE46" s="710"/>
      <c r="WIF46" s="710"/>
      <c r="WIG46" s="710"/>
      <c r="WIH46" s="710"/>
      <c r="WII46" s="710"/>
      <c r="WIJ46" s="710"/>
      <c r="WIK46" s="710"/>
      <c r="WIL46" s="710"/>
      <c r="WIM46" s="710"/>
      <c r="WIN46" s="710"/>
      <c r="WIO46" s="710"/>
      <c r="WIP46" s="710"/>
      <c r="WIQ46" s="710"/>
      <c r="WIR46" s="710"/>
      <c r="WIS46" s="710"/>
      <c r="WIT46" s="710"/>
      <c r="WIU46" s="710"/>
      <c r="WIV46" s="710"/>
      <c r="WIW46" s="710"/>
      <c r="WIX46" s="710"/>
      <c r="WIY46" s="710"/>
      <c r="WIZ46" s="710"/>
      <c r="WJA46" s="710"/>
      <c r="WJB46" s="710"/>
      <c r="WJC46" s="710"/>
      <c r="WJD46" s="710"/>
      <c r="WJE46" s="710"/>
      <c r="WJF46" s="710"/>
      <c r="WJG46" s="710"/>
      <c r="WJH46" s="710"/>
      <c r="WJI46" s="710"/>
      <c r="WJJ46" s="710"/>
      <c r="WJK46" s="710"/>
      <c r="WJL46" s="710"/>
      <c r="WJM46" s="710"/>
      <c r="WJN46" s="710"/>
      <c r="WJO46" s="710"/>
      <c r="WJP46" s="710"/>
      <c r="WJQ46" s="710"/>
      <c r="WJR46" s="710"/>
      <c r="WJS46" s="710"/>
      <c r="WJT46" s="710"/>
      <c r="WJU46" s="710"/>
      <c r="WJV46" s="710"/>
      <c r="WJW46" s="710"/>
      <c r="WJX46" s="710"/>
      <c r="WJY46" s="710"/>
      <c r="WJZ46" s="710"/>
      <c r="WKA46" s="710"/>
      <c r="WKB46" s="710"/>
      <c r="WKC46" s="710"/>
      <c r="WKD46" s="710"/>
      <c r="WKE46" s="710"/>
      <c r="WKF46" s="710"/>
      <c r="WKG46" s="710"/>
      <c r="WKH46" s="710"/>
      <c r="WKI46" s="710"/>
      <c r="WKJ46" s="710"/>
      <c r="WKK46" s="710"/>
      <c r="WKL46" s="710"/>
      <c r="WKM46" s="710"/>
      <c r="WKN46" s="710"/>
      <c r="WKO46" s="710"/>
      <c r="WKP46" s="710"/>
      <c r="WKQ46" s="710"/>
      <c r="WKR46" s="710"/>
      <c r="WKS46" s="710"/>
      <c r="WKT46" s="710"/>
      <c r="WKU46" s="710"/>
      <c r="WKV46" s="710"/>
      <c r="WKW46" s="710"/>
      <c r="WKX46" s="710"/>
      <c r="WKY46" s="710"/>
      <c r="WKZ46" s="710"/>
      <c r="WLA46" s="710"/>
      <c r="WLB46" s="710"/>
      <c r="WLC46" s="710"/>
      <c r="WLD46" s="710"/>
      <c r="WLE46" s="710"/>
      <c r="WLF46" s="710"/>
      <c r="WLG46" s="710"/>
      <c r="WLH46" s="710"/>
      <c r="WLI46" s="710"/>
      <c r="WLJ46" s="710"/>
      <c r="WLK46" s="710"/>
      <c r="WLL46" s="710"/>
      <c r="WLM46" s="710"/>
      <c r="WLN46" s="710"/>
      <c r="WLO46" s="710"/>
      <c r="WLP46" s="710"/>
      <c r="WLQ46" s="710"/>
      <c r="WLR46" s="710"/>
      <c r="WLS46" s="710"/>
      <c r="WLT46" s="710"/>
      <c r="WLU46" s="710"/>
      <c r="WLV46" s="710"/>
      <c r="WLW46" s="710"/>
      <c r="WLX46" s="710"/>
      <c r="WLY46" s="710"/>
      <c r="WLZ46" s="710"/>
      <c r="WMA46" s="710"/>
      <c r="WMB46" s="710"/>
      <c r="WMC46" s="710"/>
      <c r="WMD46" s="710"/>
      <c r="WME46" s="710"/>
      <c r="WMF46" s="710"/>
      <c r="WMG46" s="710"/>
      <c r="WMH46" s="710"/>
      <c r="WMI46" s="710"/>
      <c r="WMJ46" s="710"/>
      <c r="WMK46" s="710"/>
      <c r="WML46" s="710"/>
      <c r="WMM46" s="710"/>
      <c r="WMN46" s="710"/>
      <c r="WMO46" s="710"/>
      <c r="WMP46" s="710"/>
      <c r="WMQ46" s="710"/>
      <c r="WMR46" s="710"/>
      <c r="WMS46" s="710"/>
      <c r="WMT46" s="710"/>
      <c r="WMU46" s="710"/>
      <c r="WMV46" s="710"/>
      <c r="WMW46" s="710"/>
      <c r="WMX46" s="710"/>
      <c r="WMY46" s="710"/>
      <c r="WMZ46" s="710"/>
      <c r="WNA46" s="710"/>
      <c r="WNB46" s="710"/>
      <c r="WNC46" s="710"/>
      <c r="WND46" s="710"/>
      <c r="WNE46" s="710"/>
      <c r="WNF46" s="710"/>
      <c r="WNG46" s="710"/>
      <c r="WNH46" s="710"/>
      <c r="WNI46" s="710"/>
      <c r="WNJ46" s="710"/>
      <c r="WNK46" s="710"/>
      <c r="WNL46" s="710"/>
      <c r="WNM46" s="710"/>
      <c r="WNN46" s="710"/>
      <c r="WNO46" s="710"/>
      <c r="WNP46" s="710"/>
      <c r="WNQ46" s="710"/>
      <c r="WNR46" s="710"/>
      <c r="WNS46" s="710"/>
      <c r="WNT46" s="710"/>
      <c r="WNU46" s="710"/>
      <c r="WNV46" s="710"/>
      <c r="WNW46" s="710"/>
      <c r="WNX46" s="710"/>
      <c r="WNY46" s="710"/>
      <c r="WNZ46" s="710"/>
      <c r="WOA46" s="710"/>
      <c r="WOB46" s="710"/>
      <c r="WOC46" s="710"/>
      <c r="WOD46" s="710"/>
      <c r="WOE46" s="710"/>
      <c r="WOF46" s="710"/>
      <c r="WOG46" s="710"/>
      <c r="WOH46" s="710"/>
      <c r="WOI46" s="710"/>
      <c r="WOJ46" s="710"/>
      <c r="WOK46" s="710"/>
      <c r="WOL46" s="710"/>
      <c r="WOM46" s="710"/>
      <c r="WON46" s="710"/>
      <c r="WOO46" s="710"/>
      <c r="WOP46" s="710"/>
      <c r="WOQ46" s="710"/>
      <c r="WOR46" s="710"/>
      <c r="WOS46" s="710"/>
      <c r="WOT46" s="710"/>
      <c r="WOU46" s="710"/>
      <c r="WOV46" s="710"/>
      <c r="WOW46" s="710"/>
      <c r="WOX46" s="710"/>
      <c r="WOY46" s="710"/>
      <c r="WOZ46" s="710"/>
      <c r="WPA46" s="710"/>
      <c r="WPB46" s="710"/>
      <c r="WPC46" s="710"/>
      <c r="WPD46" s="710"/>
      <c r="WPE46" s="710"/>
      <c r="WPF46" s="710"/>
      <c r="WPG46" s="710"/>
      <c r="WPH46" s="710"/>
      <c r="WPI46" s="710"/>
      <c r="WPJ46" s="710"/>
      <c r="WPK46" s="710"/>
      <c r="WPL46" s="710"/>
      <c r="WPM46" s="710"/>
      <c r="WPN46" s="710"/>
      <c r="WPO46" s="710"/>
      <c r="WPP46" s="710"/>
      <c r="WPQ46" s="710"/>
      <c r="WPR46" s="710"/>
      <c r="WPS46" s="710"/>
      <c r="WPT46" s="710"/>
      <c r="WPU46" s="710"/>
      <c r="WPV46" s="710"/>
      <c r="WPW46" s="710"/>
      <c r="WPX46" s="710"/>
      <c r="WPY46" s="710"/>
      <c r="WPZ46" s="710"/>
      <c r="WQA46" s="710"/>
      <c r="WQB46" s="710"/>
      <c r="WQC46" s="710"/>
      <c r="WQD46" s="710"/>
      <c r="WQE46" s="710"/>
      <c r="WQF46" s="710"/>
      <c r="WQG46" s="710"/>
      <c r="WQH46" s="710"/>
      <c r="WQI46" s="710"/>
      <c r="WQJ46" s="710"/>
      <c r="WQK46" s="710"/>
      <c r="WQL46" s="710"/>
      <c r="WQM46" s="710"/>
      <c r="WQN46" s="710"/>
      <c r="WQO46" s="710"/>
      <c r="WQP46" s="710"/>
      <c r="WQQ46" s="710"/>
      <c r="WQR46" s="710"/>
      <c r="WQS46" s="710"/>
      <c r="WQT46" s="710"/>
      <c r="WQU46" s="710"/>
      <c r="WQV46" s="710"/>
      <c r="WQW46" s="710"/>
      <c r="WQX46" s="710"/>
      <c r="WQY46" s="710"/>
      <c r="WQZ46" s="710"/>
      <c r="WRA46" s="710"/>
      <c r="WRB46" s="710"/>
      <c r="WRC46" s="710"/>
      <c r="WRD46" s="710"/>
      <c r="WRE46" s="710"/>
      <c r="WRF46" s="710"/>
      <c r="WRG46" s="710"/>
      <c r="WRH46" s="710"/>
      <c r="WRI46" s="710"/>
      <c r="WRJ46" s="710"/>
      <c r="WRK46" s="710"/>
      <c r="WRL46" s="710"/>
      <c r="WRM46" s="710"/>
      <c r="WRN46" s="710"/>
      <c r="WRO46" s="710"/>
      <c r="WRP46" s="710"/>
      <c r="WRQ46" s="710"/>
      <c r="WRR46" s="710"/>
      <c r="WRS46" s="710"/>
      <c r="WRT46" s="710"/>
      <c r="WRU46" s="710"/>
      <c r="WRV46" s="710"/>
      <c r="WRW46" s="710"/>
      <c r="WRX46" s="710"/>
      <c r="WRY46" s="710"/>
      <c r="WRZ46" s="710"/>
      <c r="WSA46" s="710"/>
      <c r="WSB46" s="710"/>
      <c r="WSC46" s="710"/>
      <c r="WSD46" s="710"/>
      <c r="WSE46" s="710"/>
      <c r="WSF46" s="710"/>
      <c r="WSG46" s="710"/>
      <c r="WSH46" s="710"/>
      <c r="WSI46" s="710"/>
      <c r="WSJ46" s="710"/>
      <c r="WSK46" s="710"/>
      <c r="WSL46" s="710"/>
      <c r="WSM46" s="710"/>
      <c r="WSN46" s="710"/>
      <c r="WSO46" s="710"/>
      <c r="WSP46" s="710"/>
      <c r="WSQ46" s="710"/>
      <c r="WSR46" s="710"/>
      <c r="WSS46" s="710"/>
      <c r="WST46" s="710"/>
      <c r="WSU46" s="710"/>
      <c r="WSV46" s="710"/>
      <c r="WSW46" s="710"/>
      <c r="WSX46" s="710"/>
      <c r="WSY46" s="710"/>
      <c r="WSZ46" s="710"/>
      <c r="WTA46" s="710"/>
      <c r="WTB46" s="710"/>
      <c r="WTC46" s="710"/>
      <c r="WTD46" s="710"/>
      <c r="WTE46" s="710"/>
      <c r="WTF46" s="710"/>
      <c r="WTG46" s="710"/>
      <c r="WTH46" s="710"/>
      <c r="WTI46" s="710"/>
      <c r="WTJ46" s="710"/>
      <c r="WTK46" s="710"/>
      <c r="WTL46" s="710"/>
      <c r="WTM46" s="710"/>
      <c r="WTN46" s="710"/>
      <c r="WTO46" s="710"/>
      <c r="WTP46" s="710"/>
      <c r="WTQ46" s="710"/>
      <c r="WTR46" s="710"/>
      <c r="WTS46" s="710"/>
      <c r="WTT46" s="710"/>
      <c r="WTU46" s="710"/>
      <c r="WTV46" s="710"/>
      <c r="WTW46" s="710"/>
      <c r="WTX46" s="710"/>
      <c r="WTY46" s="710"/>
      <c r="WTZ46" s="710"/>
      <c r="WUA46" s="710"/>
      <c r="WUB46" s="710"/>
      <c r="WUC46" s="710"/>
      <c r="WUD46" s="710"/>
      <c r="WUE46" s="710"/>
      <c r="WUF46" s="710"/>
      <c r="WUG46" s="710"/>
      <c r="WUH46" s="710"/>
      <c r="WUI46" s="710"/>
      <c r="WUJ46" s="710"/>
      <c r="WUK46" s="710"/>
      <c r="WUL46" s="710"/>
      <c r="WUM46" s="710"/>
      <c r="WUN46" s="710"/>
      <c r="WUO46" s="710"/>
      <c r="WUP46" s="710"/>
      <c r="WUQ46" s="710"/>
      <c r="WUR46" s="710"/>
      <c r="WUS46" s="710"/>
      <c r="WUT46" s="710"/>
      <c r="WUU46" s="710"/>
      <c r="WUV46" s="710"/>
      <c r="WUW46" s="710"/>
      <c r="WUX46" s="710"/>
      <c r="WUY46" s="710"/>
      <c r="WUZ46" s="710"/>
      <c r="WVA46" s="710"/>
      <c r="WVB46" s="710"/>
      <c r="WVC46" s="710"/>
      <c r="WVD46" s="710"/>
      <c r="WVE46" s="710"/>
      <c r="WVF46" s="710"/>
      <c r="WVG46" s="710"/>
      <c r="WVH46" s="710"/>
      <c r="WVI46" s="710"/>
      <c r="WVJ46" s="710"/>
      <c r="WVK46" s="710"/>
      <c r="WVL46" s="710"/>
      <c r="WVM46" s="710"/>
      <c r="WVN46" s="710"/>
      <c r="WVO46" s="710"/>
      <c r="WVP46" s="710"/>
      <c r="WVQ46" s="710"/>
      <c r="WVR46" s="710"/>
      <c r="WVS46" s="710"/>
      <c r="WVT46" s="710"/>
      <c r="WVU46" s="710"/>
      <c r="WVV46" s="710"/>
      <c r="WVW46" s="710"/>
      <c r="WVX46" s="710"/>
      <c r="WVY46" s="710"/>
      <c r="WVZ46" s="710"/>
      <c r="WWA46" s="710"/>
      <c r="WWB46" s="710"/>
      <c r="WWC46" s="710"/>
      <c r="WWD46" s="710"/>
      <c r="WWE46" s="710"/>
      <c r="WWF46" s="710"/>
      <c r="WWG46" s="710"/>
      <c r="WWH46" s="710"/>
      <c r="WWI46" s="710"/>
      <c r="WWJ46" s="710"/>
      <c r="WWK46" s="710"/>
      <c r="WWL46" s="710"/>
      <c r="WWM46" s="710"/>
      <c r="WWN46" s="710"/>
      <c r="WWO46" s="710"/>
      <c r="WWP46" s="710"/>
      <c r="WWQ46" s="710"/>
      <c r="WWR46" s="710"/>
      <c r="WWS46" s="710"/>
      <c r="WWT46" s="710"/>
      <c r="WWU46" s="710"/>
      <c r="WWV46" s="710"/>
      <c r="WWW46" s="710"/>
      <c r="WWX46" s="710"/>
      <c r="WWY46" s="710"/>
      <c r="WWZ46" s="710"/>
      <c r="WXA46" s="710"/>
      <c r="WXB46" s="710"/>
      <c r="WXC46" s="710"/>
      <c r="WXD46" s="710"/>
      <c r="WXE46" s="710"/>
      <c r="WXF46" s="710"/>
      <c r="WXG46" s="710"/>
      <c r="WXH46" s="710"/>
    </row>
    <row r="47" spans="1:16180" s="711" customFormat="1" ht="10.199999999999999" customHeight="1" thickBot="1">
      <c r="A47" s="710"/>
      <c r="B47" s="788"/>
      <c r="C47" s="789"/>
      <c r="G47" s="710"/>
      <c r="H47" s="710"/>
      <c r="I47" s="710"/>
      <c r="L47" s="712"/>
      <c r="M47" s="712"/>
      <c r="N47" s="712"/>
      <c r="AL47" s="710"/>
      <c r="AM47" s="710"/>
      <c r="AS47" s="710"/>
      <c r="AT47" s="710"/>
      <c r="AU47" s="710"/>
      <c r="AV47" s="710"/>
      <c r="AW47" s="710"/>
      <c r="AX47" s="710"/>
      <c r="AY47" s="710"/>
      <c r="AZ47" s="710"/>
      <c r="BA47" s="710"/>
      <c r="BB47" s="710"/>
      <c r="BC47" s="710"/>
      <c r="BD47" s="710"/>
      <c r="BE47" s="710"/>
      <c r="BF47" s="710"/>
      <c r="BG47" s="710"/>
      <c r="BH47" s="710"/>
      <c r="BI47" s="710"/>
      <c r="BJ47" s="710"/>
      <c r="BK47" s="710"/>
      <c r="BL47" s="710"/>
      <c r="BM47" s="710"/>
      <c r="BN47" s="710"/>
      <c r="BO47" s="710"/>
      <c r="BP47" s="710"/>
      <c r="BQ47" s="710"/>
      <c r="BR47" s="710"/>
      <c r="BS47" s="710"/>
      <c r="BT47" s="710"/>
      <c r="BU47" s="710"/>
      <c r="BV47" s="710"/>
      <c r="BW47" s="710"/>
      <c r="BX47" s="710"/>
      <c r="BY47" s="710"/>
      <c r="BZ47" s="710"/>
      <c r="CA47" s="710"/>
      <c r="CB47" s="710"/>
      <c r="CC47" s="710"/>
      <c r="CD47" s="710"/>
      <c r="CE47" s="710"/>
      <c r="CF47" s="710"/>
      <c r="CG47" s="710"/>
      <c r="CH47" s="710"/>
      <c r="CI47" s="710"/>
      <c r="CJ47" s="710"/>
      <c r="CK47" s="710"/>
      <c r="CL47" s="710"/>
      <c r="CM47" s="710"/>
      <c r="CN47" s="710"/>
      <c r="CO47" s="710"/>
      <c r="CP47" s="710"/>
      <c r="CQ47" s="710"/>
      <c r="CR47" s="710"/>
      <c r="CS47" s="710"/>
      <c r="CT47" s="710"/>
      <c r="CU47" s="710"/>
      <c r="CV47" s="710"/>
      <c r="CW47" s="710"/>
      <c r="CX47" s="710"/>
      <c r="CY47" s="710"/>
      <c r="CZ47" s="710"/>
      <c r="DA47" s="710"/>
      <c r="DB47" s="710"/>
      <c r="DC47" s="710"/>
      <c r="DD47" s="710"/>
      <c r="DE47" s="710"/>
      <c r="DF47" s="710"/>
      <c r="DG47" s="710"/>
      <c r="DH47" s="710"/>
      <c r="DI47" s="710"/>
      <c r="DJ47" s="710"/>
      <c r="DK47" s="710"/>
      <c r="DL47" s="710"/>
      <c r="DM47" s="710"/>
      <c r="DN47" s="710"/>
      <c r="DO47" s="710"/>
      <c r="DP47" s="710"/>
      <c r="DQ47" s="710"/>
      <c r="DR47" s="710"/>
      <c r="DS47" s="710"/>
      <c r="DT47" s="710"/>
      <c r="DU47" s="710"/>
      <c r="DV47" s="710"/>
      <c r="DW47" s="710"/>
      <c r="DX47" s="710"/>
      <c r="DY47" s="710"/>
      <c r="DZ47" s="710"/>
      <c r="EA47" s="710"/>
      <c r="EB47" s="710"/>
      <c r="EC47" s="710"/>
      <c r="ED47" s="710"/>
      <c r="EE47" s="710"/>
      <c r="EF47" s="710"/>
      <c r="EG47" s="710"/>
      <c r="EH47" s="710"/>
      <c r="EI47" s="710"/>
      <c r="EJ47" s="710"/>
      <c r="EK47" s="710"/>
      <c r="EL47" s="710"/>
      <c r="EM47" s="710"/>
      <c r="EN47" s="710"/>
      <c r="EO47" s="710"/>
      <c r="EP47" s="710"/>
      <c r="EQ47" s="710"/>
      <c r="ER47" s="710"/>
      <c r="ES47" s="710"/>
      <c r="ET47" s="710"/>
      <c r="EU47" s="710"/>
      <c r="EV47" s="710"/>
      <c r="EW47" s="710"/>
      <c r="EX47" s="710"/>
      <c r="EY47" s="710"/>
      <c r="EZ47" s="710"/>
      <c r="FA47" s="710"/>
      <c r="FB47" s="710"/>
      <c r="FC47" s="710"/>
      <c r="FD47" s="710"/>
      <c r="FE47" s="710"/>
      <c r="FF47" s="710"/>
      <c r="FG47" s="710"/>
      <c r="FH47" s="710"/>
      <c r="FI47" s="710"/>
      <c r="FJ47" s="710"/>
      <c r="FK47" s="710"/>
      <c r="FL47" s="710"/>
      <c r="FM47" s="710"/>
      <c r="FN47" s="710"/>
      <c r="FO47" s="710"/>
      <c r="FP47" s="710"/>
      <c r="FQ47" s="710"/>
      <c r="FR47" s="710"/>
      <c r="FS47" s="710"/>
      <c r="FT47" s="710"/>
      <c r="FU47" s="710"/>
      <c r="FV47" s="710"/>
      <c r="FW47" s="710"/>
      <c r="FX47" s="710"/>
      <c r="FY47" s="710"/>
      <c r="FZ47" s="710"/>
      <c r="GA47" s="710"/>
      <c r="GB47" s="710"/>
      <c r="GC47" s="710"/>
      <c r="GD47" s="710"/>
      <c r="GE47" s="710"/>
      <c r="GF47" s="710"/>
      <c r="GG47" s="710"/>
      <c r="GH47" s="710"/>
      <c r="GI47" s="710"/>
      <c r="GJ47" s="710"/>
      <c r="GK47" s="710"/>
      <c r="GL47" s="710"/>
      <c r="GM47" s="710"/>
      <c r="GN47" s="710"/>
      <c r="GO47" s="710"/>
      <c r="GP47" s="710"/>
      <c r="GQ47" s="710"/>
      <c r="GR47" s="710"/>
      <c r="GS47" s="710"/>
      <c r="GT47" s="710"/>
      <c r="GU47" s="710"/>
      <c r="GV47" s="710"/>
      <c r="GW47" s="710"/>
      <c r="GX47" s="710"/>
      <c r="GY47" s="710"/>
      <c r="GZ47" s="710"/>
      <c r="HA47" s="710"/>
      <c r="HB47" s="710"/>
      <c r="HC47" s="710"/>
      <c r="HD47" s="710"/>
      <c r="HE47" s="710"/>
      <c r="HF47" s="710"/>
      <c r="HG47" s="710"/>
      <c r="HH47" s="710"/>
      <c r="HI47" s="710"/>
      <c r="HJ47" s="710"/>
      <c r="HK47" s="710"/>
      <c r="HL47" s="710"/>
      <c r="HM47" s="710"/>
      <c r="HN47" s="710"/>
      <c r="HO47" s="710"/>
      <c r="HP47" s="710"/>
      <c r="HQ47" s="710"/>
      <c r="HR47" s="710"/>
      <c r="HS47" s="710"/>
      <c r="HT47" s="710"/>
      <c r="HU47" s="710"/>
      <c r="HV47" s="710"/>
      <c r="HW47" s="710"/>
      <c r="HX47" s="710"/>
      <c r="HY47" s="710"/>
      <c r="HZ47" s="710"/>
      <c r="IA47" s="710"/>
      <c r="IB47" s="710"/>
      <c r="IC47" s="710"/>
      <c r="ID47" s="710"/>
      <c r="IE47" s="710"/>
      <c r="IF47" s="710"/>
      <c r="IG47" s="710"/>
      <c r="IH47" s="710"/>
      <c r="II47" s="710"/>
      <c r="IJ47" s="710"/>
      <c r="IK47" s="710"/>
      <c r="IL47" s="710"/>
      <c r="IM47" s="710"/>
      <c r="IN47" s="710"/>
      <c r="IO47" s="710"/>
      <c r="IP47" s="710"/>
      <c r="IQ47" s="710"/>
      <c r="IR47" s="710"/>
      <c r="IS47" s="710"/>
      <c r="IT47" s="710"/>
      <c r="IU47" s="710"/>
      <c r="IV47" s="710"/>
      <c r="IW47" s="710"/>
      <c r="IX47" s="710"/>
      <c r="IY47" s="710"/>
      <c r="IZ47" s="710"/>
      <c r="JA47" s="710"/>
      <c r="JB47" s="710"/>
      <c r="JC47" s="710"/>
      <c r="JD47" s="710"/>
      <c r="JE47" s="710"/>
      <c r="JF47" s="710"/>
      <c r="JG47" s="710"/>
      <c r="JH47" s="710"/>
      <c r="JI47" s="710"/>
      <c r="JJ47" s="710"/>
      <c r="JK47" s="710"/>
      <c r="JL47" s="710"/>
      <c r="JM47" s="710"/>
      <c r="JN47" s="710"/>
      <c r="JO47" s="710"/>
      <c r="JP47" s="710"/>
      <c r="JQ47" s="710"/>
      <c r="JR47" s="710"/>
      <c r="JS47" s="710"/>
      <c r="JT47" s="710"/>
      <c r="JU47" s="710"/>
      <c r="JV47" s="710"/>
      <c r="JW47" s="710"/>
      <c r="JX47" s="710"/>
      <c r="JY47" s="710"/>
      <c r="JZ47" s="710"/>
      <c r="KA47" s="710"/>
      <c r="KB47" s="710"/>
      <c r="KC47" s="710"/>
      <c r="KD47" s="710"/>
      <c r="KE47" s="710"/>
      <c r="KF47" s="710"/>
      <c r="KG47" s="710"/>
      <c r="KH47" s="710"/>
      <c r="KI47" s="710"/>
      <c r="KJ47" s="710"/>
      <c r="KK47" s="710"/>
      <c r="KL47" s="710"/>
      <c r="KM47" s="710"/>
      <c r="KN47" s="710"/>
      <c r="KO47" s="710"/>
      <c r="KP47" s="710"/>
      <c r="KQ47" s="710"/>
      <c r="KR47" s="710"/>
      <c r="KS47" s="710"/>
      <c r="KT47" s="710"/>
      <c r="KU47" s="710"/>
      <c r="KV47" s="710"/>
      <c r="KW47" s="710"/>
      <c r="KX47" s="710"/>
      <c r="KY47" s="710"/>
      <c r="KZ47" s="710"/>
      <c r="LA47" s="710"/>
      <c r="LB47" s="710"/>
      <c r="LC47" s="710"/>
      <c r="LD47" s="710"/>
      <c r="LE47" s="710"/>
      <c r="LF47" s="710"/>
      <c r="LG47" s="710"/>
      <c r="LH47" s="710"/>
      <c r="LI47" s="710"/>
      <c r="LJ47" s="710"/>
      <c r="LK47" s="710"/>
      <c r="LL47" s="710"/>
      <c r="LM47" s="710"/>
      <c r="LN47" s="710"/>
      <c r="LO47" s="710"/>
      <c r="LP47" s="710"/>
      <c r="LQ47" s="710"/>
      <c r="LR47" s="710"/>
      <c r="LS47" s="710"/>
      <c r="LT47" s="710"/>
      <c r="LU47" s="710"/>
      <c r="LV47" s="710"/>
      <c r="LW47" s="710"/>
      <c r="LX47" s="710"/>
      <c r="LY47" s="710"/>
      <c r="LZ47" s="710"/>
      <c r="MA47" s="710"/>
      <c r="MB47" s="710"/>
      <c r="MC47" s="710"/>
      <c r="MD47" s="710"/>
      <c r="ME47" s="710"/>
      <c r="MF47" s="710"/>
      <c r="MG47" s="710"/>
      <c r="MH47" s="710"/>
      <c r="MI47" s="710"/>
      <c r="MJ47" s="710"/>
      <c r="MK47" s="710"/>
      <c r="ML47" s="710"/>
      <c r="MM47" s="710"/>
      <c r="MN47" s="710"/>
      <c r="MO47" s="710"/>
      <c r="MP47" s="710"/>
      <c r="MQ47" s="710"/>
      <c r="MR47" s="710"/>
      <c r="MS47" s="710"/>
      <c r="MT47" s="710"/>
      <c r="MU47" s="710"/>
      <c r="MV47" s="710"/>
      <c r="MW47" s="710"/>
      <c r="MX47" s="710"/>
      <c r="MY47" s="710"/>
      <c r="MZ47" s="710"/>
      <c r="NA47" s="710"/>
      <c r="NB47" s="710"/>
      <c r="NC47" s="710"/>
      <c r="ND47" s="710"/>
      <c r="NE47" s="710"/>
      <c r="NF47" s="710"/>
      <c r="NG47" s="710"/>
      <c r="NH47" s="710"/>
      <c r="NI47" s="710"/>
      <c r="NJ47" s="710"/>
      <c r="NK47" s="710"/>
      <c r="NL47" s="710"/>
      <c r="NM47" s="710"/>
      <c r="NN47" s="710"/>
      <c r="NO47" s="710"/>
      <c r="NP47" s="710"/>
      <c r="NQ47" s="710"/>
      <c r="NR47" s="710"/>
      <c r="NS47" s="710"/>
      <c r="NT47" s="710"/>
      <c r="NU47" s="710"/>
      <c r="NV47" s="710"/>
      <c r="NW47" s="710"/>
      <c r="NX47" s="710"/>
      <c r="NY47" s="710"/>
      <c r="NZ47" s="710"/>
      <c r="OA47" s="710"/>
      <c r="OB47" s="710"/>
      <c r="OC47" s="710"/>
      <c r="OD47" s="710"/>
      <c r="OE47" s="710"/>
      <c r="OF47" s="710"/>
      <c r="OG47" s="710"/>
      <c r="OH47" s="710"/>
      <c r="OI47" s="710"/>
      <c r="OJ47" s="710"/>
      <c r="OK47" s="710"/>
      <c r="OL47" s="710"/>
      <c r="OM47" s="710"/>
      <c r="ON47" s="710"/>
      <c r="OO47" s="710"/>
      <c r="OP47" s="710"/>
      <c r="OQ47" s="710"/>
      <c r="OR47" s="710"/>
      <c r="OS47" s="710"/>
      <c r="OT47" s="710"/>
      <c r="OU47" s="710"/>
      <c r="OV47" s="710"/>
      <c r="OW47" s="710"/>
      <c r="OX47" s="710"/>
      <c r="OY47" s="710"/>
      <c r="OZ47" s="710"/>
      <c r="PA47" s="710"/>
      <c r="PB47" s="710"/>
      <c r="PC47" s="710"/>
      <c r="PD47" s="710"/>
      <c r="PE47" s="710"/>
      <c r="PF47" s="710"/>
      <c r="PG47" s="710"/>
      <c r="PH47" s="710"/>
      <c r="PI47" s="710"/>
      <c r="PJ47" s="710"/>
      <c r="PK47" s="710"/>
      <c r="PL47" s="710"/>
      <c r="PM47" s="710"/>
      <c r="PN47" s="710"/>
      <c r="PO47" s="710"/>
      <c r="PP47" s="710"/>
      <c r="PQ47" s="710"/>
      <c r="PR47" s="710"/>
      <c r="PS47" s="710"/>
      <c r="PT47" s="710"/>
      <c r="PU47" s="710"/>
      <c r="PV47" s="710"/>
      <c r="PW47" s="710"/>
      <c r="PX47" s="710"/>
      <c r="PY47" s="710"/>
      <c r="PZ47" s="710"/>
      <c r="QA47" s="710"/>
      <c r="QB47" s="710"/>
      <c r="QC47" s="710"/>
      <c r="QD47" s="710"/>
      <c r="QE47" s="710"/>
      <c r="QF47" s="710"/>
      <c r="QG47" s="710"/>
      <c r="QH47" s="710"/>
      <c r="QI47" s="710"/>
      <c r="QJ47" s="710"/>
      <c r="QK47" s="710"/>
      <c r="QL47" s="710"/>
      <c r="QM47" s="710"/>
      <c r="QN47" s="710"/>
      <c r="QO47" s="710"/>
      <c r="QP47" s="710"/>
      <c r="QQ47" s="710"/>
      <c r="QR47" s="710"/>
      <c r="QS47" s="710"/>
      <c r="QT47" s="710"/>
      <c r="QU47" s="710"/>
      <c r="QV47" s="710"/>
      <c r="QW47" s="710"/>
      <c r="QX47" s="710"/>
      <c r="QY47" s="710"/>
      <c r="QZ47" s="710"/>
      <c r="RA47" s="710"/>
      <c r="RB47" s="710"/>
      <c r="RC47" s="710"/>
      <c r="RD47" s="710"/>
      <c r="RE47" s="710"/>
      <c r="RF47" s="710"/>
      <c r="RG47" s="710"/>
      <c r="RH47" s="710"/>
      <c r="RI47" s="710"/>
      <c r="RJ47" s="710"/>
      <c r="RK47" s="710"/>
      <c r="RL47" s="710"/>
      <c r="RM47" s="710"/>
      <c r="RN47" s="710"/>
      <c r="RO47" s="710"/>
      <c r="RP47" s="710"/>
      <c r="RQ47" s="710"/>
      <c r="RR47" s="710"/>
      <c r="RS47" s="710"/>
      <c r="RT47" s="710"/>
      <c r="RU47" s="710"/>
      <c r="RV47" s="710"/>
      <c r="RW47" s="710"/>
      <c r="RX47" s="710"/>
      <c r="RY47" s="710"/>
      <c r="RZ47" s="710"/>
      <c r="SA47" s="710"/>
      <c r="SB47" s="710"/>
      <c r="SC47" s="710"/>
      <c r="SD47" s="710"/>
      <c r="SE47" s="710"/>
      <c r="SF47" s="710"/>
      <c r="SG47" s="710"/>
      <c r="SH47" s="710"/>
      <c r="SI47" s="710"/>
      <c r="SJ47" s="710"/>
      <c r="SK47" s="710"/>
      <c r="SL47" s="710"/>
      <c r="SM47" s="710"/>
      <c r="SN47" s="710"/>
      <c r="SO47" s="710"/>
      <c r="SP47" s="710"/>
      <c r="SQ47" s="710"/>
      <c r="SR47" s="710"/>
      <c r="SS47" s="710"/>
      <c r="ST47" s="710"/>
      <c r="SU47" s="710"/>
      <c r="SV47" s="710"/>
      <c r="SW47" s="710"/>
      <c r="SX47" s="710"/>
      <c r="SY47" s="710"/>
      <c r="SZ47" s="710"/>
      <c r="TA47" s="710"/>
      <c r="TB47" s="710"/>
      <c r="TC47" s="710"/>
      <c r="TD47" s="710"/>
      <c r="TE47" s="710"/>
      <c r="TF47" s="710"/>
      <c r="TG47" s="710"/>
      <c r="TH47" s="710"/>
      <c r="TI47" s="710"/>
      <c r="TJ47" s="710"/>
      <c r="TK47" s="710"/>
      <c r="TL47" s="710"/>
      <c r="TM47" s="710"/>
      <c r="TN47" s="710"/>
      <c r="TO47" s="710"/>
      <c r="TP47" s="710"/>
      <c r="TQ47" s="710"/>
      <c r="TR47" s="710"/>
      <c r="TS47" s="710"/>
      <c r="TT47" s="710"/>
      <c r="TU47" s="710"/>
      <c r="TV47" s="710"/>
      <c r="TW47" s="710"/>
      <c r="TX47" s="710"/>
      <c r="TY47" s="710"/>
      <c r="TZ47" s="710"/>
      <c r="UA47" s="710"/>
      <c r="UB47" s="710"/>
      <c r="UC47" s="710"/>
      <c r="UD47" s="710"/>
      <c r="UE47" s="710"/>
      <c r="UF47" s="710"/>
      <c r="UG47" s="710"/>
      <c r="UH47" s="710"/>
      <c r="UI47" s="710"/>
      <c r="UJ47" s="710"/>
      <c r="UK47" s="710"/>
      <c r="UL47" s="710"/>
      <c r="UM47" s="710"/>
      <c r="UN47" s="710"/>
      <c r="UO47" s="710"/>
      <c r="UP47" s="710"/>
      <c r="UQ47" s="710"/>
      <c r="UR47" s="710"/>
      <c r="US47" s="710"/>
      <c r="UT47" s="710"/>
      <c r="UU47" s="710"/>
      <c r="UV47" s="710"/>
      <c r="UW47" s="710"/>
      <c r="UX47" s="710"/>
      <c r="UY47" s="710"/>
      <c r="UZ47" s="710"/>
      <c r="VA47" s="710"/>
      <c r="VB47" s="710"/>
      <c r="VC47" s="710"/>
      <c r="VD47" s="710"/>
      <c r="VE47" s="710"/>
      <c r="VF47" s="710"/>
      <c r="VG47" s="710"/>
      <c r="VH47" s="710"/>
      <c r="VI47" s="710"/>
      <c r="VJ47" s="710"/>
      <c r="VK47" s="710"/>
      <c r="VL47" s="710"/>
      <c r="VM47" s="710"/>
      <c r="VN47" s="710"/>
      <c r="VO47" s="710"/>
      <c r="VP47" s="710"/>
      <c r="VQ47" s="710"/>
      <c r="VR47" s="710"/>
      <c r="VS47" s="710"/>
      <c r="VT47" s="710"/>
      <c r="VU47" s="710"/>
      <c r="VV47" s="710"/>
      <c r="VW47" s="710"/>
      <c r="VX47" s="710"/>
      <c r="VY47" s="710"/>
      <c r="VZ47" s="710"/>
      <c r="WA47" s="710"/>
      <c r="WB47" s="710"/>
      <c r="WC47" s="710"/>
      <c r="WD47" s="710"/>
      <c r="WE47" s="710"/>
      <c r="WF47" s="710"/>
      <c r="WG47" s="710"/>
      <c r="WH47" s="710"/>
      <c r="WI47" s="710"/>
      <c r="WJ47" s="710"/>
      <c r="WK47" s="710"/>
      <c r="WL47" s="710"/>
      <c r="WM47" s="710"/>
      <c r="WN47" s="710"/>
      <c r="WO47" s="710"/>
      <c r="WP47" s="710"/>
      <c r="WQ47" s="710"/>
      <c r="WR47" s="710"/>
      <c r="WS47" s="710"/>
      <c r="WT47" s="710"/>
      <c r="WU47" s="710"/>
      <c r="WV47" s="710"/>
      <c r="WW47" s="710"/>
      <c r="WX47" s="710"/>
      <c r="WY47" s="710"/>
      <c r="WZ47" s="710"/>
      <c r="XA47" s="710"/>
      <c r="XB47" s="710"/>
      <c r="XC47" s="710"/>
      <c r="XD47" s="710"/>
      <c r="XE47" s="710"/>
      <c r="XF47" s="710"/>
      <c r="XG47" s="710"/>
      <c r="XH47" s="710"/>
      <c r="XI47" s="710"/>
      <c r="XJ47" s="710"/>
      <c r="XK47" s="710"/>
      <c r="XL47" s="710"/>
      <c r="XM47" s="710"/>
      <c r="XN47" s="710"/>
      <c r="XO47" s="710"/>
      <c r="XP47" s="710"/>
      <c r="XQ47" s="710"/>
      <c r="XR47" s="710"/>
      <c r="XS47" s="710"/>
      <c r="XT47" s="710"/>
      <c r="XU47" s="710"/>
      <c r="XV47" s="710"/>
      <c r="XW47" s="710"/>
      <c r="XX47" s="710"/>
      <c r="XY47" s="710"/>
      <c r="XZ47" s="710"/>
      <c r="YA47" s="710"/>
      <c r="YB47" s="710"/>
      <c r="YC47" s="710"/>
      <c r="YD47" s="710"/>
      <c r="YE47" s="710"/>
      <c r="YF47" s="710"/>
      <c r="YG47" s="710"/>
      <c r="YH47" s="710"/>
      <c r="YI47" s="710"/>
      <c r="YJ47" s="710"/>
      <c r="YK47" s="710"/>
      <c r="YL47" s="710"/>
      <c r="YM47" s="710"/>
      <c r="YN47" s="710"/>
      <c r="YO47" s="710"/>
      <c r="YP47" s="710"/>
      <c r="YQ47" s="710"/>
      <c r="YR47" s="710"/>
      <c r="YS47" s="710"/>
      <c r="YT47" s="710"/>
      <c r="YU47" s="710"/>
      <c r="YV47" s="710"/>
      <c r="YW47" s="710"/>
      <c r="YX47" s="710"/>
      <c r="YY47" s="710"/>
      <c r="YZ47" s="710"/>
      <c r="ZA47" s="710"/>
      <c r="ZB47" s="710"/>
      <c r="ZC47" s="710"/>
      <c r="ZD47" s="710"/>
      <c r="ZE47" s="710"/>
      <c r="ZF47" s="710"/>
      <c r="ZG47" s="710"/>
      <c r="ZH47" s="710"/>
      <c r="ZI47" s="710"/>
      <c r="ZJ47" s="710"/>
      <c r="ZK47" s="710"/>
      <c r="ZL47" s="710"/>
      <c r="ZM47" s="710"/>
      <c r="ZN47" s="710"/>
      <c r="ZO47" s="710"/>
      <c r="ZP47" s="710"/>
      <c r="ZQ47" s="710"/>
      <c r="ZR47" s="710"/>
      <c r="ZS47" s="710"/>
      <c r="ZT47" s="710"/>
      <c r="ZU47" s="710"/>
      <c r="ZV47" s="710"/>
      <c r="ZW47" s="710"/>
      <c r="ZX47" s="710"/>
      <c r="ZY47" s="710"/>
      <c r="ZZ47" s="710"/>
      <c r="AAA47" s="710"/>
      <c r="AAB47" s="710"/>
      <c r="AAC47" s="710"/>
      <c r="AAD47" s="710"/>
      <c r="AAE47" s="710"/>
      <c r="AAF47" s="710"/>
      <c r="AAG47" s="710"/>
      <c r="AAH47" s="710"/>
      <c r="AAI47" s="710"/>
      <c r="AAJ47" s="710"/>
      <c r="AAK47" s="710"/>
      <c r="AAL47" s="710"/>
      <c r="AAM47" s="710"/>
      <c r="AAN47" s="710"/>
      <c r="AAO47" s="710"/>
      <c r="AAP47" s="710"/>
      <c r="AAQ47" s="710"/>
      <c r="AAR47" s="710"/>
      <c r="AAS47" s="710"/>
      <c r="AAT47" s="710"/>
      <c r="AAU47" s="710"/>
      <c r="AAV47" s="710"/>
      <c r="AAW47" s="710"/>
      <c r="AAX47" s="710"/>
      <c r="AAY47" s="710"/>
      <c r="AAZ47" s="710"/>
      <c r="ABA47" s="710"/>
      <c r="ABB47" s="710"/>
      <c r="ABC47" s="710"/>
      <c r="ABD47" s="710"/>
      <c r="ABE47" s="710"/>
      <c r="ABF47" s="710"/>
      <c r="ABG47" s="710"/>
      <c r="ABH47" s="710"/>
      <c r="ABI47" s="710"/>
      <c r="ABJ47" s="710"/>
      <c r="ABK47" s="710"/>
      <c r="ABL47" s="710"/>
      <c r="ABM47" s="710"/>
      <c r="ABN47" s="710"/>
      <c r="ABO47" s="710"/>
      <c r="ABP47" s="710"/>
      <c r="ABQ47" s="710"/>
      <c r="ABR47" s="710"/>
      <c r="ABS47" s="710"/>
      <c r="ABT47" s="710"/>
      <c r="ABU47" s="710"/>
      <c r="ABV47" s="710"/>
      <c r="ABW47" s="710"/>
      <c r="ABX47" s="710"/>
      <c r="ABY47" s="710"/>
      <c r="ABZ47" s="710"/>
      <c r="ACA47" s="710"/>
      <c r="ACB47" s="710"/>
      <c r="ACC47" s="710"/>
      <c r="ACD47" s="710"/>
      <c r="ACE47" s="710"/>
      <c r="ACF47" s="710"/>
      <c r="ACG47" s="710"/>
      <c r="ACH47" s="710"/>
      <c r="ACI47" s="710"/>
      <c r="ACJ47" s="710"/>
      <c r="ACK47" s="710"/>
      <c r="ACL47" s="710"/>
      <c r="ACM47" s="710"/>
      <c r="ACN47" s="710"/>
      <c r="ACO47" s="710"/>
      <c r="ACP47" s="710"/>
      <c r="ACQ47" s="710"/>
      <c r="ACR47" s="710"/>
      <c r="ACS47" s="710"/>
      <c r="ACT47" s="710"/>
      <c r="ACU47" s="710"/>
      <c r="ACV47" s="710"/>
      <c r="ACW47" s="710"/>
      <c r="ACX47" s="710"/>
      <c r="ACY47" s="710"/>
      <c r="ACZ47" s="710"/>
      <c r="ADA47" s="710"/>
      <c r="ADB47" s="710"/>
      <c r="ADC47" s="710"/>
      <c r="ADD47" s="710"/>
      <c r="ADE47" s="710"/>
      <c r="ADF47" s="710"/>
      <c r="ADG47" s="710"/>
      <c r="ADH47" s="710"/>
      <c r="ADI47" s="710"/>
      <c r="ADJ47" s="710"/>
      <c r="ADK47" s="710"/>
      <c r="ADL47" s="710"/>
      <c r="ADM47" s="710"/>
      <c r="ADN47" s="710"/>
      <c r="ADO47" s="710"/>
      <c r="ADP47" s="710"/>
      <c r="ADQ47" s="710"/>
      <c r="ADR47" s="710"/>
      <c r="ADS47" s="710"/>
      <c r="ADT47" s="710"/>
      <c r="ADU47" s="710"/>
      <c r="ADV47" s="710"/>
      <c r="ADW47" s="710"/>
      <c r="ADX47" s="710"/>
      <c r="ADY47" s="710"/>
      <c r="ADZ47" s="710"/>
      <c r="AEA47" s="710"/>
      <c r="AEB47" s="710"/>
      <c r="AEC47" s="710"/>
      <c r="AED47" s="710"/>
      <c r="AEE47" s="710"/>
      <c r="AEF47" s="710"/>
      <c r="AEG47" s="710"/>
      <c r="AEH47" s="710"/>
      <c r="AEI47" s="710"/>
      <c r="AEJ47" s="710"/>
      <c r="AEK47" s="710"/>
      <c r="AEL47" s="710"/>
      <c r="AEM47" s="710"/>
      <c r="AEN47" s="710"/>
      <c r="AEO47" s="710"/>
      <c r="AEP47" s="710"/>
      <c r="AEQ47" s="710"/>
      <c r="AER47" s="710"/>
      <c r="AES47" s="710"/>
      <c r="AET47" s="710"/>
      <c r="AEU47" s="710"/>
      <c r="AEV47" s="710"/>
      <c r="AEW47" s="710"/>
      <c r="AEX47" s="710"/>
      <c r="AEY47" s="710"/>
      <c r="AEZ47" s="710"/>
      <c r="AFA47" s="710"/>
      <c r="AFB47" s="710"/>
      <c r="AFC47" s="710"/>
      <c r="AFD47" s="710"/>
      <c r="AFE47" s="710"/>
      <c r="AFF47" s="710"/>
      <c r="AFG47" s="710"/>
      <c r="AFH47" s="710"/>
      <c r="AFI47" s="710"/>
      <c r="AFJ47" s="710"/>
      <c r="AFK47" s="710"/>
      <c r="AFL47" s="710"/>
      <c r="AFM47" s="710"/>
      <c r="AFN47" s="710"/>
      <c r="AFO47" s="710"/>
      <c r="AFP47" s="710"/>
      <c r="AFQ47" s="710"/>
      <c r="AFR47" s="710"/>
      <c r="AFS47" s="710"/>
      <c r="AFT47" s="710"/>
      <c r="AFU47" s="710"/>
      <c r="AFV47" s="710"/>
      <c r="AFW47" s="710"/>
      <c r="AFX47" s="710"/>
      <c r="AFY47" s="710"/>
      <c r="AFZ47" s="710"/>
      <c r="AGA47" s="710"/>
      <c r="AGB47" s="710"/>
      <c r="AGC47" s="710"/>
      <c r="AGD47" s="710"/>
      <c r="AGE47" s="710"/>
      <c r="AGF47" s="710"/>
      <c r="AGG47" s="710"/>
      <c r="AGH47" s="710"/>
      <c r="AGI47" s="710"/>
      <c r="AGJ47" s="710"/>
      <c r="AGK47" s="710"/>
      <c r="AGL47" s="710"/>
      <c r="AGM47" s="710"/>
      <c r="AGN47" s="710"/>
      <c r="AGO47" s="710"/>
      <c r="AGP47" s="710"/>
      <c r="AGQ47" s="710"/>
      <c r="AGR47" s="710"/>
      <c r="AGS47" s="710"/>
      <c r="AGT47" s="710"/>
      <c r="AGU47" s="710"/>
      <c r="AGV47" s="710"/>
      <c r="AGW47" s="710"/>
      <c r="AGX47" s="710"/>
      <c r="AGY47" s="710"/>
      <c r="AGZ47" s="710"/>
      <c r="AHA47" s="710"/>
      <c r="AHB47" s="710"/>
      <c r="AHC47" s="710"/>
      <c r="AHD47" s="710"/>
      <c r="AHE47" s="710"/>
      <c r="AHF47" s="710"/>
      <c r="AHG47" s="710"/>
      <c r="AHH47" s="710"/>
      <c r="AHI47" s="710"/>
      <c r="AHJ47" s="710"/>
      <c r="AHK47" s="710"/>
      <c r="AHL47" s="710"/>
      <c r="AHM47" s="710"/>
      <c r="AHN47" s="710"/>
      <c r="AHO47" s="710"/>
      <c r="AHP47" s="710"/>
      <c r="AHQ47" s="710"/>
      <c r="AHR47" s="710"/>
      <c r="AHS47" s="710"/>
      <c r="AHT47" s="710"/>
      <c r="AHU47" s="710"/>
      <c r="AHV47" s="710"/>
      <c r="AHW47" s="710"/>
      <c r="AHX47" s="710"/>
      <c r="AHY47" s="710"/>
      <c r="AHZ47" s="710"/>
      <c r="AIA47" s="710"/>
      <c r="AIB47" s="710"/>
      <c r="AIC47" s="710"/>
      <c r="AID47" s="710"/>
      <c r="AIE47" s="710"/>
      <c r="AIF47" s="710"/>
      <c r="AIG47" s="710"/>
      <c r="AIH47" s="710"/>
      <c r="AII47" s="710"/>
      <c r="AIJ47" s="710"/>
      <c r="AIK47" s="710"/>
      <c r="AIL47" s="710"/>
      <c r="AIM47" s="710"/>
      <c r="AIN47" s="710"/>
      <c r="AIO47" s="710"/>
      <c r="AIP47" s="710"/>
      <c r="AIQ47" s="710"/>
      <c r="AIR47" s="710"/>
      <c r="AIS47" s="710"/>
      <c r="AIT47" s="710"/>
      <c r="AIU47" s="710"/>
      <c r="AIV47" s="710"/>
      <c r="AIW47" s="710"/>
      <c r="AIX47" s="710"/>
      <c r="AIY47" s="710"/>
      <c r="AIZ47" s="710"/>
      <c r="AJA47" s="710"/>
      <c r="AJB47" s="710"/>
      <c r="AJC47" s="710"/>
      <c r="AJD47" s="710"/>
      <c r="AJE47" s="710"/>
      <c r="AJF47" s="710"/>
      <c r="AJG47" s="710"/>
      <c r="AJH47" s="710"/>
      <c r="AJI47" s="710"/>
      <c r="AJJ47" s="710"/>
      <c r="AJK47" s="710"/>
      <c r="AJL47" s="710"/>
      <c r="AJM47" s="710"/>
      <c r="AJN47" s="710"/>
      <c r="AJO47" s="710"/>
      <c r="AJP47" s="710"/>
      <c r="AJQ47" s="710"/>
      <c r="AJR47" s="710"/>
      <c r="AJS47" s="710"/>
      <c r="AJT47" s="710"/>
      <c r="AJU47" s="710"/>
      <c r="AJV47" s="710"/>
      <c r="AJW47" s="710"/>
      <c r="AJX47" s="710"/>
      <c r="AJY47" s="710"/>
      <c r="AJZ47" s="710"/>
      <c r="AKA47" s="710"/>
      <c r="AKB47" s="710"/>
      <c r="AKC47" s="710"/>
      <c r="AKD47" s="710"/>
      <c r="AKE47" s="710"/>
      <c r="AKF47" s="710"/>
      <c r="AKG47" s="710"/>
      <c r="AKH47" s="710"/>
      <c r="AKI47" s="710"/>
      <c r="AKJ47" s="710"/>
      <c r="AKK47" s="710"/>
      <c r="AKL47" s="710"/>
      <c r="AKM47" s="710"/>
      <c r="AKN47" s="710"/>
      <c r="AKO47" s="710"/>
      <c r="AKP47" s="710"/>
      <c r="AKQ47" s="710"/>
      <c r="AKR47" s="710"/>
      <c r="AKS47" s="710"/>
      <c r="AKT47" s="710"/>
      <c r="AKU47" s="710"/>
      <c r="AKV47" s="710"/>
      <c r="AKW47" s="710"/>
      <c r="AKX47" s="710"/>
      <c r="AKY47" s="710"/>
      <c r="AKZ47" s="710"/>
      <c r="ALA47" s="710"/>
      <c r="ALB47" s="710"/>
      <c r="ALC47" s="710"/>
      <c r="ALD47" s="710"/>
      <c r="ALE47" s="710"/>
      <c r="ALF47" s="710"/>
      <c r="ALG47" s="710"/>
      <c r="ALH47" s="710"/>
      <c r="ALI47" s="710"/>
      <c r="ALJ47" s="710"/>
      <c r="ALK47" s="710"/>
      <c r="ALL47" s="710"/>
      <c r="ALM47" s="710"/>
      <c r="ALN47" s="710"/>
      <c r="ALO47" s="710"/>
      <c r="ALP47" s="710"/>
      <c r="ALQ47" s="710"/>
      <c r="ALR47" s="710"/>
      <c r="ALS47" s="710"/>
      <c r="ALT47" s="710"/>
      <c r="ALU47" s="710"/>
      <c r="ALV47" s="710"/>
      <c r="ALW47" s="710"/>
      <c r="ALX47" s="710"/>
      <c r="ALY47" s="710"/>
      <c r="ALZ47" s="710"/>
      <c r="AMA47" s="710"/>
      <c r="AMB47" s="710"/>
      <c r="AMC47" s="710"/>
      <c r="AMD47" s="710"/>
      <c r="AME47" s="710"/>
      <c r="AMF47" s="710"/>
      <c r="AMG47" s="710"/>
      <c r="AMH47" s="710"/>
      <c r="AMI47" s="710"/>
      <c r="AMJ47" s="710"/>
      <c r="AMK47" s="710"/>
      <c r="AML47" s="710"/>
      <c r="AMM47" s="710"/>
      <c r="AMN47" s="710"/>
      <c r="AMO47" s="710"/>
      <c r="AMP47" s="710"/>
      <c r="AMQ47" s="710"/>
      <c r="AMR47" s="710"/>
      <c r="AMS47" s="710"/>
      <c r="AMT47" s="710"/>
      <c r="AMU47" s="710"/>
      <c r="AMV47" s="710"/>
      <c r="AMW47" s="710"/>
      <c r="AMX47" s="710"/>
      <c r="AMY47" s="710"/>
      <c r="AMZ47" s="710"/>
      <c r="ANA47" s="710"/>
      <c r="ANB47" s="710"/>
      <c r="ANC47" s="710"/>
      <c r="AND47" s="710"/>
      <c r="ANE47" s="710"/>
      <c r="ANF47" s="710"/>
      <c r="ANG47" s="710"/>
      <c r="ANH47" s="710"/>
      <c r="ANI47" s="710"/>
      <c r="ANJ47" s="710"/>
      <c r="ANK47" s="710"/>
      <c r="ANL47" s="710"/>
      <c r="ANM47" s="710"/>
      <c r="ANN47" s="710"/>
      <c r="ANO47" s="710"/>
      <c r="ANP47" s="710"/>
      <c r="ANQ47" s="710"/>
      <c r="ANR47" s="710"/>
      <c r="ANS47" s="710"/>
      <c r="ANT47" s="710"/>
      <c r="ANU47" s="710"/>
      <c r="ANV47" s="710"/>
      <c r="ANW47" s="710"/>
      <c r="ANX47" s="710"/>
      <c r="ANY47" s="710"/>
      <c r="ANZ47" s="710"/>
      <c r="AOA47" s="710"/>
      <c r="AOB47" s="710"/>
      <c r="AOC47" s="710"/>
      <c r="AOD47" s="710"/>
      <c r="AOE47" s="710"/>
      <c r="AOF47" s="710"/>
      <c r="AOG47" s="710"/>
      <c r="AOH47" s="710"/>
      <c r="AOI47" s="710"/>
      <c r="AOJ47" s="710"/>
      <c r="AOK47" s="710"/>
      <c r="AOL47" s="710"/>
      <c r="AOM47" s="710"/>
      <c r="AON47" s="710"/>
      <c r="AOO47" s="710"/>
      <c r="AOP47" s="710"/>
      <c r="AOQ47" s="710"/>
      <c r="AOR47" s="710"/>
      <c r="AOS47" s="710"/>
      <c r="AOT47" s="710"/>
      <c r="AOU47" s="710"/>
      <c r="AOV47" s="710"/>
      <c r="AOW47" s="710"/>
      <c r="AOX47" s="710"/>
      <c r="AOY47" s="710"/>
      <c r="AOZ47" s="710"/>
      <c r="APA47" s="710"/>
      <c r="APB47" s="710"/>
      <c r="APC47" s="710"/>
      <c r="APD47" s="710"/>
      <c r="APE47" s="710"/>
      <c r="APF47" s="710"/>
      <c r="APG47" s="710"/>
      <c r="APH47" s="710"/>
      <c r="API47" s="710"/>
      <c r="APJ47" s="710"/>
      <c r="APK47" s="710"/>
      <c r="APL47" s="710"/>
      <c r="APM47" s="710"/>
      <c r="APN47" s="710"/>
      <c r="APO47" s="710"/>
      <c r="APP47" s="710"/>
      <c r="APQ47" s="710"/>
      <c r="APR47" s="710"/>
      <c r="APS47" s="710"/>
      <c r="APT47" s="710"/>
      <c r="APU47" s="710"/>
      <c r="APV47" s="710"/>
      <c r="APW47" s="710"/>
      <c r="APX47" s="710"/>
      <c r="APY47" s="710"/>
      <c r="APZ47" s="710"/>
      <c r="AQA47" s="710"/>
      <c r="AQB47" s="710"/>
      <c r="AQC47" s="710"/>
      <c r="AQD47" s="710"/>
      <c r="AQE47" s="710"/>
      <c r="AQF47" s="710"/>
      <c r="AQG47" s="710"/>
      <c r="AQH47" s="710"/>
      <c r="AQI47" s="710"/>
      <c r="AQJ47" s="710"/>
      <c r="AQK47" s="710"/>
      <c r="AQL47" s="710"/>
      <c r="AQM47" s="710"/>
      <c r="AQN47" s="710"/>
      <c r="AQO47" s="710"/>
      <c r="AQP47" s="710"/>
      <c r="AQQ47" s="710"/>
      <c r="AQR47" s="710"/>
      <c r="AQS47" s="710"/>
      <c r="AQT47" s="710"/>
      <c r="AQU47" s="710"/>
      <c r="AQV47" s="710"/>
      <c r="AQW47" s="710"/>
      <c r="AQX47" s="710"/>
      <c r="AQY47" s="710"/>
      <c r="AQZ47" s="710"/>
      <c r="ARA47" s="710"/>
      <c r="ARB47" s="710"/>
      <c r="ARC47" s="710"/>
      <c r="ARD47" s="710"/>
      <c r="ARE47" s="710"/>
      <c r="ARF47" s="710"/>
      <c r="ARG47" s="710"/>
      <c r="ARH47" s="710"/>
      <c r="ARI47" s="710"/>
      <c r="ARJ47" s="710"/>
      <c r="ARK47" s="710"/>
      <c r="ARL47" s="710"/>
      <c r="ARM47" s="710"/>
      <c r="ARN47" s="710"/>
      <c r="ARO47" s="710"/>
      <c r="ARP47" s="710"/>
      <c r="ARQ47" s="710"/>
      <c r="ARR47" s="710"/>
      <c r="ARS47" s="710"/>
      <c r="ART47" s="710"/>
      <c r="ARU47" s="710"/>
      <c r="ARV47" s="710"/>
      <c r="ARW47" s="710"/>
      <c r="ARX47" s="710"/>
      <c r="ARY47" s="710"/>
      <c r="ARZ47" s="710"/>
      <c r="ASA47" s="710"/>
      <c r="ASB47" s="710"/>
      <c r="ASC47" s="710"/>
      <c r="ASD47" s="710"/>
      <c r="ASE47" s="710"/>
      <c r="ASF47" s="710"/>
      <c r="ASG47" s="710"/>
      <c r="ASH47" s="710"/>
      <c r="ASI47" s="710"/>
      <c r="ASJ47" s="710"/>
      <c r="ASK47" s="710"/>
      <c r="ASL47" s="710"/>
      <c r="ASM47" s="710"/>
      <c r="ASN47" s="710"/>
      <c r="ASO47" s="710"/>
      <c r="ASP47" s="710"/>
      <c r="ASQ47" s="710"/>
      <c r="ASR47" s="710"/>
      <c r="ASS47" s="710"/>
      <c r="AST47" s="710"/>
      <c r="ASU47" s="710"/>
      <c r="ASV47" s="710"/>
      <c r="ASW47" s="710"/>
      <c r="ASX47" s="710"/>
      <c r="ASY47" s="710"/>
      <c r="ASZ47" s="710"/>
      <c r="ATA47" s="710"/>
      <c r="ATB47" s="710"/>
      <c r="ATC47" s="710"/>
      <c r="ATD47" s="710"/>
      <c r="ATE47" s="710"/>
      <c r="ATF47" s="710"/>
      <c r="ATG47" s="710"/>
      <c r="ATH47" s="710"/>
      <c r="ATI47" s="710"/>
      <c r="ATJ47" s="710"/>
      <c r="ATK47" s="710"/>
      <c r="ATL47" s="710"/>
      <c r="ATM47" s="710"/>
      <c r="ATN47" s="710"/>
      <c r="ATO47" s="710"/>
      <c r="ATP47" s="710"/>
      <c r="ATQ47" s="710"/>
      <c r="ATR47" s="710"/>
      <c r="ATS47" s="710"/>
      <c r="ATT47" s="710"/>
      <c r="ATU47" s="710"/>
      <c r="ATV47" s="710"/>
      <c r="ATW47" s="710"/>
      <c r="ATX47" s="710"/>
      <c r="ATY47" s="710"/>
      <c r="ATZ47" s="710"/>
      <c r="AUA47" s="710"/>
      <c r="AUB47" s="710"/>
      <c r="AUC47" s="710"/>
      <c r="AUD47" s="710"/>
      <c r="AUE47" s="710"/>
      <c r="AUF47" s="710"/>
      <c r="AUG47" s="710"/>
      <c r="AUH47" s="710"/>
      <c r="AUI47" s="710"/>
      <c r="AUJ47" s="710"/>
      <c r="AUK47" s="710"/>
      <c r="AUL47" s="710"/>
      <c r="AUM47" s="710"/>
      <c r="AUN47" s="710"/>
      <c r="AUO47" s="710"/>
      <c r="AUP47" s="710"/>
      <c r="AUQ47" s="710"/>
      <c r="AUR47" s="710"/>
      <c r="AUS47" s="710"/>
      <c r="AUT47" s="710"/>
      <c r="AUU47" s="710"/>
      <c r="AUV47" s="710"/>
      <c r="AUW47" s="710"/>
      <c r="AUX47" s="710"/>
      <c r="AUY47" s="710"/>
      <c r="AUZ47" s="710"/>
      <c r="AVA47" s="710"/>
      <c r="AVB47" s="710"/>
      <c r="AVC47" s="710"/>
      <c r="AVD47" s="710"/>
      <c r="AVE47" s="710"/>
      <c r="AVF47" s="710"/>
      <c r="AVG47" s="710"/>
      <c r="AVH47" s="710"/>
      <c r="AVI47" s="710"/>
      <c r="AVJ47" s="710"/>
      <c r="AVK47" s="710"/>
      <c r="AVL47" s="710"/>
      <c r="AVM47" s="710"/>
      <c r="AVN47" s="710"/>
      <c r="AVO47" s="710"/>
      <c r="AVP47" s="710"/>
      <c r="AVQ47" s="710"/>
      <c r="AVR47" s="710"/>
      <c r="AVS47" s="710"/>
      <c r="AVT47" s="710"/>
      <c r="AVU47" s="710"/>
      <c r="AVV47" s="710"/>
      <c r="AVW47" s="710"/>
      <c r="AVX47" s="710"/>
      <c r="AVY47" s="710"/>
      <c r="AVZ47" s="710"/>
      <c r="AWA47" s="710"/>
      <c r="AWB47" s="710"/>
      <c r="AWC47" s="710"/>
      <c r="AWD47" s="710"/>
      <c r="AWE47" s="710"/>
      <c r="AWF47" s="710"/>
      <c r="AWG47" s="710"/>
      <c r="AWH47" s="710"/>
      <c r="AWI47" s="710"/>
      <c r="AWJ47" s="710"/>
      <c r="AWK47" s="710"/>
      <c r="AWL47" s="710"/>
      <c r="AWM47" s="710"/>
      <c r="AWN47" s="710"/>
      <c r="AWO47" s="710"/>
      <c r="AWP47" s="710"/>
      <c r="AWQ47" s="710"/>
      <c r="AWR47" s="710"/>
      <c r="AWS47" s="710"/>
      <c r="AWT47" s="710"/>
      <c r="AWU47" s="710"/>
      <c r="AWV47" s="710"/>
      <c r="AWW47" s="710"/>
      <c r="AWX47" s="710"/>
      <c r="AWY47" s="710"/>
      <c r="AWZ47" s="710"/>
      <c r="AXA47" s="710"/>
      <c r="AXB47" s="710"/>
      <c r="AXC47" s="710"/>
      <c r="AXD47" s="710"/>
      <c r="AXE47" s="710"/>
      <c r="AXF47" s="710"/>
      <c r="AXG47" s="710"/>
      <c r="AXH47" s="710"/>
      <c r="AXI47" s="710"/>
      <c r="AXJ47" s="710"/>
      <c r="AXK47" s="710"/>
      <c r="AXL47" s="710"/>
      <c r="AXM47" s="710"/>
      <c r="AXN47" s="710"/>
      <c r="AXO47" s="710"/>
      <c r="AXP47" s="710"/>
      <c r="AXQ47" s="710"/>
      <c r="AXR47" s="710"/>
      <c r="AXS47" s="710"/>
      <c r="AXT47" s="710"/>
      <c r="AXU47" s="710"/>
      <c r="AXV47" s="710"/>
      <c r="AXW47" s="710"/>
      <c r="AXX47" s="710"/>
      <c r="AXY47" s="710"/>
      <c r="AXZ47" s="710"/>
      <c r="AYA47" s="710"/>
      <c r="AYB47" s="710"/>
      <c r="AYC47" s="710"/>
      <c r="AYD47" s="710"/>
      <c r="AYE47" s="710"/>
      <c r="AYF47" s="710"/>
      <c r="AYG47" s="710"/>
      <c r="AYH47" s="710"/>
      <c r="AYI47" s="710"/>
      <c r="AYJ47" s="710"/>
      <c r="AYK47" s="710"/>
      <c r="AYL47" s="710"/>
      <c r="AYM47" s="710"/>
      <c r="AYN47" s="710"/>
      <c r="AYO47" s="710"/>
      <c r="AYP47" s="710"/>
      <c r="AYQ47" s="710"/>
      <c r="AYR47" s="710"/>
      <c r="AYS47" s="710"/>
      <c r="AYT47" s="710"/>
      <c r="AYU47" s="710"/>
      <c r="AYV47" s="710"/>
      <c r="AYW47" s="710"/>
      <c r="AYX47" s="710"/>
      <c r="AYY47" s="710"/>
      <c r="AYZ47" s="710"/>
      <c r="AZA47" s="710"/>
      <c r="AZB47" s="710"/>
      <c r="AZC47" s="710"/>
      <c r="AZD47" s="710"/>
      <c r="AZE47" s="710"/>
      <c r="AZF47" s="710"/>
      <c r="AZG47" s="710"/>
      <c r="AZH47" s="710"/>
      <c r="AZI47" s="710"/>
      <c r="AZJ47" s="710"/>
      <c r="AZK47" s="710"/>
      <c r="AZL47" s="710"/>
      <c r="AZM47" s="710"/>
      <c r="AZN47" s="710"/>
      <c r="AZO47" s="710"/>
      <c r="AZP47" s="710"/>
      <c r="AZQ47" s="710"/>
      <c r="AZR47" s="710"/>
      <c r="AZS47" s="710"/>
      <c r="AZT47" s="710"/>
      <c r="AZU47" s="710"/>
      <c r="AZV47" s="710"/>
      <c r="AZW47" s="710"/>
      <c r="AZX47" s="710"/>
      <c r="AZY47" s="710"/>
      <c r="AZZ47" s="710"/>
      <c r="BAA47" s="710"/>
      <c r="BAB47" s="710"/>
      <c r="BAC47" s="710"/>
      <c r="BAD47" s="710"/>
      <c r="BAE47" s="710"/>
      <c r="BAF47" s="710"/>
      <c r="BAG47" s="710"/>
      <c r="BAH47" s="710"/>
      <c r="BAI47" s="710"/>
      <c r="BAJ47" s="710"/>
      <c r="BAK47" s="710"/>
      <c r="BAL47" s="710"/>
      <c r="BAM47" s="710"/>
      <c r="BAN47" s="710"/>
      <c r="BAO47" s="710"/>
      <c r="BAP47" s="710"/>
      <c r="BAQ47" s="710"/>
      <c r="BAR47" s="710"/>
      <c r="BAS47" s="710"/>
      <c r="BAT47" s="710"/>
      <c r="BAU47" s="710"/>
      <c r="BAV47" s="710"/>
      <c r="BAW47" s="710"/>
      <c r="BAX47" s="710"/>
      <c r="BAY47" s="710"/>
      <c r="BAZ47" s="710"/>
      <c r="BBA47" s="710"/>
      <c r="BBB47" s="710"/>
      <c r="BBC47" s="710"/>
      <c r="BBD47" s="710"/>
      <c r="BBE47" s="710"/>
      <c r="BBF47" s="710"/>
      <c r="BBG47" s="710"/>
      <c r="BBH47" s="710"/>
      <c r="BBI47" s="710"/>
      <c r="BBJ47" s="710"/>
      <c r="BBK47" s="710"/>
      <c r="BBL47" s="710"/>
      <c r="BBM47" s="710"/>
      <c r="BBN47" s="710"/>
      <c r="BBO47" s="710"/>
      <c r="BBP47" s="710"/>
      <c r="BBQ47" s="710"/>
      <c r="BBR47" s="710"/>
      <c r="BBS47" s="710"/>
      <c r="BBT47" s="710"/>
      <c r="BBU47" s="710"/>
      <c r="BBV47" s="710"/>
      <c r="BBW47" s="710"/>
      <c r="BBX47" s="710"/>
      <c r="BBY47" s="710"/>
      <c r="BBZ47" s="710"/>
      <c r="BCA47" s="710"/>
      <c r="BCB47" s="710"/>
      <c r="BCC47" s="710"/>
      <c r="BCD47" s="710"/>
      <c r="BCE47" s="710"/>
      <c r="BCF47" s="710"/>
      <c r="BCG47" s="710"/>
      <c r="BCH47" s="710"/>
      <c r="BCI47" s="710"/>
      <c r="BCJ47" s="710"/>
      <c r="BCK47" s="710"/>
      <c r="BCL47" s="710"/>
      <c r="BCM47" s="710"/>
      <c r="BCN47" s="710"/>
      <c r="BCO47" s="710"/>
      <c r="BCP47" s="710"/>
      <c r="BCQ47" s="710"/>
      <c r="BCR47" s="710"/>
      <c r="BCS47" s="710"/>
      <c r="BCT47" s="710"/>
      <c r="BCU47" s="710"/>
      <c r="BCV47" s="710"/>
      <c r="BCW47" s="710"/>
      <c r="BCX47" s="710"/>
      <c r="BCY47" s="710"/>
      <c r="BCZ47" s="710"/>
      <c r="BDA47" s="710"/>
      <c r="BDB47" s="710"/>
      <c r="BDC47" s="710"/>
      <c r="BDD47" s="710"/>
      <c r="BDE47" s="710"/>
      <c r="BDF47" s="710"/>
      <c r="BDG47" s="710"/>
      <c r="BDH47" s="710"/>
      <c r="BDI47" s="710"/>
      <c r="BDJ47" s="710"/>
      <c r="BDK47" s="710"/>
      <c r="BDL47" s="710"/>
      <c r="BDM47" s="710"/>
      <c r="BDN47" s="710"/>
      <c r="BDO47" s="710"/>
      <c r="BDP47" s="710"/>
      <c r="BDQ47" s="710"/>
      <c r="BDR47" s="710"/>
      <c r="BDS47" s="710"/>
      <c r="BDT47" s="710"/>
      <c r="BDU47" s="710"/>
      <c r="BDV47" s="710"/>
      <c r="BDW47" s="710"/>
      <c r="BDX47" s="710"/>
      <c r="BDY47" s="710"/>
      <c r="BDZ47" s="710"/>
      <c r="BEA47" s="710"/>
      <c r="BEB47" s="710"/>
      <c r="BEC47" s="710"/>
      <c r="BED47" s="710"/>
      <c r="BEE47" s="710"/>
      <c r="BEF47" s="710"/>
      <c r="BEG47" s="710"/>
      <c r="BEH47" s="710"/>
      <c r="BEI47" s="710"/>
      <c r="BEJ47" s="710"/>
      <c r="BEK47" s="710"/>
      <c r="BEL47" s="710"/>
      <c r="BEM47" s="710"/>
      <c r="BEN47" s="710"/>
      <c r="BEO47" s="710"/>
      <c r="BEP47" s="710"/>
      <c r="BEQ47" s="710"/>
      <c r="BER47" s="710"/>
      <c r="BES47" s="710"/>
      <c r="BET47" s="710"/>
      <c r="BEU47" s="710"/>
      <c r="BEV47" s="710"/>
      <c r="BEW47" s="710"/>
      <c r="BEX47" s="710"/>
      <c r="BEY47" s="710"/>
      <c r="BEZ47" s="710"/>
      <c r="BFA47" s="710"/>
      <c r="BFB47" s="710"/>
      <c r="BFC47" s="710"/>
      <c r="BFD47" s="710"/>
      <c r="BFE47" s="710"/>
      <c r="BFF47" s="710"/>
      <c r="BFG47" s="710"/>
      <c r="BFH47" s="710"/>
      <c r="BFI47" s="710"/>
      <c r="BFJ47" s="710"/>
      <c r="BFK47" s="710"/>
      <c r="BFL47" s="710"/>
      <c r="BFM47" s="710"/>
      <c r="BFN47" s="710"/>
      <c r="BFO47" s="710"/>
      <c r="BFP47" s="710"/>
      <c r="BFQ47" s="710"/>
      <c r="BFR47" s="710"/>
      <c r="BFS47" s="710"/>
      <c r="BFT47" s="710"/>
      <c r="BFU47" s="710"/>
      <c r="BFV47" s="710"/>
      <c r="BFW47" s="710"/>
      <c r="BFX47" s="710"/>
      <c r="BFY47" s="710"/>
      <c r="BFZ47" s="710"/>
      <c r="BGA47" s="710"/>
      <c r="BGB47" s="710"/>
      <c r="BGC47" s="710"/>
      <c r="BGD47" s="710"/>
      <c r="BGE47" s="710"/>
      <c r="BGF47" s="710"/>
      <c r="BGG47" s="710"/>
      <c r="BGH47" s="710"/>
      <c r="BGI47" s="710"/>
      <c r="BGJ47" s="710"/>
      <c r="BGK47" s="710"/>
      <c r="BGL47" s="710"/>
      <c r="BGM47" s="710"/>
      <c r="BGN47" s="710"/>
      <c r="BGO47" s="710"/>
      <c r="BGP47" s="710"/>
      <c r="BGQ47" s="710"/>
      <c r="BGR47" s="710"/>
      <c r="BGS47" s="710"/>
      <c r="BGT47" s="710"/>
      <c r="BGU47" s="710"/>
      <c r="BGV47" s="710"/>
      <c r="BGW47" s="710"/>
      <c r="BGX47" s="710"/>
      <c r="BGY47" s="710"/>
      <c r="BGZ47" s="710"/>
      <c r="BHA47" s="710"/>
      <c r="BHB47" s="710"/>
      <c r="BHC47" s="710"/>
      <c r="BHD47" s="710"/>
      <c r="BHE47" s="710"/>
      <c r="BHF47" s="710"/>
      <c r="BHG47" s="710"/>
      <c r="BHH47" s="710"/>
      <c r="BHI47" s="710"/>
      <c r="BHJ47" s="710"/>
      <c r="BHK47" s="710"/>
      <c r="BHL47" s="710"/>
      <c r="BHM47" s="710"/>
      <c r="BHN47" s="710"/>
      <c r="BHO47" s="710"/>
      <c r="BHP47" s="710"/>
      <c r="BHQ47" s="710"/>
      <c r="BHR47" s="710"/>
      <c r="BHS47" s="710"/>
      <c r="BHT47" s="710"/>
      <c r="BHU47" s="710"/>
      <c r="BHV47" s="710"/>
      <c r="BHW47" s="710"/>
      <c r="BHX47" s="710"/>
      <c r="BHY47" s="710"/>
      <c r="BHZ47" s="710"/>
      <c r="BIA47" s="710"/>
      <c r="BIB47" s="710"/>
      <c r="BIC47" s="710"/>
      <c r="BID47" s="710"/>
      <c r="BIE47" s="710"/>
      <c r="BIF47" s="710"/>
      <c r="BIG47" s="710"/>
      <c r="BIH47" s="710"/>
      <c r="BII47" s="710"/>
      <c r="BIJ47" s="710"/>
      <c r="BIK47" s="710"/>
      <c r="BIL47" s="710"/>
      <c r="BIM47" s="710"/>
      <c r="BIN47" s="710"/>
      <c r="BIO47" s="710"/>
      <c r="BIP47" s="710"/>
      <c r="BIQ47" s="710"/>
      <c r="BIR47" s="710"/>
      <c r="BIS47" s="710"/>
      <c r="BIT47" s="710"/>
      <c r="BIU47" s="710"/>
      <c r="BIV47" s="710"/>
      <c r="BIW47" s="710"/>
      <c r="BIX47" s="710"/>
      <c r="BIY47" s="710"/>
      <c r="BIZ47" s="710"/>
      <c r="BJA47" s="710"/>
      <c r="BJB47" s="710"/>
      <c r="BJC47" s="710"/>
      <c r="BJD47" s="710"/>
      <c r="BJE47" s="710"/>
      <c r="BJF47" s="710"/>
      <c r="BJG47" s="710"/>
      <c r="BJH47" s="710"/>
      <c r="BJI47" s="710"/>
      <c r="BJJ47" s="710"/>
      <c r="BJK47" s="710"/>
      <c r="BJL47" s="710"/>
      <c r="BJM47" s="710"/>
      <c r="BJN47" s="710"/>
      <c r="BJO47" s="710"/>
      <c r="BJP47" s="710"/>
      <c r="BJQ47" s="710"/>
      <c r="BJR47" s="710"/>
      <c r="BJS47" s="710"/>
      <c r="BJT47" s="710"/>
      <c r="BJU47" s="710"/>
      <c r="BJV47" s="710"/>
      <c r="BJW47" s="710"/>
      <c r="BJX47" s="710"/>
      <c r="BJY47" s="710"/>
      <c r="BJZ47" s="710"/>
      <c r="BKA47" s="710"/>
      <c r="BKB47" s="710"/>
      <c r="BKC47" s="710"/>
      <c r="BKD47" s="710"/>
      <c r="BKE47" s="710"/>
      <c r="BKF47" s="710"/>
      <c r="BKG47" s="710"/>
      <c r="BKH47" s="710"/>
      <c r="BKI47" s="710"/>
      <c r="BKJ47" s="710"/>
      <c r="BKK47" s="710"/>
      <c r="BKL47" s="710"/>
      <c r="BKM47" s="710"/>
      <c r="BKN47" s="710"/>
      <c r="BKO47" s="710"/>
      <c r="BKP47" s="710"/>
      <c r="BKQ47" s="710"/>
      <c r="BKR47" s="710"/>
      <c r="BKS47" s="710"/>
      <c r="BKT47" s="710"/>
      <c r="BKU47" s="710"/>
      <c r="BKV47" s="710"/>
      <c r="BKW47" s="710"/>
      <c r="BKX47" s="710"/>
      <c r="BKY47" s="710"/>
      <c r="BKZ47" s="710"/>
      <c r="BLA47" s="710"/>
      <c r="BLB47" s="710"/>
      <c r="BLC47" s="710"/>
      <c r="BLD47" s="710"/>
      <c r="BLE47" s="710"/>
      <c r="BLF47" s="710"/>
      <c r="BLG47" s="710"/>
      <c r="BLH47" s="710"/>
      <c r="BLI47" s="710"/>
      <c r="BLJ47" s="710"/>
      <c r="BLK47" s="710"/>
      <c r="BLL47" s="710"/>
      <c r="BLM47" s="710"/>
      <c r="BLN47" s="710"/>
      <c r="BLO47" s="710"/>
      <c r="BLP47" s="710"/>
      <c r="BLQ47" s="710"/>
      <c r="BLR47" s="710"/>
      <c r="BLS47" s="710"/>
      <c r="BLT47" s="710"/>
      <c r="BLU47" s="710"/>
      <c r="BLV47" s="710"/>
      <c r="BLW47" s="710"/>
      <c r="BLX47" s="710"/>
      <c r="BLY47" s="710"/>
      <c r="BLZ47" s="710"/>
      <c r="BMA47" s="710"/>
      <c r="BMB47" s="710"/>
      <c r="BMC47" s="710"/>
      <c r="BMD47" s="710"/>
      <c r="BME47" s="710"/>
      <c r="BMF47" s="710"/>
      <c r="BMG47" s="710"/>
      <c r="BMH47" s="710"/>
      <c r="BMI47" s="710"/>
      <c r="BMJ47" s="710"/>
      <c r="BMK47" s="710"/>
      <c r="BML47" s="710"/>
      <c r="BMM47" s="710"/>
      <c r="BMN47" s="710"/>
      <c r="BMO47" s="710"/>
      <c r="BMP47" s="710"/>
      <c r="BMQ47" s="710"/>
      <c r="BMR47" s="710"/>
      <c r="BMS47" s="710"/>
      <c r="BMT47" s="710"/>
      <c r="BMU47" s="710"/>
      <c r="BMV47" s="710"/>
      <c r="BMW47" s="710"/>
      <c r="BMX47" s="710"/>
      <c r="BMY47" s="710"/>
      <c r="BMZ47" s="710"/>
      <c r="BNA47" s="710"/>
      <c r="BNB47" s="710"/>
      <c r="BNC47" s="710"/>
      <c r="BND47" s="710"/>
      <c r="BNE47" s="710"/>
      <c r="BNF47" s="710"/>
      <c r="BNG47" s="710"/>
      <c r="BNH47" s="710"/>
      <c r="BNI47" s="710"/>
      <c r="BNJ47" s="710"/>
      <c r="BNK47" s="710"/>
      <c r="BNL47" s="710"/>
      <c r="BNM47" s="710"/>
      <c r="BNN47" s="710"/>
      <c r="BNO47" s="710"/>
      <c r="BNP47" s="710"/>
      <c r="BNQ47" s="710"/>
      <c r="BNR47" s="710"/>
      <c r="BNS47" s="710"/>
      <c r="BNT47" s="710"/>
      <c r="BNU47" s="710"/>
      <c r="BNV47" s="710"/>
      <c r="BNW47" s="710"/>
      <c r="BNX47" s="710"/>
      <c r="BNY47" s="710"/>
      <c r="BNZ47" s="710"/>
      <c r="BOA47" s="710"/>
      <c r="BOB47" s="710"/>
      <c r="BOC47" s="710"/>
      <c r="BOD47" s="710"/>
      <c r="BOE47" s="710"/>
      <c r="BOF47" s="710"/>
      <c r="BOG47" s="710"/>
      <c r="BOH47" s="710"/>
      <c r="BOI47" s="710"/>
      <c r="BOJ47" s="710"/>
      <c r="BOK47" s="710"/>
      <c r="BOL47" s="710"/>
      <c r="BOM47" s="710"/>
      <c r="BON47" s="710"/>
      <c r="BOO47" s="710"/>
      <c r="BOP47" s="710"/>
      <c r="BOQ47" s="710"/>
      <c r="BOR47" s="710"/>
      <c r="BOS47" s="710"/>
      <c r="BOT47" s="710"/>
      <c r="BOU47" s="710"/>
      <c r="BOV47" s="710"/>
      <c r="BOW47" s="710"/>
      <c r="BOX47" s="710"/>
      <c r="BOY47" s="710"/>
      <c r="BOZ47" s="710"/>
      <c r="BPA47" s="710"/>
      <c r="BPB47" s="710"/>
      <c r="BPC47" s="710"/>
      <c r="BPD47" s="710"/>
      <c r="BPE47" s="710"/>
      <c r="BPF47" s="710"/>
      <c r="BPG47" s="710"/>
      <c r="BPH47" s="710"/>
      <c r="BPI47" s="710"/>
      <c r="BPJ47" s="710"/>
      <c r="BPK47" s="710"/>
      <c r="BPL47" s="710"/>
      <c r="BPM47" s="710"/>
      <c r="BPN47" s="710"/>
      <c r="BPO47" s="710"/>
      <c r="BPP47" s="710"/>
      <c r="BPQ47" s="710"/>
      <c r="BPR47" s="710"/>
      <c r="BPS47" s="710"/>
      <c r="BPT47" s="710"/>
      <c r="BPU47" s="710"/>
      <c r="BPV47" s="710"/>
      <c r="BPW47" s="710"/>
      <c r="BPX47" s="710"/>
      <c r="BPY47" s="710"/>
      <c r="BPZ47" s="710"/>
      <c r="BQA47" s="710"/>
      <c r="BQB47" s="710"/>
      <c r="BQC47" s="710"/>
      <c r="BQD47" s="710"/>
      <c r="BQE47" s="710"/>
      <c r="BQF47" s="710"/>
      <c r="BQG47" s="710"/>
      <c r="BQH47" s="710"/>
      <c r="BQI47" s="710"/>
      <c r="BQJ47" s="710"/>
      <c r="BQK47" s="710"/>
      <c r="BQL47" s="710"/>
      <c r="BQM47" s="710"/>
      <c r="BQN47" s="710"/>
      <c r="BQO47" s="710"/>
      <c r="BQP47" s="710"/>
      <c r="BQQ47" s="710"/>
      <c r="BQR47" s="710"/>
      <c r="BQS47" s="710"/>
      <c r="BQT47" s="710"/>
      <c r="BQU47" s="710"/>
      <c r="BQV47" s="710"/>
      <c r="BQW47" s="710"/>
      <c r="BQX47" s="710"/>
      <c r="BQY47" s="710"/>
      <c r="BQZ47" s="710"/>
      <c r="BRA47" s="710"/>
      <c r="BRB47" s="710"/>
      <c r="BRC47" s="710"/>
      <c r="BRD47" s="710"/>
      <c r="BRE47" s="710"/>
      <c r="BRF47" s="710"/>
      <c r="BRG47" s="710"/>
      <c r="BRH47" s="710"/>
      <c r="BRI47" s="710"/>
      <c r="BRJ47" s="710"/>
      <c r="BRK47" s="710"/>
      <c r="BRL47" s="710"/>
      <c r="BRM47" s="710"/>
      <c r="BRN47" s="710"/>
      <c r="BRO47" s="710"/>
      <c r="BRP47" s="710"/>
      <c r="BRQ47" s="710"/>
      <c r="BRR47" s="710"/>
      <c r="BRS47" s="710"/>
      <c r="BRT47" s="710"/>
      <c r="BRU47" s="710"/>
      <c r="BRV47" s="710"/>
      <c r="BRW47" s="710"/>
      <c r="BRX47" s="710"/>
      <c r="BRY47" s="710"/>
      <c r="BRZ47" s="710"/>
      <c r="BSA47" s="710"/>
      <c r="BSB47" s="710"/>
      <c r="BSC47" s="710"/>
      <c r="BSD47" s="710"/>
      <c r="BSE47" s="710"/>
      <c r="BSF47" s="710"/>
      <c r="BSG47" s="710"/>
      <c r="BSH47" s="710"/>
      <c r="BSI47" s="710"/>
      <c r="BSJ47" s="710"/>
      <c r="BSK47" s="710"/>
      <c r="BSL47" s="710"/>
      <c r="BSM47" s="710"/>
      <c r="BSN47" s="710"/>
      <c r="BSO47" s="710"/>
      <c r="BSP47" s="710"/>
      <c r="BSQ47" s="710"/>
      <c r="BSR47" s="710"/>
      <c r="BSS47" s="710"/>
      <c r="BST47" s="710"/>
      <c r="BSU47" s="710"/>
      <c r="BSV47" s="710"/>
      <c r="BSW47" s="710"/>
      <c r="BSX47" s="710"/>
      <c r="BSY47" s="710"/>
      <c r="BSZ47" s="710"/>
      <c r="BTA47" s="710"/>
      <c r="BTB47" s="710"/>
      <c r="BTC47" s="710"/>
      <c r="BTD47" s="710"/>
      <c r="BTE47" s="710"/>
      <c r="BTF47" s="710"/>
      <c r="BTG47" s="710"/>
      <c r="BTH47" s="710"/>
      <c r="BTI47" s="710"/>
      <c r="BTJ47" s="710"/>
      <c r="BTK47" s="710"/>
      <c r="BTL47" s="710"/>
      <c r="BTM47" s="710"/>
      <c r="BTN47" s="710"/>
      <c r="BTO47" s="710"/>
      <c r="BTP47" s="710"/>
      <c r="BTQ47" s="710"/>
      <c r="BTR47" s="710"/>
      <c r="BTS47" s="710"/>
      <c r="BTT47" s="710"/>
      <c r="BTU47" s="710"/>
      <c r="BTV47" s="710"/>
      <c r="BTW47" s="710"/>
      <c r="BTX47" s="710"/>
      <c r="BTY47" s="710"/>
      <c r="BTZ47" s="710"/>
      <c r="BUA47" s="710"/>
      <c r="BUB47" s="710"/>
      <c r="BUC47" s="710"/>
      <c r="BUD47" s="710"/>
      <c r="BUE47" s="710"/>
      <c r="BUF47" s="710"/>
      <c r="BUG47" s="710"/>
      <c r="BUH47" s="710"/>
      <c r="BUI47" s="710"/>
      <c r="BUJ47" s="710"/>
      <c r="BUK47" s="710"/>
      <c r="BUL47" s="710"/>
      <c r="BUM47" s="710"/>
      <c r="BUN47" s="710"/>
      <c r="BUO47" s="710"/>
      <c r="BUP47" s="710"/>
      <c r="BUQ47" s="710"/>
      <c r="BUR47" s="710"/>
      <c r="BUS47" s="710"/>
      <c r="BUT47" s="710"/>
      <c r="BUU47" s="710"/>
      <c r="BUV47" s="710"/>
      <c r="BUW47" s="710"/>
      <c r="BUX47" s="710"/>
      <c r="BUY47" s="710"/>
      <c r="BUZ47" s="710"/>
      <c r="BVA47" s="710"/>
      <c r="BVB47" s="710"/>
      <c r="BVC47" s="710"/>
      <c r="BVD47" s="710"/>
      <c r="BVE47" s="710"/>
      <c r="BVF47" s="710"/>
      <c r="BVG47" s="710"/>
      <c r="BVH47" s="710"/>
      <c r="BVI47" s="710"/>
      <c r="BVJ47" s="710"/>
      <c r="BVK47" s="710"/>
      <c r="BVL47" s="710"/>
      <c r="BVM47" s="710"/>
      <c r="BVN47" s="710"/>
      <c r="BVO47" s="710"/>
      <c r="BVP47" s="710"/>
      <c r="BVQ47" s="710"/>
      <c r="BVR47" s="710"/>
      <c r="BVS47" s="710"/>
      <c r="BVT47" s="710"/>
      <c r="BVU47" s="710"/>
      <c r="BVV47" s="710"/>
      <c r="BVW47" s="710"/>
      <c r="BVX47" s="710"/>
      <c r="BVY47" s="710"/>
      <c r="BVZ47" s="710"/>
      <c r="BWA47" s="710"/>
      <c r="BWB47" s="710"/>
      <c r="BWC47" s="710"/>
      <c r="BWD47" s="710"/>
      <c r="BWE47" s="710"/>
      <c r="BWF47" s="710"/>
      <c r="BWG47" s="710"/>
      <c r="BWH47" s="710"/>
      <c r="BWI47" s="710"/>
      <c r="BWJ47" s="710"/>
      <c r="BWK47" s="710"/>
      <c r="BWL47" s="710"/>
      <c r="BWM47" s="710"/>
      <c r="BWN47" s="710"/>
      <c r="BWO47" s="710"/>
      <c r="BWP47" s="710"/>
      <c r="BWQ47" s="710"/>
      <c r="BWR47" s="710"/>
      <c r="BWS47" s="710"/>
      <c r="BWT47" s="710"/>
      <c r="BWU47" s="710"/>
      <c r="BWV47" s="710"/>
      <c r="BWW47" s="710"/>
      <c r="BWX47" s="710"/>
      <c r="BWY47" s="710"/>
      <c r="BWZ47" s="710"/>
      <c r="BXA47" s="710"/>
      <c r="BXB47" s="710"/>
      <c r="BXC47" s="710"/>
      <c r="BXD47" s="710"/>
      <c r="BXE47" s="710"/>
      <c r="BXF47" s="710"/>
      <c r="BXG47" s="710"/>
      <c r="BXH47" s="710"/>
      <c r="BXI47" s="710"/>
      <c r="BXJ47" s="710"/>
      <c r="BXK47" s="710"/>
      <c r="BXL47" s="710"/>
      <c r="BXM47" s="710"/>
      <c r="BXN47" s="710"/>
      <c r="BXO47" s="710"/>
      <c r="BXP47" s="710"/>
      <c r="BXQ47" s="710"/>
      <c r="BXR47" s="710"/>
      <c r="BXS47" s="710"/>
      <c r="BXT47" s="710"/>
      <c r="BXU47" s="710"/>
      <c r="BXV47" s="710"/>
      <c r="BXW47" s="710"/>
      <c r="BXX47" s="710"/>
      <c r="BXY47" s="710"/>
      <c r="BXZ47" s="710"/>
      <c r="BYA47" s="710"/>
      <c r="BYB47" s="710"/>
      <c r="BYC47" s="710"/>
      <c r="BYD47" s="710"/>
      <c r="BYE47" s="710"/>
      <c r="BYF47" s="710"/>
      <c r="BYG47" s="710"/>
      <c r="BYH47" s="710"/>
      <c r="BYI47" s="710"/>
      <c r="BYJ47" s="710"/>
      <c r="BYK47" s="710"/>
      <c r="BYL47" s="710"/>
      <c r="BYM47" s="710"/>
      <c r="BYN47" s="710"/>
      <c r="BYO47" s="710"/>
      <c r="BYP47" s="710"/>
      <c r="BYQ47" s="710"/>
      <c r="BYR47" s="710"/>
      <c r="BYS47" s="710"/>
      <c r="BYT47" s="710"/>
      <c r="BYU47" s="710"/>
      <c r="BYV47" s="710"/>
      <c r="BYW47" s="710"/>
      <c r="BYX47" s="710"/>
      <c r="BYY47" s="710"/>
      <c r="BYZ47" s="710"/>
      <c r="BZA47" s="710"/>
      <c r="BZB47" s="710"/>
      <c r="BZC47" s="710"/>
      <c r="BZD47" s="710"/>
      <c r="BZE47" s="710"/>
      <c r="BZF47" s="710"/>
      <c r="BZG47" s="710"/>
      <c r="BZH47" s="710"/>
      <c r="BZI47" s="710"/>
      <c r="BZJ47" s="710"/>
      <c r="BZK47" s="710"/>
      <c r="BZL47" s="710"/>
      <c r="BZM47" s="710"/>
      <c r="BZN47" s="710"/>
      <c r="BZO47" s="710"/>
      <c r="BZP47" s="710"/>
      <c r="BZQ47" s="710"/>
      <c r="BZR47" s="710"/>
      <c r="BZS47" s="710"/>
      <c r="BZT47" s="710"/>
      <c r="BZU47" s="710"/>
      <c r="BZV47" s="710"/>
      <c r="BZW47" s="710"/>
      <c r="BZX47" s="710"/>
      <c r="BZY47" s="710"/>
      <c r="BZZ47" s="710"/>
      <c r="CAA47" s="710"/>
      <c r="CAB47" s="710"/>
      <c r="CAC47" s="710"/>
      <c r="CAD47" s="710"/>
      <c r="CAE47" s="710"/>
      <c r="CAF47" s="710"/>
      <c r="CAG47" s="710"/>
      <c r="CAH47" s="710"/>
      <c r="CAI47" s="710"/>
      <c r="CAJ47" s="710"/>
      <c r="CAK47" s="710"/>
      <c r="CAL47" s="710"/>
      <c r="CAM47" s="710"/>
      <c r="CAN47" s="710"/>
      <c r="CAO47" s="710"/>
      <c r="CAP47" s="710"/>
      <c r="CAQ47" s="710"/>
      <c r="CAR47" s="710"/>
      <c r="CAS47" s="710"/>
      <c r="CAT47" s="710"/>
      <c r="CAU47" s="710"/>
      <c r="CAV47" s="710"/>
      <c r="CAW47" s="710"/>
      <c r="CAX47" s="710"/>
      <c r="CAY47" s="710"/>
      <c r="CAZ47" s="710"/>
      <c r="CBA47" s="710"/>
      <c r="CBB47" s="710"/>
      <c r="CBC47" s="710"/>
      <c r="CBD47" s="710"/>
      <c r="CBE47" s="710"/>
      <c r="CBF47" s="710"/>
      <c r="CBG47" s="710"/>
      <c r="CBH47" s="710"/>
      <c r="CBI47" s="710"/>
      <c r="CBJ47" s="710"/>
      <c r="CBK47" s="710"/>
      <c r="CBL47" s="710"/>
      <c r="CBM47" s="710"/>
      <c r="CBN47" s="710"/>
      <c r="CBO47" s="710"/>
      <c r="CBP47" s="710"/>
      <c r="CBQ47" s="710"/>
      <c r="CBR47" s="710"/>
      <c r="CBS47" s="710"/>
      <c r="CBT47" s="710"/>
      <c r="CBU47" s="710"/>
      <c r="CBV47" s="710"/>
      <c r="CBW47" s="710"/>
      <c r="CBX47" s="710"/>
      <c r="CBY47" s="710"/>
      <c r="CBZ47" s="710"/>
      <c r="CCA47" s="710"/>
      <c r="CCB47" s="710"/>
      <c r="CCC47" s="710"/>
      <c r="CCD47" s="710"/>
      <c r="CCE47" s="710"/>
      <c r="CCF47" s="710"/>
      <c r="CCG47" s="710"/>
      <c r="CCH47" s="710"/>
      <c r="CCI47" s="710"/>
      <c r="CCJ47" s="710"/>
      <c r="CCK47" s="710"/>
      <c r="CCL47" s="710"/>
      <c r="CCM47" s="710"/>
      <c r="CCN47" s="710"/>
      <c r="CCO47" s="710"/>
      <c r="CCP47" s="710"/>
      <c r="CCQ47" s="710"/>
      <c r="CCR47" s="710"/>
      <c r="CCS47" s="710"/>
      <c r="CCT47" s="710"/>
      <c r="CCU47" s="710"/>
      <c r="CCV47" s="710"/>
      <c r="CCW47" s="710"/>
      <c r="CCX47" s="710"/>
      <c r="CCY47" s="710"/>
      <c r="CCZ47" s="710"/>
      <c r="CDA47" s="710"/>
      <c r="CDB47" s="710"/>
      <c r="CDC47" s="710"/>
      <c r="CDD47" s="710"/>
      <c r="CDE47" s="710"/>
      <c r="CDF47" s="710"/>
      <c r="CDG47" s="710"/>
      <c r="CDH47" s="710"/>
      <c r="CDI47" s="710"/>
      <c r="CDJ47" s="710"/>
      <c r="CDK47" s="710"/>
      <c r="CDL47" s="710"/>
      <c r="CDM47" s="710"/>
      <c r="CDN47" s="710"/>
      <c r="CDO47" s="710"/>
      <c r="CDP47" s="710"/>
      <c r="CDQ47" s="710"/>
      <c r="CDR47" s="710"/>
      <c r="CDS47" s="710"/>
      <c r="CDT47" s="710"/>
      <c r="CDU47" s="710"/>
      <c r="CDV47" s="710"/>
      <c r="CDW47" s="710"/>
      <c r="CDX47" s="710"/>
      <c r="CDY47" s="710"/>
      <c r="CDZ47" s="710"/>
      <c r="CEA47" s="710"/>
      <c r="CEB47" s="710"/>
      <c r="CEC47" s="710"/>
      <c r="CED47" s="710"/>
      <c r="CEE47" s="710"/>
      <c r="CEF47" s="710"/>
      <c r="CEG47" s="710"/>
      <c r="CEH47" s="710"/>
      <c r="CEI47" s="710"/>
      <c r="CEJ47" s="710"/>
      <c r="CEK47" s="710"/>
      <c r="CEL47" s="710"/>
      <c r="CEM47" s="710"/>
      <c r="CEN47" s="710"/>
      <c r="CEO47" s="710"/>
      <c r="CEP47" s="710"/>
      <c r="CEQ47" s="710"/>
      <c r="CER47" s="710"/>
      <c r="CES47" s="710"/>
      <c r="CET47" s="710"/>
      <c r="CEU47" s="710"/>
      <c r="CEV47" s="710"/>
      <c r="CEW47" s="710"/>
      <c r="CEX47" s="710"/>
      <c r="CEY47" s="710"/>
      <c r="CEZ47" s="710"/>
      <c r="CFA47" s="710"/>
      <c r="CFB47" s="710"/>
      <c r="CFC47" s="710"/>
      <c r="CFD47" s="710"/>
      <c r="CFE47" s="710"/>
      <c r="CFF47" s="710"/>
      <c r="CFG47" s="710"/>
      <c r="CFH47" s="710"/>
      <c r="CFI47" s="710"/>
      <c r="CFJ47" s="710"/>
      <c r="CFK47" s="710"/>
      <c r="CFL47" s="710"/>
      <c r="CFM47" s="710"/>
      <c r="CFN47" s="710"/>
      <c r="CFO47" s="710"/>
      <c r="CFP47" s="710"/>
      <c r="CFQ47" s="710"/>
      <c r="CFR47" s="710"/>
      <c r="CFS47" s="710"/>
      <c r="CFT47" s="710"/>
      <c r="CFU47" s="710"/>
      <c r="CFV47" s="710"/>
      <c r="CFW47" s="710"/>
      <c r="CFX47" s="710"/>
      <c r="CFY47" s="710"/>
      <c r="CFZ47" s="710"/>
      <c r="CGA47" s="710"/>
      <c r="CGB47" s="710"/>
      <c r="CGC47" s="710"/>
      <c r="CGD47" s="710"/>
      <c r="CGE47" s="710"/>
      <c r="CGF47" s="710"/>
      <c r="CGG47" s="710"/>
      <c r="CGH47" s="710"/>
      <c r="CGI47" s="710"/>
      <c r="CGJ47" s="710"/>
      <c r="CGK47" s="710"/>
      <c r="CGL47" s="710"/>
      <c r="CGM47" s="710"/>
      <c r="CGN47" s="710"/>
      <c r="CGO47" s="710"/>
      <c r="CGP47" s="710"/>
      <c r="CGQ47" s="710"/>
      <c r="CGR47" s="710"/>
      <c r="CGS47" s="710"/>
      <c r="CGT47" s="710"/>
      <c r="CGU47" s="710"/>
      <c r="CGV47" s="710"/>
      <c r="CGW47" s="710"/>
      <c r="CGX47" s="710"/>
      <c r="CGY47" s="710"/>
      <c r="CGZ47" s="710"/>
      <c r="CHA47" s="710"/>
      <c r="CHB47" s="710"/>
      <c r="CHC47" s="710"/>
      <c r="CHD47" s="710"/>
      <c r="CHE47" s="710"/>
      <c r="CHF47" s="710"/>
      <c r="CHG47" s="710"/>
      <c r="CHH47" s="710"/>
      <c r="CHI47" s="710"/>
      <c r="CHJ47" s="710"/>
      <c r="CHK47" s="710"/>
      <c r="CHL47" s="710"/>
      <c r="CHM47" s="710"/>
      <c r="CHN47" s="710"/>
      <c r="CHO47" s="710"/>
      <c r="CHP47" s="710"/>
      <c r="CHQ47" s="710"/>
      <c r="CHR47" s="710"/>
      <c r="CHS47" s="710"/>
      <c r="CHT47" s="710"/>
      <c r="CHU47" s="710"/>
      <c r="CHV47" s="710"/>
      <c r="CHW47" s="710"/>
      <c r="CHX47" s="710"/>
      <c r="CHY47" s="710"/>
      <c r="CHZ47" s="710"/>
      <c r="CIA47" s="710"/>
      <c r="CIB47" s="710"/>
      <c r="CIC47" s="710"/>
      <c r="CID47" s="710"/>
      <c r="CIE47" s="710"/>
      <c r="CIF47" s="710"/>
      <c r="CIG47" s="710"/>
      <c r="CIH47" s="710"/>
      <c r="CII47" s="710"/>
      <c r="CIJ47" s="710"/>
      <c r="CIK47" s="710"/>
      <c r="CIL47" s="710"/>
      <c r="CIM47" s="710"/>
      <c r="CIN47" s="710"/>
      <c r="CIO47" s="710"/>
      <c r="CIP47" s="710"/>
      <c r="CIQ47" s="710"/>
      <c r="CIR47" s="710"/>
      <c r="CIS47" s="710"/>
      <c r="CIT47" s="710"/>
      <c r="CIU47" s="710"/>
      <c r="CIV47" s="710"/>
      <c r="CIW47" s="710"/>
      <c r="CIX47" s="710"/>
      <c r="CIY47" s="710"/>
      <c r="CIZ47" s="710"/>
      <c r="CJA47" s="710"/>
      <c r="CJB47" s="710"/>
      <c r="CJC47" s="710"/>
      <c r="CJD47" s="710"/>
      <c r="CJE47" s="710"/>
      <c r="CJF47" s="710"/>
      <c r="CJG47" s="710"/>
      <c r="CJH47" s="710"/>
      <c r="CJI47" s="710"/>
      <c r="CJJ47" s="710"/>
      <c r="CJK47" s="710"/>
      <c r="CJL47" s="710"/>
      <c r="CJM47" s="710"/>
      <c r="CJN47" s="710"/>
      <c r="CJO47" s="710"/>
      <c r="CJP47" s="710"/>
      <c r="CJQ47" s="710"/>
      <c r="CJR47" s="710"/>
      <c r="CJS47" s="710"/>
      <c r="CJT47" s="710"/>
      <c r="CJU47" s="710"/>
      <c r="CJV47" s="710"/>
      <c r="CJW47" s="710"/>
      <c r="CJX47" s="710"/>
      <c r="CJY47" s="710"/>
      <c r="CJZ47" s="710"/>
      <c r="CKA47" s="710"/>
      <c r="CKB47" s="710"/>
      <c r="CKC47" s="710"/>
      <c r="CKD47" s="710"/>
      <c r="CKE47" s="710"/>
      <c r="CKF47" s="710"/>
      <c r="CKG47" s="710"/>
      <c r="CKH47" s="710"/>
      <c r="CKI47" s="710"/>
      <c r="CKJ47" s="710"/>
      <c r="CKK47" s="710"/>
      <c r="CKL47" s="710"/>
      <c r="CKM47" s="710"/>
      <c r="CKN47" s="710"/>
      <c r="CKO47" s="710"/>
      <c r="CKP47" s="710"/>
      <c r="CKQ47" s="710"/>
      <c r="CKR47" s="710"/>
      <c r="CKS47" s="710"/>
      <c r="CKT47" s="710"/>
      <c r="CKU47" s="710"/>
      <c r="CKV47" s="710"/>
      <c r="CKW47" s="710"/>
      <c r="CKX47" s="710"/>
      <c r="CKY47" s="710"/>
      <c r="CKZ47" s="710"/>
      <c r="CLA47" s="710"/>
      <c r="CLB47" s="710"/>
      <c r="CLC47" s="710"/>
      <c r="CLD47" s="710"/>
      <c r="CLE47" s="710"/>
      <c r="CLF47" s="710"/>
      <c r="CLG47" s="710"/>
      <c r="CLH47" s="710"/>
      <c r="CLI47" s="710"/>
      <c r="CLJ47" s="710"/>
      <c r="CLK47" s="710"/>
      <c r="CLL47" s="710"/>
      <c r="CLM47" s="710"/>
      <c r="CLN47" s="710"/>
      <c r="CLO47" s="710"/>
      <c r="CLP47" s="710"/>
      <c r="CLQ47" s="710"/>
      <c r="CLR47" s="710"/>
      <c r="CLS47" s="710"/>
      <c r="CLT47" s="710"/>
      <c r="CLU47" s="710"/>
      <c r="CLV47" s="710"/>
      <c r="CLW47" s="710"/>
      <c r="CLX47" s="710"/>
      <c r="CLY47" s="710"/>
      <c r="CLZ47" s="710"/>
      <c r="CMA47" s="710"/>
      <c r="CMB47" s="710"/>
      <c r="CMC47" s="710"/>
      <c r="CMD47" s="710"/>
      <c r="CME47" s="710"/>
      <c r="CMF47" s="710"/>
      <c r="CMG47" s="710"/>
      <c r="CMH47" s="710"/>
      <c r="CMI47" s="710"/>
      <c r="CMJ47" s="710"/>
      <c r="CMK47" s="710"/>
      <c r="CML47" s="710"/>
      <c r="CMM47" s="710"/>
      <c r="CMN47" s="710"/>
      <c r="CMO47" s="710"/>
      <c r="CMP47" s="710"/>
      <c r="CMQ47" s="710"/>
      <c r="CMR47" s="710"/>
      <c r="CMS47" s="710"/>
      <c r="CMT47" s="710"/>
      <c r="CMU47" s="710"/>
      <c r="CMV47" s="710"/>
      <c r="CMW47" s="710"/>
      <c r="CMX47" s="710"/>
      <c r="CMY47" s="710"/>
      <c r="CMZ47" s="710"/>
      <c r="CNA47" s="710"/>
      <c r="CNB47" s="710"/>
      <c r="CNC47" s="710"/>
      <c r="CND47" s="710"/>
      <c r="CNE47" s="710"/>
      <c r="CNF47" s="710"/>
      <c r="CNG47" s="710"/>
      <c r="CNH47" s="710"/>
      <c r="CNI47" s="710"/>
      <c r="CNJ47" s="710"/>
      <c r="CNK47" s="710"/>
      <c r="CNL47" s="710"/>
      <c r="CNM47" s="710"/>
      <c r="CNN47" s="710"/>
      <c r="CNO47" s="710"/>
      <c r="CNP47" s="710"/>
      <c r="CNQ47" s="710"/>
      <c r="CNR47" s="710"/>
      <c r="CNS47" s="710"/>
      <c r="CNT47" s="710"/>
      <c r="CNU47" s="710"/>
      <c r="CNV47" s="710"/>
      <c r="CNW47" s="710"/>
      <c r="CNX47" s="710"/>
      <c r="CNY47" s="710"/>
      <c r="CNZ47" s="710"/>
      <c r="COA47" s="710"/>
      <c r="COB47" s="710"/>
      <c r="COC47" s="710"/>
      <c r="COD47" s="710"/>
      <c r="COE47" s="710"/>
      <c r="COF47" s="710"/>
      <c r="COG47" s="710"/>
      <c r="COH47" s="710"/>
      <c r="COI47" s="710"/>
      <c r="COJ47" s="710"/>
      <c r="COK47" s="710"/>
      <c r="COL47" s="710"/>
      <c r="COM47" s="710"/>
      <c r="CON47" s="710"/>
      <c r="COO47" s="710"/>
      <c r="COP47" s="710"/>
      <c r="COQ47" s="710"/>
      <c r="COR47" s="710"/>
      <c r="COS47" s="710"/>
      <c r="COT47" s="710"/>
      <c r="COU47" s="710"/>
      <c r="COV47" s="710"/>
      <c r="COW47" s="710"/>
      <c r="COX47" s="710"/>
      <c r="COY47" s="710"/>
      <c r="COZ47" s="710"/>
      <c r="CPA47" s="710"/>
      <c r="CPB47" s="710"/>
      <c r="CPC47" s="710"/>
      <c r="CPD47" s="710"/>
      <c r="CPE47" s="710"/>
      <c r="CPF47" s="710"/>
      <c r="CPG47" s="710"/>
      <c r="CPH47" s="710"/>
      <c r="CPI47" s="710"/>
      <c r="CPJ47" s="710"/>
      <c r="CPK47" s="710"/>
      <c r="CPL47" s="710"/>
      <c r="CPM47" s="710"/>
      <c r="CPN47" s="710"/>
      <c r="CPO47" s="710"/>
      <c r="CPP47" s="710"/>
      <c r="CPQ47" s="710"/>
      <c r="CPR47" s="710"/>
      <c r="CPS47" s="710"/>
      <c r="CPT47" s="710"/>
      <c r="CPU47" s="710"/>
      <c r="CPV47" s="710"/>
      <c r="CPW47" s="710"/>
      <c r="CPX47" s="710"/>
      <c r="CPY47" s="710"/>
      <c r="CPZ47" s="710"/>
      <c r="CQA47" s="710"/>
      <c r="CQB47" s="710"/>
      <c r="CQC47" s="710"/>
      <c r="CQD47" s="710"/>
      <c r="CQE47" s="710"/>
      <c r="CQF47" s="710"/>
      <c r="CQG47" s="710"/>
      <c r="CQH47" s="710"/>
      <c r="CQI47" s="710"/>
      <c r="CQJ47" s="710"/>
      <c r="CQK47" s="710"/>
      <c r="CQL47" s="710"/>
      <c r="CQM47" s="710"/>
      <c r="CQN47" s="710"/>
      <c r="CQO47" s="710"/>
      <c r="CQP47" s="710"/>
      <c r="CQQ47" s="710"/>
      <c r="CQR47" s="710"/>
      <c r="CQS47" s="710"/>
      <c r="CQT47" s="710"/>
      <c r="CQU47" s="710"/>
      <c r="CQV47" s="710"/>
      <c r="CQW47" s="710"/>
      <c r="CQX47" s="710"/>
      <c r="CQY47" s="710"/>
      <c r="CQZ47" s="710"/>
      <c r="CRA47" s="710"/>
      <c r="CRB47" s="710"/>
      <c r="CRC47" s="710"/>
      <c r="CRD47" s="710"/>
      <c r="CRE47" s="710"/>
      <c r="CRF47" s="710"/>
      <c r="CRG47" s="710"/>
      <c r="CRH47" s="710"/>
      <c r="CRI47" s="710"/>
      <c r="CRJ47" s="710"/>
      <c r="CRK47" s="710"/>
      <c r="CRL47" s="710"/>
      <c r="CRM47" s="710"/>
      <c r="CRN47" s="710"/>
      <c r="CRO47" s="710"/>
      <c r="CRP47" s="710"/>
      <c r="CRQ47" s="710"/>
      <c r="CRR47" s="710"/>
      <c r="CRS47" s="710"/>
      <c r="CRT47" s="710"/>
      <c r="CRU47" s="710"/>
      <c r="CRV47" s="710"/>
      <c r="CRW47" s="710"/>
      <c r="CRX47" s="710"/>
      <c r="CRY47" s="710"/>
      <c r="CRZ47" s="710"/>
      <c r="CSA47" s="710"/>
      <c r="CSB47" s="710"/>
      <c r="CSC47" s="710"/>
      <c r="CSD47" s="710"/>
      <c r="CSE47" s="710"/>
      <c r="CSF47" s="710"/>
      <c r="CSG47" s="710"/>
      <c r="CSH47" s="710"/>
      <c r="CSI47" s="710"/>
      <c r="CSJ47" s="710"/>
      <c r="CSK47" s="710"/>
      <c r="CSL47" s="710"/>
      <c r="CSM47" s="710"/>
      <c r="CSN47" s="710"/>
      <c r="CSO47" s="710"/>
      <c r="CSP47" s="710"/>
      <c r="CSQ47" s="710"/>
      <c r="CSR47" s="710"/>
      <c r="CSS47" s="710"/>
      <c r="CST47" s="710"/>
      <c r="CSU47" s="710"/>
      <c r="CSV47" s="710"/>
      <c r="CSW47" s="710"/>
      <c r="CSX47" s="710"/>
      <c r="CSY47" s="710"/>
      <c r="CSZ47" s="710"/>
      <c r="CTA47" s="710"/>
      <c r="CTB47" s="710"/>
      <c r="CTC47" s="710"/>
      <c r="CTD47" s="710"/>
      <c r="CTE47" s="710"/>
      <c r="CTF47" s="710"/>
      <c r="CTG47" s="710"/>
      <c r="CTH47" s="710"/>
      <c r="CTI47" s="710"/>
      <c r="CTJ47" s="710"/>
      <c r="CTK47" s="710"/>
      <c r="CTL47" s="710"/>
      <c r="CTM47" s="710"/>
      <c r="CTN47" s="710"/>
      <c r="CTO47" s="710"/>
      <c r="CTP47" s="710"/>
      <c r="CTQ47" s="710"/>
      <c r="CTR47" s="710"/>
      <c r="CTS47" s="710"/>
      <c r="CTT47" s="710"/>
      <c r="CTU47" s="710"/>
      <c r="CTV47" s="710"/>
      <c r="CTW47" s="710"/>
      <c r="CTX47" s="710"/>
      <c r="CTY47" s="710"/>
      <c r="CTZ47" s="710"/>
      <c r="CUA47" s="710"/>
      <c r="CUB47" s="710"/>
      <c r="CUC47" s="710"/>
      <c r="CUD47" s="710"/>
      <c r="CUE47" s="710"/>
      <c r="CUF47" s="710"/>
      <c r="CUG47" s="710"/>
      <c r="CUH47" s="710"/>
      <c r="CUI47" s="710"/>
      <c r="CUJ47" s="710"/>
      <c r="CUK47" s="710"/>
      <c r="CUL47" s="710"/>
      <c r="CUM47" s="710"/>
      <c r="CUN47" s="710"/>
      <c r="CUO47" s="710"/>
      <c r="CUP47" s="710"/>
      <c r="CUQ47" s="710"/>
      <c r="CUR47" s="710"/>
      <c r="CUS47" s="710"/>
      <c r="CUT47" s="710"/>
      <c r="CUU47" s="710"/>
      <c r="CUV47" s="710"/>
      <c r="CUW47" s="710"/>
      <c r="CUX47" s="710"/>
      <c r="CUY47" s="710"/>
      <c r="CUZ47" s="710"/>
      <c r="CVA47" s="710"/>
      <c r="CVB47" s="710"/>
      <c r="CVC47" s="710"/>
      <c r="CVD47" s="710"/>
      <c r="CVE47" s="710"/>
      <c r="CVF47" s="710"/>
      <c r="CVG47" s="710"/>
      <c r="CVH47" s="710"/>
      <c r="CVI47" s="710"/>
      <c r="CVJ47" s="710"/>
      <c r="CVK47" s="710"/>
      <c r="CVL47" s="710"/>
      <c r="CVM47" s="710"/>
      <c r="CVN47" s="710"/>
      <c r="CVO47" s="710"/>
      <c r="CVP47" s="710"/>
      <c r="CVQ47" s="710"/>
      <c r="CVR47" s="710"/>
      <c r="CVS47" s="710"/>
      <c r="CVT47" s="710"/>
      <c r="CVU47" s="710"/>
      <c r="CVV47" s="710"/>
      <c r="CVW47" s="710"/>
      <c r="CVX47" s="710"/>
      <c r="CVY47" s="710"/>
      <c r="CVZ47" s="710"/>
      <c r="CWA47" s="710"/>
      <c r="CWB47" s="710"/>
      <c r="CWC47" s="710"/>
      <c r="CWD47" s="710"/>
      <c r="CWE47" s="710"/>
      <c r="CWF47" s="710"/>
      <c r="CWG47" s="710"/>
      <c r="CWH47" s="710"/>
      <c r="CWI47" s="710"/>
      <c r="CWJ47" s="710"/>
      <c r="CWK47" s="710"/>
      <c r="CWL47" s="710"/>
      <c r="CWM47" s="710"/>
      <c r="CWN47" s="710"/>
      <c r="CWO47" s="710"/>
      <c r="CWP47" s="710"/>
      <c r="CWQ47" s="710"/>
      <c r="CWR47" s="710"/>
      <c r="CWS47" s="710"/>
      <c r="CWT47" s="710"/>
      <c r="CWU47" s="710"/>
      <c r="CWV47" s="710"/>
      <c r="CWW47" s="710"/>
      <c r="CWX47" s="710"/>
      <c r="CWY47" s="710"/>
      <c r="CWZ47" s="710"/>
      <c r="CXA47" s="710"/>
      <c r="CXB47" s="710"/>
      <c r="CXC47" s="710"/>
      <c r="CXD47" s="710"/>
      <c r="CXE47" s="710"/>
      <c r="CXF47" s="710"/>
      <c r="CXG47" s="710"/>
      <c r="CXH47" s="710"/>
      <c r="CXI47" s="710"/>
      <c r="CXJ47" s="710"/>
      <c r="CXK47" s="710"/>
      <c r="CXL47" s="710"/>
      <c r="CXM47" s="710"/>
      <c r="CXN47" s="710"/>
      <c r="CXO47" s="710"/>
      <c r="CXP47" s="710"/>
      <c r="CXQ47" s="710"/>
      <c r="CXR47" s="710"/>
      <c r="CXS47" s="710"/>
      <c r="CXT47" s="710"/>
      <c r="CXU47" s="710"/>
      <c r="CXV47" s="710"/>
      <c r="CXW47" s="710"/>
      <c r="CXX47" s="710"/>
      <c r="CXY47" s="710"/>
      <c r="CXZ47" s="710"/>
      <c r="CYA47" s="710"/>
      <c r="CYB47" s="710"/>
      <c r="CYC47" s="710"/>
      <c r="CYD47" s="710"/>
      <c r="CYE47" s="710"/>
      <c r="CYF47" s="710"/>
      <c r="CYG47" s="710"/>
      <c r="CYH47" s="710"/>
      <c r="CYI47" s="710"/>
      <c r="CYJ47" s="710"/>
      <c r="CYK47" s="710"/>
      <c r="CYL47" s="710"/>
      <c r="CYM47" s="710"/>
      <c r="CYN47" s="710"/>
      <c r="CYO47" s="710"/>
      <c r="CYP47" s="710"/>
      <c r="CYQ47" s="710"/>
      <c r="CYR47" s="710"/>
      <c r="CYS47" s="710"/>
      <c r="CYT47" s="710"/>
      <c r="CYU47" s="710"/>
      <c r="CYV47" s="710"/>
      <c r="CYW47" s="710"/>
      <c r="CYX47" s="710"/>
      <c r="CYY47" s="710"/>
      <c r="CYZ47" s="710"/>
      <c r="CZA47" s="710"/>
      <c r="CZB47" s="710"/>
      <c r="CZC47" s="710"/>
      <c r="CZD47" s="710"/>
      <c r="CZE47" s="710"/>
      <c r="CZF47" s="710"/>
      <c r="CZG47" s="710"/>
      <c r="CZH47" s="710"/>
      <c r="CZI47" s="710"/>
      <c r="CZJ47" s="710"/>
      <c r="CZK47" s="710"/>
      <c r="CZL47" s="710"/>
      <c r="CZM47" s="710"/>
      <c r="CZN47" s="710"/>
      <c r="CZO47" s="710"/>
      <c r="CZP47" s="710"/>
      <c r="CZQ47" s="710"/>
      <c r="CZR47" s="710"/>
      <c r="CZS47" s="710"/>
      <c r="CZT47" s="710"/>
      <c r="CZU47" s="710"/>
      <c r="CZV47" s="710"/>
      <c r="CZW47" s="710"/>
      <c r="CZX47" s="710"/>
      <c r="CZY47" s="710"/>
      <c r="CZZ47" s="710"/>
      <c r="DAA47" s="710"/>
      <c r="DAB47" s="710"/>
      <c r="DAC47" s="710"/>
      <c r="DAD47" s="710"/>
      <c r="DAE47" s="710"/>
      <c r="DAF47" s="710"/>
      <c r="DAG47" s="710"/>
      <c r="DAH47" s="710"/>
      <c r="DAI47" s="710"/>
      <c r="DAJ47" s="710"/>
      <c r="DAK47" s="710"/>
      <c r="DAL47" s="710"/>
      <c r="DAM47" s="710"/>
      <c r="DAN47" s="710"/>
      <c r="DAO47" s="710"/>
      <c r="DAP47" s="710"/>
      <c r="DAQ47" s="710"/>
      <c r="DAR47" s="710"/>
      <c r="DAS47" s="710"/>
      <c r="DAT47" s="710"/>
      <c r="DAU47" s="710"/>
      <c r="DAV47" s="710"/>
      <c r="DAW47" s="710"/>
      <c r="DAX47" s="710"/>
      <c r="DAY47" s="710"/>
      <c r="DAZ47" s="710"/>
      <c r="DBA47" s="710"/>
      <c r="DBB47" s="710"/>
      <c r="DBC47" s="710"/>
      <c r="DBD47" s="710"/>
      <c r="DBE47" s="710"/>
      <c r="DBF47" s="710"/>
      <c r="DBG47" s="710"/>
      <c r="DBH47" s="710"/>
      <c r="DBI47" s="710"/>
      <c r="DBJ47" s="710"/>
      <c r="DBK47" s="710"/>
      <c r="DBL47" s="710"/>
      <c r="DBM47" s="710"/>
      <c r="DBN47" s="710"/>
      <c r="DBO47" s="710"/>
      <c r="DBP47" s="710"/>
      <c r="DBQ47" s="710"/>
      <c r="DBR47" s="710"/>
      <c r="DBS47" s="710"/>
      <c r="DBT47" s="710"/>
      <c r="DBU47" s="710"/>
      <c r="DBV47" s="710"/>
      <c r="DBW47" s="710"/>
      <c r="DBX47" s="710"/>
      <c r="DBY47" s="710"/>
      <c r="DBZ47" s="710"/>
      <c r="DCA47" s="710"/>
      <c r="DCB47" s="710"/>
      <c r="DCC47" s="710"/>
      <c r="DCD47" s="710"/>
      <c r="DCE47" s="710"/>
      <c r="DCF47" s="710"/>
      <c r="DCG47" s="710"/>
      <c r="DCH47" s="710"/>
      <c r="DCI47" s="710"/>
      <c r="DCJ47" s="710"/>
      <c r="DCK47" s="710"/>
      <c r="DCL47" s="710"/>
      <c r="DCM47" s="710"/>
      <c r="DCN47" s="710"/>
      <c r="DCO47" s="710"/>
      <c r="DCP47" s="710"/>
      <c r="DCQ47" s="710"/>
      <c r="DCR47" s="710"/>
      <c r="DCS47" s="710"/>
      <c r="DCT47" s="710"/>
      <c r="DCU47" s="710"/>
      <c r="DCV47" s="710"/>
      <c r="DCW47" s="710"/>
      <c r="DCX47" s="710"/>
      <c r="DCY47" s="710"/>
      <c r="DCZ47" s="710"/>
      <c r="DDA47" s="710"/>
      <c r="DDB47" s="710"/>
      <c r="DDC47" s="710"/>
      <c r="DDD47" s="710"/>
      <c r="DDE47" s="710"/>
      <c r="DDF47" s="710"/>
      <c r="DDG47" s="710"/>
      <c r="DDH47" s="710"/>
      <c r="DDI47" s="710"/>
      <c r="DDJ47" s="710"/>
      <c r="DDK47" s="710"/>
      <c r="DDL47" s="710"/>
      <c r="DDM47" s="710"/>
      <c r="DDN47" s="710"/>
      <c r="DDO47" s="710"/>
      <c r="DDP47" s="710"/>
      <c r="DDQ47" s="710"/>
      <c r="DDR47" s="710"/>
      <c r="DDS47" s="710"/>
      <c r="DDT47" s="710"/>
      <c r="DDU47" s="710"/>
      <c r="DDV47" s="710"/>
      <c r="DDW47" s="710"/>
      <c r="DDX47" s="710"/>
      <c r="DDY47" s="710"/>
      <c r="DDZ47" s="710"/>
      <c r="DEA47" s="710"/>
      <c r="DEB47" s="710"/>
      <c r="DEC47" s="710"/>
      <c r="DED47" s="710"/>
      <c r="DEE47" s="710"/>
      <c r="DEF47" s="710"/>
      <c r="DEG47" s="710"/>
      <c r="DEH47" s="710"/>
      <c r="DEI47" s="710"/>
      <c r="DEJ47" s="710"/>
      <c r="DEK47" s="710"/>
      <c r="DEL47" s="710"/>
      <c r="DEM47" s="710"/>
      <c r="DEN47" s="710"/>
      <c r="DEO47" s="710"/>
      <c r="DEP47" s="710"/>
      <c r="DEQ47" s="710"/>
      <c r="DER47" s="710"/>
      <c r="DES47" s="710"/>
      <c r="DET47" s="710"/>
      <c r="DEU47" s="710"/>
      <c r="DEV47" s="710"/>
      <c r="DEW47" s="710"/>
      <c r="DEX47" s="710"/>
      <c r="DEY47" s="710"/>
      <c r="DEZ47" s="710"/>
      <c r="DFA47" s="710"/>
      <c r="DFB47" s="710"/>
      <c r="DFC47" s="710"/>
      <c r="DFD47" s="710"/>
      <c r="DFE47" s="710"/>
      <c r="DFF47" s="710"/>
      <c r="DFG47" s="710"/>
      <c r="DFH47" s="710"/>
      <c r="DFI47" s="710"/>
      <c r="DFJ47" s="710"/>
      <c r="DFK47" s="710"/>
      <c r="DFL47" s="710"/>
      <c r="DFM47" s="710"/>
      <c r="DFN47" s="710"/>
      <c r="DFO47" s="710"/>
      <c r="DFP47" s="710"/>
      <c r="DFQ47" s="710"/>
      <c r="DFR47" s="710"/>
      <c r="DFS47" s="710"/>
      <c r="DFT47" s="710"/>
      <c r="DFU47" s="710"/>
      <c r="DFV47" s="710"/>
      <c r="DFW47" s="710"/>
      <c r="DFX47" s="710"/>
      <c r="DFY47" s="710"/>
      <c r="DFZ47" s="710"/>
      <c r="DGA47" s="710"/>
      <c r="DGB47" s="710"/>
      <c r="DGC47" s="710"/>
      <c r="DGD47" s="710"/>
      <c r="DGE47" s="710"/>
      <c r="DGF47" s="710"/>
      <c r="DGG47" s="710"/>
      <c r="DGH47" s="710"/>
      <c r="DGI47" s="710"/>
      <c r="DGJ47" s="710"/>
      <c r="DGK47" s="710"/>
      <c r="DGL47" s="710"/>
      <c r="DGM47" s="710"/>
      <c r="DGN47" s="710"/>
      <c r="DGO47" s="710"/>
      <c r="DGP47" s="710"/>
      <c r="DGQ47" s="710"/>
      <c r="DGR47" s="710"/>
      <c r="DGS47" s="710"/>
      <c r="DGT47" s="710"/>
      <c r="DGU47" s="710"/>
      <c r="DGV47" s="710"/>
      <c r="DGW47" s="710"/>
      <c r="DGX47" s="710"/>
      <c r="DGY47" s="710"/>
      <c r="DGZ47" s="710"/>
      <c r="DHA47" s="710"/>
      <c r="DHB47" s="710"/>
      <c r="DHC47" s="710"/>
      <c r="DHD47" s="710"/>
      <c r="DHE47" s="710"/>
      <c r="DHF47" s="710"/>
      <c r="DHG47" s="710"/>
      <c r="DHH47" s="710"/>
      <c r="DHI47" s="710"/>
      <c r="DHJ47" s="710"/>
      <c r="DHK47" s="710"/>
      <c r="DHL47" s="710"/>
      <c r="DHM47" s="710"/>
      <c r="DHN47" s="710"/>
      <c r="DHO47" s="710"/>
      <c r="DHP47" s="710"/>
      <c r="DHQ47" s="710"/>
      <c r="DHR47" s="710"/>
      <c r="DHS47" s="710"/>
      <c r="DHT47" s="710"/>
      <c r="DHU47" s="710"/>
      <c r="DHV47" s="710"/>
      <c r="DHW47" s="710"/>
      <c r="DHX47" s="710"/>
      <c r="DHY47" s="710"/>
      <c r="DHZ47" s="710"/>
      <c r="DIA47" s="710"/>
      <c r="DIB47" s="710"/>
      <c r="DIC47" s="710"/>
      <c r="DID47" s="710"/>
      <c r="DIE47" s="710"/>
      <c r="DIF47" s="710"/>
      <c r="DIG47" s="710"/>
      <c r="DIH47" s="710"/>
      <c r="DII47" s="710"/>
      <c r="DIJ47" s="710"/>
      <c r="DIK47" s="710"/>
      <c r="DIL47" s="710"/>
      <c r="DIM47" s="710"/>
      <c r="DIN47" s="710"/>
      <c r="DIO47" s="710"/>
      <c r="DIP47" s="710"/>
      <c r="DIQ47" s="710"/>
      <c r="DIR47" s="710"/>
      <c r="DIS47" s="710"/>
      <c r="DIT47" s="710"/>
      <c r="DIU47" s="710"/>
      <c r="DIV47" s="710"/>
      <c r="DIW47" s="710"/>
      <c r="DIX47" s="710"/>
      <c r="DIY47" s="710"/>
      <c r="DIZ47" s="710"/>
      <c r="DJA47" s="710"/>
      <c r="DJB47" s="710"/>
      <c r="DJC47" s="710"/>
      <c r="DJD47" s="710"/>
      <c r="DJE47" s="710"/>
      <c r="DJF47" s="710"/>
      <c r="DJG47" s="710"/>
      <c r="DJH47" s="710"/>
      <c r="DJI47" s="710"/>
      <c r="DJJ47" s="710"/>
      <c r="DJK47" s="710"/>
      <c r="DJL47" s="710"/>
      <c r="DJM47" s="710"/>
      <c r="DJN47" s="710"/>
      <c r="DJO47" s="710"/>
      <c r="DJP47" s="710"/>
      <c r="DJQ47" s="710"/>
      <c r="DJR47" s="710"/>
      <c r="DJS47" s="710"/>
      <c r="DJT47" s="710"/>
      <c r="DJU47" s="710"/>
      <c r="DJV47" s="710"/>
      <c r="DJW47" s="710"/>
      <c r="DJX47" s="710"/>
      <c r="DJY47" s="710"/>
      <c r="DJZ47" s="710"/>
      <c r="DKA47" s="710"/>
      <c r="DKB47" s="710"/>
      <c r="DKC47" s="710"/>
      <c r="DKD47" s="710"/>
      <c r="DKE47" s="710"/>
      <c r="DKF47" s="710"/>
      <c r="DKG47" s="710"/>
      <c r="DKH47" s="710"/>
      <c r="DKI47" s="710"/>
      <c r="DKJ47" s="710"/>
      <c r="DKK47" s="710"/>
      <c r="DKL47" s="710"/>
      <c r="DKM47" s="710"/>
      <c r="DKN47" s="710"/>
      <c r="DKO47" s="710"/>
      <c r="DKP47" s="710"/>
      <c r="DKQ47" s="710"/>
      <c r="DKR47" s="710"/>
      <c r="DKS47" s="710"/>
      <c r="DKT47" s="710"/>
      <c r="DKU47" s="710"/>
      <c r="DKV47" s="710"/>
      <c r="DKW47" s="710"/>
      <c r="DKX47" s="710"/>
      <c r="DKY47" s="710"/>
      <c r="DKZ47" s="710"/>
      <c r="DLA47" s="710"/>
      <c r="DLB47" s="710"/>
      <c r="DLC47" s="710"/>
      <c r="DLD47" s="710"/>
      <c r="DLE47" s="710"/>
      <c r="DLF47" s="710"/>
      <c r="DLG47" s="710"/>
      <c r="DLH47" s="710"/>
      <c r="DLI47" s="710"/>
      <c r="DLJ47" s="710"/>
      <c r="DLK47" s="710"/>
      <c r="DLL47" s="710"/>
      <c r="DLM47" s="710"/>
      <c r="DLN47" s="710"/>
      <c r="DLO47" s="710"/>
      <c r="DLP47" s="710"/>
      <c r="DLQ47" s="710"/>
      <c r="DLR47" s="710"/>
      <c r="DLS47" s="710"/>
      <c r="DLT47" s="710"/>
      <c r="DLU47" s="710"/>
      <c r="DLV47" s="710"/>
      <c r="DLW47" s="710"/>
      <c r="DLX47" s="710"/>
      <c r="DLY47" s="710"/>
      <c r="DLZ47" s="710"/>
      <c r="DMA47" s="710"/>
      <c r="DMB47" s="710"/>
      <c r="DMC47" s="710"/>
      <c r="DMD47" s="710"/>
      <c r="DME47" s="710"/>
      <c r="DMF47" s="710"/>
      <c r="DMG47" s="710"/>
      <c r="DMH47" s="710"/>
      <c r="DMI47" s="710"/>
      <c r="DMJ47" s="710"/>
      <c r="DMK47" s="710"/>
      <c r="DML47" s="710"/>
      <c r="DMM47" s="710"/>
      <c r="DMN47" s="710"/>
      <c r="DMO47" s="710"/>
      <c r="DMP47" s="710"/>
      <c r="DMQ47" s="710"/>
      <c r="DMR47" s="710"/>
      <c r="DMS47" s="710"/>
      <c r="DMT47" s="710"/>
      <c r="DMU47" s="710"/>
      <c r="DMV47" s="710"/>
      <c r="DMW47" s="710"/>
      <c r="DMX47" s="710"/>
      <c r="DMY47" s="710"/>
      <c r="DMZ47" s="710"/>
      <c r="DNA47" s="710"/>
      <c r="DNB47" s="710"/>
      <c r="DNC47" s="710"/>
      <c r="DND47" s="710"/>
      <c r="DNE47" s="710"/>
      <c r="DNF47" s="710"/>
      <c r="DNG47" s="710"/>
      <c r="DNH47" s="710"/>
      <c r="DNI47" s="710"/>
      <c r="DNJ47" s="710"/>
      <c r="DNK47" s="710"/>
      <c r="DNL47" s="710"/>
      <c r="DNM47" s="710"/>
      <c r="DNN47" s="710"/>
      <c r="DNO47" s="710"/>
      <c r="DNP47" s="710"/>
      <c r="DNQ47" s="710"/>
      <c r="DNR47" s="710"/>
      <c r="DNS47" s="710"/>
      <c r="DNT47" s="710"/>
      <c r="DNU47" s="710"/>
      <c r="DNV47" s="710"/>
      <c r="DNW47" s="710"/>
      <c r="DNX47" s="710"/>
      <c r="DNY47" s="710"/>
      <c r="DNZ47" s="710"/>
      <c r="DOA47" s="710"/>
      <c r="DOB47" s="710"/>
      <c r="DOC47" s="710"/>
      <c r="DOD47" s="710"/>
      <c r="DOE47" s="710"/>
      <c r="DOF47" s="710"/>
      <c r="DOG47" s="710"/>
      <c r="DOH47" s="710"/>
      <c r="DOI47" s="710"/>
      <c r="DOJ47" s="710"/>
      <c r="DOK47" s="710"/>
      <c r="DOL47" s="710"/>
      <c r="DOM47" s="710"/>
      <c r="DON47" s="710"/>
      <c r="DOO47" s="710"/>
      <c r="DOP47" s="710"/>
      <c r="DOQ47" s="710"/>
      <c r="DOR47" s="710"/>
      <c r="DOS47" s="710"/>
      <c r="DOT47" s="710"/>
      <c r="DOU47" s="710"/>
      <c r="DOV47" s="710"/>
      <c r="DOW47" s="710"/>
      <c r="DOX47" s="710"/>
      <c r="DOY47" s="710"/>
      <c r="DOZ47" s="710"/>
      <c r="DPA47" s="710"/>
      <c r="DPB47" s="710"/>
      <c r="DPC47" s="710"/>
      <c r="DPD47" s="710"/>
      <c r="DPE47" s="710"/>
      <c r="DPF47" s="710"/>
      <c r="DPG47" s="710"/>
      <c r="DPH47" s="710"/>
      <c r="DPI47" s="710"/>
      <c r="DPJ47" s="710"/>
      <c r="DPK47" s="710"/>
      <c r="DPL47" s="710"/>
      <c r="DPM47" s="710"/>
      <c r="DPN47" s="710"/>
      <c r="DPO47" s="710"/>
      <c r="DPP47" s="710"/>
      <c r="DPQ47" s="710"/>
      <c r="DPR47" s="710"/>
      <c r="DPS47" s="710"/>
      <c r="DPT47" s="710"/>
      <c r="DPU47" s="710"/>
      <c r="DPV47" s="710"/>
      <c r="DPW47" s="710"/>
      <c r="DPX47" s="710"/>
      <c r="DPY47" s="710"/>
      <c r="DPZ47" s="710"/>
      <c r="DQA47" s="710"/>
      <c r="DQB47" s="710"/>
      <c r="DQC47" s="710"/>
      <c r="DQD47" s="710"/>
      <c r="DQE47" s="710"/>
      <c r="DQF47" s="710"/>
      <c r="DQG47" s="710"/>
      <c r="DQH47" s="710"/>
      <c r="DQI47" s="710"/>
      <c r="DQJ47" s="710"/>
      <c r="DQK47" s="710"/>
      <c r="DQL47" s="710"/>
      <c r="DQM47" s="710"/>
      <c r="DQN47" s="710"/>
      <c r="DQO47" s="710"/>
      <c r="DQP47" s="710"/>
      <c r="DQQ47" s="710"/>
      <c r="DQR47" s="710"/>
      <c r="DQS47" s="710"/>
      <c r="DQT47" s="710"/>
      <c r="DQU47" s="710"/>
      <c r="DQV47" s="710"/>
      <c r="DQW47" s="710"/>
      <c r="DQX47" s="710"/>
      <c r="DQY47" s="710"/>
      <c r="DQZ47" s="710"/>
      <c r="DRA47" s="710"/>
      <c r="DRB47" s="710"/>
      <c r="DRC47" s="710"/>
      <c r="DRD47" s="710"/>
      <c r="DRE47" s="710"/>
      <c r="DRF47" s="710"/>
      <c r="DRG47" s="710"/>
      <c r="DRH47" s="710"/>
      <c r="DRI47" s="710"/>
      <c r="DRJ47" s="710"/>
      <c r="DRK47" s="710"/>
      <c r="DRL47" s="710"/>
      <c r="DRM47" s="710"/>
      <c r="DRN47" s="710"/>
      <c r="DRO47" s="710"/>
      <c r="DRP47" s="710"/>
      <c r="DRQ47" s="710"/>
      <c r="DRR47" s="710"/>
      <c r="DRS47" s="710"/>
      <c r="DRT47" s="710"/>
      <c r="DRU47" s="710"/>
      <c r="DRV47" s="710"/>
      <c r="DRW47" s="710"/>
      <c r="DRX47" s="710"/>
      <c r="DRY47" s="710"/>
      <c r="DRZ47" s="710"/>
      <c r="DSA47" s="710"/>
      <c r="DSB47" s="710"/>
      <c r="DSC47" s="710"/>
      <c r="DSD47" s="710"/>
      <c r="DSE47" s="710"/>
      <c r="DSF47" s="710"/>
      <c r="DSG47" s="710"/>
      <c r="DSH47" s="710"/>
      <c r="DSI47" s="710"/>
      <c r="DSJ47" s="710"/>
      <c r="DSK47" s="710"/>
      <c r="DSL47" s="710"/>
      <c r="DSM47" s="710"/>
      <c r="DSN47" s="710"/>
      <c r="DSO47" s="710"/>
      <c r="DSP47" s="710"/>
      <c r="DSQ47" s="710"/>
      <c r="DSR47" s="710"/>
      <c r="DSS47" s="710"/>
      <c r="DST47" s="710"/>
      <c r="DSU47" s="710"/>
      <c r="DSV47" s="710"/>
      <c r="DSW47" s="710"/>
      <c r="DSX47" s="710"/>
      <c r="DSY47" s="710"/>
      <c r="DSZ47" s="710"/>
      <c r="DTA47" s="710"/>
      <c r="DTB47" s="710"/>
      <c r="DTC47" s="710"/>
      <c r="DTD47" s="710"/>
      <c r="DTE47" s="710"/>
      <c r="DTF47" s="710"/>
      <c r="DTG47" s="710"/>
      <c r="DTH47" s="710"/>
      <c r="DTI47" s="710"/>
      <c r="DTJ47" s="710"/>
      <c r="DTK47" s="710"/>
      <c r="DTL47" s="710"/>
      <c r="DTM47" s="710"/>
      <c r="DTN47" s="710"/>
      <c r="DTO47" s="710"/>
      <c r="DTP47" s="710"/>
      <c r="DTQ47" s="710"/>
      <c r="DTR47" s="710"/>
      <c r="DTS47" s="710"/>
      <c r="DTT47" s="710"/>
      <c r="DTU47" s="710"/>
      <c r="DTV47" s="710"/>
      <c r="DTW47" s="710"/>
      <c r="DTX47" s="710"/>
      <c r="DTY47" s="710"/>
      <c r="DTZ47" s="710"/>
      <c r="DUA47" s="710"/>
      <c r="DUB47" s="710"/>
      <c r="DUC47" s="710"/>
      <c r="DUD47" s="710"/>
      <c r="DUE47" s="710"/>
      <c r="DUF47" s="710"/>
      <c r="DUG47" s="710"/>
      <c r="DUH47" s="710"/>
      <c r="DUI47" s="710"/>
      <c r="DUJ47" s="710"/>
      <c r="DUK47" s="710"/>
      <c r="DUL47" s="710"/>
      <c r="DUM47" s="710"/>
      <c r="DUN47" s="710"/>
      <c r="DUO47" s="710"/>
      <c r="DUP47" s="710"/>
      <c r="DUQ47" s="710"/>
      <c r="DUR47" s="710"/>
      <c r="DUS47" s="710"/>
      <c r="DUT47" s="710"/>
      <c r="DUU47" s="710"/>
      <c r="DUV47" s="710"/>
      <c r="DUW47" s="710"/>
      <c r="DUX47" s="710"/>
      <c r="DUY47" s="710"/>
      <c r="DUZ47" s="710"/>
      <c r="DVA47" s="710"/>
      <c r="DVB47" s="710"/>
      <c r="DVC47" s="710"/>
      <c r="DVD47" s="710"/>
      <c r="DVE47" s="710"/>
      <c r="DVF47" s="710"/>
      <c r="DVG47" s="710"/>
      <c r="DVH47" s="710"/>
      <c r="DVI47" s="710"/>
      <c r="DVJ47" s="710"/>
      <c r="DVK47" s="710"/>
      <c r="DVL47" s="710"/>
      <c r="DVM47" s="710"/>
      <c r="DVN47" s="710"/>
      <c r="DVO47" s="710"/>
      <c r="DVP47" s="710"/>
      <c r="DVQ47" s="710"/>
      <c r="DVR47" s="710"/>
      <c r="DVS47" s="710"/>
      <c r="DVT47" s="710"/>
      <c r="DVU47" s="710"/>
      <c r="DVV47" s="710"/>
      <c r="DVW47" s="710"/>
      <c r="DVX47" s="710"/>
      <c r="DVY47" s="710"/>
      <c r="DVZ47" s="710"/>
      <c r="DWA47" s="710"/>
      <c r="DWB47" s="710"/>
      <c r="DWC47" s="710"/>
      <c r="DWD47" s="710"/>
      <c r="DWE47" s="710"/>
      <c r="DWF47" s="710"/>
      <c r="DWG47" s="710"/>
      <c r="DWH47" s="710"/>
      <c r="DWI47" s="710"/>
      <c r="DWJ47" s="710"/>
      <c r="DWK47" s="710"/>
      <c r="DWL47" s="710"/>
      <c r="DWM47" s="710"/>
      <c r="DWN47" s="710"/>
      <c r="DWO47" s="710"/>
      <c r="DWP47" s="710"/>
      <c r="DWQ47" s="710"/>
      <c r="DWR47" s="710"/>
      <c r="DWS47" s="710"/>
      <c r="DWT47" s="710"/>
      <c r="DWU47" s="710"/>
      <c r="DWV47" s="710"/>
      <c r="DWW47" s="710"/>
      <c r="DWX47" s="710"/>
      <c r="DWY47" s="710"/>
      <c r="DWZ47" s="710"/>
      <c r="DXA47" s="710"/>
      <c r="DXB47" s="710"/>
      <c r="DXC47" s="710"/>
      <c r="DXD47" s="710"/>
      <c r="DXE47" s="710"/>
      <c r="DXF47" s="710"/>
      <c r="DXG47" s="710"/>
      <c r="DXH47" s="710"/>
      <c r="DXI47" s="710"/>
      <c r="DXJ47" s="710"/>
      <c r="DXK47" s="710"/>
      <c r="DXL47" s="710"/>
      <c r="DXM47" s="710"/>
      <c r="DXN47" s="710"/>
      <c r="DXO47" s="710"/>
      <c r="DXP47" s="710"/>
      <c r="DXQ47" s="710"/>
      <c r="DXR47" s="710"/>
      <c r="DXS47" s="710"/>
      <c r="DXT47" s="710"/>
      <c r="DXU47" s="710"/>
      <c r="DXV47" s="710"/>
      <c r="DXW47" s="710"/>
      <c r="DXX47" s="710"/>
      <c r="DXY47" s="710"/>
      <c r="DXZ47" s="710"/>
      <c r="DYA47" s="710"/>
      <c r="DYB47" s="710"/>
      <c r="DYC47" s="710"/>
      <c r="DYD47" s="710"/>
      <c r="DYE47" s="710"/>
      <c r="DYF47" s="710"/>
      <c r="DYG47" s="710"/>
      <c r="DYH47" s="710"/>
      <c r="DYI47" s="710"/>
      <c r="DYJ47" s="710"/>
      <c r="DYK47" s="710"/>
      <c r="DYL47" s="710"/>
      <c r="DYM47" s="710"/>
      <c r="DYN47" s="710"/>
      <c r="DYO47" s="710"/>
      <c r="DYP47" s="710"/>
      <c r="DYQ47" s="710"/>
      <c r="DYR47" s="710"/>
      <c r="DYS47" s="710"/>
      <c r="DYT47" s="710"/>
      <c r="DYU47" s="710"/>
      <c r="DYV47" s="710"/>
      <c r="DYW47" s="710"/>
      <c r="DYX47" s="710"/>
      <c r="DYY47" s="710"/>
      <c r="DYZ47" s="710"/>
      <c r="DZA47" s="710"/>
      <c r="DZB47" s="710"/>
      <c r="DZC47" s="710"/>
      <c r="DZD47" s="710"/>
      <c r="DZE47" s="710"/>
      <c r="DZF47" s="710"/>
      <c r="DZG47" s="710"/>
      <c r="DZH47" s="710"/>
      <c r="DZI47" s="710"/>
      <c r="DZJ47" s="710"/>
      <c r="DZK47" s="710"/>
      <c r="DZL47" s="710"/>
      <c r="DZM47" s="710"/>
      <c r="DZN47" s="710"/>
      <c r="DZO47" s="710"/>
      <c r="DZP47" s="710"/>
      <c r="DZQ47" s="710"/>
      <c r="DZR47" s="710"/>
      <c r="DZS47" s="710"/>
      <c r="DZT47" s="710"/>
      <c r="DZU47" s="710"/>
      <c r="DZV47" s="710"/>
      <c r="DZW47" s="710"/>
      <c r="DZX47" s="710"/>
      <c r="DZY47" s="710"/>
      <c r="DZZ47" s="710"/>
      <c r="EAA47" s="710"/>
      <c r="EAB47" s="710"/>
      <c r="EAC47" s="710"/>
      <c r="EAD47" s="710"/>
      <c r="EAE47" s="710"/>
      <c r="EAF47" s="710"/>
      <c r="EAG47" s="710"/>
      <c r="EAH47" s="710"/>
      <c r="EAI47" s="710"/>
      <c r="EAJ47" s="710"/>
      <c r="EAK47" s="710"/>
      <c r="EAL47" s="710"/>
      <c r="EAM47" s="710"/>
      <c r="EAN47" s="710"/>
      <c r="EAO47" s="710"/>
      <c r="EAP47" s="710"/>
      <c r="EAQ47" s="710"/>
      <c r="EAR47" s="710"/>
      <c r="EAS47" s="710"/>
      <c r="EAT47" s="710"/>
      <c r="EAU47" s="710"/>
      <c r="EAV47" s="710"/>
      <c r="EAW47" s="710"/>
      <c r="EAX47" s="710"/>
      <c r="EAY47" s="710"/>
      <c r="EAZ47" s="710"/>
      <c r="EBA47" s="710"/>
      <c r="EBB47" s="710"/>
      <c r="EBC47" s="710"/>
      <c r="EBD47" s="710"/>
      <c r="EBE47" s="710"/>
      <c r="EBF47" s="710"/>
      <c r="EBG47" s="710"/>
      <c r="EBH47" s="710"/>
      <c r="EBI47" s="710"/>
      <c r="EBJ47" s="710"/>
      <c r="EBK47" s="710"/>
      <c r="EBL47" s="710"/>
      <c r="EBM47" s="710"/>
      <c r="EBN47" s="710"/>
      <c r="EBO47" s="710"/>
      <c r="EBP47" s="710"/>
      <c r="EBQ47" s="710"/>
      <c r="EBR47" s="710"/>
      <c r="EBS47" s="710"/>
      <c r="EBT47" s="710"/>
      <c r="EBU47" s="710"/>
      <c r="EBV47" s="710"/>
      <c r="EBW47" s="710"/>
      <c r="EBX47" s="710"/>
      <c r="EBY47" s="710"/>
      <c r="EBZ47" s="710"/>
      <c r="ECA47" s="710"/>
      <c r="ECB47" s="710"/>
      <c r="ECC47" s="710"/>
      <c r="ECD47" s="710"/>
      <c r="ECE47" s="710"/>
      <c r="ECF47" s="710"/>
      <c r="ECG47" s="710"/>
      <c r="ECH47" s="710"/>
      <c r="ECI47" s="710"/>
      <c r="ECJ47" s="710"/>
      <c r="ECK47" s="710"/>
      <c r="ECL47" s="710"/>
      <c r="ECM47" s="710"/>
      <c r="ECN47" s="710"/>
      <c r="ECO47" s="710"/>
      <c r="ECP47" s="710"/>
      <c r="ECQ47" s="710"/>
      <c r="ECR47" s="710"/>
      <c r="ECS47" s="710"/>
      <c r="ECT47" s="710"/>
      <c r="ECU47" s="710"/>
      <c r="ECV47" s="710"/>
      <c r="ECW47" s="710"/>
      <c r="ECX47" s="710"/>
      <c r="ECY47" s="710"/>
      <c r="ECZ47" s="710"/>
      <c r="EDA47" s="710"/>
      <c r="EDB47" s="710"/>
      <c r="EDC47" s="710"/>
      <c r="EDD47" s="710"/>
      <c r="EDE47" s="710"/>
      <c r="EDF47" s="710"/>
      <c r="EDG47" s="710"/>
      <c r="EDH47" s="710"/>
      <c r="EDI47" s="710"/>
      <c r="EDJ47" s="710"/>
      <c r="EDK47" s="710"/>
      <c r="EDL47" s="710"/>
      <c r="EDM47" s="710"/>
      <c r="EDN47" s="710"/>
      <c r="EDO47" s="710"/>
      <c r="EDP47" s="710"/>
      <c r="EDQ47" s="710"/>
      <c r="EDR47" s="710"/>
      <c r="EDS47" s="710"/>
      <c r="EDT47" s="710"/>
      <c r="EDU47" s="710"/>
      <c r="EDV47" s="710"/>
      <c r="EDW47" s="710"/>
      <c r="EDX47" s="710"/>
      <c r="EDY47" s="710"/>
      <c r="EDZ47" s="710"/>
      <c r="EEA47" s="710"/>
      <c r="EEB47" s="710"/>
      <c r="EEC47" s="710"/>
      <c r="EED47" s="710"/>
      <c r="EEE47" s="710"/>
      <c r="EEF47" s="710"/>
      <c r="EEG47" s="710"/>
      <c r="EEH47" s="710"/>
      <c r="EEI47" s="710"/>
      <c r="EEJ47" s="710"/>
      <c r="EEK47" s="710"/>
      <c r="EEL47" s="710"/>
      <c r="EEM47" s="710"/>
      <c r="EEN47" s="710"/>
      <c r="EEO47" s="710"/>
      <c r="EEP47" s="710"/>
      <c r="EEQ47" s="710"/>
      <c r="EER47" s="710"/>
      <c r="EES47" s="710"/>
      <c r="EET47" s="710"/>
      <c r="EEU47" s="710"/>
      <c r="EEV47" s="710"/>
      <c r="EEW47" s="710"/>
      <c r="EEX47" s="710"/>
      <c r="EEY47" s="710"/>
      <c r="EEZ47" s="710"/>
      <c r="EFA47" s="710"/>
      <c r="EFB47" s="710"/>
      <c r="EFC47" s="710"/>
      <c r="EFD47" s="710"/>
      <c r="EFE47" s="710"/>
      <c r="EFF47" s="710"/>
      <c r="EFG47" s="710"/>
      <c r="EFH47" s="710"/>
      <c r="EFI47" s="710"/>
      <c r="EFJ47" s="710"/>
      <c r="EFK47" s="710"/>
      <c r="EFL47" s="710"/>
      <c r="EFM47" s="710"/>
      <c r="EFN47" s="710"/>
      <c r="EFO47" s="710"/>
      <c r="EFP47" s="710"/>
      <c r="EFQ47" s="710"/>
      <c r="EFR47" s="710"/>
      <c r="EFS47" s="710"/>
      <c r="EFT47" s="710"/>
      <c r="EFU47" s="710"/>
      <c r="EFV47" s="710"/>
      <c r="EFW47" s="710"/>
      <c r="EFX47" s="710"/>
      <c r="EFY47" s="710"/>
      <c r="EFZ47" s="710"/>
      <c r="EGA47" s="710"/>
      <c r="EGB47" s="710"/>
      <c r="EGC47" s="710"/>
      <c r="EGD47" s="710"/>
      <c r="EGE47" s="710"/>
      <c r="EGF47" s="710"/>
      <c r="EGG47" s="710"/>
      <c r="EGH47" s="710"/>
      <c r="EGI47" s="710"/>
      <c r="EGJ47" s="710"/>
      <c r="EGK47" s="710"/>
      <c r="EGL47" s="710"/>
      <c r="EGM47" s="710"/>
      <c r="EGN47" s="710"/>
      <c r="EGO47" s="710"/>
      <c r="EGP47" s="710"/>
      <c r="EGQ47" s="710"/>
      <c r="EGR47" s="710"/>
      <c r="EGS47" s="710"/>
      <c r="EGT47" s="710"/>
      <c r="EGU47" s="710"/>
      <c r="EGV47" s="710"/>
      <c r="EGW47" s="710"/>
      <c r="EGX47" s="710"/>
      <c r="EGY47" s="710"/>
      <c r="EGZ47" s="710"/>
      <c r="EHA47" s="710"/>
      <c r="EHB47" s="710"/>
      <c r="EHC47" s="710"/>
      <c r="EHD47" s="710"/>
      <c r="EHE47" s="710"/>
      <c r="EHF47" s="710"/>
      <c r="EHG47" s="710"/>
      <c r="EHH47" s="710"/>
      <c r="EHI47" s="710"/>
      <c r="EHJ47" s="710"/>
      <c r="EHK47" s="710"/>
      <c r="EHL47" s="710"/>
      <c r="EHM47" s="710"/>
      <c r="EHN47" s="710"/>
      <c r="EHO47" s="710"/>
      <c r="EHP47" s="710"/>
      <c r="EHQ47" s="710"/>
      <c r="EHR47" s="710"/>
      <c r="EHS47" s="710"/>
      <c r="EHT47" s="710"/>
      <c r="EHU47" s="710"/>
      <c r="EHV47" s="710"/>
      <c r="EHW47" s="710"/>
      <c r="EHX47" s="710"/>
      <c r="EHY47" s="710"/>
      <c r="EHZ47" s="710"/>
      <c r="EIA47" s="710"/>
      <c r="EIB47" s="710"/>
      <c r="EIC47" s="710"/>
      <c r="EID47" s="710"/>
      <c r="EIE47" s="710"/>
      <c r="EIF47" s="710"/>
      <c r="EIG47" s="710"/>
      <c r="EIH47" s="710"/>
      <c r="EII47" s="710"/>
      <c r="EIJ47" s="710"/>
      <c r="EIK47" s="710"/>
      <c r="EIL47" s="710"/>
      <c r="EIM47" s="710"/>
      <c r="EIN47" s="710"/>
      <c r="EIO47" s="710"/>
      <c r="EIP47" s="710"/>
      <c r="EIQ47" s="710"/>
      <c r="EIR47" s="710"/>
      <c r="EIS47" s="710"/>
      <c r="EIT47" s="710"/>
      <c r="EIU47" s="710"/>
      <c r="EIV47" s="710"/>
      <c r="EIW47" s="710"/>
      <c r="EIX47" s="710"/>
      <c r="EIY47" s="710"/>
      <c r="EIZ47" s="710"/>
      <c r="EJA47" s="710"/>
      <c r="EJB47" s="710"/>
      <c r="EJC47" s="710"/>
      <c r="EJD47" s="710"/>
      <c r="EJE47" s="710"/>
      <c r="EJF47" s="710"/>
      <c r="EJG47" s="710"/>
      <c r="EJH47" s="710"/>
      <c r="EJI47" s="710"/>
      <c r="EJJ47" s="710"/>
      <c r="EJK47" s="710"/>
      <c r="EJL47" s="710"/>
      <c r="EJM47" s="710"/>
      <c r="EJN47" s="710"/>
      <c r="EJO47" s="710"/>
      <c r="EJP47" s="710"/>
      <c r="EJQ47" s="710"/>
      <c r="EJR47" s="710"/>
      <c r="EJS47" s="710"/>
      <c r="EJT47" s="710"/>
      <c r="EJU47" s="710"/>
      <c r="EJV47" s="710"/>
      <c r="EJW47" s="710"/>
      <c r="EJX47" s="710"/>
      <c r="EJY47" s="710"/>
      <c r="EJZ47" s="710"/>
      <c r="EKA47" s="710"/>
      <c r="EKB47" s="710"/>
      <c r="EKC47" s="710"/>
      <c r="EKD47" s="710"/>
      <c r="EKE47" s="710"/>
      <c r="EKF47" s="710"/>
      <c r="EKG47" s="710"/>
      <c r="EKH47" s="710"/>
      <c r="EKI47" s="710"/>
      <c r="EKJ47" s="710"/>
      <c r="EKK47" s="710"/>
      <c r="EKL47" s="710"/>
      <c r="EKM47" s="710"/>
      <c r="EKN47" s="710"/>
      <c r="EKO47" s="710"/>
      <c r="EKP47" s="710"/>
      <c r="EKQ47" s="710"/>
      <c r="EKR47" s="710"/>
      <c r="EKS47" s="710"/>
      <c r="EKT47" s="710"/>
      <c r="EKU47" s="710"/>
      <c r="EKV47" s="710"/>
      <c r="EKW47" s="710"/>
      <c r="EKX47" s="710"/>
      <c r="EKY47" s="710"/>
      <c r="EKZ47" s="710"/>
      <c r="ELA47" s="710"/>
      <c r="ELB47" s="710"/>
      <c r="ELC47" s="710"/>
      <c r="ELD47" s="710"/>
      <c r="ELE47" s="710"/>
      <c r="ELF47" s="710"/>
      <c r="ELG47" s="710"/>
      <c r="ELH47" s="710"/>
      <c r="ELI47" s="710"/>
      <c r="ELJ47" s="710"/>
      <c r="ELK47" s="710"/>
      <c r="ELL47" s="710"/>
      <c r="ELM47" s="710"/>
      <c r="ELN47" s="710"/>
      <c r="ELO47" s="710"/>
      <c r="ELP47" s="710"/>
      <c r="ELQ47" s="710"/>
      <c r="ELR47" s="710"/>
      <c r="ELS47" s="710"/>
      <c r="ELT47" s="710"/>
      <c r="ELU47" s="710"/>
      <c r="ELV47" s="710"/>
      <c r="ELW47" s="710"/>
      <c r="ELX47" s="710"/>
      <c r="ELY47" s="710"/>
      <c r="ELZ47" s="710"/>
      <c r="EMA47" s="710"/>
      <c r="EMB47" s="710"/>
      <c r="EMC47" s="710"/>
      <c r="EMD47" s="710"/>
      <c r="EME47" s="710"/>
      <c r="EMF47" s="710"/>
      <c r="EMG47" s="710"/>
      <c r="EMH47" s="710"/>
      <c r="EMI47" s="710"/>
      <c r="EMJ47" s="710"/>
      <c r="EMK47" s="710"/>
      <c r="EML47" s="710"/>
      <c r="EMM47" s="710"/>
      <c r="EMN47" s="710"/>
      <c r="EMO47" s="710"/>
      <c r="EMP47" s="710"/>
      <c r="EMQ47" s="710"/>
      <c r="EMR47" s="710"/>
      <c r="EMS47" s="710"/>
      <c r="EMT47" s="710"/>
      <c r="EMU47" s="710"/>
      <c r="EMV47" s="710"/>
      <c r="EMW47" s="710"/>
      <c r="EMX47" s="710"/>
      <c r="EMY47" s="710"/>
      <c r="EMZ47" s="710"/>
      <c r="ENA47" s="710"/>
      <c r="ENB47" s="710"/>
      <c r="ENC47" s="710"/>
      <c r="END47" s="710"/>
      <c r="ENE47" s="710"/>
      <c r="ENF47" s="710"/>
      <c r="ENG47" s="710"/>
      <c r="ENH47" s="710"/>
      <c r="ENI47" s="710"/>
      <c r="ENJ47" s="710"/>
      <c r="ENK47" s="710"/>
      <c r="ENL47" s="710"/>
      <c r="ENM47" s="710"/>
      <c r="ENN47" s="710"/>
      <c r="ENO47" s="710"/>
      <c r="ENP47" s="710"/>
      <c r="ENQ47" s="710"/>
      <c r="ENR47" s="710"/>
      <c r="ENS47" s="710"/>
      <c r="ENT47" s="710"/>
      <c r="ENU47" s="710"/>
      <c r="ENV47" s="710"/>
      <c r="ENW47" s="710"/>
      <c r="ENX47" s="710"/>
      <c r="ENY47" s="710"/>
      <c r="ENZ47" s="710"/>
      <c r="EOA47" s="710"/>
      <c r="EOB47" s="710"/>
      <c r="EOC47" s="710"/>
      <c r="EOD47" s="710"/>
      <c r="EOE47" s="710"/>
      <c r="EOF47" s="710"/>
      <c r="EOG47" s="710"/>
      <c r="EOH47" s="710"/>
      <c r="EOI47" s="710"/>
      <c r="EOJ47" s="710"/>
      <c r="EOK47" s="710"/>
      <c r="EOL47" s="710"/>
      <c r="EOM47" s="710"/>
      <c r="EON47" s="710"/>
      <c r="EOO47" s="710"/>
      <c r="EOP47" s="710"/>
      <c r="EOQ47" s="710"/>
      <c r="EOR47" s="710"/>
      <c r="EOS47" s="710"/>
      <c r="EOT47" s="710"/>
      <c r="EOU47" s="710"/>
      <c r="EOV47" s="710"/>
      <c r="EOW47" s="710"/>
      <c r="EOX47" s="710"/>
      <c r="EOY47" s="710"/>
      <c r="EOZ47" s="710"/>
      <c r="EPA47" s="710"/>
      <c r="EPB47" s="710"/>
      <c r="EPC47" s="710"/>
      <c r="EPD47" s="710"/>
      <c r="EPE47" s="710"/>
      <c r="EPF47" s="710"/>
      <c r="EPG47" s="710"/>
      <c r="EPH47" s="710"/>
      <c r="EPI47" s="710"/>
      <c r="EPJ47" s="710"/>
      <c r="EPK47" s="710"/>
      <c r="EPL47" s="710"/>
      <c r="EPM47" s="710"/>
      <c r="EPN47" s="710"/>
      <c r="EPO47" s="710"/>
      <c r="EPP47" s="710"/>
      <c r="EPQ47" s="710"/>
      <c r="EPR47" s="710"/>
      <c r="EPS47" s="710"/>
      <c r="EPT47" s="710"/>
      <c r="EPU47" s="710"/>
      <c r="EPV47" s="710"/>
      <c r="EPW47" s="710"/>
      <c r="EPX47" s="710"/>
      <c r="EPY47" s="710"/>
      <c r="EPZ47" s="710"/>
      <c r="EQA47" s="710"/>
      <c r="EQB47" s="710"/>
      <c r="EQC47" s="710"/>
      <c r="EQD47" s="710"/>
      <c r="EQE47" s="710"/>
      <c r="EQF47" s="710"/>
      <c r="EQG47" s="710"/>
      <c r="EQH47" s="710"/>
      <c r="EQI47" s="710"/>
      <c r="EQJ47" s="710"/>
      <c r="EQK47" s="710"/>
      <c r="EQL47" s="710"/>
      <c r="EQM47" s="710"/>
      <c r="EQN47" s="710"/>
      <c r="EQO47" s="710"/>
      <c r="EQP47" s="710"/>
      <c r="EQQ47" s="710"/>
      <c r="EQR47" s="710"/>
      <c r="EQS47" s="710"/>
      <c r="EQT47" s="710"/>
      <c r="EQU47" s="710"/>
      <c r="EQV47" s="710"/>
      <c r="EQW47" s="710"/>
      <c r="EQX47" s="710"/>
      <c r="EQY47" s="710"/>
      <c r="EQZ47" s="710"/>
      <c r="ERA47" s="710"/>
      <c r="ERB47" s="710"/>
      <c r="ERC47" s="710"/>
      <c r="ERD47" s="710"/>
      <c r="ERE47" s="710"/>
      <c r="ERF47" s="710"/>
      <c r="ERG47" s="710"/>
      <c r="ERH47" s="710"/>
      <c r="ERI47" s="710"/>
      <c r="ERJ47" s="710"/>
      <c r="ERK47" s="710"/>
      <c r="ERL47" s="710"/>
      <c r="ERM47" s="710"/>
      <c r="ERN47" s="710"/>
      <c r="ERO47" s="710"/>
      <c r="ERP47" s="710"/>
      <c r="ERQ47" s="710"/>
      <c r="ERR47" s="710"/>
      <c r="ERS47" s="710"/>
      <c r="ERT47" s="710"/>
      <c r="ERU47" s="710"/>
      <c r="ERV47" s="710"/>
      <c r="ERW47" s="710"/>
      <c r="ERX47" s="710"/>
      <c r="ERY47" s="710"/>
      <c r="ERZ47" s="710"/>
      <c r="ESA47" s="710"/>
      <c r="ESB47" s="710"/>
      <c r="ESC47" s="710"/>
      <c r="ESD47" s="710"/>
      <c r="ESE47" s="710"/>
      <c r="ESF47" s="710"/>
      <c r="ESG47" s="710"/>
      <c r="ESH47" s="710"/>
      <c r="ESI47" s="710"/>
      <c r="ESJ47" s="710"/>
      <c r="ESK47" s="710"/>
      <c r="ESL47" s="710"/>
      <c r="ESM47" s="710"/>
      <c r="ESN47" s="710"/>
      <c r="ESO47" s="710"/>
      <c r="ESP47" s="710"/>
      <c r="ESQ47" s="710"/>
      <c r="ESR47" s="710"/>
      <c r="ESS47" s="710"/>
      <c r="EST47" s="710"/>
      <c r="ESU47" s="710"/>
      <c r="ESV47" s="710"/>
      <c r="ESW47" s="710"/>
      <c r="ESX47" s="710"/>
      <c r="ESY47" s="710"/>
      <c r="ESZ47" s="710"/>
      <c r="ETA47" s="710"/>
      <c r="ETB47" s="710"/>
      <c r="ETC47" s="710"/>
      <c r="ETD47" s="710"/>
      <c r="ETE47" s="710"/>
      <c r="ETF47" s="710"/>
      <c r="ETG47" s="710"/>
      <c r="ETH47" s="710"/>
      <c r="ETI47" s="710"/>
      <c r="ETJ47" s="710"/>
      <c r="ETK47" s="710"/>
      <c r="ETL47" s="710"/>
      <c r="ETM47" s="710"/>
      <c r="ETN47" s="710"/>
      <c r="ETO47" s="710"/>
      <c r="ETP47" s="710"/>
      <c r="ETQ47" s="710"/>
      <c r="ETR47" s="710"/>
      <c r="ETS47" s="710"/>
      <c r="ETT47" s="710"/>
      <c r="ETU47" s="710"/>
      <c r="ETV47" s="710"/>
      <c r="ETW47" s="710"/>
      <c r="ETX47" s="710"/>
      <c r="ETY47" s="710"/>
      <c r="ETZ47" s="710"/>
      <c r="EUA47" s="710"/>
      <c r="EUB47" s="710"/>
      <c r="EUC47" s="710"/>
      <c r="EUD47" s="710"/>
      <c r="EUE47" s="710"/>
      <c r="EUF47" s="710"/>
      <c r="EUG47" s="710"/>
      <c r="EUH47" s="710"/>
      <c r="EUI47" s="710"/>
      <c r="EUJ47" s="710"/>
      <c r="EUK47" s="710"/>
      <c r="EUL47" s="710"/>
      <c r="EUM47" s="710"/>
      <c r="EUN47" s="710"/>
      <c r="EUO47" s="710"/>
      <c r="EUP47" s="710"/>
      <c r="EUQ47" s="710"/>
      <c r="EUR47" s="710"/>
      <c r="EUS47" s="710"/>
      <c r="EUT47" s="710"/>
      <c r="EUU47" s="710"/>
      <c r="EUV47" s="710"/>
      <c r="EUW47" s="710"/>
      <c r="EUX47" s="710"/>
      <c r="EUY47" s="710"/>
      <c r="EUZ47" s="710"/>
      <c r="EVA47" s="710"/>
      <c r="EVB47" s="710"/>
      <c r="EVC47" s="710"/>
      <c r="EVD47" s="710"/>
      <c r="EVE47" s="710"/>
      <c r="EVF47" s="710"/>
      <c r="EVG47" s="710"/>
      <c r="EVH47" s="710"/>
      <c r="EVI47" s="710"/>
      <c r="EVJ47" s="710"/>
      <c r="EVK47" s="710"/>
      <c r="EVL47" s="710"/>
      <c r="EVM47" s="710"/>
      <c r="EVN47" s="710"/>
      <c r="EVO47" s="710"/>
      <c r="EVP47" s="710"/>
      <c r="EVQ47" s="710"/>
      <c r="EVR47" s="710"/>
      <c r="EVS47" s="710"/>
      <c r="EVT47" s="710"/>
      <c r="EVU47" s="710"/>
      <c r="EVV47" s="710"/>
      <c r="EVW47" s="710"/>
      <c r="EVX47" s="710"/>
      <c r="EVY47" s="710"/>
      <c r="EVZ47" s="710"/>
      <c r="EWA47" s="710"/>
      <c r="EWB47" s="710"/>
      <c r="EWC47" s="710"/>
      <c r="EWD47" s="710"/>
      <c r="EWE47" s="710"/>
      <c r="EWF47" s="710"/>
      <c r="EWG47" s="710"/>
      <c r="EWH47" s="710"/>
      <c r="EWI47" s="710"/>
      <c r="EWJ47" s="710"/>
      <c r="EWK47" s="710"/>
      <c r="EWL47" s="710"/>
      <c r="EWM47" s="710"/>
      <c r="EWN47" s="710"/>
      <c r="EWO47" s="710"/>
      <c r="EWP47" s="710"/>
      <c r="EWQ47" s="710"/>
      <c r="EWR47" s="710"/>
      <c r="EWS47" s="710"/>
      <c r="EWT47" s="710"/>
      <c r="EWU47" s="710"/>
      <c r="EWV47" s="710"/>
      <c r="EWW47" s="710"/>
      <c r="EWX47" s="710"/>
      <c r="EWY47" s="710"/>
      <c r="EWZ47" s="710"/>
      <c r="EXA47" s="710"/>
      <c r="EXB47" s="710"/>
      <c r="EXC47" s="710"/>
      <c r="EXD47" s="710"/>
      <c r="EXE47" s="710"/>
      <c r="EXF47" s="710"/>
      <c r="EXG47" s="710"/>
      <c r="EXH47" s="710"/>
      <c r="EXI47" s="710"/>
      <c r="EXJ47" s="710"/>
      <c r="EXK47" s="710"/>
      <c r="EXL47" s="710"/>
      <c r="EXM47" s="710"/>
      <c r="EXN47" s="710"/>
      <c r="EXO47" s="710"/>
      <c r="EXP47" s="710"/>
      <c r="EXQ47" s="710"/>
      <c r="EXR47" s="710"/>
      <c r="EXS47" s="710"/>
      <c r="EXT47" s="710"/>
      <c r="EXU47" s="710"/>
      <c r="EXV47" s="710"/>
      <c r="EXW47" s="710"/>
      <c r="EXX47" s="710"/>
      <c r="EXY47" s="710"/>
      <c r="EXZ47" s="710"/>
      <c r="EYA47" s="710"/>
      <c r="EYB47" s="710"/>
      <c r="EYC47" s="710"/>
      <c r="EYD47" s="710"/>
      <c r="EYE47" s="710"/>
      <c r="EYF47" s="710"/>
      <c r="EYG47" s="710"/>
      <c r="EYH47" s="710"/>
      <c r="EYI47" s="710"/>
      <c r="EYJ47" s="710"/>
      <c r="EYK47" s="710"/>
      <c r="EYL47" s="710"/>
      <c r="EYM47" s="710"/>
      <c r="EYN47" s="710"/>
      <c r="EYO47" s="710"/>
      <c r="EYP47" s="710"/>
      <c r="EYQ47" s="710"/>
      <c r="EYR47" s="710"/>
      <c r="EYS47" s="710"/>
      <c r="EYT47" s="710"/>
      <c r="EYU47" s="710"/>
      <c r="EYV47" s="710"/>
      <c r="EYW47" s="710"/>
      <c r="EYX47" s="710"/>
      <c r="EYY47" s="710"/>
      <c r="EYZ47" s="710"/>
      <c r="EZA47" s="710"/>
      <c r="EZB47" s="710"/>
      <c r="EZC47" s="710"/>
      <c r="EZD47" s="710"/>
      <c r="EZE47" s="710"/>
      <c r="EZF47" s="710"/>
      <c r="EZG47" s="710"/>
      <c r="EZH47" s="710"/>
      <c r="EZI47" s="710"/>
      <c r="EZJ47" s="710"/>
      <c r="EZK47" s="710"/>
      <c r="EZL47" s="710"/>
      <c r="EZM47" s="710"/>
      <c r="EZN47" s="710"/>
      <c r="EZO47" s="710"/>
      <c r="EZP47" s="710"/>
      <c r="EZQ47" s="710"/>
      <c r="EZR47" s="710"/>
      <c r="EZS47" s="710"/>
      <c r="EZT47" s="710"/>
      <c r="EZU47" s="710"/>
      <c r="EZV47" s="710"/>
      <c r="EZW47" s="710"/>
      <c r="EZX47" s="710"/>
      <c r="EZY47" s="710"/>
      <c r="EZZ47" s="710"/>
      <c r="FAA47" s="710"/>
      <c r="FAB47" s="710"/>
      <c r="FAC47" s="710"/>
      <c r="FAD47" s="710"/>
      <c r="FAE47" s="710"/>
      <c r="FAF47" s="710"/>
      <c r="FAG47" s="710"/>
      <c r="FAH47" s="710"/>
      <c r="FAI47" s="710"/>
      <c r="FAJ47" s="710"/>
      <c r="FAK47" s="710"/>
      <c r="FAL47" s="710"/>
      <c r="FAM47" s="710"/>
      <c r="FAN47" s="710"/>
      <c r="FAO47" s="710"/>
      <c r="FAP47" s="710"/>
      <c r="FAQ47" s="710"/>
      <c r="FAR47" s="710"/>
      <c r="FAS47" s="710"/>
      <c r="FAT47" s="710"/>
      <c r="FAU47" s="710"/>
      <c r="FAV47" s="710"/>
      <c r="FAW47" s="710"/>
      <c r="FAX47" s="710"/>
      <c r="FAY47" s="710"/>
      <c r="FAZ47" s="710"/>
      <c r="FBA47" s="710"/>
      <c r="FBB47" s="710"/>
      <c r="FBC47" s="710"/>
      <c r="FBD47" s="710"/>
      <c r="FBE47" s="710"/>
      <c r="FBF47" s="710"/>
      <c r="FBG47" s="710"/>
      <c r="FBH47" s="710"/>
      <c r="FBI47" s="710"/>
      <c r="FBJ47" s="710"/>
      <c r="FBK47" s="710"/>
      <c r="FBL47" s="710"/>
      <c r="FBM47" s="710"/>
      <c r="FBN47" s="710"/>
      <c r="FBO47" s="710"/>
      <c r="FBP47" s="710"/>
      <c r="FBQ47" s="710"/>
      <c r="FBR47" s="710"/>
      <c r="FBS47" s="710"/>
      <c r="FBT47" s="710"/>
      <c r="FBU47" s="710"/>
      <c r="FBV47" s="710"/>
      <c r="FBW47" s="710"/>
      <c r="FBX47" s="710"/>
      <c r="FBY47" s="710"/>
      <c r="FBZ47" s="710"/>
      <c r="FCA47" s="710"/>
      <c r="FCB47" s="710"/>
      <c r="FCC47" s="710"/>
      <c r="FCD47" s="710"/>
      <c r="FCE47" s="710"/>
      <c r="FCF47" s="710"/>
      <c r="FCG47" s="710"/>
      <c r="FCH47" s="710"/>
      <c r="FCI47" s="710"/>
      <c r="FCJ47" s="710"/>
      <c r="FCK47" s="710"/>
      <c r="FCL47" s="710"/>
      <c r="FCM47" s="710"/>
      <c r="FCN47" s="710"/>
      <c r="FCO47" s="710"/>
      <c r="FCP47" s="710"/>
      <c r="FCQ47" s="710"/>
      <c r="FCR47" s="710"/>
      <c r="FCS47" s="710"/>
      <c r="FCT47" s="710"/>
      <c r="FCU47" s="710"/>
      <c r="FCV47" s="710"/>
      <c r="FCW47" s="710"/>
      <c r="FCX47" s="710"/>
      <c r="FCY47" s="710"/>
      <c r="FCZ47" s="710"/>
      <c r="FDA47" s="710"/>
      <c r="FDB47" s="710"/>
      <c r="FDC47" s="710"/>
      <c r="FDD47" s="710"/>
      <c r="FDE47" s="710"/>
      <c r="FDF47" s="710"/>
      <c r="FDG47" s="710"/>
      <c r="FDH47" s="710"/>
      <c r="FDI47" s="710"/>
      <c r="FDJ47" s="710"/>
      <c r="FDK47" s="710"/>
      <c r="FDL47" s="710"/>
      <c r="FDM47" s="710"/>
      <c r="FDN47" s="710"/>
      <c r="FDO47" s="710"/>
      <c r="FDP47" s="710"/>
      <c r="FDQ47" s="710"/>
      <c r="FDR47" s="710"/>
      <c r="FDS47" s="710"/>
      <c r="FDT47" s="710"/>
      <c r="FDU47" s="710"/>
      <c r="FDV47" s="710"/>
      <c r="FDW47" s="710"/>
      <c r="FDX47" s="710"/>
      <c r="FDY47" s="710"/>
      <c r="FDZ47" s="710"/>
      <c r="FEA47" s="710"/>
      <c r="FEB47" s="710"/>
      <c r="FEC47" s="710"/>
      <c r="FED47" s="710"/>
      <c r="FEE47" s="710"/>
      <c r="FEF47" s="710"/>
      <c r="FEG47" s="710"/>
      <c r="FEH47" s="710"/>
      <c r="FEI47" s="710"/>
      <c r="FEJ47" s="710"/>
      <c r="FEK47" s="710"/>
      <c r="FEL47" s="710"/>
      <c r="FEM47" s="710"/>
      <c r="FEN47" s="710"/>
      <c r="FEO47" s="710"/>
      <c r="FEP47" s="710"/>
      <c r="FEQ47" s="710"/>
      <c r="FER47" s="710"/>
      <c r="FES47" s="710"/>
      <c r="FET47" s="710"/>
      <c r="FEU47" s="710"/>
      <c r="FEV47" s="710"/>
      <c r="FEW47" s="710"/>
      <c r="FEX47" s="710"/>
      <c r="FEY47" s="710"/>
      <c r="FEZ47" s="710"/>
      <c r="FFA47" s="710"/>
      <c r="FFB47" s="710"/>
      <c r="FFC47" s="710"/>
      <c r="FFD47" s="710"/>
      <c r="FFE47" s="710"/>
      <c r="FFF47" s="710"/>
      <c r="FFG47" s="710"/>
      <c r="FFH47" s="710"/>
      <c r="FFI47" s="710"/>
      <c r="FFJ47" s="710"/>
      <c r="FFK47" s="710"/>
      <c r="FFL47" s="710"/>
      <c r="FFM47" s="710"/>
      <c r="FFN47" s="710"/>
      <c r="FFO47" s="710"/>
      <c r="FFP47" s="710"/>
      <c r="FFQ47" s="710"/>
      <c r="FFR47" s="710"/>
      <c r="FFS47" s="710"/>
      <c r="FFT47" s="710"/>
      <c r="FFU47" s="710"/>
      <c r="FFV47" s="710"/>
      <c r="FFW47" s="710"/>
      <c r="FFX47" s="710"/>
      <c r="FFY47" s="710"/>
      <c r="FFZ47" s="710"/>
      <c r="FGA47" s="710"/>
      <c r="FGB47" s="710"/>
      <c r="FGC47" s="710"/>
      <c r="FGD47" s="710"/>
      <c r="FGE47" s="710"/>
      <c r="FGF47" s="710"/>
      <c r="FGG47" s="710"/>
      <c r="FGH47" s="710"/>
      <c r="FGI47" s="710"/>
      <c r="FGJ47" s="710"/>
      <c r="FGK47" s="710"/>
      <c r="FGL47" s="710"/>
      <c r="FGM47" s="710"/>
      <c r="FGN47" s="710"/>
      <c r="FGO47" s="710"/>
      <c r="FGP47" s="710"/>
      <c r="FGQ47" s="710"/>
      <c r="FGR47" s="710"/>
      <c r="FGS47" s="710"/>
      <c r="FGT47" s="710"/>
      <c r="FGU47" s="710"/>
      <c r="FGV47" s="710"/>
      <c r="FGW47" s="710"/>
      <c r="FGX47" s="710"/>
      <c r="FGY47" s="710"/>
      <c r="FGZ47" s="710"/>
      <c r="FHA47" s="710"/>
      <c r="FHB47" s="710"/>
      <c r="FHC47" s="710"/>
      <c r="FHD47" s="710"/>
      <c r="FHE47" s="710"/>
      <c r="FHF47" s="710"/>
      <c r="FHG47" s="710"/>
      <c r="FHH47" s="710"/>
      <c r="FHI47" s="710"/>
      <c r="FHJ47" s="710"/>
      <c r="FHK47" s="710"/>
      <c r="FHL47" s="710"/>
      <c r="FHM47" s="710"/>
      <c r="FHN47" s="710"/>
      <c r="FHO47" s="710"/>
      <c r="FHP47" s="710"/>
      <c r="FHQ47" s="710"/>
      <c r="FHR47" s="710"/>
      <c r="FHS47" s="710"/>
      <c r="FHT47" s="710"/>
      <c r="FHU47" s="710"/>
      <c r="FHV47" s="710"/>
      <c r="FHW47" s="710"/>
      <c r="FHX47" s="710"/>
      <c r="FHY47" s="710"/>
      <c r="FHZ47" s="710"/>
      <c r="FIA47" s="710"/>
      <c r="FIB47" s="710"/>
      <c r="FIC47" s="710"/>
      <c r="FID47" s="710"/>
      <c r="FIE47" s="710"/>
      <c r="FIF47" s="710"/>
      <c r="FIG47" s="710"/>
      <c r="FIH47" s="710"/>
      <c r="FII47" s="710"/>
      <c r="FIJ47" s="710"/>
      <c r="FIK47" s="710"/>
      <c r="FIL47" s="710"/>
      <c r="FIM47" s="710"/>
      <c r="FIN47" s="710"/>
      <c r="FIO47" s="710"/>
      <c r="FIP47" s="710"/>
      <c r="FIQ47" s="710"/>
      <c r="FIR47" s="710"/>
      <c r="FIS47" s="710"/>
      <c r="FIT47" s="710"/>
      <c r="FIU47" s="710"/>
      <c r="FIV47" s="710"/>
      <c r="FIW47" s="710"/>
      <c r="FIX47" s="710"/>
      <c r="FIY47" s="710"/>
      <c r="FIZ47" s="710"/>
      <c r="FJA47" s="710"/>
      <c r="FJB47" s="710"/>
      <c r="FJC47" s="710"/>
      <c r="FJD47" s="710"/>
      <c r="FJE47" s="710"/>
      <c r="FJF47" s="710"/>
      <c r="FJG47" s="710"/>
      <c r="FJH47" s="710"/>
      <c r="FJI47" s="710"/>
      <c r="FJJ47" s="710"/>
      <c r="FJK47" s="710"/>
      <c r="FJL47" s="710"/>
      <c r="FJM47" s="710"/>
      <c r="FJN47" s="710"/>
      <c r="FJO47" s="710"/>
      <c r="FJP47" s="710"/>
      <c r="FJQ47" s="710"/>
      <c r="FJR47" s="710"/>
      <c r="FJS47" s="710"/>
      <c r="FJT47" s="710"/>
      <c r="FJU47" s="710"/>
      <c r="FJV47" s="710"/>
      <c r="FJW47" s="710"/>
      <c r="FJX47" s="710"/>
      <c r="FJY47" s="710"/>
      <c r="FJZ47" s="710"/>
      <c r="FKA47" s="710"/>
      <c r="FKB47" s="710"/>
      <c r="FKC47" s="710"/>
      <c r="FKD47" s="710"/>
      <c r="FKE47" s="710"/>
      <c r="FKF47" s="710"/>
      <c r="FKG47" s="710"/>
      <c r="FKH47" s="710"/>
      <c r="FKI47" s="710"/>
      <c r="FKJ47" s="710"/>
      <c r="FKK47" s="710"/>
      <c r="FKL47" s="710"/>
      <c r="FKM47" s="710"/>
      <c r="FKN47" s="710"/>
      <c r="FKO47" s="710"/>
      <c r="FKP47" s="710"/>
      <c r="FKQ47" s="710"/>
      <c r="FKR47" s="710"/>
      <c r="FKS47" s="710"/>
      <c r="FKT47" s="710"/>
      <c r="FKU47" s="710"/>
      <c r="FKV47" s="710"/>
      <c r="FKW47" s="710"/>
      <c r="FKX47" s="710"/>
      <c r="FKY47" s="710"/>
      <c r="FKZ47" s="710"/>
      <c r="FLA47" s="710"/>
      <c r="FLB47" s="710"/>
      <c r="FLC47" s="710"/>
      <c r="FLD47" s="710"/>
      <c r="FLE47" s="710"/>
      <c r="FLF47" s="710"/>
      <c r="FLG47" s="710"/>
      <c r="FLH47" s="710"/>
      <c r="FLI47" s="710"/>
      <c r="FLJ47" s="710"/>
      <c r="FLK47" s="710"/>
      <c r="FLL47" s="710"/>
      <c r="FLM47" s="710"/>
      <c r="FLN47" s="710"/>
      <c r="FLO47" s="710"/>
      <c r="FLP47" s="710"/>
      <c r="FLQ47" s="710"/>
      <c r="FLR47" s="710"/>
      <c r="FLS47" s="710"/>
      <c r="FLT47" s="710"/>
      <c r="FLU47" s="710"/>
      <c r="FLV47" s="710"/>
      <c r="FLW47" s="710"/>
      <c r="FLX47" s="710"/>
      <c r="FLY47" s="710"/>
      <c r="FLZ47" s="710"/>
      <c r="FMA47" s="710"/>
      <c r="FMB47" s="710"/>
      <c r="FMC47" s="710"/>
      <c r="FMD47" s="710"/>
      <c r="FME47" s="710"/>
      <c r="FMF47" s="710"/>
      <c r="FMG47" s="710"/>
      <c r="FMH47" s="710"/>
      <c r="FMI47" s="710"/>
      <c r="FMJ47" s="710"/>
      <c r="FMK47" s="710"/>
      <c r="FML47" s="710"/>
      <c r="FMM47" s="710"/>
      <c r="FMN47" s="710"/>
      <c r="FMO47" s="710"/>
      <c r="FMP47" s="710"/>
      <c r="FMQ47" s="710"/>
      <c r="FMR47" s="710"/>
      <c r="FMS47" s="710"/>
      <c r="FMT47" s="710"/>
      <c r="FMU47" s="710"/>
      <c r="FMV47" s="710"/>
      <c r="FMW47" s="710"/>
      <c r="FMX47" s="710"/>
      <c r="FMY47" s="710"/>
      <c r="FMZ47" s="710"/>
      <c r="FNA47" s="710"/>
      <c r="FNB47" s="710"/>
      <c r="FNC47" s="710"/>
      <c r="FND47" s="710"/>
      <c r="FNE47" s="710"/>
      <c r="FNF47" s="710"/>
      <c r="FNG47" s="710"/>
      <c r="FNH47" s="710"/>
      <c r="FNI47" s="710"/>
      <c r="FNJ47" s="710"/>
      <c r="FNK47" s="710"/>
      <c r="FNL47" s="710"/>
      <c r="FNM47" s="710"/>
      <c r="FNN47" s="710"/>
      <c r="FNO47" s="710"/>
      <c r="FNP47" s="710"/>
      <c r="FNQ47" s="710"/>
      <c r="FNR47" s="710"/>
      <c r="FNS47" s="710"/>
      <c r="FNT47" s="710"/>
      <c r="FNU47" s="710"/>
      <c r="FNV47" s="710"/>
      <c r="FNW47" s="710"/>
      <c r="FNX47" s="710"/>
      <c r="FNY47" s="710"/>
      <c r="FNZ47" s="710"/>
      <c r="FOA47" s="710"/>
      <c r="FOB47" s="710"/>
      <c r="FOC47" s="710"/>
      <c r="FOD47" s="710"/>
      <c r="FOE47" s="710"/>
      <c r="FOF47" s="710"/>
      <c r="FOG47" s="710"/>
      <c r="FOH47" s="710"/>
      <c r="FOI47" s="710"/>
      <c r="FOJ47" s="710"/>
      <c r="FOK47" s="710"/>
      <c r="FOL47" s="710"/>
      <c r="FOM47" s="710"/>
      <c r="FON47" s="710"/>
      <c r="FOO47" s="710"/>
      <c r="FOP47" s="710"/>
      <c r="FOQ47" s="710"/>
      <c r="FOR47" s="710"/>
      <c r="FOS47" s="710"/>
      <c r="FOT47" s="710"/>
      <c r="FOU47" s="710"/>
      <c r="FOV47" s="710"/>
      <c r="FOW47" s="710"/>
      <c r="FOX47" s="710"/>
      <c r="FOY47" s="710"/>
      <c r="FOZ47" s="710"/>
      <c r="FPA47" s="710"/>
      <c r="FPB47" s="710"/>
      <c r="FPC47" s="710"/>
      <c r="FPD47" s="710"/>
      <c r="FPE47" s="710"/>
      <c r="FPF47" s="710"/>
      <c r="FPG47" s="710"/>
      <c r="FPH47" s="710"/>
      <c r="FPI47" s="710"/>
      <c r="FPJ47" s="710"/>
      <c r="FPK47" s="710"/>
      <c r="FPL47" s="710"/>
      <c r="FPM47" s="710"/>
      <c r="FPN47" s="710"/>
      <c r="FPO47" s="710"/>
      <c r="FPP47" s="710"/>
      <c r="FPQ47" s="710"/>
      <c r="FPR47" s="710"/>
      <c r="FPS47" s="710"/>
      <c r="FPT47" s="710"/>
      <c r="FPU47" s="710"/>
      <c r="FPV47" s="710"/>
      <c r="FPW47" s="710"/>
      <c r="FPX47" s="710"/>
      <c r="FPY47" s="710"/>
      <c r="FPZ47" s="710"/>
      <c r="FQA47" s="710"/>
      <c r="FQB47" s="710"/>
      <c r="FQC47" s="710"/>
      <c r="FQD47" s="710"/>
      <c r="FQE47" s="710"/>
      <c r="FQF47" s="710"/>
      <c r="FQG47" s="710"/>
      <c r="FQH47" s="710"/>
      <c r="FQI47" s="710"/>
      <c r="FQJ47" s="710"/>
      <c r="FQK47" s="710"/>
      <c r="FQL47" s="710"/>
      <c r="FQM47" s="710"/>
      <c r="FQN47" s="710"/>
      <c r="FQO47" s="710"/>
      <c r="FQP47" s="710"/>
      <c r="FQQ47" s="710"/>
      <c r="FQR47" s="710"/>
      <c r="FQS47" s="710"/>
      <c r="FQT47" s="710"/>
      <c r="FQU47" s="710"/>
      <c r="FQV47" s="710"/>
      <c r="FQW47" s="710"/>
      <c r="FQX47" s="710"/>
      <c r="FQY47" s="710"/>
      <c r="FQZ47" s="710"/>
      <c r="FRA47" s="710"/>
      <c r="FRB47" s="710"/>
      <c r="FRC47" s="710"/>
      <c r="FRD47" s="710"/>
      <c r="FRE47" s="710"/>
      <c r="FRF47" s="710"/>
      <c r="FRG47" s="710"/>
      <c r="FRH47" s="710"/>
      <c r="FRI47" s="710"/>
      <c r="FRJ47" s="710"/>
      <c r="FRK47" s="710"/>
      <c r="FRL47" s="710"/>
      <c r="FRM47" s="710"/>
      <c r="FRN47" s="710"/>
      <c r="FRO47" s="710"/>
      <c r="FRP47" s="710"/>
      <c r="FRQ47" s="710"/>
      <c r="FRR47" s="710"/>
      <c r="FRS47" s="710"/>
      <c r="FRT47" s="710"/>
      <c r="FRU47" s="710"/>
      <c r="FRV47" s="710"/>
      <c r="FRW47" s="710"/>
      <c r="FRX47" s="710"/>
      <c r="FRY47" s="710"/>
      <c r="FRZ47" s="710"/>
      <c r="FSA47" s="710"/>
      <c r="FSB47" s="710"/>
      <c r="FSC47" s="710"/>
      <c r="FSD47" s="710"/>
      <c r="FSE47" s="710"/>
      <c r="FSF47" s="710"/>
      <c r="FSG47" s="710"/>
      <c r="FSH47" s="710"/>
      <c r="FSI47" s="710"/>
      <c r="FSJ47" s="710"/>
      <c r="FSK47" s="710"/>
      <c r="FSL47" s="710"/>
      <c r="FSM47" s="710"/>
      <c r="FSN47" s="710"/>
      <c r="FSO47" s="710"/>
      <c r="FSP47" s="710"/>
      <c r="FSQ47" s="710"/>
      <c r="FSR47" s="710"/>
      <c r="FSS47" s="710"/>
      <c r="FST47" s="710"/>
      <c r="FSU47" s="710"/>
      <c r="FSV47" s="710"/>
      <c r="FSW47" s="710"/>
      <c r="FSX47" s="710"/>
      <c r="FSY47" s="710"/>
      <c r="FSZ47" s="710"/>
      <c r="FTA47" s="710"/>
      <c r="FTB47" s="710"/>
      <c r="FTC47" s="710"/>
      <c r="FTD47" s="710"/>
      <c r="FTE47" s="710"/>
      <c r="FTF47" s="710"/>
      <c r="FTG47" s="710"/>
      <c r="FTH47" s="710"/>
      <c r="FTI47" s="710"/>
      <c r="FTJ47" s="710"/>
      <c r="FTK47" s="710"/>
      <c r="FTL47" s="710"/>
      <c r="FTM47" s="710"/>
      <c r="FTN47" s="710"/>
      <c r="FTO47" s="710"/>
      <c r="FTP47" s="710"/>
      <c r="FTQ47" s="710"/>
      <c r="FTR47" s="710"/>
      <c r="FTS47" s="710"/>
      <c r="FTT47" s="710"/>
      <c r="FTU47" s="710"/>
      <c r="FTV47" s="710"/>
      <c r="FTW47" s="710"/>
      <c r="FTX47" s="710"/>
      <c r="FTY47" s="710"/>
      <c r="FTZ47" s="710"/>
      <c r="FUA47" s="710"/>
      <c r="FUB47" s="710"/>
      <c r="FUC47" s="710"/>
      <c r="FUD47" s="710"/>
      <c r="FUE47" s="710"/>
      <c r="FUF47" s="710"/>
      <c r="FUG47" s="710"/>
      <c r="FUH47" s="710"/>
      <c r="FUI47" s="710"/>
      <c r="FUJ47" s="710"/>
      <c r="FUK47" s="710"/>
      <c r="FUL47" s="710"/>
      <c r="FUM47" s="710"/>
      <c r="FUN47" s="710"/>
      <c r="FUO47" s="710"/>
      <c r="FUP47" s="710"/>
      <c r="FUQ47" s="710"/>
      <c r="FUR47" s="710"/>
      <c r="FUS47" s="710"/>
      <c r="FUT47" s="710"/>
      <c r="FUU47" s="710"/>
      <c r="FUV47" s="710"/>
      <c r="FUW47" s="710"/>
      <c r="FUX47" s="710"/>
      <c r="FUY47" s="710"/>
      <c r="FUZ47" s="710"/>
      <c r="FVA47" s="710"/>
      <c r="FVB47" s="710"/>
      <c r="FVC47" s="710"/>
      <c r="FVD47" s="710"/>
      <c r="FVE47" s="710"/>
      <c r="FVF47" s="710"/>
      <c r="FVG47" s="710"/>
      <c r="FVH47" s="710"/>
      <c r="FVI47" s="710"/>
      <c r="FVJ47" s="710"/>
      <c r="FVK47" s="710"/>
      <c r="FVL47" s="710"/>
      <c r="FVM47" s="710"/>
      <c r="FVN47" s="710"/>
      <c r="FVO47" s="710"/>
      <c r="FVP47" s="710"/>
      <c r="FVQ47" s="710"/>
      <c r="FVR47" s="710"/>
      <c r="FVS47" s="710"/>
      <c r="FVT47" s="710"/>
      <c r="FVU47" s="710"/>
      <c r="FVV47" s="710"/>
      <c r="FVW47" s="710"/>
      <c r="FVX47" s="710"/>
      <c r="FVY47" s="710"/>
      <c r="FVZ47" s="710"/>
      <c r="FWA47" s="710"/>
      <c r="FWB47" s="710"/>
      <c r="FWC47" s="710"/>
      <c r="FWD47" s="710"/>
      <c r="FWE47" s="710"/>
      <c r="FWF47" s="710"/>
      <c r="FWG47" s="710"/>
      <c r="FWH47" s="710"/>
      <c r="FWI47" s="710"/>
      <c r="FWJ47" s="710"/>
      <c r="FWK47" s="710"/>
      <c r="FWL47" s="710"/>
      <c r="FWM47" s="710"/>
      <c r="FWN47" s="710"/>
      <c r="FWO47" s="710"/>
      <c r="FWP47" s="710"/>
      <c r="FWQ47" s="710"/>
      <c r="FWR47" s="710"/>
      <c r="FWS47" s="710"/>
      <c r="FWT47" s="710"/>
      <c r="FWU47" s="710"/>
      <c r="FWV47" s="710"/>
      <c r="FWW47" s="710"/>
      <c r="FWX47" s="710"/>
      <c r="FWY47" s="710"/>
      <c r="FWZ47" s="710"/>
      <c r="FXA47" s="710"/>
      <c r="FXB47" s="710"/>
      <c r="FXC47" s="710"/>
      <c r="FXD47" s="710"/>
      <c r="FXE47" s="710"/>
      <c r="FXF47" s="710"/>
      <c r="FXG47" s="710"/>
      <c r="FXH47" s="710"/>
      <c r="FXI47" s="710"/>
      <c r="FXJ47" s="710"/>
      <c r="FXK47" s="710"/>
      <c r="FXL47" s="710"/>
      <c r="FXM47" s="710"/>
      <c r="FXN47" s="710"/>
      <c r="FXO47" s="710"/>
      <c r="FXP47" s="710"/>
      <c r="FXQ47" s="710"/>
      <c r="FXR47" s="710"/>
      <c r="FXS47" s="710"/>
      <c r="FXT47" s="710"/>
      <c r="FXU47" s="710"/>
      <c r="FXV47" s="710"/>
      <c r="FXW47" s="710"/>
      <c r="FXX47" s="710"/>
      <c r="FXY47" s="710"/>
      <c r="FXZ47" s="710"/>
      <c r="FYA47" s="710"/>
      <c r="FYB47" s="710"/>
      <c r="FYC47" s="710"/>
      <c r="FYD47" s="710"/>
      <c r="FYE47" s="710"/>
      <c r="FYF47" s="710"/>
      <c r="FYG47" s="710"/>
      <c r="FYH47" s="710"/>
      <c r="FYI47" s="710"/>
      <c r="FYJ47" s="710"/>
      <c r="FYK47" s="710"/>
      <c r="FYL47" s="710"/>
      <c r="FYM47" s="710"/>
      <c r="FYN47" s="710"/>
      <c r="FYO47" s="710"/>
      <c r="FYP47" s="710"/>
      <c r="FYQ47" s="710"/>
      <c r="FYR47" s="710"/>
      <c r="FYS47" s="710"/>
      <c r="FYT47" s="710"/>
      <c r="FYU47" s="710"/>
      <c r="FYV47" s="710"/>
      <c r="FYW47" s="710"/>
      <c r="FYX47" s="710"/>
      <c r="FYY47" s="710"/>
      <c r="FYZ47" s="710"/>
      <c r="FZA47" s="710"/>
      <c r="FZB47" s="710"/>
      <c r="FZC47" s="710"/>
      <c r="FZD47" s="710"/>
      <c r="FZE47" s="710"/>
      <c r="FZF47" s="710"/>
      <c r="FZG47" s="710"/>
      <c r="FZH47" s="710"/>
      <c r="FZI47" s="710"/>
      <c r="FZJ47" s="710"/>
      <c r="FZK47" s="710"/>
      <c r="FZL47" s="710"/>
      <c r="FZM47" s="710"/>
      <c r="FZN47" s="710"/>
      <c r="FZO47" s="710"/>
      <c r="FZP47" s="710"/>
      <c r="FZQ47" s="710"/>
      <c r="FZR47" s="710"/>
      <c r="FZS47" s="710"/>
      <c r="FZT47" s="710"/>
      <c r="FZU47" s="710"/>
      <c r="FZV47" s="710"/>
      <c r="FZW47" s="710"/>
      <c r="FZX47" s="710"/>
      <c r="FZY47" s="710"/>
      <c r="FZZ47" s="710"/>
      <c r="GAA47" s="710"/>
      <c r="GAB47" s="710"/>
      <c r="GAC47" s="710"/>
      <c r="GAD47" s="710"/>
      <c r="GAE47" s="710"/>
      <c r="GAF47" s="710"/>
      <c r="GAG47" s="710"/>
      <c r="GAH47" s="710"/>
      <c r="GAI47" s="710"/>
      <c r="GAJ47" s="710"/>
      <c r="GAK47" s="710"/>
      <c r="GAL47" s="710"/>
      <c r="GAM47" s="710"/>
      <c r="GAN47" s="710"/>
      <c r="GAO47" s="710"/>
      <c r="GAP47" s="710"/>
      <c r="GAQ47" s="710"/>
      <c r="GAR47" s="710"/>
      <c r="GAS47" s="710"/>
      <c r="GAT47" s="710"/>
      <c r="GAU47" s="710"/>
      <c r="GAV47" s="710"/>
      <c r="GAW47" s="710"/>
      <c r="GAX47" s="710"/>
      <c r="GAY47" s="710"/>
      <c r="GAZ47" s="710"/>
      <c r="GBA47" s="710"/>
      <c r="GBB47" s="710"/>
      <c r="GBC47" s="710"/>
      <c r="GBD47" s="710"/>
      <c r="GBE47" s="710"/>
      <c r="GBF47" s="710"/>
      <c r="GBG47" s="710"/>
      <c r="GBH47" s="710"/>
      <c r="GBI47" s="710"/>
      <c r="GBJ47" s="710"/>
      <c r="GBK47" s="710"/>
      <c r="GBL47" s="710"/>
      <c r="GBM47" s="710"/>
      <c r="GBN47" s="710"/>
      <c r="GBO47" s="710"/>
      <c r="GBP47" s="710"/>
      <c r="GBQ47" s="710"/>
      <c r="GBR47" s="710"/>
      <c r="GBS47" s="710"/>
      <c r="GBT47" s="710"/>
      <c r="GBU47" s="710"/>
      <c r="GBV47" s="710"/>
      <c r="GBW47" s="710"/>
      <c r="GBX47" s="710"/>
      <c r="GBY47" s="710"/>
      <c r="GBZ47" s="710"/>
      <c r="GCA47" s="710"/>
      <c r="GCB47" s="710"/>
      <c r="GCC47" s="710"/>
      <c r="GCD47" s="710"/>
      <c r="GCE47" s="710"/>
      <c r="GCF47" s="710"/>
      <c r="GCG47" s="710"/>
      <c r="GCH47" s="710"/>
      <c r="GCI47" s="710"/>
      <c r="GCJ47" s="710"/>
      <c r="GCK47" s="710"/>
      <c r="GCL47" s="710"/>
      <c r="GCM47" s="710"/>
      <c r="GCN47" s="710"/>
      <c r="GCO47" s="710"/>
      <c r="GCP47" s="710"/>
      <c r="GCQ47" s="710"/>
      <c r="GCR47" s="710"/>
      <c r="GCS47" s="710"/>
      <c r="GCT47" s="710"/>
      <c r="GCU47" s="710"/>
      <c r="GCV47" s="710"/>
      <c r="GCW47" s="710"/>
      <c r="GCX47" s="710"/>
      <c r="GCY47" s="710"/>
      <c r="GCZ47" s="710"/>
      <c r="GDA47" s="710"/>
      <c r="GDB47" s="710"/>
      <c r="GDC47" s="710"/>
      <c r="GDD47" s="710"/>
      <c r="GDE47" s="710"/>
      <c r="GDF47" s="710"/>
      <c r="GDG47" s="710"/>
      <c r="GDH47" s="710"/>
      <c r="GDI47" s="710"/>
      <c r="GDJ47" s="710"/>
      <c r="GDK47" s="710"/>
      <c r="GDL47" s="710"/>
      <c r="GDM47" s="710"/>
      <c r="GDN47" s="710"/>
      <c r="GDO47" s="710"/>
      <c r="GDP47" s="710"/>
      <c r="GDQ47" s="710"/>
      <c r="GDR47" s="710"/>
      <c r="GDS47" s="710"/>
      <c r="GDT47" s="710"/>
      <c r="GDU47" s="710"/>
      <c r="GDV47" s="710"/>
      <c r="GDW47" s="710"/>
      <c r="GDX47" s="710"/>
      <c r="GDY47" s="710"/>
      <c r="GDZ47" s="710"/>
      <c r="GEA47" s="710"/>
      <c r="GEB47" s="710"/>
      <c r="GEC47" s="710"/>
      <c r="GED47" s="710"/>
      <c r="GEE47" s="710"/>
      <c r="GEF47" s="710"/>
      <c r="GEG47" s="710"/>
      <c r="GEH47" s="710"/>
      <c r="GEI47" s="710"/>
      <c r="GEJ47" s="710"/>
      <c r="GEK47" s="710"/>
      <c r="GEL47" s="710"/>
      <c r="GEM47" s="710"/>
      <c r="GEN47" s="710"/>
      <c r="GEO47" s="710"/>
      <c r="GEP47" s="710"/>
      <c r="GEQ47" s="710"/>
      <c r="GER47" s="710"/>
      <c r="GES47" s="710"/>
      <c r="GET47" s="710"/>
      <c r="GEU47" s="710"/>
      <c r="GEV47" s="710"/>
      <c r="GEW47" s="710"/>
      <c r="GEX47" s="710"/>
      <c r="GEY47" s="710"/>
      <c r="GEZ47" s="710"/>
      <c r="GFA47" s="710"/>
      <c r="GFB47" s="710"/>
      <c r="GFC47" s="710"/>
      <c r="GFD47" s="710"/>
      <c r="GFE47" s="710"/>
      <c r="GFF47" s="710"/>
      <c r="GFG47" s="710"/>
      <c r="GFH47" s="710"/>
      <c r="GFI47" s="710"/>
      <c r="GFJ47" s="710"/>
      <c r="GFK47" s="710"/>
      <c r="GFL47" s="710"/>
      <c r="GFM47" s="710"/>
      <c r="GFN47" s="710"/>
      <c r="GFO47" s="710"/>
      <c r="GFP47" s="710"/>
      <c r="GFQ47" s="710"/>
      <c r="GFR47" s="710"/>
      <c r="GFS47" s="710"/>
      <c r="GFT47" s="710"/>
      <c r="GFU47" s="710"/>
      <c r="GFV47" s="710"/>
      <c r="GFW47" s="710"/>
      <c r="GFX47" s="710"/>
      <c r="GFY47" s="710"/>
      <c r="GFZ47" s="710"/>
      <c r="GGA47" s="710"/>
      <c r="GGB47" s="710"/>
      <c r="GGC47" s="710"/>
      <c r="GGD47" s="710"/>
      <c r="GGE47" s="710"/>
      <c r="GGF47" s="710"/>
      <c r="GGG47" s="710"/>
      <c r="GGH47" s="710"/>
      <c r="GGI47" s="710"/>
      <c r="GGJ47" s="710"/>
      <c r="GGK47" s="710"/>
      <c r="GGL47" s="710"/>
      <c r="GGM47" s="710"/>
      <c r="GGN47" s="710"/>
      <c r="GGO47" s="710"/>
      <c r="GGP47" s="710"/>
      <c r="GGQ47" s="710"/>
      <c r="GGR47" s="710"/>
      <c r="GGS47" s="710"/>
      <c r="GGT47" s="710"/>
      <c r="GGU47" s="710"/>
      <c r="GGV47" s="710"/>
      <c r="GGW47" s="710"/>
      <c r="GGX47" s="710"/>
      <c r="GGY47" s="710"/>
      <c r="GGZ47" s="710"/>
      <c r="GHA47" s="710"/>
      <c r="GHB47" s="710"/>
      <c r="GHC47" s="710"/>
      <c r="GHD47" s="710"/>
      <c r="GHE47" s="710"/>
      <c r="GHF47" s="710"/>
      <c r="GHG47" s="710"/>
      <c r="GHH47" s="710"/>
      <c r="GHI47" s="710"/>
      <c r="GHJ47" s="710"/>
      <c r="GHK47" s="710"/>
      <c r="GHL47" s="710"/>
      <c r="GHM47" s="710"/>
      <c r="GHN47" s="710"/>
      <c r="GHO47" s="710"/>
      <c r="GHP47" s="710"/>
      <c r="GHQ47" s="710"/>
      <c r="GHR47" s="710"/>
      <c r="GHS47" s="710"/>
      <c r="GHT47" s="710"/>
      <c r="GHU47" s="710"/>
      <c r="GHV47" s="710"/>
      <c r="GHW47" s="710"/>
      <c r="GHX47" s="710"/>
      <c r="GHY47" s="710"/>
      <c r="GHZ47" s="710"/>
      <c r="GIA47" s="710"/>
      <c r="GIB47" s="710"/>
      <c r="GIC47" s="710"/>
      <c r="GID47" s="710"/>
      <c r="GIE47" s="710"/>
      <c r="GIF47" s="710"/>
      <c r="GIG47" s="710"/>
      <c r="GIH47" s="710"/>
      <c r="GII47" s="710"/>
      <c r="GIJ47" s="710"/>
      <c r="GIK47" s="710"/>
      <c r="GIL47" s="710"/>
      <c r="GIM47" s="710"/>
      <c r="GIN47" s="710"/>
      <c r="GIO47" s="710"/>
      <c r="GIP47" s="710"/>
      <c r="GIQ47" s="710"/>
      <c r="GIR47" s="710"/>
      <c r="GIS47" s="710"/>
      <c r="GIT47" s="710"/>
      <c r="GIU47" s="710"/>
      <c r="GIV47" s="710"/>
      <c r="GIW47" s="710"/>
      <c r="GIX47" s="710"/>
      <c r="GIY47" s="710"/>
      <c r="GIZ47" s="710"/>
      <c r="GJA47" s="710"/>
      <c r="GJB47" s="710"/>
      <c r="GJC47" s="710"/>
      <c r="GJD47" s="710"/>
      <c r="GJE47" s="710"/>
      <c r="GJF47" s="710"/>
      <c r="GJG47" s="710"/>
      <c r="GJH47" s="710"/>
      <c r="GJI47" s="710"/>
      <c r="GJJ47" s="710"/>
      <c r="GJK47" s="710"/>
      <c r="GJL47" s="710"/>
      <c r="GJM47" s="710"/>
      <c r="GJN47" s="710"/>
      <c r="GJO47" s="710"/>
      <c r="GJP47" s="710"/>
      <c r="GJQ47" s="710"/>
      <c r="GJR47" s="710"/>
      <c r="GJS47" s="710"/>
      <c r="GJT47" s="710"/>
      <c r="GJU47" s="710"/>
      <c r="GJV47" s="710"/>
      <c r="GJW47" s="710"/>
      <c r="GJX47" s="710"/>
      <c r="GJY47" s="710"/>
      <c r="GJZ47" s="710"/>
      <c r="GKA47" s="710"/>
      <c r="GKB47" s="710"/>
      <c r="GKC47" s="710"/>
      <c r="GKD47" s="710"/>
      <c r="GKE47" s="710"/>
      <c r="GKF47" s="710"/>
      <c r="GKG47" s="710"/>
      <c r="GKH47" s="710"/>
      <c r="GKI47" s="710"/>
      <c r="GKJ47" s="710"/>
      <c r="GKK47" s="710"/>
      <c r="GKL47" s="710"/>
      <c r="GKM47" s="710"/>
      <c r="GKN47" s="710"/>
      <c r="GKO47" s="710"/>
      <c r="GKP47" s="710"/>
      <c r="GKQ47" s="710"/>
      <c r="GKR47" s="710"/>
      <c r="GKS47" s="710"/>
      <c r="GKT47" s="710"/>
      <c r="GKU47" s="710"/>
      <c r="GKV47" s="710"/>
      <c r="GKW47" s="710"/>
      <c r="GKX47" s="710"/>
      <c r="GKY47" s="710"/>
      <c r="GKZ47" s="710"/>
      <c r="GLA47" s="710"/>
      <c r="GLB47" s="710"/>
      <c r="GLC47" s="710"/>
      <c r="GLD47" s="710"/>
      <c r="GLE47" s="710"/>
      <c r="GLF47" s="710"/>
      <c r="GLG47" s="710"/>
      <c r="GLH47" s="710"/>
      <c r="GLI47" s="710"/>
      <c r="GLJ47" s="710"/>
      <c r="GLK47" s="710"/>
      <c r="GLL47" s="710"/>
      <c r="GLM47" s="710"/>
      <c r="GLN47" s="710"/>
      <c r="GLO47" s="710"/>
      <c r="GLP47" s="710"/>
      <c r="GLQ47" s="710"/>
      <c r="GLR47" s="710"/>
      <c r="GLS47" s="710"/>
      <c r="GLT47" s="710"/>
      <c r="GLU47" s="710"/>
      <c r="GLV47" s="710"/>
      <c r="GLW47" s="710"/>
      <c r="GLX47" s="710"/>
      <c r="GLY47" s="710"/>
      <c r="GLZ47" s="710"/>
      <c r="GMA47" s="710"/>
      <c r="GMB47" s="710"/>
      <c r="GMC47" s="710"/>
      <c r="GMD47" s="710"/>
      <c r="GME47" s="710"/>
      <c r="GMF47" s="710"/>
      <c r="GMG47" s="710"/>
      <c r="GMH47" s="710"/>
      <c r="GMI47" s="710"/>
      <c r="GMJ47" s="710"/>
      <c r="GMK47" s="710"/>
      <c r="GML47" s="710"/>
      <c r="GMM47" s="710"/>
      <c r="GMN47" s="710"/>
      <c r="GMO47" s="710"/>
      <c r="GMP47" s="710"/>
      <c r="GMQ47" s="710"/>
      <c r="GMR47" s="710"/>
      <c r="GMS47" s="710"/>
      <c r="GMT47" s="710"/>
      <c r="GMU47" s="710"/>
      <c r="GMV47" s="710"/>
      <c r="GMW47" s="710"/>
      <c r="GMX47" s="710"/>
      <c r="GMY47" s="710"/>
      <c r="GMZ47" s="710"/>
      <c r="GNA47" s="710"/>
      <c r="GNB47" s="710"/>
      <c r="GNC47" s="710"/>
      <c r="GND47" s="710"/>
      <c r="GNE47" s="710"/>
      <c r="GNF47" s="710"/>
      <c r="GNG47" s="710"/>
      <c r="GNH47" s="710"/>
      <c r="GNI47" s="710"/>
      <c r="GNJ47" s="710"/>
      <c r="GNK47" s="710"/>
      <c r="GNL47" s="710"/>
      <c r="GNM47" s="710"/>
      <c r="GNN47" s="710"/>
      <c r="GNO47" s="710"/>
      <c r="GNP47" s="710"/>
      <c r="GNQ47" s="710"/>
      <c r="GNR47" s="710"/>
      <c r="GNS47" s="710"/>
      <c r="GNT47" s="710"/>
      <c r="GNU47" s="710"/>
      <c r="GNV47" s="710"/>
      <c r="GNW47" s="710"/>
      <c r="GNX47" s="710"/>
      <c r="GNY47" s="710"/>
      <c r="GNZ47" s="710"/>
      <c r="GOA47" s="710"/>
      <c r="GOB47" s="710"/>
      <c r="GOC47" s="710"/>
      <c r="GOD47" s="710"/>
      <c r="GOE47" s="710"/>
      <c r="GOF47" s="710"/>
      <c r="GOG47" s="710"/>
      <c r="GOH47" s="710"/>
      <c r="GOI47" s="710"/>
      <c r="GOJ47" s="710"/>
      <c r="GOK47" s="710"/>
      <c r="GOL47" s="710"/>
      <c r="GOM47" s="710"/>
      <c r="GON47" s="710"/>
      <c r="GOO47" s="710"/>
      <c r="GOP47" s="710"/>
      <c r="GOQ47" s="710"/>
      <c r="GOR47" s="710"/>
      <c r="GOS47" s="710"/>
      <c r="GOT47" s="710"/>
      <c r="GOU47" s="710"/>
      <c r="GOV47" s="710"/>
      <c r="GOW47" s="710"/>
      <c r="GOX47" s="710"/>
      <c r="GOY47" s="710"/>
      <c r="GOZ47" s="710"/>
      <c r="GPA47" s="710"/>
      <c r="GPB47" s="710"/>
      <c r="GPC47" s="710"/>
      <c r="GPD47" s="710"/>
      <c r="GPE47" s="710"/>
      <c r="GPF47" s="710"/>
      <c r="GPG47" s="710"/>
      <c r="GPH47" s="710"/>
      <c r="GPI47" s="710"/>
      <c r="GPJ47" s="710"/>
      <c r="GPK47" s="710"/>
      <c r="GPL47" s="710"/>
      <c r="GPM47" s="710"/>
      <c r="GPN47" s="710"/>
      <c r="GPO47" s="710"/>
      <c r="GPP47" s="710"/>
      <c r="GPQ47" s="710"/>
      <c r="GPR47" s="710"/>
      <c r="GPS47" s="710"/>
      <c r="GPT47" s="710"/>
      <c r="GPU47" s="710"/>
      <c r="GPV47" s="710"/>
      <c r="GPW47" s="710"/>
      <c r="GPX47" s="710"/>
      <c r="GPY47" s="710"/>
      <c r="GPZ47" s="710"/>
      <c r="GQA47" s="710"/>
      <c r="GQB47" s="710"/>
      <c r="GQC47" s="710"/>
      <c r="GQD47" s="710"/>
      <c r="GQE47" s="710"/>
      <c r="GQF47" s="710"/>
      <c r="GQG47" s="710"/>
      <c r="GQH47" s="710"/>
      <c r="GQI47" s="710"/>
      <c r="GQJ47" s="710"/>
      <c r="GQK47" s="710"/>
      <c r="GQL47" s="710"/>
      <c r="GQM47" s="710"/>
      <c r="GQN47" s="710"/>
      <c r="GQO47" s="710"/>
      <c r="GQP47" s="710"/>
      <c r="GQQ47" s="710"/>
      <c r="GQR47" s="710"/>
      <c r="GQS47" s="710"/>
      <c r="GQT47" s="710"/>
      <c r="GQU47" s="710"/>
      <c r="GQV47" s="710"/>
      <c r="GQW47" s="710"/>
      <c r="GQX47" s="710"/>
      <c r="GQY47" s="710"/>
      <c r="GQZ47" s="710"/>
      <c r="GRA47" s="710"/>
      <c r="GRB47" s="710"/>
      <c r="GRC47" s="710"/>
      <c r="GRD47" s="710"/>
      <c r="GRE47" s="710"/>
      <c r="GRF47" s="710"/>
      <c r="GRG47" s="710"/>
      <c r="GRH47" s="710"/>
      <c r="GRI47" s="710"/>
      <c r="GRJ47" s="710"/>
      <c r="GRK47" s="710"/>
      <c r="GRL47" s="710"/>
      <c r="GRM47" s="710"/>
      <c r="GRN47" s="710"/>
      <c r="GRO47" s="710"/>
      <c r="GRP47" s="710"/>
      <c r="GRQ47" s="710"/>
      <c r="GRR47" s="710"/>
      <c r="GRS47" s="710"/>
      <c r="GRT47" s="710"/>
      <c r="GRU47" s="710"/>
      <c r="GRV47" s="710"/>
      <c r="GRW47" s="710"/>
      <c r="GRX47" s="710"/>
      <c r="GRY47" s="710"/>
      <c r="GRZ47" s="710"/>
      <c r="GSA47" s="710"/>
      <c r="GSB47" s="710"/>
      <c r="GSC47" s="710"/>
      <c r="GSD47" s="710"/>
      <c r="GSE47" s="710"/>
      <c r="GSF47" s="710"/>
      <c r="GSG47" s="710"/>
      <c r="GSH47" s="710"/>
      <c r="GSI47" s="710"/>
      <c r="GSJ47" s="710"/>
      <c r="GSK47" s="710"/>
      <c r="GSL47" s="710"/>
      <c r="GSM47" s="710"/>
      <c r="GSN47" s="710"/>
      <c r="GSO47" s="710"/>
      <c r="GSP47" s="710"/>
      <c r="GSQ47" s="710"/>
      <c r="GSR47" s="710"/>
      <c r="GSS47" s="710"/>
      <c r="GST47" s="710"/>
      <c r="GSU47" s="710"/>
      <c r="GSV47" s="710"/>
      <c r="GSW47" s="710"/>
      <c r="GSX47" s="710"/>
      <c r="GSY47" s="710"/>
      <c r="GSZ47" s="710"/>
      <c r="GTA47" s="710"/>
      <c r="GTB47" s="710"/>
      <c r="GTC47" s="710"/>
      <c r="GTD47" s="710"/>
      <c r="GTE47" s="710"/>
      <c r="GTF47" s="710"/>
      <c r="GTG47" s="710"/>
      <c r="GTH47" s="710"/>
      <c r="GTI47" s="710"/>
      <c r="GTJ47" s="710"/>
      <c r="GTK47" s="710"/>
      <c r="GTL47" s="710"/>
      <c r="GTM47" s="710"/>
      <c r="GTN47" s="710"/>
      <c r="GTO47" s="710"/>
      <c r="GTP47" s="710"/>
      <c r="GTQ47" s="710"/>
      <c r="GTR47" s="710"/>
      <c r="GTS47" s="710"/>
      <c r="GTT47" s="710"/>
      <c r="GTU47" s="710"/>
      <c r="GTV47" s="710"/>
      <c r="GTW47" s="710"/>
      <c r="GTX47" s="710"/>
      <c r="GTY47" s="710"/>
      <c r="GTZ47" s="710"/>
      <c r="GUA47" s="710"/>
      <c r="GUB47" s="710"/>
      <c r="GUC47" s="710"/>
      <c r="GUD47" s="710"/>
      <c r="GUE47" s="710"/>
      <c r="GUF47" s="710"/>
      <c r="GUG47" s="710"/>
      <c r="GUH47" s="710"/>
      <c r="GUI47" s="710"/>
      <c r="GUJ47" s="710"/>
      <c r="GUK47" s="710"/>
      <c r="GUL47" s="710"/>
      <c r="GUM47" s="710"/>
      <c r="GUN47" s="710"/>
      <c r="GUO47" s="710"/>
      <c r="GUP47" s="710"/>
      <c r="GUQ47" s="710"/>
      <c r="GUR47" s="710"/>
      <c r="GUS47" s="710"/>
      <c r="GUT47" s="710"/>
      <c r="GUU47" s="710"/>
      <c r="GUV47" s="710"/>
      <c r="GUW47" s="710"/>
      <c r="GUX47" s="710"/>
      <c r="GUY47" s="710"/>
      <c r="GUZ47" s="710"/>
      <c r="GVA47" s="710"/>
      <c r="GVB47" s="710"/>
      <c r="GVC47" s="710"/>
      <c r="GVD47" s="710"/>
      <c r="GVE47" s="710"/>
      <c r="GVF47" s="710"/>
      <c r="GVG47" s="710"/>
      <c r="GVH47" s="710"/>
      <c r="GVI47" s="710"/>
      <c r="GVJ47" s="710"/>
      <c r="GVK47" s="710"/>
      <c r="GVL47" s="710"/>
      <c r="GVM47" s="710"/>
      <c r="GVN47" s="710"/>
      <c r="GVO47" s="710"/>
      <c r="GVP47" s="710"/>
      <c r="GVQ47" s="710"/>
      <c r="GVR47" s="710"/>
      <c r="GVS47" s="710"/>
      <c r="GVT47" s="710"/>
      <c r="GVU47" s="710"/>
      <c r="GVV47" s="710"/>
      <c r="GVW47" s="710"/>
      <c r="GVX47" s="710"/>
      <c r="GVY47" s="710"/>
      <c r="GVZ47" s="710"/>
      <c r="GWA47" s="710"/>
      <c r="GWB47" s="710"/>
      <c r="GWC47" s="710"/>
      <c r="GWD47" s="710"/>
      <c r="GWE47" s="710"/>
      <c r="GWF47" s="710"/>
      <c r="GWG47" s="710"/>
      <c r="GWH47" s="710"/>
      <c r="GWI47" s="710"/>
      <c r="GWJ47" s="710"/>
      <c r="GWK47" s="710"/>
      <c r="GWL47" s="710"/>
      <c r="GWM47" s="710"/>
      <c r="GWN47" s="710"/>
      <c r="GWO47" s="710"/>
      <c r="GWP47" s="710"/>
      <c r="GWQ47" s="710"/>
      <c r="GWR47" s="710"/>
      <c r="GWS47" s="710"/>
      <c r="GWT47" s="710"/>
      <c r="GWU47" s="710"/>
      <c r="GWV47" s="710"/>
      <c r="GWW47" s="710"/>
      <c r="GWX47" s="710"/>
      <c r="GWY47" s="710"/>
      <c r="GWZ47" s="710"/>
      <c r="GXA47" s="710"/>
      <c r="GXB47" s="710"/>
      <c r="GXC47" s="710"/>
      <c r="GXD47" s="710"/>
      <c r="GXE47" s="710"/>
      <c r="GXF47" s="710"/>
      <c r="GXG47" s="710"/>
      <c r="GXH47" s="710"/>
      <c r="GXI47" s="710"/>
      <c r="GXJ47" s="710"/>
      <c r="GXK47" s="710"/>
      <c r="GXL47" s="710"/>
      <c r="GXM47" s="710"/>
      <c r="GXN47" s="710"/>
      <c r="GXO47" s="710"/>
      <c r="GXP47" s="710"/>
      <c r="GXQ47" s="710"/>
      <c r="GXR47" s="710"/>
      <c r="GXS47" s="710"/>
      <c r="GXT47" s="710"/>
      <c r="GXU47" s="710"/>
      <c r="GXV47" s="710"/>
      <c r="GXW47" s="710"/>
      <c r="GXX47" s="710"/>
      <c r="GXY47" s="710"/>
      <c r="GXZ47" s="710"/>
      <c r="GYA47" s="710"/>
      <c r="GYB47" s="710"/>
      <c r="GYC47" s="710"/>
      <c r="GYD47" s="710"/>
      <c r="GYE47" s="710"/>
      <c r="GYF47" s="710"/>
      <c r="GYG47" s="710"/>
      <c r="GYH47" s="710"/>
      <c r="GYI47" s="710"/>
      <c r="GYJ47" s="710"/>
      <c r="GYK47" s="710"/>
      <c r="GYL47" s="710"/>
      <c r="GYM47" s="710"/>
      <c r="GYN47" s="710"/>
      <c r="GYO47" s="710"/>
      <c r="GYP47" s="710"/>
      <c r="GYQ47" s="710"/>
      <c r="GYR47" s="710"/>
      <c r="GYS47" s="710"/>
      <c r="GYT47" s="710"/>
      <c r="GYU47" s="710"/>
      <c r="GYV47" s="710"/>
      <c r="GYW47" s="710"/>
      <c r="GYX47" s="710"/>
      <c r="GYY47" s="710"/>
      <c r="GYZ47" s="710"/>
      <c r="GZA47" s="710"/>
      <c r="GZB47" s="710"/>
      <c r="GZC47" s="710"/>
      <c r="GZD47" s="710"/>
      <c r="GZE47" s="710"/>
      <c r="GZF47" s="710"/>
      <c r="GZG47" s="710"/>
      <c r="GZH47" s="710"/>
      <c r="GZI47" s="710"/>
      <c r="GZJ47" s="710"/>
      <c r="GZK47" s="710"/>
      <c r="GZL47" s="710"/>
      <c r="GZM47" s="710"/>
      <c r="GZN47" s="710"/>
      <c r="GZO47" s="710"/>
      <c r="GZP47" s="710"/>
      <c r="GZQ47" s="710"/>
      <c r="GZR47" s="710"/>
      <c r="GZS47" s="710"/>
      <c r="GZT47" s="710"/>
      <c r="GZU47" s="710"/>
      <c r="GZV47" s="710"/>
      <c r="GZW47" s="710"/>
      <c r="GZX47" s="710"/>
      <c r="GZY47" s="710"/>
      <c r="GZZ47" s="710"/>
      <c r="HAA47" s="710"/>
      <c r="HAB47" s="710"/>
      <c r="HAC47" s="710"/>
      <c r="HAD47" s="710"/>
      <c r="HAE47" s="710"/>
      <c r="HAF47" s="710"/>
      <c r="HAG47" s="710"/>
      <c r="HAH47" s="710"/>
      <c r="HAI47" s="710"/>
      <c r="HAJ47" s="710"/>
      <c r="HAK47" s="710"/>
      <c r="HAL47" s="710"/>
      <c r="HAM47" s="710"/>
      <c r="HAN47" s="710"/>
      <c r="HAO47" s="710"/>
      <c r="HAP47" s="710"/>
      <c r="HAQ47" s="710"/>
      <c r="HAR47" s="710"/>
      <c r="HAS47" s="710"/>
      <c r="HAT47" s="710"/>
      <c r="HAU47" s="710"/>
      <c r="HAV47" s="710"/>
      <c r="HAW47" s="710"/>
      <c r="HAX47" s="710"/>
      <c r="HAY47" s="710"/>
      <c r="HAZ47" s="710"/>
      <c r="HBA47" s="710"/>
      <c r="HBB47" s="710"/>
      <c r="HBC47" s="710"/>
      <c r="HBD47" s="710"/>
      <c r="HBE47" s="710"/>
      <c r="HBF47" s="710"/>
      <c r="HBG47" s="710"/>
      <c r="HBH47" s="710"/>
      <c r="HBI47" s="710"/>
      <c r="HBJ47" s="710"/>
      <c r="HBK47" s="710"/>
      <c r="HBL47" s="710"/>
      <c r="HBM47" s="710"/>
      <c r="HBN47" s="710"/>
      <c r="HBO47" s="710"/>
      <c r="HBP47" s="710"/>
      <c r="HBQ47" s="710"/>
      <c r="HBR47" s="710"/>
      <c r="HBS47" s="710"/>
      <c r="HBT47" s="710"/>
      <c r="HBU47" s="710"/>
      <c r="HBV47" s="710"/>
      <c r="HBW47" s="710"/>
      <c r="HBX47" s="710"/>
      <c r="HBY47" s="710"/>
      <c r="HBZ47" s="710"/>
      <c r="HCA47" s="710"/>
      <c r="HCB47" s="710"/>
      <c r="HCC47" s="710"/>
      <c r="HCD47" s="710"/>
      <c r="HCE47" s="710"/>
      <c r="HCF47" s="710"/>
      <c r="HCG47" s="710"/>
      <c r="HCH47" s="710"/>
      <c r="HCI47" s="710"/>
      <c r="HCJ47" s="710"/>
      <c r="HCK47" s="710"/>
      <c r="HCL47" s="710"/>
      <c r="HCM47" s="710"/>
      <c r="HCN47" s="710"/>
      <c r="HCO47" s="710"/>
      <c r="HCP47" s="710"/>
      <c r="HCQ47" s="710"/>
      <c r="HCR47" s="710"/>
      <c r="HCS47" s="710"/>
      <c r="HCT47" s="710"/>
      <c r="HCU47" s="710"/>
      <c r="HCV47" s="710"/>
      <c r="HCW47" s="710"/>
      <c r="HCX47" s="710"/>
      <c r="HCY47" s="710"/>
      <c r="HCZ47" s="710"/>
      <c r="HDA47" s="710"/>
      <c r="HDB47" s="710"/>
      <c r="HDC47" s="710"/>
      <c r="HDD47" s="710"/>
      <c r="HDE47" s="710"/>
      <c r="HDF47" s="710"/>
      <c r="HDG47" s="710"/>
      <c r="HDH47" s="710"/>
      <c r="HDI47" s="710"/>
      <c r="HDJ47" s="710"/>
      <c r="HDK47" s="710"/>
      <c r="HDL47" s="710"/>
      <c r="HDM47" s="710"/>
      <c r="HDN47" s="710"/>
      <c r="HDO47" s="710"/>
      <c r="HDP47" s="710"/>
      <c r="HDQ47" s="710"/>
      <c r="HDR47" s="710"/>
      <c r="HDS47" s="710"/>
      <c r="HDT47" s="710"/>
      <c r="HDU47" s="710"/>
      <c r="HDV47" s="710"/>
      <c r="HDW47" s="710"/>
      <c r="HDX47" s="710"/>
      <c r="HDY47" s="710"/>
      <c r="HDZ47" s="710"/>
      <c r="HEA47" s="710"/>
      <c r="HEB47" s="710"/>
      <c r="HEC47" s="710"/>
      <c r="HED47" s="710"/>
      <c r="HEE47" s="710"/>
      <c r="HEF47" s="710"/>
      <c r="HEG47" s="710"/>
      <c r="HEH47" s="710"/>
      <c r="HEI47" s="710"/>
      <c r="HEJ47" s="710"/>
      <c r="HEK47" s="710"/>
      <c r="HEL47" s="710"/>
      <c r="HEM47" s="710"/>
      <c r="HEN47" s="710"/>
      <c r="HEO47" s="710"/>
      <c r="HEP47" s="710"/>
      <c r="HEQ47" s="710"/>
      <c r="HER47" s="710"/>
      <c r="HES47" s="710"/>
      <c r="HET47" s="710"/>
      <c r="HEU47" s="710"/>
      <c r="HEV47" s="710"/>
      <c r="HEW47" s="710"/>
      <c r="HEX47" s="710"/>
      <c r="HEY47" s="710"/>
      <c r="HEZ47" s="710"/>
      <c r="HFA47" s="710"/>
      <c r="HFB47" s="710"/>
      <c r="HFC47" s="710"/>
      <c r="HFD47" s="710"/>
      <c r="HFE47" s="710"/>
      <c r="HFF47" s="710"/>
      <c r="HFG47" s="710"/>
      <c r="HFH47" s="710"/>
      <c r="HFI47" s="710"/>
      <c r="HFJ47" s="710"/>
      <c r="HFK47" s="710"/>
      <c r="HFL47" s="710"/>
      <c r="HFM47" s="710"/>
      <c r="HFN47" s="710"/>
      <c r="HFO47" s="710"/>
      <c r="HFP47" s="710"/>
      <c r="HFQ47" s="710"/>
      <c r="HFR47" s="710"/>
      <c r="HFS47" s="710"/>
      <c r="HFT47" s="710"/>
      <c r="HFU47" s="710"/>
      <c r="HFV47" s="710"/>
      <c r="HFW47" s="710"/>
      <c r="HFX47" s="710"/>
      <c r="HFY47" s="710"/>
      <c r="HFZ47" s="710"/>
      <c r="HGA47" s="710"/>
      <c r="HGB47" s="710"/>
      <c r="HGC47" s="710"/>
      <c r="HGD47" s="710"/>
      <c r="HGE47" s="710"/>
      <c r="HGF47" s="710"/>
      <c r="HGG47" s="710"/>
      <c r="HGH47" s="710"/>
      <c r="HGI47" s="710"/>
      <c r="HGJ47" s="710"/>
      <c r="HGK47" s="710"/>
      <c r="HGL47" s="710"/>
      <c r="HGM47" s="710"/>
      <c r="HGN47" s="710"/>
      <c r="HGO47" s="710"/>
      <c r="HGP47" s="710"/>
      <c r="HGQ47" s="710"/>
      <c r="HGR47" s="710"/>
      <c r="HGS47" s="710"/>
      <c r="HGT47" s="710"/>
      <c r="HGU47" s="710"/>
      <c r="HGV47" s="710"/>
      <c r="HGW47" s="710"/>
      <c r="HGX47" s="710"/>
      <c r="HGY47" s="710"/>
      <c r="HGZ47" s="710"/>
      <c r="HHA47" s="710"/>
      <c r="HHB47" s="710"/>
      <c r="HHC47" s="710"/>
      <c r="HHD47" s="710"/>
      <c r="HHE47" s="710"/>
      <c r="HHF47" s="710"/>
      <c r="HHG47" s="710"/>
      <c r="HHH47" s="710"/>
      <c r="HHI47" s="710"/>
      <c r="HHJ47" s="710"/>
      <c r="HHK47" s="710"/>
      <c r="HHL47" s="710"/>
      <c r="HHM47" s="710"/>
      <c r="HHN47" s="710"/>
      <c r="HHO47" s="710"/>
      <c r="HHP47" s="710"/>
      <c r="HHQ47" s="710"/>
      <c r="HHR47" s="710"/>
      <c r="HHS47" s="710"/>
      <c r="HHT47" s="710"/>
      <c r="HHU47" s="710"/>
      <c r="HHV47" s="710"/>
      <c r="HHW47" s="710"/>
      <c r="HHX47" s="710"/>
      <c r="HHY47" s="710"/>
      <c r="HHZ47" s="710"/>
      <c r="HIA47" s="710"/>
      <c r="HIB47" s="710"/>
      <c r="HIC47" s="710"/>
      <c r="HID47" s="710"/>
      <c r="HIE47" s="710"/>
      <c r="HIF47" s="710"/>
      <c r="HIG47" s="710"/>
      <c r="HIH47" s="710"/>
      <c r="HII47" s="710"/>
      <c r="HIJ47" s="710"/>
      <c r="HIK47" s="710"/>
      <c r="HIL47" s="710"/>
      <c r="HIM47" s="710"/>
      <c r="HIN47" s="710"/>
      <c r="HIO47" s="710"/>
      <c r="HIP47" s="710"/>
      <c r="HIQ47" s="710"/>
      <c r="HIR47" s="710"/>
      <c r="HIS47" s="710"/>
      <c r="HIT47" s="710"/>
      <c r="HIU47" s="710"/>
      <c r="HIV47" s="710"/>
      <c r="HIW47" s="710"/>
      <c r="HIX47" s="710"/>
      <c r="HIY47" s="710"/>
      <c r="HIZ47" s="710"/>
      <c r="HJA47" s="710"/>
      <c r="HJB47" s="710"/>
      <c r="HJC47" s="710"/>
      <c r="HJD47" s="710"/>
      <c r="HJE47" s="710"/>
      <c r="HJF47" s="710"/>
      <c r="HJG47" s="710"/>
      <c r="HJH47" s="710"/>
      <c r="HJI47" s="710"/>
      <c r="HJJ47" s="710"/>
      <c r="HJK47" s="710"/>
      <c r="HJL47" s="710"/>
      <c r="HJM47" s="710"/>
      <c r="HJN47" s="710"/>
      <c r="HJO47" s="710"/>
      <c r="HJP47" s="710"/>
      <c r="HJQ47" s="710"/>
      <c r="HJR47" s="710"/>
      <c r="HJS47" s="710"/>
      <c r="HJT47" s="710"/>
      <c r="HJU47" s="710"/>
      <c r="HJV47" s="710"/>
      <c r="HJW47" s="710"/>
      <c r="HJX47" s="710"/>
      <c r="HJY47" s="710"/>
      <c r="HJZ47" s="710"/>
      <c r="HKA47" s="710"/>
      <c r="HKB47" s="710"/>
      <c r="HKC47" s="710"/>
      <c r="HKD47" s="710"/>
      <c r="HKE47" s="710"/>
      <c r="HKF47" s="710"/>
      <c r="HKG47" s="710"/>
      <c r="HKH47" s="710"/>
      <c r="HKI47" s="710"/>
      <c r="HKJ47" s="710"/>
      <c r="HKK47" s="710"/>
      <c r="HKL47" s="710"/>
      <c r="HKM47" s="710"/>
      <c r="HKN47" s="710"/>
      <c r="HKO47" s="710"/>
      <c r="HKP47" s="710"/>
      <c r="HKQ47" s="710"/>
      <c r="HKR47" s="710"/>
      <c r="HKS47" s="710"/>
      <c r="HKT47" s="710"/>
      <c r="HKU47" s="710"/>
      <c r="HKV47" s="710"/>
      <c r="HKW47" s="710"/>
      <c r="HKX47" s="710"/>
      <c r="HKY47" s="710"/>
      <c r="HKZ47" s="710"/>
      <c r="HLA47" s="710"/>
      <c r="HLB47" s="710"/>
      <c r="HLC47" s="710"/>
      <c r="HLD47" s="710"/>
      <c r="HLE47" s="710"/>
      <c r="HLF47" s="710"/>
      <c r="HLG47" s="710"/>
      <c r="HLH47" s="710"/>
      <c r="HLI47" s="710"/>
      <c r="HLJ47" s="710"/>
      <c r="HLK47" s="710"/>
      <c r="HLL47" s="710"/>
      <c r="HLM47" s="710"/>
      <c r="HLN47" s="710"/>
      <c r="HLO47" s="710"/>
      <c r="HLP47" s="710"/>
      <c r="HLQ47" s="710"/>
      <c r="HLR47" s="710"/>
      <c r="HLS47" s="710"/>
      <c r="HLT47" s="710"/>
      <c r="HLU47" s="710"/>
      <c r="HLV47" s="710"/>
      <c r="HLW47" s="710"/>
      <c r="HLX47" s="710"/>
      <c r="HLY47" s="710"/>
      <c r="HLZ47" s="710"/>
      <c r="HMA47" s="710"/>
      <c r="HMB47" s="710"/>
      <c r="HMC47" s="710"/>
      <c r="HMD47" s="710"/>
      <c r="HME47" s="710"/>
      <c r="HMF47" s="710"/>
      <c r="HMG47" s="710"/>
      <c r="HMH47" s="710"/>
      <c r="HMI47" s="710"/>
      <c r="HMJ47" s="710"/>
      <c r="HMK47" s="710"/>
      <c r="HML47" s="710"/>
      <c r="HMM47" s="710"/>
      <c r="HMN47" s="710"/>
      <c r="HMO47" s="710"/>
      <c r="HMP47" s="710"/>
      <c r="HMQ47" s="710"/>
      <c r="HMR47" s="710"/>
      <c r="HMS47" s="710"/>
      <c r="HMT47" s="710"/>
      <c r="HMU47" s="710"/>
      <c r="HMV47" s="710"/>
      <c r="HMW47" s="710"/>
      <c r="HMX47" s="710"/>
      <c r="HMY47" s="710"/>
      <c r="HMZ47" s="710"/>
      <c r="HNA47" s="710"/>
      <c r="HNB47" s="710"/>
      <c r="HNC47" s="710"/>
      <c r="HND47" s="710"/>
      <c r="HNE47" s="710"/>
      <c r="HNF47" s="710"/>
      <c r="HNG47" s="710"/>
      <c r="HNH47" s="710"/>
      <c r="HNI47" s="710"/>
      <c r="HNJ47" s="710"/>
      <c r="HNK47" s="710"/>
      <c r="HNL47" s="710"/>
      <c r="HNM47" s="710"/>
      <c r="HNN47" s="710"/>
      <c r="HNO47" s="710"/>
      <c r="HNP47" s="710"/>
      <c r="HNQ47" s="710"/>
      <c r="HNR47" s="710"/>
      <c r="HNS47" s="710"/>
      <c r="HNT47" s="710"/>
      <c r="HNU47" s="710"/>
      <c r="HNV47" s="710"/>
      <c r="HNW47" s="710"/>
      <c r="HNX47" s="710"/>
      <c r="HNY47" s="710"/>
      <c r="HNZ47" s="710"/>
      <c r="HOA47" s="710"/>
      <c r="HOB47" s="710"/>
      <c r="HOC47" s="710"/>
      <c r="HOD47" s="710"/>
      <c r="HOE47" s="710"/>
      <c r="HOF47" s="710"/>
      <c r="HOG47" s="710"/>
      <c r="HOH47" s="710"/>
      <c r="HOI47" s="710"/>
      <c r="HOJ47" s="710"/>
      <c r="HOK47" s="710"/>
      <c r="HOL47" s="710"/>
      <c r="HOM47" s="710"/>
      <c r="HON47" s="710"/>
      <c r="HOO47" s="710"/>
      <c r="HOP47" s="710"/>
      <c r="HOQ47" s="710"/>
      <c r="HOR47" s="710"/>
      <c r="HOS47" s="710"/>
      <c r="HOT47" s="710"/>
      <c r="HOU47" s="710"/>
      <c r="HOV47" s="710"/>
      <c r="HOW47" s="710"/>
      <c r="HOX47" s="710"/>
      <c r="HOY47" s="710"/>
      <c r="HOZ47" s="710"/>
      <c r="HPA47" s="710"/>
      <c r="HPB47" s="710"/>
      <c r="HPC47" s="710"/>
      <c r="HPD47" s="710"/>
      <c r="HPE47" s="710"/>
      <c r="HPF47" s="710"/>
      <c r="HPG47" s="710"/>
      <c r="HPH47" s="710"/>
      <c r="HPI47" s="710"/>
      <c r="HPJ47" s="710"/>
      <c r="HPK47" s="710"/>
      <c r="HPL47" s="710"/>
      <c r="HPM47" s="710"/>
      <c r="HPN47" s="710"/>
      <c r="HPO47" s="710"/>
      <c r="HPP47" s="710"/>
      <c r="HPQ47" s="710"/>
      <c r="HPR47" s="710"/>
      <c r="HPS47" s="710"/>
      <c r="HPT47" s="710"/>
      <c r="HPU47" s="710"/>
      <c r="HPV47" s="710"/>
      <c r="HPW47" s="710"/>
      <c r="HPX47" s="710"/>
      <c r="HPY47" s="710"/>
      <c r="HPZ47" s="710"/>
      <c r="HQA47" s="710"/>
      <c r="HQB47" s="710"/>
      <c r="HQC47" s="710"/>
      <c r="HQD47" s="710"/>
      <c r="HQE47" s="710"/>
      <c r="HQF47" s="710"/>
      <c r="HQG47" s="710"/>
      <c r="HQH47" s="710"/>
      <c r="HQI47" s="710"/>
      <c r="HQJ47" s="710"/>
      <c r="HQK47" s="710"/>
      <c r="HQL47" s="710"/>
      <c r="HQM47" s="710"/>
      <c r="HQN47" s="710"/>
      <c r="HQO47" s="710"/>
      <c r="HQP47" s="710"/>
      <c r="HQQ47" s="710"/>
      <c r="HQR47" s="710"/>
      <c r="HQS47" s="710"/>
      <c r="HQT47" s="710"/>
      <c r="HQU47" s="710"/>
      <c r="HQV47" s="710"/>
      <c r="HQW47" s="710"/>
      <c r="HQX47" s="710"/>
      <c r="HQY47" s="710"/>
      <c r="HQZ47" s="710"/>
      <c r="HRA47" s="710"/>
      <c r="HRB47" s="710"/>
      <c r="HRC47" s="710"/>
      <c r="HRD47" s="710"/>
      <c r="HRE47" s="710"/>
      <c r="HRF47" s="710"/>
      <c r="HRG47" s="710"/>
      <c r="HRH47" s="710"/>
      <c r="HRI47" s="710"/>
      <c r="HRJ47" s="710"/>
      <c r="HRK47" s="710"/>
      <c r="HRL47" s="710"/>
      <c r="HRM47" s="710"/>
      <c r="HRN47" s="710"/>
      <c r="HRO47" s="710"/>
      <c r="HRP47" s="710"/>
      <c r="HRQ47" s="710"/>
      <c r="HRR47" s="710"/>
      <c r="HRS47" s="710"/>
      <c r="HRT47" s="710"/>
      <c r="HRU47" s="710"/>
      <c r="HRV47" s="710"/>
      <c r="HRW47" s="710"/>
      <c r="HRX47" s="710"/>
      <c r="HRY47" s="710"/>
      <c r="HRZ47" s="710"/>
      <c r="HSA47" s="710"/>
      <c r="HSB47" s="710"/>
      <c r="HSC47" s="710"/>
      <c r="HSD47" s="710"/>
      <c r="HSE47" s="710"/>
      <c r="HSF47" s="710"/>
      <c r="HSG47" s="710"/>
      <c r="HSH47" s="710"/>
      <c r="HSI47" s="710"/>
      <c r="HSJ47" s="710"/>
      <c r="HSK47" s="710"/>
      <c r="HSL47" s="710"/>
      <c r="HSM47" s="710"/>
      <c r="HSN47" s="710"/>
      <c r="HSO47" s="710"/>
      <c r="HSP47" s="710"/>
      <c r="HSQ47" s="710"/>
      <c r="HSR47" s="710"/>
      <c r="HSS47" s="710"/>
      <c r="HST47" s="710"/>
      <c r="HSU47" s="710"/>
      <c r="HSV47" s="710"/>
      <c r="HSW47" s="710"/>
      <c r="HSX47" s="710"/>
      <c r="HSY47" s="710"/>
      <c r="HSZ47" s="710"/>
      <c r="HTA47" s="710"/>
      <c r="HTB47" s="710"/>
      <c r="HTC47" s="710"/>
      <c r="HTD47" s="710"/>
      <c r="HTE47" s="710"/>
      <c r="HTF47" s="710"/>
      <c r="HTG47" s="710"/>
      <c r="HTH47" s="710"/>
      <c r="HTI47" s="710"/>
      <c r="HTJ47" s="710"/>
      <c r="HTK47" s="710"/>
      <c r="HTL47" s="710"/>
      <c r="HTM47" s="710"/>
      <c r="HTN47" s="710"/>
      <c r="HTO47" s="710"/>
      <c r="HTP47" s="710"/>
      <c r="HTQ47" s="710"/>
      <c r="HTR47" s="710"/>
      <c r="HTS47" s="710"/>
      <c r="HTT47" s="710"/>
      <c r="HTU47" s="710"/>
      <c r="HTV47" s="710"/>
      <c r="HTW47" s="710"/>
      <c r="HTX47" s="710"/>
      <c r="HTY47" s="710"/>
      <c r="HTZ47" s="710"/>
      <c r="HUA47" s="710"/>
      <c r="HUB47" s="710"/>
      <c r="HUC47" s="710"/>
      <c r="HUD47" s="710"/>
      <c r="HUE47" s="710"/>
      <c r="HUF47" s="710"/>
      <c r="HUG47" s="710"/>
      <c r="HUH47" s="710"/>
      <c r="HUI47" s="710"/>
      <c r="HUJ47" s="710"/>
      <c r="HUK47" s="710"/>
      <c r="HUL47" s="710"/>
      <c r="HUM47" s="710"/>
      <c r="HUN47" s="710"/>
      <c r="HUO47" s="710"/>
      <c r="HUP47" s="710"/>
      <c r="HUQ47" s="710"/>
      <c r="HUR47" s="710"/>
      <c r="HUS47" s="710"/>
      <c r="HUT47" s="710"/>
      <c r="HUU47" s="710"/>
      <c r="HUV47" s="710"/>
      <c r="HUW47" s="710"/>
      <c r="HUX47" s="710"/>
      <c r="HUY47" s="710"/>
      <c r="HUZ47" s="710"/>
      <c r="HVA47" s="710"/>
      <c r="HVB47" s="710"/>
      <c r="HVC47" s="710"/>
      <c r="HVD47" s="710"/>
      <c r="HVE47" s="710"/>
      <c r="HVF47" s="710"/>
      <c r="HVG47" s="710"/>
      <c r="HVH47" s="710"/>
      <c r="HVI47" s="710"/>
      <c r="HVJ47" s="710"/>
      <c r="HVK47" s="710"/>
      <c r="HVL47" s="710"/>
      <c r="HVM47" s="710"/>
      <c r="HVN47" s="710"/>
      <c r="HVO47" s="710"/>
      <c r="HVP47" s="710"/>
      <c r="HVQ47" s="710"/>
      <c r="HVR47" s="710"/>
      <c r="HVS47" s="710"/>
      <c r="HVT47" s="710"/>
      <c r="HVU47" s="710"/>
      <c r="HVV47" s="710"/>
      <c r="HVW47" s="710"/>
      <c r="HVX47" s="710"/>
      <c r="HVY47" s="710"/>
      <c r="HVZ47" s="710"/>
      <c r="HWA47" s="710"/>
      <c r="HWB47" s="710"/>
      <c r="HWC47" s="710"/>
      <c r="HWD47" s="710"/>
      <c r="HWE47" s="710"/>
      <c r="HWF47" s="710"/>
      <c r="HWG47" s="710"/>
      <c r="HWH47" s="710"/>
      <c r="HWI47" s="710"/>
      <c r="HWJ47" s="710"/>
      <c r="HWK47" s="710"/>
      <c r="HWL47" s="710"/>
      <c r="HWM47" s="710"/>
      <c r="HWN47" s="710"/>
      <c r="HWO47" s="710"/>
      <c r="HWP47" s="710"/>
      <c r="HWQ47" s="710"/>
      <c r="HWR47" s="710"/>
      <c r="HWS47" s="710"/>
      <c r="HWT47" s="710"/>
      <c r="HWU47" s="710"/>
      <c r="HWV47" s="710"/>
      <c r="HWW47" s="710"/>
      <c r="HWX47" s="710"/>
      <c r="HWY47" s="710"/>
      <c r="HWZ47" s="710"/>
      <c r="HXA47" s="710"/>
      <c r="HXB47" s="710"/>
      <c r="HXC47" s="710"/>
      <c r="HXD47" s="710"/>
      <c r="HXE47" s="710"/>
      <c r="HXF47" s="710"/>
      <c r="HXG47" s="710"/>
      <c r="HXH47" s="710"/>
      <c r="HXI47" s="710"/>
      <c r="HXJ47" s="710"/>
      <c r="HXK47" s="710"/>
      <c r="HXL47" s="710"/>
      <c r="HXM47" s="710"/>
      <c r="HXN47" s="710"/>
      <c r="HXO47" s="710"/>
      <c r="HXP47" s="710"/>
      <c r="HXQ47" s="710"/>
      <c r="HXR47" s="710"/>
      <c r="HXS47" s="710"/>
      <c r="HXT47" s="710"/>
      <c r="HXU47" s="710"/>
      <c r="HXV47" s="710"/>
      <c r="HXW47" s="710"/>
      <c r="HXX47" s="710"/>
      <c r="HXY47" s="710"/>
      <c r="HXZ47" s="710"/>
      <c r="HYA47" s="710"/>
      <c r="HYB47" s="710"/>
      <c r="HYC47" s="710"/>
      <c r="HYD47" s="710"/>
      <c r="HYE47" s="710"/>
      <c r="HYF47" s="710"/>
      <c r="HYG47" s="710"/>
      <c r="HYH47" s="710"/>
      <c r="HYI47" s="710"/>
      <c r="HYJ47" s="710"/>
      <c r="HYK47" s="710"/>
      <c r="HYL47" s="710"/>
      <c r="HYM47" s="710"/>
      <c r="HYN47" s="710"/>
      <c r="HYO47" s="710"/>
      <c r="HYP47" s="710"/>
      <c r="HYQ47" s="710"/>
      <c r="HYR47" s="710"/>
      <c r="HYS47" s="710"/>
      <c r="HYT47" s="710"/>
      <c r="HYU47" s="710"/>
      <c r="HYV47" s="710"/>
      <c r="HYW47" s="710"/>
      <c r="HYX47" s="710"/>
      <c r="HYY47" s="710"/>
      <c r="HYZ47" s="710"/>
      <c r="HZA47" s="710"/>
      <c r="HZB47" s="710"/>
      <c r="HZC47" s="710"/>
      <c r="HZD47" s="710"/>
      <c r="HZE47" s="710"/>
      <c r="HZF47" s="710"/>
      <c r="HZG47" s="710"/>
      <c r="HZH47" s="710"/>
      <c r="HZI47" s="710"/>
      <c r="HZJ47" s="710"/>
      <c r="HZK47" s="710"/>
      <c r="HZL47" s="710"/>
      <c r="HZM47" s="710"/>
      <c r="HZN47" s="710"/>
      <c r="HZO47" s="710"/>
      <c r="HZP47" s="710"/>
      <c r="HZQ47" s="710"/>
      <c r="HZR47" s="710"/>
      <c r="HZS47" s="710"/>
      <c r="HZT47" s="710"/>
      <c r="HZU47" s="710"/>
      <c r="HZV47" s="710"/>
      <c r="HZW47" s="710"/>
      <c r="HZX47" s="710"/>
      <c r="HZY47" s="710"/>
      <c r="HZZ47" s="710"/>
      <c r="IAA47" s="710"/>
      <c r="IAB47" s="710"/>
      <c r="IAC47" s="710"/>
      <c r="IAD47" s="710"/>
      <c r="IAE47" s="710"/>
      <c r="IAF47" s="710"/>
      <c r="IAG47" s="710"/>
      <c r="IAH47" s="710"/>
      <c r="IAI47" s="710"/>
      <c r="IAJ47" s="710"/>
      <c r="IAK47" s="710"/>
      <c r="IAL47" s="710"/>
      <c r="IAM47" s="710"/>
      <c r="IAN47" s="710"/>
      <c r="IAO47" s="710"/>
      <c r="IAP47" s="710"/>
      <c r="IAQ47" s="710"/>
      <c r="IAR47" s="710"/>
      <c r="IAS47" s="710"/>
      <c r="IAT47" s="710"/>
      <c r="IAU47" s="710"/>
      <c r="IAV47" s="710"/>
      <c r="IAW47" s="710"/>
      <c r="IAX47" s="710"/>
      <c r="IAY47" s="710"/>
      <c r="IAZ47" s="710"/>
      <c r="IBA47" s="710"/>
      <c r="IBB47" s="710"/>
      <c r="IBC47" s="710"/>
      <c r="IBD47" s="710"/>
      <c r="IBE47" s="710"/>
      <c r="IBF47" s="710"/>
      <c r="IBG47" s="710"/>
      <c r="IBH47" s="710"/>
      <c r="IBI47" s="710"/>
      <c r="IBJ47" s="710"/>
      <c r="IBK47" s="710"/>
      <c r="IBL47" s="710"/>
      <c r="IBM47" s="710"/>
      <c r="IBN47" s="710"/>
      <c r="IBO47" s="710"/>
      <c r="IBP47" s="710"/>
      <c r="IBQ47" s="710"/>
      <c r="IBR47" s="710"/>
      <c r="IBS47" s="710"/>
      <c r="IBT47" s="710"/>
      <c r="IBU47" s="710"/>
      <c r="IBV47" s="710"/>
      <c r="IBW47" s="710"/>
      <c r="IBX47" s="710"/>
      <c r="IBY47" s="710"/>
      <c r="IBZ47" s="710"/>
      <c r="ICA47" s="710"/>
      <c r="ICB47" s="710"/>
      <c r="ICC47" s="710"/>
      <c r="ICD47" s="710"/>
      <c r="ICE47" s="710"/>
      <c r="ICF47" s="710"/>
      <c r="ICG47" s="710"/>
      <c r="ICH47" s="710"/>
      <c r="ICI47" s="710"/>
      <c r="ICJ47" s="710"/>
      <c r="ICK47" s="710"/>
      <c r="ICL47" s="710"/>
      <c r="ICM47" s="710"/>
      <c r="ICN47" s="710"/>
      <c r="ICO47" s="710"/>
      <c r="ICP47" s="710"/>
      <c r="ICQ47" s="710"/>
      <c r="ICR47" s="710"/>
      <c r="ICS47" s="710"/>
      <c r="ICT47" s="710"/>
      <c r="ICU47" s="710"/>
      <c r="ICV47" s="710"/>
      <c r="ICW47" s="710"/>
      <c r="ICX47" s="710"/>
      <c r="ICY47" s="710"/>
      <c r="ICZ47" s="710"/>
      <c r="IDA47" s="710"/>
      <c r="IDB47" s="710"/>
      <c r="IDC47" s="710"/>
      <c r="IDD47" s="710"/>
      <c r="IDE47" s="710"/>
      <c r="IDF47" s="710"/>
      <c r="IDG47" s="710"/>
      <c r="IDH47" s="710"/>
      <c r="IDI47" s="710"/>
      <c r="IDJ47" s="710"/>
      <c r="IDK47" s="710"/>
      <c r="IDL47" s="710"/>
      <c r="IDM47" s="710"/>
      <c r="IDN47" s="710"/>
      <c r="IDO47" s="710"/>
      <c r="IDP47" s="710"/>
      <c r="IDQ47" s="710"/>
      <c r="IDR47" s="710"/>
      <c r="IDS47" s="710"/>
      <c r="IDT47" s="710"/>
      <c r="IDU47" s="710"/>
      <c r="IDV47" s="710"/>
      <c r="IDW47" s="710"/>
      <c r="IDX47" s="710"/>
      <c r="IDY47" s="710"/>
      <c r="IDZ47" s="710"/>
      <c r="IEA47" s="710"/>
      <c r="IEB47" s="710"/>
      <c r="IEC47" s="710"/>
      <c r="IED47" s="710"/>
      <c r="IEE47" s="710"/>
      <c r="IEF47" s="710"/>
      <c r="IEG47" s="710"/>
      <c r="IEH47" s="710"/>
      <c r="IEI47" s="710"/>
      <c r="IEJ47" s="710"/>
      <c r="IEK47" s="710"/>
      <c r="IEL47" s="710"/>
      <c r="IEM47" s="710"/>
      <c r="IEN47" s="710"/>
      <c r="IEO47" s="710"/>
      <c r="IEP47" s="710"/>
      <c r="IEQ47" s="710"/>
      <c r="IER47" s="710"/>
      <c r="IES47" s="710"/>
      <c r="IET47" s="710"/>
      <c r="IEU47" s="710"/>
      <c r="IEV47" s="710"/>
      <c r="IEW47" s="710"/>
      <c r="IEX47" s="710"/>
      <c r="IEY47" s="710"/>
      <c r="IEZ47" s="710"/>
      <c r="IFA47" s="710"/>
      <c r="IFB47" s="710"/>
      <c r="IFC47" s="710"/>
      <c r="IFD47" s="710"/>
      <c r="IFE47" s="710"/>
      <c r="IFF47" s="710"/>
      <c r="IFG47" s="710"/>
      <c r="IFH47" s="710"/>
      <c r="IFI47" s="710"/>
      <c r="IFJ47" s="710"/>
      <c r="IFK47" s="710"/>
      <c r="IFL47" s="710"/>
      <c r="IFM47" s="710"/>
      <c r="IFN47" s="710"/>
      <c r="IFO47" s="710"/>
      <c r="IFP47" s="710"/>
      <c r="IFQ47" s="710"/>
      <c r="IFR47" s="710"/>
      <c r="IFS47" s="710"/>
      <c r="IFT47" s="710"/>
      <c r="IFU47" s="710"/>
      <c r="IFV47" s="710"/>
      <c r="IFW47" s="710"/>
      <c r="IFX47" s="710"/>
      <c r="IFY47" s="710"/>
      <c r="IFZ47" s="710"/>
      <c r="IGA47" s="710"/>
      <c r="IGB47" s="710"/>
      <c r="IGC47" s="710"/>
      <c r="IGD47" s="710"/>
      <c r="IGE47" s="710"/>
      <c r="IGF47" s="710"/>
      <c r="IGG47" s="710"/>
      <c r="IGH47" s="710"/>
      <c r="IGI47" s="710"/>
      <c r="IGJ47" s="710"/>
      <c r="IGK47" s="710"/>
      <c r="IGL47" s="710"/>
      <c r="IGM47" s="710"/>
      <c r="IGN47" s="710"/>
      <c r="IGO47" s="710"/>
      <c r="IGP47" s="710"/>
      <c r="IGQ47" s="710"/>
      <c r="IGR47" s="710"/>
      <c r="IGS47" s="710"/>
      <c r="IGT47" s="710"/>
      <c r="IGU47" s="710"/>
      <c r="IGV47" s="710"/>
      <c r="IGW47" s="710"/>
      <c r="IGX47" s="710"/>
      <c r="IGY47" s="710"/>
      <c r="IGZ47" s="710"/>
      <c r="IHA47" s="710"/>
      <c r="IHB47" s="710"/>
      <c r="IHC47" s="710"/>
      <c r="IHD47" s="710"/>
      <c r="IHE47" s="710"/>
      <c r="IHF47" s="710"/>
      <c r="IHG47" s="710"/>
      <c r="IHH47" s="710"/>
      <c r="IHI47" s="710"/>
      <c r="IHJ47" s="710"/>
      <c r="IHK47" s="710"/>
      <c r="IHL47" s="710"/>
      <c r="IHM47" s="710"/>
      <c r="IHN47" s="710"/>
      <c r="IHO47" s="710"/>
      <c r="IHP47" s="710"/>
      <c r="IHQ47" s="710"/>
      <c r="IHR47" s="710"/>
      <c r="IHS47" s="710"/>
      <c r="IHT47" s="710"/>
      <c r="IHU47" s="710"/>
      <c r="IHV47" s="710"/>
      <c r="IHW47" s="710"/>
      <c r="IHX47" s="710"/>
      <c r="IHY47" s="710"/>
      <c r="IHZ47" s="710"/>
      <c r="IIA47" s="710"/>
      <c r="IIB47" s="710"/>
      <c r="IIC47" s="710"/>
      <c r="IID47" s="710"/>
      <c r="IIE47" s="710"/>
      <c r="IIF47" s="710"/>
      <c r="IIG47" s="710"/>
      <c r="IIH47" s="710"/>
      <c r="III47" s="710"/>
      <c r="IIJ47" s="710"/>
      <c r="IIK47" s="710"/>
      <c r="IIL47" s="710"/>
      <c r="IIM47" s="710"/>
      <c r="IIN47" s="710"/>
      <c r="IIO47" s="710"/>
      <c r="IIP47" s="710"/>
      <c r="IIQ47" s="710"/>
      <c r="IIR47" s="710"/>
      <c r="IIS47" s="710"/>
      <c r="IIT47" s="710"/>
      <c r="IIU47" s="710"/>
      <c r="IIV47" s="710"/>
      <c r="IIW47" s="710"/>
      <c r="IIX47" s="710"/>
      <c r="IIY47" s="710"/>
      <c r="IIZ47" s="710"/>
      <c r="IJA47" s="710"/>
      <c r="IJB47" s="710"/>
      <c r="IJC47" s="710"/>
      <c r="IJD47" s="710"/>
      <c r="IJE47" s="710"/>
      <c r="IJF47" s="710"/>
      <c r="IJG47" s="710"/>
      <c r="IJH47" s="710"/>
      <c r="IJI47" s="710"/>
      <c r="IJJ47" s="710"/>
      <c r="IJK47" s="710"/>
      <c r="IJL47" s="710"/>
      <c r="IJM47" s="710"/>
      <c r="IJN47" s="710"/>
      <c r="IJO47" s="710"/>
      <c r="IJP47" s="710"/>
      <c r="IJQ47" s="710"/>
      <c r="IJR47" s="710"/>
      <c r="IJS47" s="710"/>
      <c r="IJT47" s="710"/>
      <c r="IJU47" s="710"/>
      <c r="IJV47" s="710"/>
      <c r="IJW47" s="710"/>
      <c r="IJX47" s="710"/>
      <c r="IJY47" s="710"/>
      <c r="IJZ47" s="710"/>
      <c r="IKA47" s="710"/>
      <c r="IKB47" s="710"/>
      <c r="IKC47" s="710"/>
      <c r="IKD47" s="710"/>
      <c r="IKE47" s="710"/>
      <c r="IKF47" s="710"/>
      <c r="IKG47" s="710"/>
      <c r="IKH47" s="710"/>
      <c r="IKI47" s="710"/>
      <c r="IKJ47" s="710"/>
      <c r="IKK47" s="710"/>
      <c r="IKL47" s="710"/>
      <c r="IKM47" s="710"/>
      <c r="IKN47" s="710"/>
      <c r="IKO47" s="710"/>
      <c r="IKP47" s="710"/>
      <c r="IKQ47" s="710"/>
      <c r="IKR47" s="710"/>
      <c r="IKS47" s="710"/>
      <c r="IKT47" s="710"/>
      <c r="IKU47" s="710"/>
      <c r="IKV47" s="710"/>
      <c r="IKW47" s="710"/>
      <c r="IKX47" s="710"/>
      <c r="IKY47" s="710"/>
      <c r="IKZ47" s="710"/>
      <c r="ILA47" s="710"/>
      <c r="ILB47" s="710"/>
      <c r="ILC47" s="710"/>
      <c r="ILD47" s="710"/>
      <c r="ILE47" s="710"/>
      <c r="ILF47" s="710"/>
      <c r="ILG47" s="710"/>
      <c r="ILH47" s="710"/>
      <c r="ILI47" s="710"/>
      <c r="ILJ47" s="710"/>
      <c r="ILK47" s="710"/>
      <c r="ILL47" s="710"/>
      <c r="ILM47" s="710"/>
      <c r="ILN47" s="710"/>
      <c r="ILO47" s="710"/>
      <c r="ILP47" s="710"/>
      <c r="ILQ47" s="710"/>
      <c r="ILR47" s="710"/>
      <c r="ILS47" s="710"/>
      <c r="ILT47" s="710"/>
      <c r="ILU47" s="710"/>
      <c r="ILV47" s="710"/>
      <c r="ILW47" s="710"/>
      <c r="ILX47" s="710"/>
      <c r="ILY47" s="710"/>
      <c r="ILZ47" s="710"/>
      <c r="IMA47" s="710"/>
      <c r="IMB47" s="710"/>
      <c r="IMC47" s="710"/>
      <c r="IMD47" s="710"/>
      <c r="IME47" s="710"/>
      <c r="IMF47" s="710"/>
      <c r="IMG47" s="710"/>
      <c r="IMH47" s="710"/>
      <c r="IMI47" s="710"/>
      <c r="IMJ47" s="710"/>
      <c r="IMK47" s="710"/>
      <c r="IML47" s="710"/>
      <c r="IMM47" s="710"/>
      <c r="IMN47" s="710"/>
      <c r="IMO47" s="710"/>
      <c r="IMP47" s="710"/>
      <c r="IMQ47" s="710"/>
      <c r="IMR47" s="710"/>
      <c r="IMS47" s="710"/>
      <c r="IMT47" s="710"/>
      <c r="IMU47" s="710"/>
      <c r="IMV47" s="710"/>
      <c r="IMW47" s="710"/>
      <c r="IMX47" s="710"/>
      <c r="IMY47" s="710"/>
      <c r="IMZ47" s="710"/>
      <c r="INA47" s="710"/>
      <c r="INB47" s="710"/>
      <c r="INC47" s="710"/>
      <c r="IND47" s="710"/>
      <c r="INE47" s="710"/>
      <c r="INF47" s="710"/>
      <c r="ING47" s="710"/>
      <c r="INH47" s="710"/>
      <c r="INI47" s="710"/>
      <c r="INJ47" s="710"/>
      <c r="INK47" s="710"/>
      <c r="INL47" s="710"/>
      <c r="INM47" s="710"/>
      <c r="INN47" s="710"/>
      <c r="INO47" s="710"/>
      <c r="INP47" s="710"/>
      <c r="INQ47" s="710"/>
      <c r="INR47" s="710"/>
      <c r="INS47" s="710"/>
      <c r="INT47" s="710"/>
      <c r="INU47" s="710"/>
      <c r="INV47" s="710"/>
      <c r="INW47" s="710"/>
      <c r="INX47" s="710"/>
      <c r="INY47" s="710"/>
      <c r="INZ47" s="710"/>
      <c r="IOA47" s="710"/>
      <c r="IOB47" s="710"/>
      <c r="IOC47" s="710"/>
      <c r="IOD47" s="710"/>
      <c r="IOE47" s="710"/>
      <c r="IOF47" s="710"/>
      <c r="IOG47" s="710"/>
      <c r="IOH47" s="710"/>
      <c r="IOI47" s="710"/>
      <c r="IOJ47" s="710"/>
      <c r="IOK47" s="710"/>
      <c r="IOL47" s="710"/>
      <c r="IOM47" s="710"/>
      <c r="ION47" s="710"/>
      <c r="IOO47" s="710"/>
      <c r="IOP47" s="710"/>
      <c r="IOQ47" s="710"/>
      <c r="IOR47" s="710"/>
      <c r="IOS47" s="710"/>
      <c r="IOT47" s="710"/>
      <c r="IOU47" s="710"/>
      <c r="IOV47" s="710"/>
      <c r="IOW47" s="710"/>
      <c r="IOX47" s="710"/>
      <c r="IOY47" s="710"/>
      <c r="IOZ47" s="710"/>
      <c r="IPA47" s="710"/>
      <c r="IPB47" s="710"/>
      <c r="IPC47" s="710"/>
      <c r="IPD47" s="710"/>
      <c r="IPE47" s="710"/>
      <c r="IPF47" s="710"/>
      <c r="IPG47" s="710"/>
      <c r="IPH47" s="710"/>
      <c r="IPI47" s="710"/>
      <c r="IPJ47" s="710"/>
      <c r="IPK47" s="710"/>
      <c r="IPL47" s="710"/>
      <c r="IPM47" s="710"/>
      <c r="IPN47" s="710"/>
      <c r="IPO47" s="710"/>
      <c r="IPP47" s="710"/>
      <c r="IPQ47" s="710"/>
      <c r="IPR47" s="710"/>
      <c r="IPS47" s="710"/>
      <c r="IPT47" s="710"/>
      <c r="IPU47" s="710"/>
      <c r="IPV47" s="710"/>
      <c r="IPW47" s="710"/>
      <c r="IPX47" s="710"/>
      <c r="IPY47" s="710"/>
      <c r="IPZ47" s="710"/>
      <c r="IQA47" s="710"/>
      <c r="IQB47" s="710"/>
      <c r="IQC47" s="710"/>
      <c r="IQD47" s="710"/>
      <c r="IQE47" s="710"/>
      <c r="IQF47" s="710"/>
      <c r="IQG47" s="710"/>
      <c r="IQH47" s="710"/>
      <c r="IQI47" s="710"/>
      <c r="IQJ47" s="710"/>
      <c r="IQK47" s="710"/>
      <c r="IQL47" s="710"/>
      <c r="IQM47" s="710"/>
      <c r="IQN47" s="710"/>
      <c r="IQO47" s="710"/>
      <c r="IQP47" s="710"/>
      <c r="IQQ47" s="710"/>
      <c r="IQR47" s="710"/>
      <c r="IQS47" s="710"/>
      <c r="IQT47" s="710"/>
      <c r="IQU47" s="710"/>
      <c r="IQV47" s="710"/>
      <c r="IQW47" s="710"/>
      <c r="IQX47" s="710"/>
      <c r="IQY47" s="710"/>
      <c r="IQZ47" s="710"/>
      <c r="IRA47" s="710"/>
      <c r="IRB47" s="710"/>
      <c r="IRC47" s="710"/>
      <c r="IRD47" s="710"/>
      <c r="IRE47" s="710"/>
      <c r="IRF47" s="710"/>
      <c r="IRG47" s="710"/>
      <c r="IRH47" s="710"/>
      <c r="IRI47" s="710"/>
      <c r="IRJ47" s="710"/>
      <c r="IRK47" s="710"/>
      <c r="IRL47" s="710"/>
      <c r="IRM47" s="710"/>
      <c r="IRN47" s="710"/>
      <c r="IRO47" s="710"/>
      <c r="IRP47" s="710"/>
      <c r="IRQ47" s="710"/>
      <c r="IRR47" s="710"/>
      <c r="IRS47" s="710"/>
      <c r="IRT47" s="710"/>
      <c r="IRU47" s="710"/>
      <c r="IRV47" s="710"/>
      <c r="IRW47" s="710"/>
      <c r="IRX47" s="710"/>
      <c r="IRY47" s="710"/>
      <c r="IRZ47" s="710"/>
      <c r="ISA47" s="710"/>
      <c r="ISB47" s="710"/>
      <c r="ISC47" s="710"/>
      <c r="ISD47" s="710"/>
      <c r="ISE47" s="710"/>
      <c r="ISF47" s="710"/>
      <c r="ISG47" s="710"/>
      <c r="ISH47" s="710"/>
      <c r="ISI47" s="710"/>
      <c r="ISJ47" s="710"/>
      <c r="ISK47" s="710"/>
      <c r="ISL47" s="710"/>
      <c r="ISM47" s="710"/>
      <c r="ISN47" s="710"/>
      <c r="ISO47" s="710"/>
      <c r="ISP47" s="710"/>
      <c r="ISQ47" s="710"/>
      <c r="ISR47" s="710"/>
      <c r="ISS47" s="710"/>
      <c r="IST47" s="710"/>
      <c r="ISU47" s="710"/>
      <c r="ISV47" s="710"/>
      <c r="ISW47" s="710"/>
      <c r="ISX47" s="710"/>
      <c r="ISY47" s="710"/>
      <c r="ISZ47" s="710"/>
      <c r="ITA47" s="710"/>
      <c r="ITB47" s="710"/>
      <c r="ITC47" s="710"/>
      <c r="ITD47" s="710"/>
      <c r="ITE47" s="710"/>
      <c r="ITF47" s="710"/>
      <c r="ITG47" s="710"/>
      <c r="ITH47" s="710"/>
      <c r="ITI47" s="710"/>
      <c r="ITJ47" s="710"/>
      <c r="ITK47" s="710"/>
      <c r="ITL47" s="710"/>
      <c r="ITM47" s="710"/>
      <c r="ITN47" s="710"/>
      <c r="ITO47" s="710"/>
      <c r="ITP47" s="710"/>
      <c r="ITQ47" s="710"/>
      <c r="ITR47" s="710"/>
      <c r="ITS47" s="710"/>
      <c r="ITT47" s="710"/>
      <c r="ITU47" s="710"/>
      <c r="ITV47" s="710"/>
      <c r="ITW47" s="710"/>
      <c r="ITX47" s="710"/>
      <c r="ITY47" s="710"/>
      <c r="ITZ47" s="710"/>
      <c r="IUA47" s="710"/>
      <c r="IUB47" s="710"/>
      <c r="IUC47" s="710"/>
      <c r="IUD47" s="710"/>
      <c r="IUE47" s="710"/>
      <c r="IUF47" s="710"/>
      <c r="IUG47" s="710"/>
      <c r="IUH47" s="710"/>
      <c r="IUI47" s="710"/>
      <c r="IUJ47" s="710"/>
      <c r="IUK47" s="710"/>
      <c r="IUL47" s="710"/>
      <c r="IUM47" s="710"/>
      <c r="IUN47" s="710"/>
      <c r="IUO47" s="710"/>
      <c r="IUP47" s="710"/>
      <c r="IUQ47" s="710"/>
      <c r="IUR47" s="710"/>
      <c r="IUS47" s="710"/>
      <c r="IUT47" s="710"/>
      <c r="IUU47" s="710"/>
      <c r="IUV47" s="710"/>
      <c r="IUW47" s="710"/>
      <c r="IUX47" s="710"/>
      <c r="IUY47" s="710"/>
      <c r="IUZ47" s="710"/>
      <c r="IVA47" s="710"/>
      <c r="IVB47" s="710"/>
      <c r="IVC47" s="710"/>
      <c r="IVD47" s="710"/>
      <c r="IVE47" s="710"/>
      <c r="IVF47" s="710"/>
      <c r="IVG47" s="710"/>
      <c r="IVH47" s="710"/>
      <c r="IVI47" s="710"/>
      <c r="IVJ47" s="710"/>
      <c r="IVK47" s="710"/>
      <c r="IVL47" s="710"/>
      <c r="IVM47" s="710"/>
      <c r="IVN47" s="710"/>
      <c r="IVO47" s="710"/>
      <c r="IVP47" s="710"/>
      <c r="IVQ47" s="710"/>
      <c r="IVR47" s="710"/>
      <c r="IVS47" s="710"/>
      <c r="IVT47" s="710"/>
      <c r="IVU47" s="710"/>
      <c r="IVV47" s="710"/>
      <c r="IVW47" s="710"/>
      <c r="IVX47" s="710"/>
      <c r="IVY47" s="710"/>
      <c r="IVZ47" s="710"/>
      <c r="IWA47" s="710"/>
      <c r="IWB47" s="710"/>
      <c r="IWC47" s="710"/>
      <c r="IWD47" s="710"/>
      <c r="IWE47" s="710"/>
      <c r="IWF47" s="710"/>
      <c r="IWG47" s="710"/>
      <c r="IWH47" s="710"/>
      <c r="IWI47" s="710"/>
      <c r="IWJ47" s="710"/>
      <c r="IWK47" s="710"/>
      <c r="IWL47" s="710"/>
      <c r="IWM47" s="710"/>
      <c r="IWN47" s="710"/>
      <c r="IWO47" s="710"/>
      <c r="IWP47" s="710"/>
      <c r="IWQ47" s="710"/>
      <c r="IWR47" s="710"/>
      <c r="IWS47" s="710"/>
      <c r="IWT47" s="710"/>
      <c r="IWU47" s="710"/>
      <c r="IWV47" s="710"/>
      <c r="IWW47" s="710"/>
      <c r="IWX47" s="710"/>
      <c r="IWY47" s="710"/>
      <c r="IWZ47" s="710"/>
      <c r="IXA47" s="710"/>
      <c r="IXB47" s="710"/>
      <c r="IXC47" s="710"/>
      <c r="IXD47" s="710"/>
      <c r="IXE47" s="710"/>
      <c r="IXF47" s="710"/>
      <c r="IXG47" s="710"/>
      <c r="IXH47" s="710"/>
      <c r="IXI47" s="710"/>
      <c r="IXJ47" s="710"/>
      <c r="IXK47" s="710"/>
      <c r="IXL47" s="710"/>
      <c r="IXM47" s="710"/>
      <c r="IXN47" s="710"/>
      <c r="IXO47" s="710"/>
      <c r="IXP47" s="710"/>
      <c r="IXQ47" s="710"/>
      <c r="IXR47" s="710"/>
      <c r="IXS47" s="710"/>
      <c r="IXT47" s="710"/>
      <c r="IXU47" s="710"/>
      <c r="IXV47" s="710"/>
      <c r="IXW47" s="710"/>
      <c r="IXX47" s="710"/>
      <c r="IXY47" s="710"/>
      <c r="IXZ47" s="710"/>
      <c r="IYA47" s="710"/>
      <c r="IYB47" s="710"/>
      <c r="IYC47" s="710"/>
      <c r="IYD47" s="710"/>
      <c r="IYE47" s="710"/>
      <c r="IYF47" s="710"/>
      <c r="IYG47" s="710"/>
      <c r="IYH47" s="710"/>
      <c r="IYI47" s="710"/>
      <c r="IYJ47" s="710"/>
      <c r="IYK47" s="710"/>
      <c r="IYL47" s="710"/>
      <c r="IYM47" s="710"/>
      <c r="IYN47" s="710"/>
      <c r="IYO47" s="710"/>
      <c r="IYP47" s="710"/>
      <c r="IYQ47" s="710"/>
      <c r="IYR47" s="710"/>
      <c r="IYS47" s="710"/>
      <c r="IYT47" s="710"/>
      <c r="IYU47" s="710"/>
      <c r="IYV47" s="710"/>
      <c r="IYW47" s="710"/>
      <c r="IYX47" s="710"/>
      <c r="IYY47" s="710"/>
      <c r="IYZ47" s="710"/>
      <c r="IZA47" s="710"/>
      <c r="IZB47" s="710"/>
      <c r="IZC47" s="710"/>
      <c r="IZD47" s="710"/>
      <c r="IZE47" s="710"/>
      <c r="IZF47" s="710"/>
      <c r="IZG47" s="710"/>
      <c r="IZH47" s="710"/>
      <c r="IZI47" s="710"/>
      <c r="IZJ47" s="710"/>
      <c r="IZK47" s="710"/>
      <c r="IZL47" s="710"/>
      <c r="IZM47" s="710"/>
      <c r="IZN47" s="710"/>
      <c r="IZO47" s="710"/>
      <c r="IZP47" s="710"/>
      <c r="IZQ47" s="710"/>
      <c r="IZR47" s="710"/>
      <c r="IZS47" s="710"/>
      <c r="IZT47" s="710"/>
      <c r="IZU47" s="710"/>
      <c r="IZV47" s="710"/>
      <c r="IZW47" s="710"/>
      <c r="IZX47" s="710"/>
      <c r="IZY47" s="710"/>
      <c r="IZZ47" s="710"/>
      <c r="JAA47" s="710"/>
      <c r="JAB47" s="710"/>
      <c r="JAC47" s="710"/>
      <c r="JAD47" s="710"/>
      <c r="JAE47" s="710"/>
      <c r="JAF47" s="710"/>
      <c r="JAG47" s="710"/>
      <c r="JAH47" s="710"/>
      <c r="JAI47" s="710"/>
      <c r="JAJ47" s="710"/>
      <c r="JAK47" s="710"/>
      <c r="JAL47" s="710"/>
      <c r="JAM47" s="710"/>
      <c r="JAN47" s="710"/>
      <c r="JAO47" s="710"/>
      <c r="JAP47" s="710"/>
      <c r="JAQ47" s="710"/>
      <c r="JAR47" s="710"/>
      <c r="JAS47" s="710"/>
      <c r="JAT47" s="710"/>
      <c r="JAU47" s="710"/>
      <c r="JAV47" s="710"/>
      <c r="JAW47" s="710"/>
      <c r="JAX47" s="710"/>
      <c r="JAY47" s="710"/>
      <c r="JAZ47" s="710"/>
      <c r="JBA47" s="710"/>
      <c r="JBB47" s="710"/>
      <c r="JBC47" s="710"/>
      <c r="JBD47" s="710"/>
      <c r="JBE47" s="710"/>
      <c r="JBF47" s="710"/>
      <c r="JBG47" s="710"/>
      <c r="JBH47" s="710"/>
      <c r="JBI47" s="710"/>
      <c r="JBJ47" s="710"/>
      <c r="JBK47" s="710"/>
      <c r="JBL47" s="710"/>
      <c r="JBM47" s="710"/>
      <c r="JBN47" s="710"/>
      <c r="JBO47" s="710"/>
      <c r="JBP47" s="710"/>
      <c r="JBQ47" s="710"/>
      <c r="JBR47" s="710"/>
      <c r="JBS47" s="710"/>
      <c r="JBT47" s="710"/>
      <c r="JBU47" s="710"/>
      <c r="JBV47" s="710"/>
      <c r="JBW47" s="710"/>
      <c r="JBX47" s="710"/>
      <c r="JBY47" s="710"/>
      <c r="JBZ47" s="710"/>
      <c r="JCA47" s="710"/>
      <c r="JCB47" s="710"/>
      <c r="JCC47" s="710"/>
      <c r="JCD47" s="710"/>
      <c r="JCE47" s="710"/>
      <c r="JCF47" s="710"/>
      <c r="JCG47" s="710"/>
      <c r="JCH47" s="710"/>
      <c r="JCI47" s="710"/>
      <c r="JCJ47" s="710"/>
      <c r="JCK47" s="710"/>
      <c r="JCL47" s="710"/>
      <c r="JCM47" s="710"/>
      <c r="JCN47" s="710"/>
      <c r="JCO47" s="710"/>
      <c r="JCP47" s="710"/>
      <c r="JCQ47" s="710"/>
      <c r="JCR47" s="710"/>
      <c r="JCS47" s="710"/>
      <c r="JCT47" s="710"/>
      <c r="JCU47" s="710"/>
      <c r="JCV47" s="710"/>
      <c r="JCW47" s="710"/>
      <c r="JCX47" s="710"/>
      <c r="JCY47" s="710"/>
      <c r="JCZ47" s="710"/>
      <c r="JDA47" s="710"/>
      <c r="JDB47" s="710"/>
      <c r="JDC47" s="710"/>
      <c r="JDD47" s="710"/>
      <c r="JDE47" s="710"/>
      <c r="JDF47" s="710"/>
      <c r="JDG47" s="710"/>
      <c r="JDH47" s="710"/>
      <c r="JDI47" s="710"/>
      <c r="JDJ47" s="710"/>
      <c r="JDK47" s="710"/>
      <c r="JDL47" s="710"/>
      <c r="JDM47" s="710"/>
      <c r="JDN47" s="710"/>
      <c r="JDO47" s="710"/>
      <c r="JDP47" s="710"/>
      <c r="JDQ47" s="710"/>
      <c r="JDR47" s="710"/>
      <c r="JDS47" s="710"/>
      <c r="JDT47" s="710"/>
      <c r="JDU47" s="710"/>
      <c r="JDV47" s="710"/>
      <c r="JDW47" s="710"/>
      <c r="JDX47" s="710"/>
      <c r="JDY47" s="710"/>
      <c r="JDZ47" s="710"/>
      <c r="JEA47" s="710"/>
      <c r="JEB47" s="710"/>
      <c r="JEC47" s="710"/>
      <c r="JED47" s="710"/>
      <c r="JEE47" s="710"/>
      <c r="JEF47" s="710"/>
      <c r="JEG47" s="710"/>
      <c r="JEH47" s="710"/>
      <c r="JEI47" s="710"/>
      <c r="JEJ47" s="710"/>
      <c r="JEK47" s="710"/>
      <c r="JEL47" s="710"/>
      <c r="JEM47" s="710"/>
      <c r="JEN47" s="710"/>
      <c r="JEO47" s="710"/>
      <c r="JEP47" s="710"/>
      <c r="JEQ47" s="710"/>
      <c r="JER47" s="710"/>
      <c r="JES47" s="710"/>
      <c r="JET47" s="710"/>
      <c r="JEU47" s="710"/>
      <c r="JEV47" s="710"/>
      <c r="JEW47" s="710"/>
      <c r="JEX47" s="710"/>
      <c r="JEY47" s="710"/>
      <c r="JEZ47" s="710"/>
      <c r="JFA47" s="710"/>
      <c r="JFB47" s="710"/>
      <c r="JFC47" s="710"/>
      <c r="JFD47" s="710"/>
      <c r="JFE47" s="710"/>
      <c r="JFF47" s="710"/>
      <c r="JFG47" s="710"/>
      <c r="JFH47" s="710"/>
      <c r="JFI47" s="710"/>
      <c r="JFJ47" s="710"/>
      <c r="JFK47" s="710"/>
      <c r="JFL47" s="710"/>
      <c r="JFM47" s="710"/>
      <c r="JFN47" s="710"/>
      <c r="JFO47" s="710"/>
      <c r="JFP47" s="710"/>
      <c r="JFQ47" s="710"/>
      <c r="JFR47" s="710"/>
      <c r="JFS47" s="710"/>
      <c r="JFT47" s="710"/>
      <c r="JFU47" s="710"/>
      <c r="JFV47" s="710"/>
      <c r="JFW47" s="710"/>
      <c r="JFX47" s="710"/>
      <c r="JFY47" s="710"/>
      <c r="JFZ47" s="710"/>
      <c r="JGA47" s="710"/>
      <c r="JGB47" s="710"/>
      <c r="JGC47" s="710"/>
      <c r="JGD47" s="710"/>
      <c r="JGE47" s="710"/>
      <c r="JGF47" s="710"/>
      <c r="JGG47" s="710"/>
      <c r="JGH47" s="710"/>
      <c r="JGI47" s="710"/>
      <c r="JGJ47" s="710"/>
      <c r="JGK47" s="710"/>
      <c r="JGL47" s="710"/>
      <c r="JGM47" s="710"/>
      <c r="JGN47" s="710"/>
      <c r="JGO47" s="710"/>
      <c r="JGP47" s="710"/>
      <c r="JGQ47" s="710"/>
      <c r="JGR47" s="710"/>
      <c r="JGS47" s="710"/>
      <c r="JGT47" s="710"/>
      <c r="JGU47" s="710"/>
      <c r="JGV47" s="710"/>
      <c r="JGW47" s="710"/>
      <c r="JGX47" s="710"/>
      <c r="JGY47" s="710"/>
      <c r="JGZ47" s="710"/>
      <c r="JHA47" s="710"/>
      <c r="JHB47" s="710"/>
      <c r="JHC47" s="710"/>
      <c r="JHD47" s="710"/>
      <c r="JHE47" s="710"/>
      <c r="JHF47" s="710"/>
      <c r="JHG47" s="710"/>
      <c r="JHH47" s="710"/>
      <c r="JHI47" s="710"/>
      <c r="JHJ47" s="710"/>
      <c r="JHK47" s="710"/>
      <c r="JHL47" s="710"/>
      <c r="JHM47" s="710"/>
      <c r="JHN47" s="710"/>
      <c r="JHO47" s="710"/>
      <c r="JHP47" s="710"/>
      <c r="JHQ47" s="710"/>
      <c r="JHR47" s="710"/>
      <c r="JHS47" s="710"/>
      <c r="JHT47" s="710"/>
      <c r="JHU47" s="710"/>
      <c r="JHV47" s="710"/>
      <c r="JHW47" s="710"/>
      <c r="JHX47" s="710"/>
      <c r="JHY47" s="710"/>
      <c r="JHZ47" s="710"/>
      <c r="JIA47" s="710"/>
      <c r="JIB47" s="710"/>
      <c r="JIC47" s="710"/>
      <c r="JID47" s="710"/>
      <c r="JIE47" s="710"/>
      <c r="JIF47" s="710"/>
      <c r="JIG47" s="710"/>
      <c r="JIH47" s="710"/>
      <c r="JII47" s="710"/>
      <c r="JIJ47" s="710"/>
      <c r="JIK47" s="710"/>
      <c r="JIL47" s="710"/>
      <c r="JIM47" s="710"/>
      <c r="JIN47" s="710"/>
      <c r="JIO47" s="710"/>
      <c r="JIP47" s="710"/>
      <c r="JIQ47" s="710"/>
      <c r="JIR47" s="710"/>
      <c r="JIS47" s="710"/>
      <c r="JIT47" s="710"/>
      <c r="JIU47" s="710"/>
      <c r="JIV47" s="710"/>
      <c r="JIW47" s="710"/>
      <c r="JIX47" s="710"/>
      <c r="JIY47" s="710"/>
      <c r="JIZ47" s="710"/>
      <c r="JJA47" s="710"/>
      <c r="JJB47" s="710"/>
      <c r="JJC47" s="710"/>
      <c r="JJD47" s="710"/>
      <c r="JJE47" s="710"/>
      <c r="JJF47" s="710"/>
      <c r="JJG47" s="710"/>
      <c r="JJH47" s="710"/>
      <c r="JJI47" s="710"/>
      <c r="JJJ47" s="710"/>
      <c r="JJK47" s="710"/>
      <c r="JJL47" s="710"/>
      <c r="JJM47" s="710"/>
      <c r="JJN47" s="710"/>
      <c r="JJO47" s="710"/>
      <c r="JJP47" s="710"/>
      <c r="JJQ47" s="710"/>
      <c r="JJR47" s="710"/>
      <c r="JJS47" s="710"/>
      <c r="JJT47" s="710"/>
      <c r="JJU47" s="710"/>
      <c r="JJV47" s="710"/>
      <c r="JJW47" s="710"/>
      <c r="JJX47" s="710"/>
      <c r="JJY47" s="710"/>
      <c r="JJZ47" s="710"/>
      <c r="JKA47" s="710"/>
      <c r="JKB47" s="710"/>
      <c r="JKC47" s="710"/>
      <c r="JKD47" s="710"/>
      <c r="JKE47" s="710"/>
      <c r="JKF47" s="710"/>
      <c r="JKG47" s="710"/>
      <c r="JKH47" s="710"/>
      <c r="JKI47" s="710"/>
      <c r="JKJ47" s="710"/>
      <c r="JKK47" s="710"/>
      <c r="JKL47" s="710"/>
      <c r="JKM47" s="710"/>
      <c r="JKN47" s="710"/>
      <c r="JKO47" s="710"/>
      <c r="JKP47" s="710"/>
      <c r="JKQ47" s="710"/>
      <c r="JKR47" s="710"/>
      <c r="JKS47" s="710"/>
      <c r="JKT47" s="710"/>
      <c r="JKU47" s="710"/>
      <c r="JKV47" s="710"/>
      <c r="JKW47" s="710"/>
      <c r="JKX47" s="710"/>
      <c r="JKY47" s="710"/>
      <c r="JKZ47" s="710"/>
      <c r="JLA47" s="710"/>
      <c r="JLB47" s="710"/>
      <c r="JLC47" s="710"/>
      <c r="JLD47" s="710"/>
      <c r="JLE47" s="710"/>
      <c r="JLF47" s="710"/>
      <c r="JLG47" s="710"/>
      <c r="JLH47" s="710"/>
      <c r="JLI47" s="710"/>
      <c r="JLJ47" s="710"/>
      <c r="JLK47" s="710"/>
      <c r="JLL47" s="710"/>
      <c r="JLM47" s="710"/>
      <c r="JLN47" s="710"/>
      <c r="JLO47" s="710"/>
      <c r="JLP47" s="710"/>
      <c r="JLQ47" s="710"/>
      <c r="JLR47" s="710"/>
      <c r="JLS47" s="710"/>
      <c r="JLT47" s="710"/>
      <c r="JLU47" s="710"/>
      <c r="JLV47" s="710"/>
      <c r="JLW47" s="710"/>
      <c r="JLX47" s="710"/>
      <c r="JLY47" s="710"/>
      <c r="JLZ47" s="710"/>
      <c r="JMA47" s="710"/>
      <c r="JMB47" s="710"/>
      <c r="JMC47" s="710"/>
      <c r="JMD47" s="710"/>
      <c r="JME47" s="710"/>
      <c r="JMF47" s="710"/>
      <c r="JMG47" s="710"/>
      <c r="JMH47" s="710"/>
      <c r="JMI47" s="710"/>
      <c r="JMJ47" s="710"/>
      <c r="JMK47" s="710"/>
      <c r="JML47" s="710"/>
      <c r="JMM47" s="710"/>
      <c r="JMN47" s="710"/>
      <c r="JMO47" s="710"/>
      <c r="JMP47" s="710"/>
      <c r="JMQ47" s="710"/>
      <c r="JMR47" s="710"/>
      <c r="JMS47" s="710"/>
      <c r="JMT47" s="710"/>
      <c r="JMU47" s="710"/>
      <c r="JMV47" s="710"/>
      <c r="JMW47" s="710"/>
      <c r="JMX47" s="710"/>
      <c r="JMY47" s="710"/>
      <c r="JMZ47" s="710"/>
      <c r="JNA47" s="710"/>
      <c r="JNB47" s="710"/>
      <c r="JNC47" s="710"/>
      <c r="JND47" s="710"/>
      <c r="JNE47" s="710"/>
      <c r="JNF47" s="710"/>
      <c r="JNG47" s="710"/>
      <c r="JNH47" s="710"/>
      <c r="JNI47" s="710"/>
      <c r="JNJ47" s="710"/>
      <c r="JNK47" s="710"/>
      <c r="JNL47" s="710"/>
      <c r="JNM47" s="710"/>
      <c r="JNN47" s="710"/>
      <c r="JNO47" s="710"/>
      <c r="JNP47" s="710"/>
      <c r="JNQ47" s="710"/>
      <c r="JNR47" s="710"/>
      <c r="JNS47" s="710"/>
      <c r="JNT47" s="710"/>
      <c r="JNU47" s="710"/>
      <c r="JNV47" s="710"/>
      <c r="JNW47" s="710"/>
      <c r="JNX47" s="710"/>
      <c r="JNY47" s="710"/>
      <c r="JNZ47" s="710"/>
      <c r="JOA47" s="710"/>
      <c r="JOB47" s="710"/>
      <c r="JOC47" s="710"/>
      <c r="JOD47" s="710"/>
      <c r="JOE47" s="710"/>
      <c r="JOF47" s="710"/>
      <c r="JOG47" s="710"/>
      <c r="JOH47" s="710"/>
      <c r="JOI47" s="710"/>
      <c r="JOJ47" s="710"/>
      <c r="JOK47" s="710"/>
      <c r="JOL47" s="710"/>
      <c r="JOM47" s="710"/>
      <c r="JON47" s="710"/>
      <c r="JOO47" s="710"/>
      <c r="JOP47" s="710"/>
      <c r="JOQ47" s="710"/>
      <c r="JOR47" s="710"/>
      <c r="JOS47" s="710"/>
      <c r="JOT47" s="710"/>
      <c r="JOU47" s="710"/>
      <c r="JOV47" s="710"/>
      <c r="JOW47" s="710"/>
      <c r="JOX47" s="710"/>
      <c r="JOY47" s="710"/>
      <c r="JOZ47" s="710"/>
      <c r="JPA47" s="710"/>
      <c r="JPB47" s="710"/>
      <c r="JPC47" s="710"/>
      <c r="JPD47" s="710"/>
      <c r="JPE47" s="710"/>
      <c r="JPF47" s="710"/>
      <c r="JPG47" s="710"/>
      <c r="JPH47" s="710"/>
      <c r="JPI47" s="710"/>
      <c r="JPJ47" s="710"/>
      <c r="JPK47" s="710"/>
      <c r="JPL47" s="710"/>
      <c r="JPM47" s="710"/>
      <c r="JPN47" s="710"/>
      <c r="JPO47" s="710"/>
      <c r="JPP47" s="710"/>
      <c r="JPQ47" s="710"/>
      <c r="JPR47" s="710"/>
      <c r="JPS47" s="710"/>
      <c r="JPT47" s="710"/>
      <c r="JPU47" s="710"/>
      <c r="JPV47" s="710"/>
      <c r="JPW47" s="710"/>
      <c r="JPX47" s="710"/>
      <c r="JPY47" s="710"/>
      <c r="JPZ47" s="710"/>
      <c r="JQA47" s="710"/>
      <c r="JQB47" s="710"/>
      <c r="JQC47" s="710"/>
      <c r="JQD47" s="710"/>
      <c r="JQE47" s="710"/>
      <c r="JQF47" s="710"/>
      <c r="JQG47" s="710"/>
      <c r="JQH47" s="710"/>
      <c r="JQI47" s="710"/>
      <c r="JQJ47" s="710"/>
      <c r="JQK47" s="710"/>
      <c r="JQL47" s="710"/>
      <c r="JQM47" s="710"/>
      <c r="JQN47" s="710"/>
      <c r="JQO47" s="710"/>
      <c r="JQP47" s="710"/>
      <c r="JQQ47" s="710"/>
      <c r="JQR47" s="710"/>
      <c r="JQS47" s="710"/>
      <c r="JQT47" s="710"/>
      <c r="JQU47" s="710"/>
      <c r="JQV47" s="710"/>
      <c r="JQW47" s="710"/>
      <c r="JQX47" s="710"/>
      <c r="JQY47" s="710"/>
      <c r="JQZ47" s="710"/>
      <c r="JRA47" s="710"/>
      <c r="JRB47" s="710"/>
      <c r="JRC47" s="710"/>
      <c r="JRD47" s="710"/>
      <c r="JRE47" s="710"/>
      <c r="JRF47" s="710"/>
      <c r="JRG47" s="710"/>
      <c r="JRH47" s="710"/>
      <c r="JRI47" s="710"/>
      <c r="JRJ47" s="710"/>
      <c r="JRK47" s="710"/>
      <c r="JRL47" s="710"/>
      <c r="JRM47" s="710"/>
      <c r="JRN47" s="710"/>
      <c r="JRO47" s="710"/>
      <c r="JRP47" s="710"/>
      <c r="JRQ47" s="710"/>
      <c r="JRR47" s="710"/>
      <c r="JRS47" s="710"/>
      <c r="JRT47" s="710"/>
      <c r="JRU47" s="710"/>
      <c r="JRV47" s="710"/>
      <c r="JRW47" s="710"/>
      <c r="JRX47" s="710"/>
      <c r="JRY47" s="710"/>
      <c r="JRZ47" s="710"/>
      <c r="JSA47" s="710"/>
      <c r="JSB47" s="710"/>
      <c r="JSC47" s="710"/>
      <c r="JSD47" s="710"/>
      <c r="JSE47" s="710"/>
      <c r="JSF47" s="710"/>
      <c r="JSG47" s="710"/>
      <c r="JSH47" s="710"/>
      <c r="JSI47" s="710"/>
      <c r="JSJ47" s="710"/>
      <c r="JSK47" s="710"/>
      <c r="JSL47" s="710"/>
      <c r="JSM47" s="710"/>
      <c r="JSN47" s="710"/>
      <c r="JSO47" s="710"/>
      <c r="JSP47" s="710"/>
      <c r="JSQ47" s="710"/>
      <c r="JSR47" s="710"/>
      <c r="JSS47" s="710"/>
      <c r="JST47" s="710"/>
      <c r="JSU47" s="710"/>
      <c r="JSV47" s="710"/>
      <c r="JSW47" s="710"/>
      <c r="JSX47" s="710"/>
      <c r="JSY47" s="710"/>
      <c r="JSZ47" s="710"/>
      <c r="JTA47" s="710"/>
      <c r="JTB47" s="710"/>
      <c r="JTC47" s="710"/>
      <c r="JTD47" s="710"/>
      <c r="JTE47" s="710"/>
      <c r="JTF47" s="710"/>
      <c r="JTG47" s="710"/>
      <c r="JTH47" s="710"/>
      <c r="JTI47" s="710"/>
      <c r="JTJ47" s="710"/>
      <c r="JTK47" s="710"/>
      <c r="JTL47" s="710"/>
      <c r="JTM47" s="710"/>
      <c r="JTN47" s="710"/>
      <c r="JTO47" s="710"/>
      <c r="JTP47" s="710"/>
      <c r="JTQ47" s="710"/>
      <c r="JTR47" s="710"/>
      <c r="JTS47" s="710"/>
      <c r="JTT47" s="710"/>
      <c r="JTU47" s="710"/>
      <c r="JTV47" s="710"/>
      <c r="JTW47" s="710"/>
      <c r="JTX47" s="710"/>
      <c r="JTY47" s="710"/>
      <c r="JTZ47" s="710"/>
      <c r="JUA47" s="710"/>
      <c r="JUB47" s="710"/>
      <c r="JUC47" s="710"/>
      <c r="JUD47" s="710"/>
      <c r="JUE47" s="710"/>
      <c r="JUF47" s="710"/>
      <c r="JUG47" s="710"/>
      <c r="JUH47" s="710"/>
      <c r="JUI47" s="710"/>
      <c r="JUJ47" s="710"/>
      <c r="JUK47" s="710"/>
      <c r="JUL47" s="710"/>
      <c r="JUM47" s="710"/>
      <c r="JUN47" s="710"/>
      <c r="JUO47" s="710"/>
      <c r="JUP47" s="710"/>
      <c r="JUQ47" s="710"/>
      <c r="JUR47" s="710"/>
      <c r="JUS47" s="710"/>
      <c r="JUT47" s="710"/>
      <c r="JUU47" s="710"/>
      <c r="JUV47" s="710"/>
      <c r="JUW47" s="710"/>
      <c r="JUX47" s="710"/>
      <c r="JUY47" s="710"/>
      <c r="JUZ47" s="710"/>
      <c r="JVA47" s="710"/>
      <c r="JVB47" s="710"/>
      <c r="JVC47" s="710"/>
      <c r="JVD47" s="710"/>
      <c r="JVE47" s="710"/>
      <c r="JVF47" s="710"/>
      <c r="JVG47" s="710"/>
      <c r="JVH47" s="710"/>
      <c r="JVI47" s="710"/>
      <c r="JVJ47" s="710"/>
      <c r="JVK47" s="710"/>
      <c r="JVL47" s="710"/>
      <c r="JVM47" s="710"/>
      <c r="JVN47" s="710"/>
      <c r="JVO47" s="710"/>
      <c r="JVP47" s="710"/>
      <c r="JVQ47" s="710"/>
      <c r="JVR47" s="710"/>
      <c r="JVS47" s="710"/>
      <c r="JVT47" s="710"/>
      <c r="JVU47" s="710"/>
      <c r="JVV47" s="710"/>
      <c r="JVW47" s="710"/>
      <c r="JVX47" s="710"/>
      <c r="JVY47" s="710"/>
      <c r="JVZ47" s="710"/>
      <c r="JWA47" s="710"/>
      <c r="JWB47" s="710"/>
      <c r="JWC47" s="710"/>
      <c r="JWD47" s="710"/>
      <c r="JWE47" s="710"/>
      <c r="JWF47" s="710"/>
      <c r="JWG47" s="710"/>
      <c r="JWH47" s="710"/>
      <c r="JWI47" s="710"/>
      <c r="JWJ47" s="710"/>
      <c r="JWK47" s="710"/>
      <c r="JWL47" s="710"/>
      <c r="JWM47" s="710"/>
      <c r="JWN47" s="710"/>
      <c r="JWO47" s="710"/>
      <c r="JWP47" s="710"/>
      <c r="JWQ47" s="710"/>
      <c r="JWR47" s="710"/>
      <c r="JWS47" s="710"/>
      <c r="JWT47" s="710"/>
      <c r="JWU47" s="710"/>
      <c r="JWV47" s="710"/>
      <c r="JWW47" s="710"/>
      <c r="JWX47" s="710"/>
      <c r="JWY47" s="710"/>
      <c r="JWZ47" s="710"/>
      <c r="JXA47" s="710"/>
      <c r="JXB47" s="710"/>
      <c r="JXC47" s="710"/>
      <c r="JXD47" s="710"/>
      <c r="JXE47" s="710"/>
      <c r="JXF47" s="710"/>
      <c r="JXG47" s="710"/>
      <c r="JXH47" s="710"/>
      <c r="JXI47" s="710"/>
      <c r="JXJ47" s="710"/>
      <c r="JXK47" s="710"/>
      <c r="JXL47" s="710"/>
      <c r="JXM47" s="710"/>
      <c r="JXN47" s="710"/>
      <c r="JXO47" s="710"/>
      <c r="JXP47" s="710"/>
      <c r="JXQ47" s="710"/>
      <c r="JXR47" s="710"/>
      <c r="JXS47" s="710"/>
      <c r="JXT47" s="710"/>
      <c r="JXU47" s="710"/>
      <c r="JXV47" s="710"/>
      <c r="JXW47" s="710"/>
      <c r="JXX47" s="710"/>
      <c r="JXY47" s="710"/>
      <c r="JXZ47" s="710"/>
      <c r="JYA47" s="710"/>
      <c r="JYB47" s="710"/>
      <c r="JYC47" s="710"/>
      <c r="JYD47" s="710"/>
      <c r="JYE47" s="710"/>
      <c r="JYF47" s="710"/>
      <c r="JYG47" s="710"/>
      <c r="JYH47" s="710"/>
      <c r="JYI47" s="710"/>
      <c r="JYJ47" s="710"/>
      <c r="JYK47" s="710"/>
      <c r="JYL47" s="710"/>
      <c r="JYM47" s="710"/>
      <c r="JYN47" s="710"/>
      <c r="JYO47" s="710"/>
      <c r="JYP47" s="710"/>
      <c r="JYQ47" s="710"/>
      <c r="JYR47" s="710"/>
      <c r="JYS47" s="710"/>
      <c r="JYT47" s="710"/>
      <c r="JYU47" s="710"/>
      <c r="JYV47" s="710"/>
      <c r="JYW47" s="710"/>
      <c r="JYX47" s="710"/>
      <c r="JYY47" s="710"/>
      <c r="JYZ47" s="710"/>
      <c r="JZA47" s="710"/>
      <c r="JZB47" s="710"/>
      <c r="JZC47" s="710"/>
      <c r="JZD47" s="710"/>
      <c r="JZE47" s="710"/>
      <c r="JZF47" s="710"/>
      <c r="JZG47" s="710"/>
      <c r="JZH47" s="710"/>
      <c r="JZI47" s="710"/>
      <c r="JZJ47" s="710"/>
      <c r="JZK47" s="710"/>
      <c r="JZL47" s="710"/>
      <c r="JZM47" s="710"/>
      <c r="JZN47" s="710"/>
      <c r="JZO47" s="710"/>
      <c r="JZP47" s="710"/>
      <c r="JZQ47" s="710"/>
      <c r="JZR47" s="710"/>
      <c r="JZS47" s="710"/>
      <c r="JZT47" s="710"/>
      <c r="JZU47" s="710"/>
      <c r="JZV47" s="710"/>
      <c r="JZW47" s="710"/>
      <c r="JZX47" s="710"/>
      <c r="JZY47" s="710"/>
      <c r="JZZ47" s="710"/>
      <c r="KAA47" s="710"/>
      <c r="KAB47" s="710"/>
      <c r="KAC47" s="710"/>
      <c r="KAD47" s="710"/>
      <c r="KAE47" s="710"/>
      <c r="KAF47" s="710"/>
      <c r="KAG47" s="710"/>
      <c r="KAH47" s="710"/>
      <c r="KAI47" s="710"/>
      <c r="KAJ47" s="710"/>
      <c r="KAK47" s="710"/>
      <c r="KAL47" s="710"/>
      <c r="KAM47" s="710"/>
      <c r="KAN47" s="710"/>
      <c r="KAO47" s="710"/>
      <c r="KAP47" s="710"/>
      <c r="KAQ47" s="710"/>
      <c r="KAR47" s="710"/>
      <c r="KAS47" s="710"/>
      <c r="KAT47" s="710"/>
      <c r="KAU47" s="710"/>
      <c r="KAV47" s="710"/>
      <c r="KAW47" s="710"/>
      <c r="KAX47" s="710"/>
      <c r="KAY47" s="710"/>
      <c r="KAZ47" s="710"/>
      <c r="KBA47" s="710"/>
      <c r="KBB47" s="710"/>
      <c r="KBC47" s="710"/>
      <c r="KBD47" s="710"/>
      <c r="KBE47" s="710"/>
      <c r="KBF47" s="710"/>
      <c r="KBG47" s="710"/>
      <c r="KBH47" s="710"/>
      <c r="KBI47" s="710"/>
      <c r="KBJ47" s="710"/>
      <c r="KBK47" s="710"/>
      <c r="KBL47" s="710"/>
      <c r="KBM47" s="710"/>
      <c r="KBN47" s="710"/>
      <c r="KBO47" s="710"/>
      <c r="KBP47" s="710"/>
      <c r="KBQ47" s="710"/>
      <c r="KBR47" s="710"/>
      <c r="KBS47" s="710"/>
      <c r="KBT47" s="710"/>
      <c r="KBU47" s="710"/>
      <c r="KBV47" s="710"/>
      <c r="KBW47" s="710"/>
      <c r="KBX47" s="710"/>
      <c r="KBY47" s="710"/>
      <c r="KBZ47" s="710"/>
      <c r="KCA47" s="710"/>
      <c r="KCB47" s="710"/>
      <c r="KCC47" s="710"/>
      <c r="KCD47" s="710"/>
      <c r="KCE47" s="710"/>
      <c r="KCF47" s="710"/>
      <c r="KCG47" s="710"/>
      <c r="KCH47" s="710"/>
      <c r="KCI47" s="710"/>
      <c r="KCJ47" s="710"/>
      <c r="KCK47" s="710"/>
      <c r="KCL47" s="710"/>
      <c r="KCM47" s="710"/>
      <c r="KCN47" s="710"/>
      <c r="KCO47" s="710"/>
      <c r="KCP47" s="710"/>
      <c r="KCQ47" s="710"/>
      <c r="KCR47" s="710"/>
      <c r="KCS47" s="710"/>
      <c r="KCT47" s="710"/>
      <c r="KCU47" s="710"/>
      <c r="KCV47" s="710"/>
      <c r="KCW47" s="710"/>
      <c r="KCX47" s="710"/>
      <c r="KCY47" s="710"/>
      <c r="KCZ47" s="710"/>
      <c r="KDA47" s="710"/>
      <c r="KDB47" s="710"/>
      <c r="KDC47" s="710"/>
      <c r="KDD47" s="710"/>
      <c r="KDE47" s="710"/>
      <c r="KDF47" s="710"/>
      <c r="KDG47" s="710"/>
      <c r="KDH47" s="710"/>
      <c r="KDI47" s="710"/>
      <c r="KDJ47" s="710"/>
      <c r="KDK47" s="710"/>
      <c r="KDL47" s="710"/>
      <c r="KDM47" s="710"/>
      <c r="KDN47" s="710"/>
      <c r="KDO47" s="710"/>
      <c r="KDP47" s="710"/>
      <c r="KDQ47" s="710"/>
      <c r="KDR47" s="710"/>
      <c r="KDS47" s="710"/>
      <c r="KDT47" s="710"/>
      <c r="KDU47" s="710"/>
      <c r="KDV47" s="710"/>
      <c r="KDW47" s="710"/>
      <c r="KDX47" s="710"/>
      <c r="KDY47" s="710"/>
      <c r="KDZ47" s="710"/>
      <c r="KEA47" s="710"/>
      <c r="KEB47" s="710"/>
      <c r="KEC47" s="710"/>
      <c r="KED47" s="710"/>
      <c r="KEE47" s="710"/>
      <c r="KEF47" s="710"/>
      <c r="KEG47" s="710"/>
      <c r="KEH47" s="710"/>
      <c r="KEI47" s="710"/>
      <c r="KEJ47" s="710"/>
      <c r="KEK47" s="710"/>
      <c r="KEL47" s="710"/>
      <c r="KEM47" s="710"/>
      <c r="KEN47" s="710"/>
      <c r="KEO47" s="710"/>
      <c r="KEP47" s="710"/>
      <c r="KEQ47" s="710"/>
      <c r="KER47" s="710"/>
      <c r="KES47" s="710"/>
      <c r="KET47" s="710"/>
      <c r="KEU47" s="710"/>
      <c r="KEV47" s="710"/>
      <c r="KEW47" s="710"/>
      <c r="KEX47" s="710"/>
      <c r="KEY47" s="710"/>
      <c r="KEZ47" s="710"/>
      <c r="KFA47" s="710"/>
      <c r="KFB47" s="710"/>
      <c r="KFC47" s="710"/>
      <c r="KFD47" s="710"/>
      <c r="KFE47" s="710"/>
      <c r="KFF47" s="710"/>
      <c r="KFG47" s="710"/>
      <c r="KFH47" s="710"/>
      <c r="KFI47" s="710"/>
      <c r="KFJ47" s="710"/>
      <c r="KFK47" s="710"/>
      <c r="KFL47" s="710"/>
      <c r="KFM47" s="710"/>
      <c r="KFN47" s="710"/>
      <c r="KFO47" s="710"/>
      <c r="KFP47" s="710"/>
      <c r="KFQ47" s="710"/>
      <c r="KFR47" s="710"/>
      <c r="KFS47" s="710"/>
      <c r="KFT47" s="710"/>
      <c r="KFU47" s="710"/>
      <c r="KFV47" s="710"/>
      <c r="KFW47" s="710"/>
      <c r="KFX47" s="710"/>
      <c r="KFY47" s="710"/>
      <c r="KFZ47" s="710"/>
      <c r="KGA47" s="710"/>
      <c r="KGB47" s="710"/>
      <c r="KGC47" s="710"/>
      <c r="KGD47" s="710"/>
      <c r="KGE47" s="710"/>
      <c r="KGF47" s="710"/>
      <c r="KGG47" s="710"/>
      <c r="KGH47" s="710"/>
      <c r="KGI47" s="710"/>
      <c r="KGJ47" s="710"/>
      <c r="KGK47" s="710"/>
      <c r="KGL47" s="710"/>
      <c r="KGM47" s="710"/>
      <c r="KGN47" s="710"/>
      <c r="KGO47" s="710"/>
      <c r="KGP47" s="710"/>
      <c r="KGQ47" s="710"/>
      <c r="KGR47" s="710"/>
      <c r="KGS47" s="710"/>
      <c r="KGT47" s="710"/>
      <c r="KGU47" s="710"/>
      <c r="KGV47" s="710"/>
      <c r="KGW47" s="710"/>
      <c r="KGX47" s="710"/>
      <c r="KGY47" s="710"/>
      <c r="KGZ47" s="710"/>
      <c r="KHA47" s="710"/>
      <c r="KHB47" s="710"/>
      <c r="KHC47" s="710"/>
      <c r="KHD47" s="710"/>
      <c r="KHE47" s="710"/>
      <c r="KHF47" s="710"/>
      <c r="KHG47" s="710"/>
      <c r="KHH47" s="710"/>
      <c r="KHI47" s="710"/>
      <c r="KHJ47" s="710"/>
      <c r="KHK47" s="710"/>
      <c r="KHL47" s="710"/>
      <c r="KHM47" s="710"/>
      <c r="KHN47" s="710"/>
      <c r="KHO47" s="710"/>
      <c r="KHP47" s="710"/>
      <c r="KHQ47" s="710"/>
      <c r="KHR47" s="710"/>
      <c r="KHS47" s="710"/>
      <c r="KHT47" s="710"/>
      <c r="KHU47" s="710"/>
      <c r="KHV47" s="710"/>
      <c r="KHW47" s="710"/>
      <c r="KHX47" s="710"/>
      <c r="KHY47" s="710"/>
      <c r="KHZ47" s="710"/>
      <c r="KIA47" s="710"/>
      <c r="KIB47" s="710"/>
      <c r="KIC47" s="710"/>
      <c r="KID47" s="710"/>
      <c r="KIE47" s="710"/>
      <c r="KIF47" s="710"/>
      <c r="KIG47" s="710"/>
      <c r="KIH47" s="710"/>
      <c r="KII47" s="710"/>
      <c r="KIJ47" s="710"/>
      <c r="KIK47" s="710"/>
      <c r="KIL47" s="710"/>
      <c r="KIM47" s="710"/>
      <c r="KIN47" s="710"/>
      <c r="KIO47" s="710"/>
      <c r="KIP47" s="710"/>
      <c r="KIQ47" s="710"/>
      <c r="KIR47" s="710"/>
      <c r="KIS47" s="710"/>
      <c r="KIT47" s="710"/>
      <c r="KIU47" s="710"/>
      <c r="KIV47" s="710"/>
      <c r="KIW47" s="710"/>
      <c r="KIX47" s="710"/>
      <c r="KIY47" s="710"/>
      <c r="KIZ47" s="710"/>
      <c r="KJA47" s="710"/>
      <c r="KJB47" s="710"/>
      <c r="KJC47" s="710"/>
      <c r="KJD47" s="710"/>
      <c r="KJE47" s="710"/>
      <c r="KJF47" s="710"/>
      <c r="KJG47" s="710"/>
      <c r="KJH47" s="710"/>
      <c r="KJI47" s="710"/>
      <c r="KJJ47" s="710"/>
      <c r="KJK47" s="710"/>
      <c r="KJL47" s="710"/>
      <c r="KJM47" s="710"/>
      <c r="KJN47" s="710"/>
      <c r="KJO47" s="710"/>
      <c r="KJP47" s="710"/>
      <c r="KJQ47" s="710"/>
      <c r="KJR47" s="710"/>
      <c r="KJS47" s="710"/>
      <c r="KJT47" s="710"/>
      <c r="KJU47" s="710"/>
      <c r="KJV47" s="710"/>
      <c r="KJW47" s="710"/>
      <c r="KJX47" s="710"/>
      <c r="KJY47" s="710"/>
      <c r="KJZ47" s="710"/>
      <c r="KKA47" s="710"/>
      <c r="KKB47" s="710"/>
      <c r="KKC47" s="710"/>
      <c r="KKD47" s="710"/>
      <c r="KKE47" s="710"/>
      <c r="KKF47" s="710"/>
      <c r="KKG47" s="710"/>
      <c r="KKH47" s="710"/>
      <c r="KKI47" s="710"/>
      <c r="KKJ47" s="710"/>
      <c r="KKK47" s="710"/>
      <c r="KKL47" s="710"/>
      <c r="KKM47" s="710"/>
      <c r="KKN47" s="710"/>
      <c r="KKO47" s="710"/>
      <c r="KKP47" s="710"/>
      <c r="KKQ47" s="710"/>
      <c r="KKR47" s="710"/>
      <c r="KKS47" s="710"/>
      <c r="KKT47" s="710"/>
      <c r="KKU47" s="710"/>
      <c r="KKV47" s="710"/>
      <c r="KKW47" s="710"/>
      <c r="KKX47" s="710"/>
      <c r="KKY47" s="710"/>
      <c r="KKZ47" s="710"/>
      <c r="KLA47" s="710"/>
      <c r="KLB47" s="710"/>
      <c r="KLC47" s="710"/>
      <c r="KLD47" s="710"/>
      <c r="KLE47" s="710"/>
      <c r="KLF47" s="710"/>
      <c r="KLG47" s="710"/>
      <c r="KLH47" s="710"/>
      <c r="KLI47" s="710"/>
      <c r="KLJ47" s="710"/>
      <c r="KLK47" s="710"/>
      <c r="KLL47" s="710"/>
      <c r="KLM47" s="710"/>
      <c r="KLN47" s="710"/>
      <c r="KLO47" s="710"/>
      <c r="KLP47" s="710"/>
      <c r="KLQ47" s="710"/>
      <c r="KLR47" s="710"/>
      <c r="KLS47" s="710"/>
      <c r="KLT47" s="710"/>
      <c r="KLU47" s="710"/>
      <c r="KLV47" s="710"/>
      <c r="KLW47" s="710"/>
      <c r="KLX47" s="710"/>
      <c r="KLY47" s="710"/>
      <c r="KLZ47" s="710"/>
      <c r="KMA47" s="710"/>
      <c r="KMB47" s="710"/>
      <c r="KMC47" s="710"/>
      <c r="KMD47" s="710"/>
      <c r="KME47" s="710"/>
      <c r="KMF47" s="710"/>
      <c r="KMG47" s="710"/>
      <c r="KMH47" s="710"/>
      <c r="KMI47" s="710"/>
      <c r="KMJ47" s="710"/>
      <c r="KMK47" s="710"/>
      <c r="KML47" s="710"/>
      <c r="KMM47" s="710"/>
      <c r="KMN47" s="710"/>
      <c r="KMO47" s="710"/>
      <c r="KMP47" s="710"/>
      <c r="KMQ47" s="710"/>
      <c r="KMR47" s="710"/>
      <c r="KMS47" s="710"/>
      <c r="KMT47" s="710"/>
      <c r="KMU47" s="710"/>
      <c r="KMV47" s="710"/>
      <c r="KMW47" s="710"/>
      <c r="KMX47" s="710"/>
      <c r="KMY47" s="710"/>
      <c r="KMZ47" s="710"/>
      <c r="KNA47" s="710"/>
      <c r="KNB47" s="710"/>
      <c r="KNC47" s="710"/>
      <c r="KND47" s="710"/>
      <c r="KNE47" s="710"/>
      <c r="KNF47" s="710"/>
      <c r="KNG47" s="710"/>
      <c r="KNH47" s="710"/>
      <c r="KNI47" s="710"/>
      <c r="KNJ47" s="710"/>
      <c r="KNK47" s="710"/>
      <c r="KNL47" s="710"/>
      <c r="KNM47" s="710"/>
      <c r="KNN47" s="710"/>
      <c r="KNO47" s="710"/>
      <c r="KNP47" s="710"/>
      <c r="KNQ47" s="710"/>
      <c r="KNR47" s="710"/>
      <c r="KNS47" s="710"/>
      <c r="KNT47" s="710"/>
      <c r="KNU47" s="710"/>
      <c r="KNV47" s="710"/>
      <c r="KNW47" s="710"/>
      <c r="KNX47" s="710"/>
      <c r="KNY47" s="710"/>
      <c r="KNZ47" s="710"/>
      <c r="KOA47" s="710"/>
      <c r="KOB47" s="710"/>
      <c r="KOC47" s="710"/>
      <c r="KOD47" s="710"/>
      <c r="KOE47" s="710"/>
      <c r="KOF47" s="710"/>
      <c r="KOG47" s="710"/>
      <c r="KOH47" s="710"/>
      <c r="KOI47" s="710"/>
      <c r="KOJ47" s="710"/>
      <c r="KOK47" s="710"/>
      <c r="KOL47" s="710"/>
      <c r="KOM47" s="710"/>
      <c r="KON47" s="710"/>
      <c r="KOO47" s="710"/>
      <c r="KOP47" s="710"/>
      <c r="KOQ47" s="710"/>
      <c r="KOR47" s="710"/>
      <c r="KOS47" s="710"/>
      <c r="KOT47" s="710"/>
      <c r="KOU47" s="710"/>
      <c r="KOV47" s="710"/>
      <c r="KOW47" s="710"/>
      <c r="KOX47" s="710"/>
      <c r="KOY47" s="710"/>
      <c r="KOZ47" s="710"/>
      <c r="KPA47" s="710"/>
      <c r="KPB47" s="710"/>
      <c r="KPC47" s="710"/>
      <c r="KPD47" s="710"/>
      <c r="KPE47" s="710"/>
      <c r="KPF47" s="710"/>
      <c r="KPG47" s="710"/>
      <c r="KPH47" s="710"/>
      <c r="KPI47" s="710"/>
      <c r="KPJ47" s="710"/>
      <c r="KPK47" s="710"/>
      <c r="KPL47" s="710"/>
      <c r="KPM47" s="710"/>
      <c r="KPN47" s="710"/>
      <c r="KPO47" s="710"/>
      <c r="KPP47" s="710"/>
      <c r="KPQ47" s="710"/>
      <c r="KPR47" s="710"/>
      <c r="KPS47" s="710"/>
      <c r="KPT47" s="710"/>
      <c r="KPU47" s="710"/>
      <c r="KPV47" s="710"/>
      <c r="KPW47" s="710"/>
      <c r="KPX47" s="710"/>
      <c r="KPY47" s="710"/>
      <c r="KPZ47" s="710"/>
      <c r="KQA47" s="710"/>
      <c r="KQB47" s="710"/>
      <c r="KQC47" s="710"/>
      <c r="KQD47" s="710"/>
      <c r="KQE47" s="710"/>
      <c r="KQF47" s="710"/>
      <c r="KQG47" s="710"/>
      <c r="KQH47" s="710"/>
      <c r="KQI47" s="710"/>
      <c r="KQJ47" s="710"/>
      <c r="KQK47" s="710"/>
      <c r="KQL47" s="710"/>
      <c r="KQM47" s="710"/>
      <c r="KQN47" s="710"/>
      <c r="KQO47" s="710"/>
      <c r="KQP47" s="710"/>
      <c r="KQQ47" s="710"/>
      <c r="KQR47" s="710"/>
      <c r="KQS47" s="710"/>
      <c r="KQT47" s="710"/>
      <c r="KQU47" s="710"/>
      <c r="KQV47" s="710"/>
      <c r="KQW47" s="710"/>
      <c r="KQX47" s="710"/>
      <c r="KQY47" s="710"/>
      <c r="KQZ47" s="710"/>
      <c r="KRA47" s="710"/>
      <c r="KRB47" s="710"/>
      <c r="KRC47" s="710"/>
      <c r="KRD47" s="710"/>
      <c r="KRE47" s="710"/>
      <c r="KRF47" s="710"/>
      <c r="KRG47" s="710"/>
      <c r="KRH47" s="710"/>
      <c r="KRI47" s="710"/>
      <c r="KRJ47" s="710"/>
      <c r="KRK47" s="710"/>
      <c r="KRL47" s="710"/>
      <c r="KRM47" s="710"/>
      <c r="KRN47" s="710"/>
      <c r="KRO47" s="710"/>
      <c r="KRP47" s="710"/>
      <c r="KRQ47" s="710"/>
      <c r="KRR47" s="710"/>
      <c r="KRS47" s="710"/>
      <c r="KRT47" s="710"/>
      <c r="KRU47" s="710"/>
      <c r="KRV47" s="710"/>
      <c r="KRW47" s="710"/>
      <c r="KRX47" s="710"/>
      <c r="KRY47" s="710"/>
      <c r="KRZ47" s="710"/>
      <c r="KSA47" s="710"/>
      <c r="KSB47" s="710"/>
      <c r="KSC47" s="710"/>
      <c r="KSD47" s="710"/>
      <c r="KSE47" s="710"/>
      <c r="KSF47" s="710"/>
      <c r="KSG47" s="710"/>
      <c r="KSH47" s="710"/>
      <c r="KSI47" s="710"/>
      <c r="KSJ47" s="710"/>
      <c r="KSK47" s="710"/>
      <c r="KSL47" s="710"/>
      <c r="KSM47" s="710"/>
      <c r="KSN47" s="710"/>
      <c r="KSO47" s="710"/>
      <c r="KSP47" s="710"/>
      <c r="KSQ47" s="710"/>
      <c r="KSR47" s="710"/>
      <c r="KSS47" s="710"/>
      <c r="KST47" s="710"/>
      <c r="KSU47" s="710"/>
      <c r="KSV47" s="710"/>
      <c r="KSW47" s="710"/>
      <c r="KSX47" s="710"/>
      <c r="KSY47" s="710"/>
      <c r="KSZ47" s="710"/>
      <c r="KTA47" s="710"/>
      <c r="KTB47" s="710"/>
      <c r="KTC47" s="710"/>
      <c r="KTD47" s="710"/>
      <c r="KTE47" s="710"/>
      <c r="KTF47" s="710"/>
      <c r="KTG47" s="710"/>
      <c r="KTH47" s="710"/>
      <c r="KTI47" s="710"/>
      <c r="KTJ47" s="710"/>
      <c r="KTK47" s="710"/>
      <c r="KTL47" s="710"/>
      <c r="KTM47" s="710"/>
      <c r="KTN47" s="710"/>
      <c r="KTO47" s="710"/>
      <c r="KTP47" s="710"/>
      <c r="KTQ47" s="710"/>
      <c r="KTR47" s="710"/>
      <c r="KTS47" s="710"/>
      <c r="KTT47" s="710"/>
      <c r="KTU47" s="710"/>
      <c r="KTV47" s="710"/>
      <c r="KTW47" s="710"/>
      <c r="KTX47" s="710"/>
      <c r="KTY47" s="710"/>
      <c r="KTZ47" s="710"/>
      <c r="KUA47" s="710"/>
      <c r="KUB47" s="710"/>
      <c r="KUC47" s="710"/>
      <c r="KUD47" s="710"/>
      <c r="KUE47" s="710"/>
      <c r="KUF47" s="710"/>
      <c r="KUG47" s="710"/>
      <c r="KUH47" s="710"/>
      <c r="KUI47" s="710"/>
      <c r="KUJ47" s="710"/>
      <c r="KUK47" s="710"/>
      <c r="KUL47" s="710"/>
      <c r="KUM47" s="710"/>
      <c r="KUN47" s="710"/>
      <c r="KUO47" s="710"/>
      <c r="KUP47" s="710"/>
      <c r="KUQ47" s="710"/>
      <c r="KUR47" s="710"/>
      <c r="KUS47" s="710"/>
      <c r="KUT47" s="710"/>
      <c r="KUU47" s="710"/>
      <c r="KUV47" s="710"/>
      <c r="KUW47" s="710"/>
      <c r="KUX47" s="710"/>
      <c r="KUY47" s="710"/>
      <c r="KUZ47" s="710"/>
      <c r="KVA47" s="710"/>
      <c r="KVB47" s="710"/>
      <c r="KVC47" s="710"/>
      <c r="KVD47" s="710"/>
      <c r="KVE47" s="710"/>
      <c r="KVF47" s="710"/>
      <c r="KVG47" s="710"/>
      <c r="KVH47" s="710"/>
      <c r="KVI47" s="710"/>
      <c r="KVJ47" s="710"/>
      <c r="KVK47" s="710"/>
      <c r="KVL47" s="710"/>
      <c r="KVM47" s="710"/>
      <c r="KVN47" s="710"/>
      <c r="KVO47" s="710"/>
      <c r="KVP47" s="710"/>
      <c r="KVQ47" s="710"/>
      <c r="KVR47" s="710"/>
      <c r="KVS47" s="710"/>
      <c r="KVT47" s="710"/>
      <c r="KVU47" s="710"/>
      <c r="KVV47" s="710"/>
      <c r="KVW47" s="710"/>
      <c r="KVX47" s="710"/>
      <c r="KVY47" s="710"/>
      <c r="KVZ47" s="710"/>
      <c r="KWA47" s="710"/>
      <c r="KWB47" s="710"/>
      <c r="KWC47" s="710"/>
      <c r="KWD47" s="710"/>
      <c r="KWE47" s="710"/>
      <c r="KWF47" s="710"/>
      <c r="KWG47" s="710"/>
      <c r="KWH47" s="710"/>
      <c r="KWI47" s="710"/>
      <c r="KWJ47" s="710"/>
      <c r="KWK47" s="710"/>
      <c r="KWL47" s="710"/>
      <c r="KWM47" s="710"/>
      <c r="KWN47" s="710"/>
      <c r="KWO47" s="710"/>
      <c r="KWP47" s="710"/>
      <c r="KWQ47" s="710"/>
      <c r="KWR47" s="710"/>
      <c r="KWS47" s="710"/>
      <c r="KWT47" s="710"/>
      <c r="KWU47" s="710"/>
      <c r="KWV47" s="710"/>
      <c r="KWW47" s="710"/>
      <c r="KWX47" s="710"/>
      <c r="KWY47" s="710"/>
      <c r="KWZ47" s="710"/>
      <c r="KXA47" s="710"/>
      <c r="KXB47" s="710"/>
      <c r="KXC47" s="710"/>
      <c r="KXD47" s="710"/>
      <c r="KXE47" s="710"/>
      <c r="KXF47" s="710"/>
      <c r="KXG47" s="710"/>
      <c r="KXH47" s="710"/>
      <c r="KXI47" s="710"/>
      <c r="KXJ47" s="710"/>
      <c r="KXK47" s="710"/>
      <c r="KXL47" s="710"/>
      <c r="KXM47" s="710"/>
      <c r="KXN47" s="710"/>
      <c r="KXO47" s="710"/>
      <c r="KXP47" s="710"/>
      <c r="KXQ47" s="710"/>
      <c r="KXR47" s="710"/>
      <c r="KXS47" s="710"/>
      <c r="KXT47" s="710"/>
      <c r="KXU47" s="710"/>
      <c r="KXV47" s="710"/>
      <c r="KXW47" s="710"/>
      <c r="KXX47" s="710"/>
      <c r="KXY47" s="710"/>
      <c r="KXZ47" s="710"/>
      <c r="KYA47" s="710"/>
      <c r="KYB47" s="710"/>
      <c r="KYC47" s="710"/>
      <c r="KYD47" s="710"/>
      <c r="KYE47" s="710"/>
      <c r="KYF47" s="710"/>
      <c r="KYG47" s="710"/>
      <c r="KYH47" s="710"/>
      <c r="KYI47" s="710"/>
      <c r="KYJ47" s="710"/>
      <c r="KYK47" s="710"/>
      <c r="KYL47" s="710"/>
      <c r="KYM47" s="710"/>
      <c r="KYN47" s="710"/>
      <c r="KYO47" s="710"/>
      <c r="KYP47" s="710"/>
      <c r="KYQ47" s="710"/>
      <c r="KYR47" s="710"/>
      <c r="KYS47" s="710"/>
      <c r="KYT47" s="710"/>
      <c r="KYU47" s="710"/>
      <c r="KYV47" s="710"/>
      <c r="KYW47" s="710"/>
      <c r="KYX47" s="710"/>
      <c r="KYY47" s="710"/>
      <c r="KYZ47" s="710"/>
      <c r="KZA47" s="710"/>
      <c r="KZB47" s="710"/>
      <c r="KZC47" s="710"/>
      <c r="KZD47" s="710"/>
      <c r="KZE47" s="710"/>
      <c r="KZF47" s="710"/>
      <c r="KZG47" s="710"/>
      <c r="KZH47" s="710"/>
      <c r="KZI47" s="710"/>
      <c r="KZJ47" s="710"/>
      <c r="KZK47" s="710"/>
      <c r="KZL47" s="710"/>
      <c r="KZM47" s="710"/>
      <c r="KZN47" s="710"/>
      <c r="KZO47" s="710"/>
      <c r="KZP47" s="710"/>
      <c r="KZQ47" s="710"/>
      <c r="KZR47" s="710"/>
      <c r="KZS47" s="710"/>
      <c r="KZT47" s="710"/>
      <c r="KZU47" s="710"/>
      <c r="KZV47" s="710"/>
      <c r="KZW47" s="710"/>
      <c r="KZX47" s="710"/>
      <c r="KZY47" s="710"/>
      <c r="KZZ47" s="710"/>
      <c r="LAA47" s="710"/>
      <c r="LAB47" s="710"/>
      <c r="LAC47" s="710"/>
      <c r="LAD47" s="710"/>
      <c r="LAE47" s="710"/>
      <c r="LAF47" s="710"/>
      <c r="LAG47" s="710"/>
      <c r="LAH47" s="710"/>
      <c r="LAI47" s="710"/>
      <c r="LAJ47" s="710"/>
      <c r="LAK47" s="710"/>
      <c r="LAL47" s="710"/>
      <c r="LAM47" s="710"/>
      <c r="LAN47" s="710"/>
      <c r="LAO47" s="710"/>
      <c r="LAP47" s="710"/>
      <c r="LAQ47" s="710"/>
      <c r="LAR47" s="710"/>
      <c r="LAS47" s="710"/>
      <c r="LAT47" s="710"/>
      <c r="LAU47" s="710"/>
      <c r="LAV47" s="710"/>
      <c r="LAW47" s="710"/>
      <c r="LAX47" s="710"/>
      <c r="LAY47" s="710"/>
      <c r="LAZ47" s="710"/>
      <c r="LBA47" s="710"/>
      <c r="LBB47" s="710"/>
      <c r="LBC47" s="710"/>
      <c r="LBD47" s="710"/>
      <c r="LBE47" s="710"/>
      <c r="LBF47" s="710"/>
      <c r="LBG47" s="710"/>
      <c r="LBH47" s="710"/>
      <c r="LBI47" s="710"/>
      <c r="LBJ47" s="710"/>
      <c r="LBK47" s="710"/>
      <c r="LBL47" s="710"/>
      <c r="LBM47" s="710"/>
      <c r="LBN47" s="710"/>
      <c r="LBO47" s="710"/>
      <c r="LBP47" s="710"/>
      <c r="LBQ47" s="710"/>
      <c r="LBR47" s="710"/>
      <c r="LBS47" s="710"/>
      <c r="LBT47" s="710"/>
      <c r="LBU47" s="710"/>
      <c r="LBV47" s="710"/>
      <c r="LBW47" s="710"/>
      <c r="LBX47" s="710"/>
      <c r="LBY47" s="710"/>
      <c r="LBZ47" s="710"/>
      <c r="LCA47" s="710"/>
      <c r="LCB47" s="710"/>
      <c r="LCC47" s="710"/>
      <c r="LCD47" s="710"/>
      <c r="LCE47" s="710"/>
      <c r="LCF47" s="710"/>
      <c r="LCG47" s="710"/>
      <c r="LCH47" s="710"/>
      <c r="LCI47" s="710"/>
      <c r="LCJ47" s="710"/>
      <c r="LCK47" s="710"/>
      <c r="LCL47" s="710"/>
      <c r="LCM47" s="710"/>
      <c r="LCN47" s="710"/>
      <c r="LCO47" s="710"/>
      <c r="LCP47" s="710"/>
      <c r="LCQ47" s="710"/>
      <c r="LCR47" s="710"/>
      <c r="LCS47" s="710"/>
      <c r="LCT47" s="710"/>
      <c r="LCU47" s="710"/>
      <c r="LCV47" s="710"/>
      <c r="LCW47" s="710"/>
      <c r="LCX47" s="710"/>
      <c r="LCY47" s="710"/>
      <c r="LCZ47" s="710"/>
      <c r="LDA47" s="710"/>
      <c r="LDB47" s="710"/>
      <c r="LDC47" s="710"/>
      <c r="LDD47" s="710"/>
      <c r="LDE47" s="710"/>
      <c r="LDF47" s="710"/>
      <c r="LDG47" s="710"/>
      <c r="LDH47" s="710"/>
      <c r="LDI47" s="710"/>
      <c r="LDJ47" s="710"/>
      <c r="LDK47" s="710"/>
      <c r="LDL47" s="710"/>
      <c r="LDM47" s="710"/>
      <c r="LDN47" s="710"/>
      <c r="LDO47" s="710"/>
      <c r="LDP47" s="710"/>
      <c r="LDQ47" s="710"/>
      <c r="LDR47" s="710"/>
      <c r="LDS47" s="710"/>
      <c r="LDT47" s="710"/>
      <c r="LDU47" s="710"/>
      <c r="LDV47" s="710"/>
      <c r="LDW47" s="710"/>
      <c r="LDX47" s="710"/>
      <c r="LDY47" s="710"/>
      <c r="LDZ47" s="710"/>
      <c r="LEA47" s="710"/>
      <c r="LEB47" s="710"/>
      <c r="LEC47" s="710"/>
      <c r="LED47" s="710"/>
      <c r="LEE47" s="710"/>
      <c r="LEF47" s="710"/>
      <c r="LEG47" s="710"/>
      <c r="LEH47" s="710"/>
      <c r="LEI47" s="710"/>
      <c r="LEJ47" s="710"/>
      <c r="LEK47" s="710"/>
      <c r="LEL47" s="710"/>
      <c r="LEM47" s="710"/>
      <c r="LEN47" s="710"/>
      <c r="LEO47" s="710"/>
      <c r="LEP47" s="710"/>
      <c r="LEQ47" s="710"/>
      <c r="LER47" s="710"/>
      <c r="LES47" s="710"/>
      <c r="LET47" s="710"/>
      <c r="LEU47" s="710"/>
      <c r="LEV47" s="710"/>
      <c r="LEW47" s="710"/>
      <c r="LEX47" s="710"/>
      <c r="LEY47" s="710"/>
      <c r="LEZ47" s="710"/>
      <c r="LFA47" s="710"/>
      <c r="LFB47" s="710"/>
      <c r="LFC47" s="710"/>
      <c r="LFD47" s="710"/>
      <c r="LFE47" s="710"/>
      <c r="LFF47" s="710"/>
      <c r="LFG47" s="710"/>
      <c r="LFH47" s="710"/>
      <c r="LFI47" s="710"/>
      <c r="LFJ47" s="710"/>
      <c r="LFK47" s="710"/>
      <c r="LFL47" s="710"/>
      <c r="LFM47" s="710"/>
      <c r="LFN47" s="710"/>
      <c r="LFO47" s="710"/>
      <c r="LFP47" s="710"/>
      <c r="LFQ47" s="710"/>
      <c r="LFR47" s="710"/>
      <c r="LFS47" s="710"/>
      <c r="LFT47" s="710"/>
      <c r="LFU47" s="710"/>
      <c r="LFV47" s="710"/>
      <c r="LFW47" s="710"/>
      <c r="LFX47" s="710"/>
      <c r="LFY47" s="710"/>
      <c r="LFZ47" s="710"/>
      <c r="LGA47" s="710"/>
      <c r="LGB47" s="710"/>
      <c r="LGC47" s="710"/>
      <c r="LGD47" s="710"/>
      <c r="LGE47" s="710"/>
      <c r="LGF47" s="710"/>
      <c r="LGG47" s="710"/>
      <c r="LGH47" s="710"/>
      <c r="LGI47" s="710"/>
      <c r="LGJ47" s="710"/>
      <c r="LGK47" s="710"/>
      <c r="LGL47" s="710"/>
      <c r="LGM47" s="710"/>
      <c r="LGN47" s="710"/>
      <c r="LGO47" s="710"/>
      <c r="LGP47" s="710"/>
      <c r="LGQ47" s="710"/>
      <c r="LGR47" s="710"/>
      <c r="LGS47" s="710"/>
      <c r="LGT47" s="710"/>
      <c r="LGU47" s="710"/>
      <c r="LGV47" s="710"/>
      <c r="LGW47" s="710"/>
      <c r="LGX47" s="710"/>
      <c r="LGY47" s="710"/>
      <c r="LGZ47" s="710"/>
      <c r="LHA47" s="710"/>
      <c r="LHB47" s="710"/>
      <c r="LHC47" s="710"/>
      <c r="LHD47" s="710"/>
      <c r="LHE47" s="710"/>
      <c r="LHF47" s="710"/>
      <c r="LHG47" s="710"/>
      <c r="LHH47" s="710"/>
      <c r="LHI47" s="710"/>
      <c r="LHJ47" s="710"/>
      <c r="LHK47" s="710"/>
      <c r="LHL47" s="710"/>
      <c r="LHM47" s="710"/>
      <c r="LHN47" s="710"/>
      <c r="LHO47" s="710"/>
      <c r="LHP47" s="710"/>
      <c r="LHQ47" s="710"/>
      <c r="LHR47" s="710"/>
      <c r="LHS47" s="710"/>
      <c r="LHT47" s="710"/>
      <c r="LHU47" s="710"/>
      <c r="LHV47" s="710"/>
      <c r="LHW47" s="710"/>
      <c r="LHX47" s="710"/>
      <c r="LHY47" s="710"/>
      <c r="LHZ47" s="710"/>
      <c r="LIA47" s="710"/>
      <c r="LIB47" s="710"/>
      <c r="LIC47" s="710"/>
      <c r="LID47" s="710"/>
      <c r="LIE47" s="710"/>
      <c r="LIF47" s="710"/>
      <c r="LIG47" s="710"/>
      <c r="LIH47" s="710"/>
      <c r="LII47" s="710"/>
      <c r="LIJ47" s="710"/>
      <c r="LIK47" s="710"/>
      <c r="LIL47" s="710"/>
      <c r="LIM47" s="710"/>
      <c r="LIN47" s="710"/>
      <c r="LIO47" s="710"/>
      <c r="LIP47" s="710"/>
      <c r="LIQ47" s="710"/>
      <c r="LIR47" s="710"/>
      <c r="LIS47" s="710"/>
      <c r="LIT47" s="710"/>
      <c r="LIU47" s="710"/>
      <c r="LIV47" s="710"/>
      <c r="LIW47" s="710"/>
      <c r="LIX47" s="710"/>
      <c r="LIY47" s="710"/>
      <c r="LIZ47" s="710"/>
      <c r="LJA47" s="710"/>
      <c r="LJB47" s="710"/>
      <c r="LJC47" s="710"/>
      <c r="LJD47" s="710"/>
      <c r="LJE47" s="710"/>
      <c r="LJF47" s="710"/>
      <c r="LJG47" s="710"/>
      <c r="LJH47" s="710"/>
      <c r="LJI47" s="710"/>
      <c r="LJJ47" s="710"/>
      <c r="LJK47" s="710"/>
      <c r="LJL47" s="710"/>
      <c r="LJM47" s="710"/>
      <c r="LJN47" s="710"/>
      <c r="LJO47" s="710"/>
      <c r="LJP47" s="710"/>
      <c r="LJQ47" s="710"/>
      <c r="LJR47" s="710"/>
      <c r="LJS47" s="710"/>
      <c r="LJT47" s="710"/>
      <c r="LJU47" s="710"/>
      <c r="LJV47" s="710"/>
      <c r="LJW47" s="710"/>
      <c r="LJX47" s="710"/>
      <c r="LJY47" s="710"/>
      <c r="LJZ47" s="710"/>
      <c r="LKA47" s="710"/>
      <c r="LKB47" s="710"/>
      <c r="LKC47" s="710"/>
      <c r="LKD47" s="710"/>
      <c r="LKE47" s="710"/>
      <c r="LKF47" s="710"/>
      <c r="LKG47" s="710"/>
      <c r="LKH47" s="710"/>
      <c r="LKI47" s="710"/>
      <c r="LKJ47" s="710"/>
      <c r="LKK47" s="710"/>
      <c r="LKL47" s="710"/>
      <c r="LKM47" s="710"/>
      <c r="LKN47" s="710"/>
      <c r="LKO47" s="710"/>
      <c r="LKP47" s="710"/>
      <c r="LKQ47" s="710"/>
      <c r="LKR47" s="710"/>
      <c r="LKS47" s="710"/>
      <c r="LKT47" s="710"/>
      <c r="LKU47" s="710"/>
      <c r="LKV47" s="710"/>
      <c r="LKW47" s="710"/>
      <c r="LKX47" s="710"/>
      <c r="LKY47" s="710"/>
      <c r="LKZ47" s="710"/>
      <c r="LLA47" s="710"/>
      <c r="LLB47" s="710"/>
      <c r="LLC47" s="710"/>
      <c r="LLD47" s="710"/>
      <c r="LLE47" s="710"/>
      <c r="LLF47" s="710"/>
      <c r="LLG47" s="710"/>
      <c r="LLH47" s="710"/>
      <c r="LLI47" s="710"/>
      <c r="LLJ47" s="710"/>
      <c r="LLK47" s="710"/>
      <c r="LLL47" s="710"/>
      <c r="LLM47" s="710"/>
      <c r="LLN47" s="710"/>
      <c r="LLO47" s="710"/>
      <c r="LLP47" s="710"/>
      <c r="LLQ47" s="710"/>
      <c r="LLR47" s="710"/>
      <c r="LLS47" s="710"/>
      <c r="LLT47" s="710"/>
      <c r="LLU47" s="710"/>
      <c r="LLV47" s="710"/>
      <c r="LLW47" s="710"/>
      <c r="LLX47" s="710"/>
      <c r="LLY47" s="710"/>
      <c r="LLZ47" s="710"/>
      <c r="LMA47" s="710"/>
      <c r="LMB47" s="710"/>
      <c r="LMC47" s="710"/>
      <c r="LMD47" s="710"/>
      <c r="LME47" s="710"/>
      <c r="LMF47" s="710"/>
      <c r="LMG47" s="710"/>
      <c r="LMH47" s="710"/>
      <c r="LMI47" s="710"/>
      <c r="LMJ47" s="710"/>
      <c r="LMK47" s="710"/>
      <c r="LML47" s="710"/>
      <c r="LMM47" s="710"/>
      <c r="LMN47" s="710"/>
      <c r="LMO47" s="710"/>
      <c r="LMP47" s="710"/>
      <c r="LMQ47" s="710"/>
      <c r="LMR47" s="710"/>
      <c r="LMS47" s="710"/>
      <c r="LMT47" s="710"/>
      <c r="LMU47" s="710"/>
      <c r="LMV47" s="710"/>
      <c r="LMW47" s="710"/>
      <c r="LMX47" s="710"/>
      <c r="LMY47" s="710"/>
      <c r="LMZ47" s="710"/>
      <c r="LNA47" s="710"/>
      <c r="LNB47" s="710"/>
      <c r="LNC47" s="710"/>
      <c r="LND47" s="710"/>
      <c r="LNE47" s="710"/>
      <c r="LNF47" s="710"/>
      <c r="LNG47" s="710"/>
      <c r="LNH47" s="710"/>
      <c r="LNI47" s="710"/>
      <c r="LNJ47" s="710"/>
      <c r="LNK47" s="710"/>
      <c r="LNL47" s="710"/>
      <c r="LNM47" s="710"/>
      <c r="LNN47" s="710"/>
      <c r="LNO47" s="710"/>
      <c r="LNP47" s="710"/>
      <c r="LNQ47" s="710"/>
      <c r="LNR47" s="710"/>
      <c r="LNS47" s="710"/>
      <c r="LNT47" s="710"/>
      <c r="LNU47" s="710"/>
      <c r="LNV47" s="710"/>
      <c r="LNW47" s="710"/>
      <c r="LNX47" s="710"/>
      <c r="LNY47" s="710"/>
      <c r="LNZ47" s="710"/>
      <c r="LOA47" s="710"/>
      <c r="LOB47" s="710"/>
      <c r="LOC47" s="710"/>
      <c r="LOD47" s="710"/>
      <c r="LOE47" s="710"/>
      <c r="LOF47" s="710"/>
      <c r="LOG47" s="710"/>
      <c r="LOH47" s="710"/>
      <c r="LOI47" s="710"/>
      <c r="LOJ47" s="710"/>
      <c r="LOK47" s="710"/>
      <c r="LOL47" s="710"/>
      <c r="LOM47" s="710"/>
      <c r="LON47" s="710"/>
      <c r="LOO47" s="710"/>
      <c r="LOP47" s="710"/>
      <c r="LOQ47" s="710"/>
      <c r="LOR47" s="710"/>
      <c r="LOS47" s="710"/>
      <c r="LOT47" s="710"/>
      <c r="LOU47" s="710"/>
      <c r="LOV47" s="710"/>
      <c r="LOW47" s="710"/>
      <c r="LOX47" s="710"/>
      <c r="LOY47" s="710"/>
      <c r="LOZ47" s="710"/>
      <c r="LPA47" s="710"/>
      <c r="LPB47" s="710"/>
      <c r="LPC47" s="710"/>
      <c r="LPD47" s="710"/>
      <c r="LPE47" s="710"/>
      <c r="LPF47" s="710"/>
      <c r="LPG47" s="710"/>
      <c r="LPH47" s="710"/>
      <c r="LPI47" s="710"/>
      <c r="LPJ47" s="710"/>
      <c r="LPK47" s="710"/>
      <c r="LPL47" s="710"/>
      <c r="LPM47" s="710"/>
      <c r="LPN47" s="710"/>
      <c r="LPO47" s="710"/>
      <c r="LPP47" s="710"/>
      <c r="LPQ47" s="710"/>
      <c r="LPR47" s="710"/>
      <c r="LPS47" s="710"/>
      <c r="LPT47" s="710"/>
      <c r="LPU47" s="710"/>
      <c r="LPV47" s="710"/>
      <c r="LPW47" s="710"/>
      <c r="LPX47" s="710"/>
      <c r="LPY47" s="710"/>
      <c r="LPZ47" s="710"/>
      <c r="LQA47" s="710"/>
      <c r="LQB47" s="710"/>
      <c r="LQC47" s="710"/>
      <c r="LQD47" s="710"/>
      <c r="LQE47" s="710"/>
      <c r="LQF47" s="710"/>
      <c r="LQG47" s="710"/>
      <c r="LQH47" s="710"/>
      <c r="LQI47" s="710"/>
      <c r="LQJ47" s="710"/>
      <c r="LQK47" s="710"/>
      <c r="LQL47" s="710"/>
      <c r="LQM47" s="710"/>
      <c r="LQN47" s="710"/>
      <c r="LQO47" s="710"/>
      <c r="LQP47" s="710"/>
      <c r="LQQ47" s="710"/>
      <c r="LQR47" s="710"/>
      <c r="LQS47" s="710"/>
      <c r="LQT47" s="710"/>
      <c r="LQU47" s="710"/>
      <c r="LQV47" s="710"/>
      <c r="LQW47" s="710"/>
      <c r="LQX47" s="710"/>
      <c r="LQY47" s="710"/>
      <c r="LQZ47" s="710"/>
      <c r="LRA47" s="710"/>
      <c r="LRB47" s="710"/>
      <c r="LRC47" s="710"/>
      <c r="LRD47" s="710"/>
      <c r="LRE47" s="710"/>
      <c r="LRF47" s="710"/>
      <c r="LRG47" s="710"/>
      <c r="LRH47" s="710"/>
      <c r="LRI47" s="710"/>
      <c r="LRJ47" s="710"/>
      <c r="LRK47" s="710"/>
      <c r="LRL47" s="710"/>
      <c r="LRM47" s="710"/>
      <c r="LRN47" s="710"/>
      <c r="LRO47" s="710"/>
      <c r="LRP47" s="710"/>
      <c r="LRQ47" s="710"/>
      <c r="LRR47" s="710"/>
      <c r="LRS47" s="710"/>
      <c r="LRT47" s="710"/>
      <c r="LRU47" s="710"/>
      <c r="LRV47" s="710"/>
      <c r="LRW47" s="710"/>
      <c r="LRX47" s="710"/>
      <c r="LRY47" s="710"/>
      <c r="LRZ47" s="710"/>
      <c r="LSA47" s="710"/>
      <c r="LSB47" s="710"/>
      <c r="LSC47" s="710"/>
      <c r="LSD47" s="710"/>
      <c r="LSE47" s="710"/>
      <c r="LSF47" s="710"/>
      <c r="LSG47" s="710"/>
      <c r="LSH47" s="710"/>
      <c r="LSI47" s="710"/>
      <c r="LSJ47" s="710"/>
      <c r="LSK47" s="710"/>
      <c r="LSL47" s="710"/>
      <c r="LSM47" s="710"/>
      <c r="LSN47" s="710"/>
      <c r="LSO47" s="710"/>
      <c r="LSP47" s="710"/>
      <c r="LSQ47" s="710"/>
      <c r="LSR47" s="710"/>
      <c r="LSS47" s="710"/>
      <c r="LST47" s="710"/>
      <c r="LSU47" s="710"/>
      <c r="LSV47" s="710"/>
      <c r="LSW47" s="710"/>
      <c r="LSX47" s="710"/>
      <c r="LSY47" s="710"/>
      <c r="LSZ47" s="710"/>
      <c r="LTA47" s="710"/>
      <c r="LTB47" s="710"/>
      <c r="LTC47" s="710"/>
      <c r="LTD47" s="710"/>
      <c r="LTE47" s="710"/>
      <c r="LTF47" s="710"/>
      <c r="LTG47" s="710"/>
      <c r="LTH47" s="710"/>
      <c r="LTI47" s="710"/>
      <c r="LTJ47" s="710"/>
      <c r="LTK47" s="710"/>
      <c r="LTL47" s="710"/>
      <c r="LTM47" s="710"/>
      <c r="LTN47" s="710"/>
      <c r="LTO47" s="710"/>
      <c r="LTP47" s="710"/>
      <c r="LTQ47" s="710"/>
      <c r="LTR47" s="710"/>
      <c r="LTS47" s="710"/>
      <c r="LTT47" s="710"/>
      <c r="LTU47" s="710"/>
      <c r="LTV47" s="710"/>
      <c r="LTW47" s="710"/>
      <c r="LTX47" s="710"/>
      <c r="LTY47" s="710"/>
      <c r="LTZ47" s="710"/>
      <c r="LUA47" s="710"/>
      <c r="LUB47" s="710"/>
      <c r="LUC47" s="710"/>
      <c r="LUD47" s="710"/>
      <c r="LUE47" s="710"/>
      <c r="LUF47" s="710"/>
      <c r="LUG47" s="710"/>
      <c r="LUH47" s="710"/>
      <c r="LUI47" s="710"/>
      <c r="LUJ47" s="710"/>
      <c r="LUK47" s="710"/>
      <c r="LUL47" s="710"/>
      <c r="LUM47" s="710"/>
      <c r="LUN47" s="710"/>
      <c r="LUO47" s="710"/>
      <c r="LUP47" s="710"/>
      <c r="LUQ47" s="710"/>
      <c r="LUR47" s="710"/>
      <c r="LUS47" s="710"/>
      <c r="LUT47" s="710"/>
      <c r="LUU47" s="710"/>
      <c r="LUV47" s="710"/>
      <c r="LUW47" s="710"/>
      <c r="LUX47" s="710"/>
      <c r="LUY47" s="710"/>
      <c r="LUZ47" s="710"/>
      <c r="LVA47" s="710"/>
      <c r="LVB47" s="710"/>
      <c r="LVC47" s="710"/>
      <c r="LVD47" s="710"/>
      <c r="LVE47" s="710"/>
      <c r="LVF47" s="710"/>
      <c r="LVG47" s="710"/>
      <c r="LVH47" s="710"/>
      <c r="LVI47" s="710"/>
      <c r="LVJ47" s="710"/>
      <c r="LVK47" s="710"/>
      <c r="LVL47" s="710"/>
      <c r="LVM47" s="710"/>
      <c r="LVN47" s="710"/>
      <c r="LVO47" s="710"/>
      <c r="LVP47" s="710"/>
      <c r="LVQ47" s="710"/>
      <c r="LVR47" s="710"/>
      <c r="LVS47" s="710"/>
      <c r="LVT47" s="710"/>
      <c r="LVU47" s="710"/>
      <c r="LVV47" s="710"/>
      <c r="LVW47" s="710"/>
      <c r="LVX47" s="710"/>
      <c r="LVY47" s="710"/>
      <c r="LVZ47" s="710"/>
      <c r="LWA47" s="710"/>
      <c r="LWB47" s="710"/>
      <c r="LWC47" s="710"/>
      <c r="LWD47" s="710"/>
      <c r="LWE47" s="710"/>
      <c r="LWF47" s="710"/>
      <c r="LWG47" s="710"/>
      <c r="LWH47" s="710"/>
      <c r="LWI47" s="710"/>
      <c r="LWJ47" s="710"/>
      <c r="LWK47" s="710"/>
      <c r="LWL47" s="710"/>
      <c r="LWM47" s="710"/>
      <c r="LWN47" s="710"/>
      <c r="LWO47" s="710"/>
      <c r="LWP47" s="710"/>
      <c r="LWQ47" s="710"/>
      <c r="LWR47" s="710"/>
      <c r="LWS47" s="710"/>
      <c r="LWT47" s="710"/>
      <c r="LWU47" s="710"/>
      <c r="LWV47" s="710"/>
      <c r="LWW47" s="710"/>
      <c r="LWX47" s="710"/>
      <c r="LWY47" s="710"/>
      <c r="LWZ47" s="710"/>
      <c r="LXA47" s="710"/>
      <c r="LXB47" s="710"/>
      <c r="LXC47" s="710"/>
      <c r="LXD47" s="710"/>
      <c r="LXE47" s="710"/>
      <c r="LXF47" s="710"/>
      <c r="LXG47" s="710"/>
      <c r="LXH47" s="710"/>
      <c r="LXI47" s="710"/>
      <c r="LXJ47" s="710"/>
      <c r="LXK47" s="710"/>
      <c r="LXL47" s="710"/>
      <c r="LXM47" s="710"/>
      <c r="LXN47" s="710"/>
      <c r="LXO47" s="710"/>
      <c r="LXP47" s="710"/>
      <c r="LXQ47" s="710"/>
      <c r="LXR47" s="710"/>
      <c r="LXS47" s="710"/>
      <c r="LXT47" s="710"/>
      <c r="LXU47" s="710"/>
      <c r="LXV47" s="710"/>
      <c r="LXW47" s="710"/>
      <c r="LXX47" s="710"/>
      <c r="LXY47" s="710"/>
      <c r="LXZ47" s="710"/>
      <c r="LYA47" s="710"/>
      <c r="LYB47" s="710"/>
      <c r="LYC47" s="710"/>
      <c r="LYD47" s="710"/>
      <c r="LYE47" s="710"/>
      <c r="LYF47" s="710"/>
      <c r="LYG47" s="710"/>
      <c r="LYH47" s="710"/>
      <c r="LYI47" s="710"/>
      <c r="LYJ47" s="710"/>
      <c r="LYK47" s="710"/>
      <c r="LYL47" s="710"/>
      <c r="LYM47" s="710"/>
      <c r="LYN47" s="710"/>
      <c r="LYO47" s="710"/>
      <c r="LYP47" s="710"/>
      <c r="LYQ47" s="710"/>
      <c r="LYR47" s="710"/>
      <c r="LYS47" s="710"/>
      <c r="LYT47" s="710"/>
      <c r="LYU47" s="710"/>
      <c r="LYV47" s="710"/>
      <c r="LYW47" s="710"/>
      <c r="LYX47" s="710"/>
      <c r="LYY47" s="710"/>
      <c r="LYZ47" s="710"/>
      <c r="LZA47" s="710"/>
      <c r="LZB47" s="710"/>
      <c r="LZC47" s="710"/>
      <c r="LZD47" s="710"/>
      <c r="LZE47" s="710"/>
      <c r="LZF47" s="710"/>
      <c r="LZG47" s="710"/>
      <c r="LZH47" s="710"/>
      <c r="LZI47" s="710"/>
      <c r="LZJ47" s="710"/>
      <c r="LZK47" s="710"/>
      <c r="LZL47" s="710"/>
      <c r="LZM47" s="710"/>
      <c r="LZN47" s="710"/>
      <c r="LZO47" s="710"/>
      <c r="LZP47" s="710"/>
      <c r="LZQ47" s="710"/>
      <c r="LZR47" s="710"/>
      <c r="LZS47" s="710"/>
      <c r="LZT47" s="710"/>
      <c r="LZU47" s="710"/>
      <c r="LZV47" s="710"/>
      <c r="LZW47" s="710"/>
      <c r="LZX47" s="710"/>
      <c r="LZY47" s="710"/>
      <c r="LZZ47" s="710"/>
      <c r="MAA47" s="710"/>
      <c r="MAB47" s="710"/>
      <c r="MAC47" s="710"/>
      <c r="MAD47" s="710"/>
      <c r="MAE47" s="710"/>
      <c r="MAF47" s="710"/>
      <c r="MAG47" s="710"/>
      <c r="MAH47" s="710"/>
      <c r="MAI47" s="710"/>
      <c r="MAJ47" s="710"/>
      <c r="MAK47" s="710"/>
      <c r="MAL47" s="710"/>
      <c r="MAM47" s="710"/>
      <c r="MAN47" s="710"/>
      <c r="MAO47" s="710"/>
      <c r="MAP47" s="710"/>
      <c r="MAQ47" s="710"/>
      <c r="MAR47" s="710"/>
      <c r="MAS47" s="710"/>
      <c r="MAT47" s="710"/>
      <c r="MAU47" s="710"/>
      <c r="MAV47" s="710"/>
      <c r="MAW47" s="710"/>
      <c r="MAX47" s="710"/>
      <c r="MAY47" s="710"/>
      <c r="MAZ47" s="710"/>
      <c r="MBA47" s="710"/>
      <c r="MBB47" s="710"/>
      <c r="MBC47" s="710"/>
      <c r="MBD47" s="710"/>
      <c r="MBE47" s="710"/>
      <c r="MBF47" s="710"/>
      <c r="MBG47" s="710"/>
      <c r="MBH47" s="710"/>
      <c r="MBI47" s="710"/>
      <c r="MBJ47" s="710"/>
      <c r="MBK47" s="710"/>
      <c r="MBL47" s="710"/>
      <c r="MBM47" s="710"/>
      <c r="MBN47" s="710"/>
      <c r="MBO47" s="710"/>
      <c r="MBP47" s="710"/>
      <c r="MBQ47" s="710"/>
      <c r="MBR47" s="710"/>
      <c r="MBS47" s="710"/>
      <c r="MBT47" s="710"/>
      <c r="MBU47" s="710"/>
      <c r="MBV47" s="710"/>
      <c r="MBW47" s="710"/>
      <c r="MBX47" s="710"/>
      <c r="MBY47" s="710"/>
      <c r="MBZ47" s="710"/>
      <c r="MCA47" s="710"/>
      <c r="MCB47" s="710"/>
      <c r="MCC47" s="710"/>
      <c r="MCD47" s="710"/>
      <c r="MCE47" s="710"/>
      <c r="MCF47" s="710"/>
      <c r="MCG47" s="710"/>
      <c r="MCH47" s="710"/>
      <c r="MCI47" s="710"/>
      <c r="MCJ47" s="710"/>
      <c r="MCK47" s="710"/>
      <c r="MCL47" s="710"/>
      <c r="MCM47" s="710"/>
      <c r="MCN47" s="710"/>
      <c r="MCO47" s="710"/>
      <c r="MCP47" s="710"/>
      <c r="MCQ47" s="710"/>
      <c r="MCR47" s="710"/>
      <c r="MCS47" s="710"/>
      <c r="MCT47" s="710"/>
      <c r="MCU47" s="710"/>
      <c r="MCV47" s="710"/>
      <c r="MCW47" s="710"/>
      <c r="MCX47" s="710"/>
      <c r="MCY47" s="710"/>
      <c r="MCZ47" s="710"/>
      <c r="MDA47" s="710"/>
      <c r="MDB47" s="710"/>
      <c r="MDC47" s="710"/>
      <c r="MDD47" s="710"/>
      <c r="MDE47" s="710"/>
      <c r="MDF47" s="710"/>
      <c r="MDG47" s="710"/>
      <c r="MDH47" s="710"/>
      <c r="MDI47" s="710"/>
      <c r="MDJ47" s="710"/>
      <c r="MDK47" s="710"/>
      <c r="MDL47" s="710"/>
      <c r="MDM47" s="710"/>
      <c r="MDN47" s="710"/>
      <c r="MDO47" s="710"/>
      <c r="MDP47" s="710"/>
      <c r="MDQ47" s="710"/>
      <c r="MDR47" s="710"/>
      <c r="MDS47" s="710"/>
      <c r="MDT47" s="710"/>
      <c r="MDU47" s="710"/>
      <c r="MDV47" s="710"/>
      <c r="MDW47" s="710"/>
      <c r="MDX47" s="710"/>
      <c r="MDY47" s="710"/>
      <c r="MDZ47" s="710"/>
      <c r="MEA47" s="710"/>
      <c r="MEB47" s="710"/>
      <c r="MEC47" s="710"/>
      <c r="MED47" s="710"/>
      <c r="MEE47" s="710"/>
      <c r="MEF47" s="710"/>
      <c r="MEG47" s="710"/>
      <c r="MEH47" s="710"/>
      <c r="MEI47" s="710"/>
      <c r="MEJ47" s="710"/>
      <c r="MEK47" s="710"/>
      <c r="MEL47" s="710"/>
      <c r="MEM47" s="710"/>
      <c r="MEN47" s="710"/>
      <c r="MEO47" s="710"/>
      <c r="MEP47" s="710"/>
      <c r="MEQ47" s="710"/>
      <c r="MER47" s="710"/>
      <c r="MES47" s="710"/>
      <c r="MET47" s="710"/>
      <c r="MEU47" s="710"/>
      <c r="MEV47" s="710"/>
      <c r="MEW47" s="710"/>
      <c r="MEX47" s="710"/>
      <c r="MEY47" s="710"/>
      <c r="MEZ47" s="710"/>
      <c r="MFA47" s="710"/>
      <c r="MFB47" s="710"/>
      <c r="MFC47" s="710"/>
      <c r="MFD47" s="710"/>
      <c r="MFE47" s="710"/>
      <c r="MFF47" s="710"/>
      <c r="MFG47" s="710"/>
      <c r="MFH47" s="710"/>
      <c r="MFI47" s="710"/>
      <c r="MFJ47" s="710"/>
      <c r="MFK47" s="710"/>
      <c r="MFL47" s="710"/>
      <c r="MFM47" s="710"/>
      <c r="MFN47" s="710"/>
      <c r="MFO47" s="710"/>
      <c r="MFP47" s="710"/>
      <c r="MFQ47" s="710"/>
      <c r="MFR47" s="710"/>
      <c r="MFS47" s="710"/>
      <c r="MFT47" s="710"/>
      <c r="MFU47" s="710"/>
      <c r="MFV47" s="710"/>
      <c r="MFW47" s="710"/>
      <c r="MFX47" s="710"/>
      <c r="MFY47" s="710"/>
      <c r="MFZ47" s="710"/>
      <c r="MGA47" s="710"/>
      <c r="MGB47" s="710"/>
      <c r="MGC47" s="710"/>
      <c r="MGD47" s="710"/>
      <c r="MGE47" s="710"/>
      <c r="MGF47" s="710"/>
      <c r="MGG47" s="710"/>
      <c r="MGH47" s="710"/>
      <c r="MGI47" s="710"/>
      <c r="MGJ47" s="710"/>
      <c r="MGK47" s="710"/>
      <c r="MGL47" s="710"/>
      <c r="MGM47" s="710"/>
      <c r="MGN47" s="710"/>
      <c r="MGO47" s="710"/>
      <c r="MGP47" s="710"/>
      <c r="MGQ47" s="710"/>
      <c r="MGR47" s="710"/>
      <c r="MGS47" s="710"/>
      <c r="MGT47" s="710"/>
      <c r="MGU47" s="710"/>
      <c r="MGV47" s="710"/>
      <c r="MGW47" s="710"/>
      <c r="MGX47" s="710"/>
      <c r="MGY47" s="710"/>
      <c r="MGZ47" s="710"/>
      <c r="MHA47" s="710"/>
      <c r="MHB47" s="710"/>
      <c r="MHC47" s="710"/>
      <c r="MHD47" s="710"/>
      <c r="MHE47" s="710"/>
      <c r="MHF47" s="710"/>
      <c r="MHG47" s="710"/>
      <c r="MHH47" s="710"/>
      <c r="MHI47" s="710"/>
      <c r="MHJ47" s="710"/>
      <c r="MHK47" s="710"/>
      <c r="MHL47" s="710"/>
      <c r="MHM47" s="710"/>
      <c r="MHN47" s="710"/>
      <c r="MHO47" s="710"/>
      <c r="MHP47" s="710"/>
      <c r="MHQ47" s="710"/>
      <c r="MHR47" s="710"/>
      <c r="MHS47" s="710"/>
      <c r="MHT47" s="710"/>
      <c r="MHU47" s="710"/>
      <c r="MHV47" s="710"/>
      <c r="MHW47" s="710"/>
      <c r="MHX47" s="710"/>
      <c r="MHY47" s="710"/>
      <c r="MHZ47" s="710"/>
      <c r="MIA47" s="710"/>
      <c r="MIB47" s="710"/>
      <c r="MIC47" s="710"/>
      <c r="MID47" s="710"/>
      <c r="MIE47" s="710"/>
      <c r="MIF47" s="710"/>
      <c r="MIG47" s="710"/>
      <c r="MIH47" s="710"/>
      <c r="MII47" s="710"/>
      <c r="MIJ47" s="710"/>
      <c r="MIK47" s="710"/>
      <c r="MIL47" s="710"/>
      <c r="MIM47" s="710"/>
      <c r="MIN47" s="710"/>
      <c r="MIO47" s="710"/>
      <c r="MIP47" s="710"/>
      <c r="MIQ47" s="710"/>
      <c r="MIR47" s="710"/>
      <c r="MIS47" s="710"/>
      <c r="MIT47" s="710"/>
      <c r="MIU47" s="710"/>
      <c r="MIV47" s="710"/>
      <c r="MIW47" s="710"/>
      <c r="MIX47" s="710"/>
      <c r="MIY47" s="710"/>
      <c r="MIZ47" s="710"/>
      <c r="MJA47" s="710"/>
      <c r="MJB47" s="710"/>
      <c r="MJC47" s="710"/>
      <c r="MJD47" s="710"/>
      <c r="MJE47" s="710"/>
      <c r="MJF47" s="710"/>
      <c r="MJG47" s="710"/>
      <c r="MJH47" s="710"/>
      <c r="MJI47" s="710"/>
      <c r="MJJ47" s="710"/>
      <c r="MJK47" s="710"/>
      <c r="MJL47" s="710"/>
      <c r="MJM47" s="710"/>
      <c r="MJN47" s="710"/>
      <c r="MJO47" s="710"/>
      <c r="MJP47" s="710"/>
      <c r="MJQ47" s="710"/>
      <c r="MJR47" s="710"/>
      <c r="MJS47" s="710"/>
      <c r="MJT47" s="710"/>
      <c r="MJU47" s="710"/>
      <c r="MJV47" s="710"/>
      <c r="MJW47" s="710"/>
      <c r="MJX47" s="710"/>
      <c r="MJY47" s="710"/>
      <c r="MJZ47" s="710"/>
      <c r="MKA47" s="710"/>
      <c r="MKB47" s="710"/>
      <c r="MKC47" s="710"/>
      <c r="MKD47" s="710"/>
      <c r="MKE47" s="710"/>
      <c r="MKF47" s="710"/>
      <c r="MKG47" s="710"/>
      <c r="MKH47" s="710"/>
      <c r="MKI47" s="710"/>
      <c r="MKJ47" s="710"/>
      <c r="MKK47" s="710"/>
      <c r="MKL47" s="710"/>
      <c r="MKM47" s="710"/>
      <c r="MKN47" s="710"/>
      <c r="MKO47" s="710"/>
      <c r="MKP47" s="710"/>
      <c r="MKQ47" s="710"/>
      <c r="MKR47" s="710"/>
      <c r="MKS47" s="710"/>
      <c r="MKT47" s="710"/>
      <c r="MKU47" s="710"/>
      <c r="MKV47" s="710"/>
      <c r="MKW47" s="710"/>
      <c r="MKX47" s="710"/>
      <c r="MKY47" s="710"/>
      <c r="MKZ47" s="710"/>
      <c r="MLA47" s="710"/>
      <c r="MLB47" s="710"/>
      <c r="MLC47" s="710"/>
      <c r="MLD47" s="710"/>
      <c r="MLE47" s="710"/>
      <c r="MLF47" s="710"/>
      <c r="MLG47" s="710"/>
      <c r="MLH47" s="710"/>
      <c r="MLI47" s="710"/>
      <c r="MLJ47" s="710"/>
      <c r="MLK47" s="710"/>
      <c r="MLL47" s="710"/>
      <c r="MLM47" s="710"/>
      <c r="MLN47" s="710"/>
      <c r="MLO47" s="710"/>
      <c r="MLP47" s="710"/>
      <c r="MLQ47" s="710"/>
      <c r="MLR47" s="710"/>
      <c r="MLS47" s="710"/>
      <c r="MLT47" s="710"/>
      <c r="MLU47" s="710"/>
      <c r="MLV47" s="710"/>
      <c r="MLW47" s="710"/>
      <c r="MLX47" s="710"/>
      <c r="MLY47" s="710"/>
      <c r="MLZ47" s="710"/>
      <c r="MMA47" s="710"/>
      <c r="MMB47" s="710"/>
      <c r="MMC47" s="710"/>
      <c r="MMD47" s="710"/>
      <c r="MME47" s="710"/>
      <c r="MMF47" s="710"/>
      <c r="MMG47" s="710"/>
      <c r="MMH47" s="710"/>
      <c r="MMI47" s="710"/>
      <c r="MMJ47" s="710"/>
      <c r="MMK47" s="710"/>
      <c r="MML47" s="710"/>
      <c r="MMM47" s="710"/>
      <c r="MMN47" s="710"/>
      <c r="MMO47" s="710"/>
      <c r="MMP47" s="710"/>
      <c r="MMQ47" s="710"/>
      <c r="MMR47" s="710"/>
      <c r="MMS47" s="710"/>
      <c r="MMT47" s="710"/>
      <c r="MMU47" s="710"/>
      <c r="MMV47" s="710"/>
      <c r="MMW47" s="710"/>
      <c r="MMX47" s="710"/>
      <c r="MMY47" s="710"/>
      <c r="MMZ47" s="710"/>
      <c r="MNA47" s="710"/>
      <c r="MNB47" s="710"/>
      <c r="MNC47" s="710"/>
      <c r="MND47" s="710"/>
      <c r="MNE47" s="710"/>
      <c r="MNF47" s="710"/>
      <c r="MNG47" s="710"/>
      <c r="MNH47" s="710"/>
      <c r="MNI47" s="710"/>
      <c r="MNJ47" s="710"/>
      <c r="MNK47" s="710"/>
      <c r="MNL47" s="710"/>
      <c r="MNM47" s="710"/>
      <c r="MNN47" s="710"/>
      <c r="MNO47" s="710"/>
      <c r="MNP47" s="710"/>
      <c r="MNQ47" s="710"/>
      <c r="MNR47" s="710"/>
      <c r="MNS47" s="710"/>
      <c r="MNT47" s="710"/>
      <c r="MNU47" s="710"/>
      <c r="MNV47" s="710"/>
      <c r="MNW47" s="710"/>
      <c r="MNX47" s="710"/>
      <c r="MNY47" s="710"/>
      <c r="MNZ47" s="710"/>
      <c r="MOA47" s="710"/>
      <c r="MOB47" s="710"/>
      <c r="MOC47" s="710"/>
      <c r="MOD47" s="710"/>
      <c r="MOE47" s="710"/>
      <c r="MOF47" s="710"/>
      <c r="MOG47" s="710"/>
      <c r="MOH47" s="710"/>
      <c r="MOI47" s="710"/>
      <c r="MOJ47" s="710"/>
      <c r="MOK47" s="710"/>
      <c r="MOL47" s="710"/>
      <c r="MOM47" s="710"/>
      <c r="MON47" s="710"/>
      <c r="MOO47" s="710"/>
      <c r="MOP47" s="710"/>
      <c r="MOQ47" s="710"/>
      <c r="MOR47" s="710"/>
      <c r="MOS47" s="710"/>
      <c r="MOT47" s="710"/>
      <c r="MOU47" s="710"/>
      <c r="MOV47" s="710"/>
      <c r="MOW47" s="710"/>
      <c r="MOX47" s="710"/>
      <c r="MOY47" s="710"/>
      <c r="MOZ47" s="710"/>
      <c r="MPA47" s="710"/>
      <c r="MPB47" s="710"/>
      <c r="MPC47" s="710"/>
      <c r="MPD47" s="710"/>
      <c r="MPE47" s="710"/>
      <c r="MPF47" s="710"/>
      <c r="MPG47" s="710"/>
      <c r="MPH47" s="710"/>
      <c r="MPI47" s="710"/>
      <c r="MPJ47" s="710"/>
      <c r="MPK47" s="710"/>
      <c r="MPL47" s="710"/>
      <c r="MPM47" s="710"/>
      <c r="MPN47" s="710"/>
      <c r="MPO47" s="710"/>
      <c r="MPP47" s="710"/>
      <c r="MPQ47" s="710"/>
      <c r="MPR47" s="710"/>
      <c r="MPS47" s="710"/>
      <c r="MPT47" s="710"/>
      <c r="MPU47" s="710"/>
      <c r="MPV47" s="710"/>
      <c r="MPW47" s="710"/>
      <c r="MPX47" s="710"/>
      <c r="MPY47" s="710"/>
      <c r="MPZ47" s="710"/>
      <c r="MQA47" s="710"/>
      <c r="MQB47" s="710"/>
      <c r="MQC47" s="710"/>
      <c r="MQD47" s="710"/>
      <c r="MQE47" s="710"/>
      <c r="MQF47" s="710"/>
      <c r="MQG47" s="710"/>
      <c r="MQH47" s="710"/>
      <c r="MQI47" s="710"/>
      <c r="MQJ47" s="710"/>
      <c r="MQK47" s="710"/>
      <c r="MQL47" s="710"/>
      <c r="MQM47" s="710"/>
      <c r="MQN47" s="710"/>
      <c r="MQO47" s="710"/>
      <c r="MQP47" s="710"/>
      <c r="MQQ47" s="710"/>
      <c r="MQR47" s="710"/>
      <c r="MQS47" s="710"/>
      <c r="MQT47" s="710"/>
      <c r="MQU47" s="710"/>
      <c r="MQV47" s="710"/>
      <c r="MQW47" s="710"/>
      <c r="MQX47" s="710"/>
      <c r="MQY47" s="710"/>
      <c r="MQZ47" s="710"/>
      <c r="MRA47" s="710"/>
      <c r="MRB47" s="710"/>
      <c r="MRC47" s="710"/>
      <c r="MRD47" s="710"/>
      <c r="MRE47" s="710"/>
      <c r="MRF47" s="710"/>
      <c r="MRG47" s="710"/>
      <c r="MRH47" s="710"/>
      <c r="MRI47" s="710"/>
      <c r="MRJ47" s="710"/>
      <c r="MRK47" s="710"/>
      <c r="MRL47" s="710"/>
      <c r="MRM47" s="710"/>
      <c r="MRN47" s="710"/>
      <c r="MRO47" s="710"/>
      <c r="MRP47" s="710"/>
      <c r="MRQ47" s="710"/>
      <c r="MRR47" s="710"/>
      <c r="MRS47" s="710"/>
      <c r="MRT47" s="710"/>
      <c r="MRU47" s="710"/>
      <c r="MRV47" s="710"/>
      <c r="MRW47" s="710"/>
      <c r="MRX47" s="710"/>
      <c r="MRY47" s="710"/>
      <c r="MRZ47" s="710"/>
      <c r="MSA47" s="710"/>
      <c r="MSB47" s="710"/>
      <c r="MSC47" s="710"/>
      <c r="MSD47" s="710"/>
      <c r="MSE47" s="710"/>
      <c r="MSF47" s="710"/>
      <c r="MSG47" s="710"/>
      <c r="MSH47" s="710"/>
      <c r="MSI47" s="710"/>
      <c r="MSJ47" s="710"/>
      <c r="MSK47" s="710"/>
      <c r="MSL47" s="710"/>
      <c r="MSM47" s="710"/>
      <c r="MSN47" s="710"/>
      <c r="MSO47" s="710"/>
      <c r="MSP47" s="710"/>
      <c r="MSQ47" s="710"/>
      <c r="MSR47" s="710"/>
      <c r="MSS47" s="710"/>
      <c r="MST47" s="710"/>
      <c r="MSU47" s="710"/>
      <c r="MSV47" s="710"/>
      <c r="MSW47" s="710"/>
      <c r="MSX47" s="710"/>
      <c r="MSY47" s="710"/>
      <c r="MSZ47" s="710"/>
      <c r="MTA47" s="710"/>
      <c r="MTB47" s="710"/>
      <c r="MTC47" s="710"/>
      <c r="MTD47" s="710"/>
      <c r="MTE47" s="710"/>
      <c r="MTF47" s="710"/>
      <c r="MTG47" s="710"/>
      <c r="MTH47" s="710"/>
      <c r="MTI47" s="710"/>
      <c r="MTJ47" s="710"/>
      <c r="MTK47" s="710"/>
      <c r="MTL47" s="710"/>
      <c r="MTM47" s="710"/>
      <c r="MTN47" s="710"/>
      <c r="MTO47" s="710"/>
      <c r="MTP47" s="710"/>
      <c r="MTQ47" s="710"/>
      <c r="MTR47" s="710"/>
      <c r="MTS47" s="710"/>
      <c r="MTT47" s="710"/>
      <c r="MTU47" s="710"/>
      <c r="MTV47" s="710"/>
      <c r="MTW47" s="710"/>
      <c r="MTX47" s="710"/>
      <c r="MTY47" s="710"/>
      <c r="MTZ47" s="710"/>
      <c r="MUA47" s="710"/>
      <c r="MUB47" s="710"/>
      <c r="MUC47" s="710"/>
      <c r="MUD47" s="710"/>
      <c r="MUE47" s="710"/>
      <c r="MUF47" s="710"/>
      <c r="MUG47" s="710"/>
      <c r="MUH47" s="710"/>
      <c r="MUI47" s="710"/>
      <c r="MUJ47" s="710"/>
      <c r="MUK47" s="710"/>
      <c r="MUL47" s="710"/>
      <c r="MUM47" s="710"/>
      <c r="MUN47" s="710"/>
      <c r="MUO47" s="710"/>
      <c r="MUP47" s="710"/>
      <c r="MUQ47" s="710"/>
      <c r="MUR47" s="710"/>
      <c r="MUS47" s="710"/>
      <c r="MUT47" s="710"/>
      <c r="MUU47" s="710"/>
      <c r="MUV47" s="710"/>
      <c r="MUW47" s="710"/>
      <c r="MUX47" s="710"/>
      <c r="MUY47" s="710"/>
      <c r="MUZ47" s="710"/>
      <c r="MVA47" s="710"/>
      <c r="MVB47" s="710"/>
      <c r="MVC47" s="710"/>
      <c r="MVD47" s="710"/>
      <c r="MVE47" s="710"/>
      <c r="MVF47" s="710"/>
      <c r="MVG47" s="710"/>
      <c r="MVH47" s="710"/>
      <c r="MVI47" s="710"/>
      <c r="MVJ47" s="710"/>
      <c r="MVK47" s="710"/>
      <c r="MVL47" s="710"/>
      <c r="MVM47" s="710"/>
      <c r="MVN47" s="710"/>
      <c r="MVO47" s="710"/>
      <c r="MVP47" s="710"/>
      <c r="MVQ47" s="710"/>
      <c r="MVR47" s="710"/>
      <c r="MVS47" s="710"/>
      <c r="MVT47" s="710"/>
      <c r="MVU47" s="710"/>
      <c r="MVV47" s="710"/>
      <c r="MVW47" s="710"/>
      <c r="MVX47" s="710"/>
      <c r="MVY47" s="710"/>
      <c r="MVZ47" s="710"/>
      <c r="MWA47" s="710"/>
      <c r="MWB47" s="710"/>
      <c r="MWC47" s="710"/>
      <c r="MWD47" s="710"/>
      <c r="MWE47" s="710"/>
      <c r="MWF47" s="710"/>
      <c r="MWG47" s="710"/>
      <c r="MWH47" s="710"/>
      <c r="MWI47" s="710"/>
      <c r="MWJ47" s="710"/>
      <c r="MWK47" s="710"/>
      <c r="MWL47" s="710"/>
      <c r="MWM47" s="710"/>
      <c r="MWN47" s="710"/>
      <c r="MWO47" s="710"/>
      <c r="MWP47" s="710"/>
      <c r="MWQ47" s="710"/>
      <c r="MWR47" s="710"/>
      <c r="MWS47" s="710"/>
      <c r="MWT47" s="710"/>
      <c r="MWU47" s="710"/>
      <c r="MWV47" s="710"/>
      <c r="MWW47" s="710"/>
      <c r="MWX47" s="710"/>
      <c r="MWY47" s="710"/>
      <c r="MWZ47" s="710"/>
      <c r="MXA47" s="710"/>
      <c r="MXB47" s="710"/>
      <c r="MXC47" s="710"/>
      <c r="MXD47" s="710"/>
      <c r="MXE47" s="710"/>
      <c r="MXF47" s="710"/>
      <c r="MXG47" s="710"/>
      <c r="MXH47" s="710"/>
      <c r="MXI47" s="710"/>
      <c r="MXJ47" s="710"/>
      <c r="MXK47" s="710"/>
      <c r="MXL47" s="710"/>
      <c r="MXM47" s="710"/>
      <c r="MXN47" s="710"/>
      <c r="MXO47" s="710"/>
      <c r="MXP47" s="710"/>
      <c r="MXQ47" s="710"/>
      <c r="MXR47" s="710"/>
      <c r="MXS47" s="710"/>
      <c r="MXT47" s="710"/>
      <c r="MXU47" s="710"/>
      <c r="MXV47" s="710"/>
      <c r="MXW47" s="710"/>
      <c r="MXX47" s="710"/>
      <c r="MXY47" s="710"/>
      <c r="MXZ47" s="710"/>
      <c r="MYA47" s="710"/>
      <c r="MYB47" s="710"/>
      <c r="MYC47" s="710"/>
      <c r="MYD47" s="710"/>
      <c r="MYE47" s="710"/>
      <c r="MYF47" s="710"/>
      <c r="MYG47" s="710"/>
      <c r="MYH47" s="710"/>
      <c r="MYI47" s="710"/>
      <c r="MYJ47" s="710"/>
      <c r="MYK47" s="710"/>
      <c r="MYL47" s="710"/>
      <c r="MYM47" s="710"/>
      <c r="MYN47" s="710"/>
      <c r="MYO47" s="710"/>
      <c r="MYP47" s="710"/>
      <c r="MYQ47" s="710"/>
      <c r="MYR47" s="710"/>
      <c r="MYS47" s="710"/>
      <c r="MYT47" s="710"/>
      <c r="MYU47" s="710"/>
      <c r="MYV47" s="710"/>
      <c r="MYW47" s="710"/>
      <c r="MYX47" s="710"/>
      <c r="MYY47" s="710"/>
      <c r="MYZ47" s="710"/>
      <c r="MZA47" s="710"/>
      <c r="MZB47" s="710"/>
      <c r="MZC47" s="710"/>
      <c r="MZD47" s="710"/>
      <c r="MZE47" s="710"/>
      <c r="MZF47" s="710"/>
      <c r="MZG47" s="710"/>
      <c r="MZH47" s="710"/>
      <c r="MZI47" s="710"/>
      <c r="MZJ47" s="710"/>
      <c r="MZK47" s="710"/>
      <c r="MZL47" s="710"/>
      <c r="MZM47" s="710"/>
      <c r="MZN47" s="710"/>
      <c r="MZO47" s="710"/>
      <c r="MZP47" s="710"/>
      <c r="MZQ47" s="710"/>
      <c r="MZR47" s="710"/>
      <c r="MZS47" s="710"/>
      <c r="MZT47" s="710"/>
      <c r="MZU47" s="710"/>
      <c r="MZV47" s="710"/>
      <c r="MZW47" s="710"/>
      <c r="MZX47" s="710"/>
      <c r="MZY47" s="710"/>
      <c r="MZZ47" s="710"/>
      <c r="NAA47" s="710"/>
      <c r="NAB47" s="710"/>
      <c r="NAC47" s="710"/>
      <c r="NAD47" s="710"/>
      <c r="NAE47" s="710"/>
      <c r="NAF47" s="710"/>
      <c r="NAG47" s="710"/>
      <c r="NAH47" s="710"/>
      <c r="NAI47" s="710"/>
      <c r="NAJ47" s="710"/>
      <c r="NAK47" s="710"/>
      <c r="NAL47" s="710"/>
      <c r="NAM47" s="710"/>
      <c r="NAN47" s="710"/>
      <c r="NAO47" s="710"/>
      <c r="NAP47" s="710"/>
      <c r="NAQ47" s="710"/>
      <c r="NAR47" s="710"/>
      <c r="NAS47" s="710"/>
      <c r="NAT47" s="710"/>
      <c r="NAU47" s="710"/>
      <c r="NAV47" s="710"/>
      <c r="NAW47" s="710"/>
      <c r="NAX47" s="710"/>
      <c r="NAY47" s="710"/>
      <c r="NAZ47" s="710"/>
      <c r="NBA47" s="710"/>
      <c r="NBB47" s="710"/>
      <c r="NBC47" s="710"/>
      <c r="NBD47" s="710"/>
      <c r="NBE47" s="710"/>
      <c r="NBF47" s="710"/>
      <c r="NBG47" s="710"/>
      <c r="NBH47" s="710"/>
      <c r="NBI47" s="710"/>
      <c r="NBJ47" s="710"/>
      <c r="NBK47" s="710"/>
      <c r="NBL47" s="710"/>
      <c r="NBM47" s="710"/>
      <c r="NBN47" s="710"/>
      <c r="NBO47" s="710"/>
      <c r="NBP47" s="710"/>
      <c r="NBQ47" s="710"/>
      <c r="NBR47" s="710"/>
      <c r="NBS47" s="710"/>
      <c r="NBT47" s="710"/>
      <c r="NBU47" s="710"/>
      <c r="NBV47" s="710"/>
      <c r="NBW47" s="710"/>
      <c r="NBX47" s="710"/>
      <c r="NBY47" s="710"/>
      <c r="NBZ47" s="710"/>
      <c r="NCA47" s="710"/>
      <c r="NCB47" s="710"/>
      <c r="NCC47" s="710"/>
      <c r="NCD47" s="710"/>
      <c r="NCE47" s="710"/>
      <c r="NCF47" s="710"/>
      <c r="NCG47" s="710"/>
      <c r="NCH47" s="710"/>
      <c r="NCI47" s="710"/>
      <c r="NCJ47" s="710"/>
      <c r="NCK47" s="710"/>
      <c r="NCL47" s="710"/>
      <c r="NCM47" s="710"/>
      <c r="NCN47" s="710"/>
      <c r="NCO47" s="710"/>
      <c r="NCP47" s="710"/>
      <c r="NCQ47" s="710"/>
      <c r="NCR47" s="710"/>
      <c r="NCS47" s="710"/>
      <c r="NCT47" s="710"/>
      <c r="NCU47" s="710"/>
      <c r="NCV47" s="710"/>
      <c r="NCW47" s="710"/>
      <c r="NCX47" s="710"/>
      <c r="NCY47" s="710"/>
      <c r="NCZ47" s="710"/>
      <c r="NDA47" s="710"/>
      <c r="NDB47" s="710"/>
      <c r="NDC47" s="710"/>
      <c r="NDD47" s="710"/>
      <c r="NDE47" s="710"/>
      <c r="NDF47" s="710"/>
      <c r="NDG47" s="710"/>
      <c r="NDH47" s="710"/>
      <c r="NDI47" s="710"/>
      <c r="NDJ47" s="710"/>
      <c r="NDK47" s="710"/>
      <c r="NDL47" s="710"/>
      <c r="NDM47" s="710"/>
      <c r="NDN47" s="710"/>
      <c r="NDO47" s="710"/>
      <c r="NDP47" s="710"/>
      <c r="NDQ47" s="710"/>
      <c r="NDR47" s="710"/>
      <c r="NDS47" s="710"/>
      <c r="NDT47" s="710"/>
      <c r="NDU47" s="710"/>
      <c r="NDV47" s="710"/>
      <c r="NDW47" s="710"/>
      <c r="NDX47" s="710"/>
      <c r="NDY47" s="710"/>
      <c r="NDZ47" s="710"/>
      <c r="NEA47" s="710"/>
      <c r="NEB47" s="710"/>
      <c r="NEC47" s="710"/>
      <c r="NED47" s="710"/>
      <c r="NEE47" s="710"/>
      <c r="NEF47" s="710"/>
      <c r="NEG47" s="710"/>
      <c r="NEH47" s="710"/>
      <c r="NEI47" s="710"/>
      <c r="NEJ47" s="710"/>
      <c r="NEK47" s="710"/>
      <c r="NEL47" s="710"/>
      <c r="NEM47" s="710"/>
      <c r="NEN47" s="710"/>
      <c r="NEO47" s="710"/>
      <c r="NEP47" s="710"/>
      <c r="NEQ47" s="710"/>
      <c r="NER47" s="710"/>
      <c r="NES47" s="710"/>
      <c r="NET47" s="710"/>
      <c r="NEU47" s="710"/>
      <c r="NEV47" s="710"/>
      <c r="NEW47" s="710"/>
      <c r="NEX47" s="710"/>
      <c r="NEY47" s="710"/>
      <c r="NEZ47" s="710"/>
      <c r="NFA47" s="710"/>
      <c r="NFB47" s="710"/>
      <c r="NFC47" s="710"/>
      <c r="NFD47" s="710"/>
      <c r="NFE47" s="710"/>
      <c r="NFF47" s="710"/>
      <c r="NFG47" s="710"/>
      <c r="NFH47" s="710"/>
      <c r="NFI47" s="710"/>
      <c r="NFJ47" s="710"/>
      <c r="NFK47" s="710"/>
      <c r="NFL47" s="710"/>
      <c r="NFM47" s="710"/>
      <c r="NFN47" s="710"/>
      <c r="NFO47" s="710"/>
      <c r="NFP47" s="710"/>
      <c r="NFQ47" s="710"/>
      <c r="NFR47" s="710"/>
      <c r="NFS47" s="710"/>
      <c r="NFT47" s="710"/>
      <c r="NFU47" s="710"/>
      <c r="NFV47" s="710"/>
      <c r="NFW47" s="710"/>
      <c r="NFX47" s="710"/>
      <c r="NFY47" s="710"/>
      <c r="NFZ47" s="710"/>
      <c r="NGA47" s="710"/>
      <c r="NGB47" s="710"/>
      <c r="NGC47" s="710"/>
      <c r="NGD47" s="710"/>
      <c r="NGE47" s="710"/>
      <c r="NGF47" s="710"/>
      <c r="NGG47" s="710"/>
      <c r="NGH47" s="710"/>
      <c r="NGI47" s="710"/>
      <c r="NGJ47" s="710"/>
      <c r="NGK47" s="710"/>
      <c r="NGL47" s="710"/>
      <c r="NGM47" s="710"/>
      <c r="NGN47" s="710"/>
      <c r="NGO47" s="710"/>
      <c r="NGP47" s="710"/>
      <c r="NGQ47" s="710"/>
      <c r="NGR47" s="710"/>
      <c r="NGS47" s="710"/>
      <c r="NGT47" s="710"/>
      <c r="NGU47" s="710"/>
      <c r="NGV47" s="710"/>
      <c r="NGW47" s="710"/>
      <c r="NGX47" s="710"/>
      <c r="NGY47" s="710"/>
      <c r="NGZ47" s="710"/>
      <c r="NHA47" s="710"/>
      <c r="NHB47" s="710"/>
      <c r="NHC47" s="710"/>
      <c r="NHD47" s="710"/>
      <c r="NHE47" s="710"/>
      <c r="NHF47" s="710"/>
      <c r="NHG47" s="710"/>
      <c r="NHH47" s="710"/>
      <c r="NHI47" s="710"/>
      <c r="NHJ47" s="710"/>
      <c r="NHK47" s="710"/>
      <c r="NHL47" s="710"/>
      <c r="NHM47" s="710"/>
      <c r="NHN47" s="710"/>
      <c r="NHO47" s="710"/>
      <c r="NHP47" s="710"/>
      <c r="NHQ47" s="710"/>
      <c r="NHR47" s="710"/>
      <c r="NHS47" s="710"/>
      <c r="NHT47" s="710"/>
      <c r="NHU47" s="710"/>
      <c r="NHV47" s="710"/>
      <c r="NHW47" s="710"/>
      <c r="NHX47" s="710"/>
      <c r="NHY47" s="710"/>
      <c r="NHZ47" s="710"/>
      <c r="NIA47" s="710"/>
      <c r="NIB47" s="710"/>
      <c r="NIC47" s="710"/>
      <c r="NID47" s="710"/>
      <c r="NIE47" s="710"/>
      <c r="NIF47" s="710"/>
      <c r="NIG47" s="710"/>
      <c r="NIH47" s="710"/>
      <c r="NII47" s="710"/>
      <c r="NIJ47" s="710"/>
      <c r="NIK47" s="710"/>
      <c r="NIL47" s="710"/>
      <c r="NIM47" s="710"/>
      <c r="NIN47" s="710"/>
      <c r="NIO47" s="710"/>
      <c r="NIP47" s="710"/>
      <c r="NIQ47" s="710"/>
      <c r="NIR47" s="710"/>
      <c r="NIS47" s="710"/>
      <c r="NIT47" s="710"/>
      <c r="NIU47" s="710"/>
      <c r="NIV47" s="710"/>
      <c r="NIW47" s="710"/>
      <c r="NIX47" s="710"/>
      <c r="NIY47" s="710"/>
      <c r="NIZ47" s="710"/>
      <c r="NJA47" s="710"/>
      <c r="NJB47" s="710"/>
      <c r="NJC47" s="710"/>
      <c r="NJD47" s="710"/>
      <c r="NJE47" s="710"/>
      <c r="NJF47" s="710"/>
      <c r="NJG47" s="710"/>
      <c r="NJH47" s="710"/>
      <c r="NJI47" s="710"/>
      <c r="NJJ47" s="710"/>
      <c r="NJK47" s="710"/>
      <c r="NJL47" s="710"/>
      <c r="NJM47" s="710"/>
      <c r="NJN47" s="710"/>
      <c r="NJO47" s="710"/>
      <c r="NJP47" s="710"/>
      <c r="NJQ47" s="710"/>
      <c r="NJR47" s="710"/>
      <c r="NJS47" s="710"/>
      <c r="NJT47" s="710"/>
      <c r="NJU47" s="710"/>
      <c r="NJV47" s="710"/>
      <c r="NJW47" s="710"/>
      <c r="NJX47" s="710"/>
      <c r="NJY47" s="710"/>
      <c r="NJZ47" s="710"/>
      <c r="NKA47" s="710"/>
      <c r="NKB47" s="710"/>
      <c r="NKC47" s="710"/>
      <c r="NKD47" s="710"/>
      <c r="NKE47" s="710"/>
      <c r="NKF47" s="710"/>
      <c r="NKG47" s="710"/>
      <c r="NKH47" s="710"/>
      <c r="NKI47" s="710"/>
      <c r="NKJ47" s="710"/>
      <c r="NKK47" s="710"/>
      <c r="NKL47" s="710"/>
      <c r="NKM47" s="710"/>
      <c r="NKN47" s="710"/>
      <c r="NKO47" s="710"/>
      <c r="NKP47" s="710"/>
      <c r="NKQ47" s="710"/>
      <c r="NKR47" s="710"/>
      <c r="NKS47" s="710"/>
      <c r="NKT47" s="710"/>
      <c r="NKU47" s="710"/>
      <c r="NKV47" s="710"/>
      <c r="NKW47" s="710"/>
      <c r="NKX47" s="710"/>
      <c r="NKY47" s="710"/>
      <c r="NKZ47" s="710"/>
      <c r="NLA47" s="710"/>
      <c r="NLB47" s="710"/>
      <c r="NLC47" s="710"/>
      <c r="NLD47" s="710"/>
      <c r="NLE47" s="710"/>
      <c r="NLF47" s="710"/>
      <c r="NLG47" s="710"/>
      <c r="NLH47" s="710"/>
      <c r="NLI47" s="710"/>
      <c r="NLJ47" s="710"/>
      <c r="NLK47" s="710"/>
      <c r="NLL47" s="710"/>
      <c r="NLM47" s="710"/>
      <c r="NLN47" s="710"/>
      <c r="NLO47" s="710"/>
      <c r="NLP47" s="710"/>
      <c r="NLQ47" s="710"/>
      <c r="NLR47" s="710"/>
      <c r="NLS47" s="710"/>
      <c r="NLT47" s="710"/>
      <c r="NLU47" s="710"/>
      <c r="NLV47" s="710"/>
      <c r="NLW47" s="710"/>
      <c r="NLX47" s="710"/>
      <c r="NLY47" s="710"/>
      <c r="NLZ47" s="710"/>
      <c r="NMA47" s="710"/>
      <c r="NMB47" s="710"/>
      <c r="NMC47" s="710"/>
      <c r="NMD47" s="710"/>
      <c r="NME47" s="710"/>
      <c r="NMF47" s="710"/>
      <c r="NMG47" s="710"/>
      <c r="NMH47" s="710"/>
      <c r="NMI47" s="710"/>
      <c r="NMJ47" s="710"/>
      <c r="NMK47" s="710"/>
      <c r="NML47" s="710"/>
      <c r="NMM47" s="710"/>
      <c r="NMN47" s="710"/>
      <c r="NMO47" s="710"/>
      <c r="NMP47" s="710"/>
      <c r="NMQ47" s="710"/>
      <c r="NMR47" s="710"/>
      <c r="NMS47" s="710"/>
      <c r="NMT47" s="710"/>
      <c r="NMU47" s="710"/>
      <c r="NMV47" s="710"/>
      <c r="NMW47" s="710"/>
      <c r="NMX47" s="710"/>
      <c r="NMY47" s="710"/>
      <c r="NMZ47" s="710"/>
      <c r="NNA47" s="710"/>
      <c r="NNB47" s="710"/>
      <c r="NNC47" s="710"/>
      <c r="NND47" s="710"/>
      <c r="NNE47" s="710"/>
      <c r="NNF47" s="710"/>
      <c r="NNG47" s="710"/>
      <c r="NNH47" s="710"/>
      <c r="NNI47" s="710"/>
      <c r="NNJ47" s="710"/>
      <c r="NNK47" s="710"/>
      <c r="NNL47" s="710"/>
      <c r="NNM47" s="710"/>
      <c r="NNN47" s="710"/>
      <c r="NNO47" s="710"/>
      <c r="NNP47" s="710"/>
      <c r="NNQ47" s="710"/>
      <c r="NNR47" s="710"/>
      <c r="NNS47" s="710"/>
      <c r="NNT47" s="710"/>
      <c r="NNU47" s="710"/>
      <c r="NNV47" s="710"/>
      <c r="NNW47" s="710"/>
      <c r="NNX47" s="710"/>
      <c r="NNY47" s="710"/>
      <c r="NNZ47" s="710"/>
      <c r="NOA47" s="710"/>
      <c r="NOB47" s="710"/>
      <c r="NOC47" s="710"/>
      <c r="NOD47" s="710"/>
      <c r="NOE47" s="710"/>
      <c r="NOF47" s="710"/>
      <c r="NOG47" s="710"/>
      <c r="NOH47" s="710"/>
      <c r="NOI47" s="710"/>
      <c r="NOJ47" s="710"/>
      <c r="NOK47" s="710"/>
      <c r="NOL47" s="710"/>
      <c r="NOM47" s="710"/>
      <c r="NON47" s="710"/>
      <c r="NOO47" s="710"/>
      <c r="NOP47" s="710"/>
      <c r="NOQ47" s="710"/>
      <c r="NOR47" s="710"/>
      <c r="NOS47" s="710"/>
      <c r="NOT47" s="710"/>
      <c r="NOU47" s="710"/>
      <c r="NOV47" s="710"/>
      <c r="NOW47" s="710"/>
      <c r="NOX47" s="710"/>
      <c r="NOY47" s="710"/>
      <c r="NOZ47" s="710"/>
      <c r="NPA47" s="710"/>
      <c r="NPB47" s="710"/>
      <c r="NPC47" s="710"/>
      <c r="NPD47" s="710"/>
      <c r="NPE47" s="710"/>
      <c r="NPF47" s="710"/>
      <c r="NPG47" s="710"/>
      <c r="NPH47" s="710"/>
      <c r="NPI47" s="710"/>
      <c r="NPJ47" s="710"/>
      <c r="NPK47" s="710"/>
      <c r="NPL47" s="710"/>
      <c r="NPM47" s="710"/>
      <c r="NPN47" s="710"/>
      <c r="NPO47" s="710"/>
      <c r="NPP47" s="710"/>
      <c r="NPQ47" s="710"/>
      <c r="NPR47" s="710"/>
      <c r="NPS47" s="710"/>
      <c r="NPT47" s="710"/>
      <c r="NPU47" s="710"/>
      <c r="NPV47" s="710"/>
      <c r="NPW47" s="710"/>
      <c r="NPX47" s="710"/>
      <c r="NPY47" s="710"/>
      <c r="NPZ47" s="710"/>
      <c r="NQA47" s="710"/>
      <c r="NQB47" s="710"/>
      <c r="NQC47" s="710"/>
      <c r="NQD47" s="710"/>
      <c r="NQE47" s="710"/>
      <c r="NQF47" s="710"/>
      <c r="NQG47" s="710"/>
      <c r="NQH47" s="710"/>
      <c r="NQI47" s="710"/>
      <c r="NQJ47" s="710"/>
      <c r="NQK47" s="710"/>
      <c r="NQL47" s="710"/>
      <c r="NQM47" s="710"/>
      <c r="NQN47" s="710"/>
      <c r="NQO47" s="710"/>
      <c r="NQP47" s="710"/>
      <c r="NQQ47" s="710"/>
      <c r="NQR47" s="710"/>
      <c r="NQS47" s="710"/>
      <c r="NQT47" s="710"/>
      <c r="NQU47" s="710"/>
      <c r="NQV47" s="710"/>
      <c r="NQW47" s="710"/>
      <c r="NQX47" s="710"/>
      <c r="NQY47" s="710"/>
      <c r="NQZ47" s="710"/>
      <c r="NRA47" s="710"/>
      <c r="NRB47" s="710"/>
      <c r="NRC47" s="710"/>
      <c r="NRD47" s="710"/>
      <c r="NRE47" s="710"/>
      <c r="NRF47" s="710"/>
      <c r="NRG47" s="710"/>
      <c r="NRH47" s="710"/>
      <c r="NRI47" s="710"/>
      <c r="NRJ47" s="710"/>
      <c r="NRK47" s="710"/>
      <c r="NRL47" s="710"/>
      <c r="NRM47" s="710"/>
      <c r="NRN47" s="710"/>
      <c r="NRO47" s="710"/>
      <c r="NRP47" s="710"/>
      <c r="NRQ47" s="710"/>
      <c r="NRR47" s="710"/>
      <c r="NRS47" s="710"/>
      <c r="NRT47" s="710"/>
      <c r="NRU47" s="710"/>
      <c r="NRV47" s="710"/>
      <c r="NRW47" s="710"/>
      <c r="NRX47" s="710"/>
      <c r="NRY47" s="710"/>
      <c r="NRZ47" s="710"/>
      <c r="NSA47" s="710"/>
      <c r="NSB47" s="710"/>
      <c r="NSC47" s="710"/>
      <c r="NSD47" s="710"/>
      <c r="NSE47" s="710"/>
      <c r="NSF47" s="710"/>
      <c r="NSG47" s="710"/>
      <c r="NSH47" s="710"/>
      <c r="NSI47" s="710"/>
      <c r="NSJ47" s="710"/>
      <c r="NSK47" s="710"/>
      <c r="NSL47" s="710"/>
      <c r="NSM47" s="710"/>
      <c r="NSN47" s="710"/>
      <c r="NSO47" s="710"/>
      <c r="NSP47" s="710"/>
      <c r="NSQ47" s="710"/>
      <c r="NSR47" s="710"/>
      <c r="NSS47" s="710"/>
      <c r="NST47" s="710"/>
      <c r="NSU47" s="710"/>
      <c r="NSV47" s="710"/>
      <c r="NSW47" s="710"/>
      <c r="NSX47" s="710"/>
      <c r="NSY47" s="710"/>
      <c r="NSZ47" s="710"/>
      <c r="NTA47" s="710"/>
      <c r="NTB47" s="710"/>
      <c r="NTC47" s="710"/>
      <c r="NTD47" s="710"/>
      <c r="NTE47" s="710"/>
      <c r="NTF47" s="710"/>
      <c r="NTG47" s="710"/>
      <c r="NTH47" s="710"/>
      <c r="NTI47" s="710"/>
      <c r="NTJ47" s="710"/>
      <c r="NTK47" s="710"/>
      <c r="NTL47" s="710"/>
      <c r="NTM47" s="710"/>
      <c r="NTN47" s="710"/>
      <c r="NTO47" s="710"/>
      <c r="NTP47" s="710"/>
      <c r="NTQ47" s="710"/>
      <c r="NTR47" s="710"/>
      <c r="NTS47" s="710"/>
      <c r="NTT47" s="710"/>
      <c r="NTU47" s="710"/>
      <c r="NTV47" s="710"/>
      <c r="NTW47" s="710"/>
      <c r="NTX47" s="710"/>
      <c r="NTY47" s="710"/>
      <c r="NTZ47" s="710"/>
      <c r="NUA47" s="710"/>
      <c r="NUB47" s="710"/>
      <c r="NUC47" s="710"/>
      <c r="NUD47" s="710"/>
      <c r="NUE47" s="710"/>
      <c r="NUF47" s="710"/>
      <c r="NUG47" s="710"/>
      <c r="NUH47" s="710"/>
      <c r="NUI47" s="710"/>
      <c r="NUJ47" s="710"/>
      <c r="NUK47" s="710"/>
      <c r="NUL47" s="710"/>
      <c r="NUM47" s="710"/>
      <c r="NUN47" s="710"/>
      <c r="NUO47" s="710"/>
      <c r="NUP47" s="710"/>
      <c r="NUQ47" s="710"/>
      <c r="NUR47" s="710"/>
      <c r="NUS47" s="710"/>
      <c r="NUT47" s="710"/>
      <c r="NUU47" s="710"/>
      <c r="NUV47" s="710"/>
      <c r="NUW47" s="710"/>
      <c r="NUX47" s="710"/>
      <c r="NUY47" s="710"/>
      <c r="NUZ47" s="710"/>
      <c r="NVA47" s="710"/>
      <c r="NVB47" s="710"/>
      <c r="NVC47" s="710"/>
      <c r="NVD47" s="710"/>
      <c r="NVE47" s="710"/>
      <c r="NVF47" s="710"/>
      <c r="NVG47" s="710"/>
      <c r="NVH47" s="710"/>
      <c r="NVI47" s="710"/>
      <c r="NVJ47" s="710"/>
      <c r="NVK47" s="710"/>
      <c r="NVL47" s="710"/>
      <c r="NVM47" s="710"/>
      <c r="NVN47" s="710"/>
      <c r="NVO47" s="710"/>
      <c r="NVP47" s="710"/>
      <c r="NVQ47" s="710"/>
      <c r="NVR47" s="710"/>
      <c r="NVS47" s="710"/>
      <c r="NVT47" s="710"/>
      <c r="NVU47" s="710"/>
      <c r="NVV47" s="710"/>
      <c r="NVW47" s="710"/>
      <c r="NVX47" s="710"/>
      <c r="NVY47" s="710"/>
      <c r="NVZ47" s="710"/>
      <c r="NWA47" s="710"/>
      <c r="NWB47" s="710"/>
      <c r="NWC47" s="710"/>
      <c r="NWD47" s="710"/>
      <c r="NWE47" s="710"/>
      <c r="NWF47" s="710"/>
      <c r="NWG47" s="710"/>
      <c r="NWH47" s="710"/>
      <c r="NWI47" s="710"/>
      <c r="NWJ47" s="710"/>
      <c r="NWK47" s="710"/>
      <c r="NWL47" s="710"/>
      <c r="NWM47" s="710"/>
      <c r="NWN47" s="710"/>
      <c r="NWO47" s="710"/>
      <c r="NWP47" s="710"/>
      <c r="NWQ47" s="710"/>
      <c r="NWR47" s="710"/>
      <c r="NWS47" s="710"/>
      <c r="NWT47" s="710"/>
      <c r="NWU47" s="710"/>
      <c r="NWV47" s="710"/>
      <c r="NWW47" s="710"/>
      <c r="NWX47" s="710"/>
      <c r="NWY47" s="710"/>
      <c r="NWZ47" s="710"/>
      <c r="NXA47" s="710"/>
      <c r="NXB47" s="710"/>
      <c r="NXC47" s="710"/>
      <c r="NXD47" s="710"/>
      <c r="NXE47" s="710"/>
      <c r="NXF47" s="710"/>
      <c r="NXG47" s="710"/>
      <c r="NXH47" s="710"/>
      <c r="NXI47" s="710"/>
      <c r="NXJ47" s="710"/>
      <c r="NXK47" s="710"/>
      <c r="NXL47" s="710"/>
      <c r="NXM47" s="710"/>
      <c r="NXN47" s="710"/>
      <c r="NXO47" s="710"/>
      <c r="NXP47" s="710"/>
      <c r="NXQ47" s="710"/>
      <c r="NXR47" s="710"/>
      <c r="NXS47" s="710"/>
      <c r="NXT47" s="710"/>
      <c r="NXU47" s="710"/>
      <c r="NXV47" s="710"/>
      <c r="NXW47" s="710"/>
      <c r="NXX47" s="710"/>
      <c r="NXY47" s="710"/>
      <c r="NXZ47" s="710"/>
      <c r="NYA47" s="710"/>
      <c r="NYB47" s="710"/>
      <c r="NYC47" s="710"/>
      <c r="NYD47" s="710"/>
      <c r="NYE47" s="710"/>
      <c r="NYF47" s="710"/>
      <c r="NYG47" s="710"/>
      <c r="NYH47" s="710"/>
      <c r="NYI47" s="710"/>
      <c r="NYJ47" s="710"/>
      <c r="NYK47" s="710"/>
      <c r="NYL47" s="710"/>
      <c r="NYM47" s="710"/>
      <c r="NYN47" s="710"/>
      <c r="NYO47" s="710"/>
      <c r="NYP47" s="710"/>
      <c r="NYQ47" s="710"/>
      <c r="NYR47" s="710"/>
      <c r="NYS47" s="710"/>
      <c r="NYT47" s="710"/>
      <c r="NYU47" s="710"/>
      <c r="NYV47" s="710"/>
      <c r="NYW47" s="710"/>
      <c r="NYX47" s="710"/>
      <c r="NYY47" s="710"/>
      <c r="NYZ47" s="710"/>
      <c r="NZA47" s="710"/>
      <c r="NZB47" s="710"/>
      <c r="NZC47" s="710"/>
      <c r="NZD47" s="710"/>
      <c r="NZE47" s="710"/>
      <c r="NZF47" s="710"/>
      <c r="NZG47" s="710"/>
      <c r="NZH47" s="710"/>
      <c r="NZI47" s="710"/>
      <c r="NZJ47" s="710"/>
      <c r="NZK47" s="710"/>
      <c r="NZL47" s="710"/>
      <c r="NZM47" s="710"/>
      <c r="NZN47" s="710"/>
      <c r="NZO47" s="710"/>
      <c r="NZP47" s="710"/>
      <c r="NZQ47" s="710"/>
      <c r="NZR47" s="710"/>
      <c r="NZS47" s="710"/>
      <c r="NZT47" s="710"/>
      <c r="NZU47" s="710"/>
      <c r="NZV47" s="710"/>
      <c r="NZW47" s="710"/>
      <c r="NZX47" s="710"/>
      <c r="NZY47" s="710"/>
      <c r="NZZ47" s="710"/>
      <c r="OAA47" s="710"/>
      <c r="OAB47" s="710"/>
      <c r="OAC47" s="710"/>
      <c r="OAD47" s="710"/>
      <c r="OAE47" s="710"/>
      <c r="OAF47" s="710"/>
      <c r="OAG47" s="710"/>
      <c r="OAH47" s="710"/>
      <c r="OAI47" s="710"/>
      <c r="OAJ47" s="710"/>
      <c r="OAK47" s="710"/>
      <c r="OAL47" s="710"/>
      <c r="OAM47" s="710"/>
      <c r="OAN47" s="710"/>
      <c r="OAO47" s="710"/>
      <c r="OAP47" s="710"/>
      <c r="OAQ47" s="710"/>
      <c r="OAR47" s="710"/>
      <c r="OAS47" s="710"/>
      <c r="OAT47" s="710"/>
      <c r="OAU47" s="710"/>
      <c r="OAV47" s="710"/>
      <c r="OAW47" s="710"/>
      <c r="OAX47" s="710"/>
      <c r="OAY47" s="710"/>
      <c r="OAZ47" s="710"/>
      <c r="OBA47" s="710"/>
      <c r="OBB47" s="710"/>
      <c r="OBC47" s="710"/>
      <c r="OBD47" s="710"/>
      <c r="OBE47" s="710"/>
      <c r="OBF47" s="710"/>
      <c r="OBG47" s="710"/>
      <c r="OBH47" s="710"/>
      <c r="OBI47" s="710"/>
      <c r="OBJ47" s="710"/>
      <c r="OBK47" s="710"/>
      <c r="OBL47" s="710"/>
      <c r="OBM47" s="710"/>
      <c r="OBN47" s="710"/>
      <c r="OBO47" s="710"/>
      <c r="OBP47" s="710"/>
      <c r="OBQ47" s="710"/>
      <c r="OBR47" s="710"/>
      <c r="OBS47" s="710"/>
      <c r="OBT47" s="710"/>
      <c r="OBU47" s="710"/>
      <c r="OBV47" s="710"/>
      <c r="OBW47" s="710"/>
      <c r="OBX47" s="710"/>
      <c r="OBY47" s="710"/>
      <c r="OBZ47" s="710"/>
      <c r="OCA47" s="710"/>
      <c r="OCB47" s="710"/>
      <c r="OCC47" s="710"/>
      <c r="OCD47" s="710"/>
      <c r="OCE47" s="710"/>
      <c r="OCF47" s="710"/>
      <c r="OCG47" s="710"/>
      <c r="OCH47" s="710"/>
      <c r="OCI47" s="710"/>
      <c r="OCJ47" s="710"/>
      <c r="OCK47" s="710"/>
      <c r="OCL47" s="710"/>
      <c r="OCM47" s="710"/>
      <c r="OCN47" s="710"/>
      <c r="OCO47" s="710"/>
      <c r="OCP47" s="710"/>
      <c r="OCQ47" s="710"/>
      <c r="OCR47" s="710"/>
      <c r="OCS47" s="710"/>
      <c r="OCT47" s="710"/>
      <c r="OCU47" s="710"/>
      <c r="OCV47" s="710"/>
      <c r="OCW47" s="710"/>
      <c r="OCX47" s="710"/>
      <c r="OCY47" s="710"/>
      <c r="OCZ47" s="710"/>
      <c r="ODA47" s="710"/>
      <c r="ODB47" s="710"/>
      <c r="ODC47" s="710"/>
      <c r="ODD47" s="710"/>
      <c r="ODE47" s="710"/>
      <c r="ODF47" s="710"/>
      <c r="ODG47" s="710"/>
      <c r="ODH47" s="710"/>
      <c r="ODI47" s="710"/>
      <c r="ODJ47" s="710"/>
      <c r="ODK47" s="710"/>
      <c r="ODL47" s="710"/>
      <c r="ODM47" s="710"/>
      <c r="ODN47" s="710"/>
      <c r="ODO47" s="710"/>
      <c r="ODP47" s="710"/>
      <c r="ODQ47" s="710"/>
      <c r="ODR47" s="710"/>
      <c r="ODS47" s="710"/>
      <c r="ODT47" s="710"/>
      <c r="ODU47" s="710"/>
      <c r="ODV47" s="710"/>
      <c r="ODW47" s="710"/>
      <c r="ODX47" s="710"/>
      <c r="ODY47" s="710"/>
      <c r="ODZ47" s="710"/>
      <c r="OEA47" s="710"/>
      <c r="OEB47" s="710"/>
      <c r="OEC47" s="710"/>
      <c r="OED47" s="710"/>
      <c r="OEE47" s="710"/>
      <c r="OEF47" s="710"/>
      <c r="OEG47" s="710"/>
      <c r="OEH47" s="710"/>
      <c r="OEI47" s="710"/>
      <c r="OEJ47" s="710"/>
      <c r="OEK47" s="710"/>
      <c r="OEL47" s="710"/>
      <c r="OEM47" s="710"/>
      <c r="OEN47" s="710"/>
      <c r="OEO47" s="710"/>
      <c r="OEP47" s="710"/>
      <c r="OEQ47" s="710"/>
      <c r="OER47" s="710"/>
      <c r="OES47" s="710"/>
      <c r="OET47" s="710"/>
      <c r="OEU47" s="710"/>
      <c r="OEV47" s="710"/>
      <c r="OEW47" s="710"/>
      <c r="OEX47" s="710"/>
      <c r="OEY47" s="710"/>
      <c r="OEZ47" s="710"/>
      <c r="OFA47" s="710"/>
      <c r="OFB47" s="710"/>
      <c r="OFC47" s="710"/>
      <c r="OFD47" s="710"/>
      <c r="OFE47" s="710"/>
      <c r="OFF47" s="710"/>
      <c r="OFG47" s="710"/>
      <c r="OFH47" s="710"/>
      <c r="OFI47" s="710"/>
      <c r="OFJ47" s="710"/>
      <c r="OFK47" s="710"/>
      <c r="OFL47" s="710"/>
      <c r="OFM47" s="710"/>
      <c r="OFN47" s="710"/>
      <c r="OFO47" s="710"/>
      <c r="OFP47" s="710"/>
      <c r="OFQ47" s="710"/>
      <c r="OFR47" s="710"/>
      <c r="OFS47" s="710"/>
      <c r="OFT47" s="710"/>
      <c r="OFU47" s="710"/>
      <c r="OFV47" s="710"/>
      <c r="OFW47" s="710"/>
      <c r="OFX47" s="710"/>
      <c r="OFY47" s="710"/>
      <c r="OFZ47" s="710"/>
      <c r="OGA47" s="710"/>
      <c r="OGB47" s="710"/>
      <c r="OGC47" s="710"/>
      <c r="OGD47" s="710"/>
      <c r="OGE47" s="710"/>
      <c r="OGF47" s="710"/>
      <c r="OGG47" s="710"/>
      <c r="OGH47" s="710"/>
      <c r="OGI47" s="710"/>
      <c r="OGJ47" s="710"/>
      <c r="OGK47" s="710"/>
      <c r="OGL47" s="710"/>
      <c r="OGM47" s="710"/>
      <c r="OGN47" s="710"/>
      <c r="OGO47" s="710"/>
      <c r="OGP47" s="710"/>
      <c r="OGQ47" s="710"/>
      <c r="OGR47" s="710"/>
      <c r="OGS47" s="710"/>
      <c r="OGT47" s="710"/>
      <c r="OGU47" s="710"/>
      <c r="OGV47" s="710"/>
      <c r="OGW47" s="710"/>
      <c r="OGX47" s="710"/>
      <c r="OGY47" s="710"/>
      <c r="OGZ47" s="710"/>
      <c r="OHA47" s="710"/>
      <c r="OHB47" s="710"/>
      <c r="OHC47" s="710"/>
      <c r="OHD47" s="710"/>
      <c r="OHE47" s="710"/>
      <c r="OHF47" s="710"/>
      <c r="OHG47" s="710"/>
      <c r="OHH47" s="710"/>
      <c r="OHI47" s="710"/>
      <c r="OHJ47" s="710"/>
      <c r="OHK47" s="710"/>
      <c r="OHL47" s="710"/>
      <c r="OHM47" s="710"/>
      <c r="OHN47" s="710"/>
      <c r="OHO47" s="710"/>
      <c r="OHP47" s="710"/>
      <c r="OHQ47" s="710"/>
      <c r="OHR47" s="710"/>
      <c r="OHS47" s="710"/>
      <c r="OHT47" s="710"/>
      <c r="OHU47" s="710"/>
      <c r="OHV47" s="710"/>
      <c r="OHW47" s="710"/>
      <c r="OHX47" s="710"/>
      <c r="OHY47" s="710"/>
      <c r="OHZ47" s="710"/>
      <c r="OIA47" s="710"/>
      <c r="OIB47" s="710"/>
      <c r="OIC47" s="710"/>
      <c r="OID47" s="710"/>
      <c r="OIE47" s="710"/>
      <c r="OIF47" s="710"/>
      <c r="OIG47" s="710"/>
      <c r="OIH47" s="710"/>
      <c r="OII47" s="710"/>
      <c r="OIJ47" s="710"/>
      <c r="OIK47" s="710"/>
      <c r="OIL47" s="710"/>
      <c r="OIM47" s="710"/>
      <c r="OIN47" s="710"/>
      <c r="OIO47" s="710"/>
      <c r="OIP47" s="710"/>
      <c r="OIQ47" s="710"/>
      <c r="OIR47" s="710"/>
      <c r="OIS47" s="710"/>
      <c r="OIT47" s="710"/>
      <c r="OIU47" s="710"/>
      <c r="OIV47" s="710"/>
      <c r="OIW47" s="710"/>
      <c r="OIX47" s="710"/>
      <c r="OIY47" s="710"/>
      <c r="OIZ47" s="710"/>
      <c r="OJA47" s="710"/>
      <c r="OJB47" s="710"/>
      <c r="OJC47" s="710"/>
      <c r="OJD47" s="710"/>
      <c r="OJE47" s="710"/>
      <c r="OJF47" s="710"/>
      <c r="OJG47" s="710"/>
      <c r="OJH47" s="710"/>
      <c r="OJI47" s="710"/>
      <c r="OJJ47" s="710"/>
      <c r="OJK47" s="710"/>
      <c r="OJL47" s="710"/>
      <c r="OJM47" s="710"/>
      <c r="OJN47" s="710"/>
      <c r="OJO47" s="710"/>
      <c r="OJP47" s="710"/>
      <c r="OJQ47" s="710"/>
      <c r="OJR47" s="710"/>
      <c r="OJS47" s="710"/>
      <c r="OJT47" s="710"/>
      <c r="OJU47" s="710"/>
      <c r="OJV47" s="710"/>
      <c r="OJW47" s="710"/>
      <c r="OJX47" s="710"/>
      <c r="OJY47" s="710"/>
      <c r="OJZ47" s="710"/>
      <c r="OKA47" s="710"/>
      <c r="OKB47" s="710"/>
      <c r="OKC47" s="710"/>
      <c r="OKD47" s="710"/>
      <c r="OKE47" s="710"/>
      <c r="OKF47" s="710"/>
      <c r="OKG47" s="710"/>
      <c r="OKH47" s="710"/>
      <c r="OKI47" s="710"/>
      <c r="OKJ47" s="710"/>
      <c r="OKK47" s="710"/>
      <c r="OKL47" s="710"/>
      <c r="OKM47" s="710"/>
      <c r="OKN47" s="710"/>
      <c r="OKO47" s="710"/>
      <c r="OKP47" s="710"/>
      <c r="OKQ47" s="710"/>
      <c r="OKR47" s="710"/>
      <c r="OKS47" s="710"/>
      <c r="OKT47" s="710"/>
      <c r="OKU47" s="710"/>
      <c r="OKV47" s="710"/>
      <c r="OKW47" s="710"/>
      <c r="OKX47" s="710"/>
      <c r="OKY47" s="710"/>
      <c r="OKZ47" s="710"/>
      <c r="OLA47" s="710"/>
      <c r="OLB47" s="710"/>
      <c r="OLC47" s="710"/>
      <c r="OLD47" s="710"/>
      <c r="OLE47" s="710"/>
      <c r="OLF47" s="710"/>
      <c r="OLG47" s="710"/>
      <c r="OLH47" s="710"/>
      <c r="OLI47" s="710"/>
      <c r="OLJ47" s="710"/>
      <c r="OLK47" s="710"/>
      <c r="OLL47" s="710"/>
      <c r="OLM47" s="710"/>
      <c r="OLN47" s="710"/>
      <c r="OLO47" s="710"/>
      <c r="OLP47" s="710"/>
      <c r="OLQ47" s="710"/>
      <c r="OLR47" s="710"/>
      <c r="OLS47" s="710"/>
      <c r="OLT47" s="710"/>
      <c r="OLU47" s="710"/>
      <c r="OLV47" s="710"/>
      <c r="OLW47" s="710"/>
      <c r="OLX47" s="710"/>
      <c r="OLY47" s="710"/>
      <c r="OLZ47" s="710"/>
      <c r="OMA47" s="710"/>
      <c r="OMB47" s="710"/>
      <c r="OMC47" s="710"/>
      <c r="OMD47" s="710"/>
      <c r="OME47" s="710"/>
      <c r="OMF47" s="710"/>
      <c r="OMG47" s="710"/>
      <c r="OMH47" s="710"/>
      <c r="OMI47" s="710"/>
      <c r="OMJ47" s="710"/>
      <c r="OMK47" s="710"/>
      <c r="OML47" s="710"/>
      <c r="OMM47" s="710"/>
      <c r="OMN47" s="710"/>
      <c r="OMO47" s="710"/>
      <c r="OMP47" s="710"/>
      <c r="OMQ47" s="710"/>
      <c r="OMR47" s="710"/>
      <c r="OMS47" s="710"/>
      <c r="OMT47" s="710"/>
      <c r="OMU47" s="710"/>
      <c r="OMV47" s="710"/>
      <c r="OMW47" s="710"/>
      <c r="OMX47" s="710"/>
      <c r="OMY47" s="710"/>
      <c r="OMZ47" s="710"/>
      <c r="ONA47" s="710"/>
      <c r="ONB47" s="710"/>
      <c r="ONC47" s="710"/>
      <c r="OND47" s="710"/>
      <c r="ONE47" s="710"/>
      <c r="ONF47" s="710"/>
      <c r="ONG47" s="710"/>
      <c r="ONH47" s="710"/>
      <c r="ONI47" s="710"/>
      <c r="ONJ47" s="710"/>
      <c r="ONK47" s="710"/>
      <c r="ONL47" s="710"/>
      <c r="ONM47" s="710"/>
      <c r="ONN47" s="710"/>
      <c r="ONO47" s="710"/>
      <c r="ONP47" s="710"/>
      <c r="ONQ47" s="710"/>
      <c r="ONR47" s="710"/>
      <c r="ONS47" s="710"/>
      <c r="ONT47" s="710"/>
      <c r="ONU47" s="710"/>
      <c r="ONV47" s="710"/>
      <c r="ONW47" s="710"/>
      <c r="ONX47" s="710"/>
      <c r="ONY47" s="710"/>
      <c r="ONZ47" s="710"/>
      <c r="OOA47" s="710"/>
      <c r="OOB47" s="710"/>
      <c r="OOC47" s="710"/>
      <c r="OOD47" s="710"/>
      <c r="OOE47" s="710"/>
      <c r="OOF47" s="710"/>
      <c r="OOG47" s="710"/>
      <c r="OOH47" s="710"/>
      <c r="OOI47" s="710"/>
      <c r="OOJ47" s="710"/>
      <c r="OOK47" s="710"/>
      <c r="OOL47" s="710"/>
      <c r="OOM47" s="710"/>
      <c r="OON47" s="710"/>
      <c r="OOO47" s="710"/>
      <c r="OOP47" s="710"/>
      <c r="OOQ47" s="710"/>
      <c r="OOR47" s="710"/>
      <c r="OOS47" s="710"/>
      <c r="OOT47" s="710"/>
      <c r="OOU47" s="710"/>
      <c r="OOV47" s="710"/>
      <c r="OOW47" s="710"/>
      <c r="OOX47" s="710"/>
      <c r="OOY47" s="710"/>
      <c r="OOZ47" s="710"/>
      <c r="OPA47" s="710"/>
      <c r="OPB47" s="710"/>
      <c r="OPC47" s="710"/>
      <c r="OPD47" s="710"/>
      <c r="OPE47" s="710"/>
      <c r="OPF47" s="710"/>
      <c r="OPG47" s="710"/>
      <c r="OPH47" s="710"/>
      <c r="OPI47" s="710"/>
      <c r="OPJ47" s="710"/>
      <c r="OPK47" s="710"/>
      <c r="OPL47" s="710"/>
      <c r="OPM47" s="710"/>
      <c r="OPN47" s="710"/>
      <c r="OPO47" s="710"/>
      <c r="OPP47" s="710"/>
      <c r="OPQ47" s="710"/>
      <c r="OPR47" s="710"/>
      <c r="OPS47" s="710"/>
      <c r="OPT47" s="710"/>
      <c r="OPU47" s="710"/>
      <c r="OPV47" s="710"/>
      <c r="OPW47" s="710"/>
      <c r="OPX47" s="710"/>
      <c r="OPY47" s="710"/>
      <c r="OPZ47" s="710"/>
      <c r="OQA47" s="710"/>
      <c r="OQB47" s="710"/>
      <c r="OQC47" s="710"/>
      <c r="OQD47" s="710"/>
      <c r="OQE47" s="710"/>
      <c r="OQF47" s="710"/>
      <c r="OQG47" s="710"/>
      <c r="OQH47" s="710"/>
      <c r="OQI47" s="710"/>
      <c r="OQJ47" s="710"/>
      <c r="OQK47" s="710"/>
      <c r="OQL47" s="710"/>
      <c r="OQM47" s="710"/>
      <c r="OQN47" s="710"/>
      <c r="OQO47" s="710"/>
      <c r="OQP47" s="710"/>
      <c r="OQQ47" s="710"/>
      <c r="OQR47" s="710"/>
      <c r="OQS47" s="710"/>
      <c r="OQT47" s="710"/>
      <c r="OQU47" s="710"/>
      <c r="OQV47" s="710"/>
      <c r="OQW47" s="710"/>
      <c r="OQX47" s="710"/>
      <c r="OQY47" s="710"/>
      <c r="OQZ47" s="710"/>
      <c r="ORA47" s="710"/>
      <c r="ORB47" s="710"/>
      <c r="ORC47" s="710"/>
      <c r="ORD47" s="710"/>
      <c r="ORE47" s="710"/>
      <c r="ORF47" s="710"/>
      <c r="ORG47" s="710"/>
      <c r="ORH47" s="710"/>
      <c r="ORI47" s="710"/>
      <c r="ORJ47" s="710"/>
      <c r="ORK47" s="710"/>
      <c r="ORL47" s="710"/>
      <c r="ORM47" s="710"/>
      <c r="ORN47" s="710"/>
      <c r="ORO47" s="710"/>
      <c r="ORP47" s="710"/>
      <c r="ORQ47" s="710"/>
      <c r="ORR47" s="710"/>
      <c r="ORS47" s="710"/>
      <c r="ORT47" s="710"/>
      <c r="ORU47" s="710"/>
      <c r="ORV47" s="710"/>
      <c r="ORW47" s="710"/>
      <c r="ORX47" s="710"/>
      <c r="ORY47" s="710"/>
      <c r="ORZ47" s="710"/>
      <c r="OSA47" s="710"/>
      <c r="OSB47" s="710"/>
      <c r="OSC47" s="710"/>
      <c r="OSD47" s="710"/>
      <c r="OSE47" s="710"/>
      <c r="OSF47" s="710"/>
      <c r="OSG47" s="710"/>
      <c r="OSH47" s="710"/>
      <c r="OSI47" s="710"/>
      <c r="OSJ47" s="710"/>
      <c r="OSK47" s="710"/>
      <c r="OSL47" s="710"/>
      <c r="OSM47" s="710"/>
      <c r="OSN47" s="710"/>
      <c r="OSO47" s="710"/>
      <c r="OSP47" s="710"/>
      <c r="OSQ47" s="710"/>
      <c r="OSR47" s="710"/>
      <c r="OSS47" s="710"/>
      <c r="OST47" s="710"/>
      <c r="OSU47" s="710"/>
      <c r="OSV47" s="710"/>
      <c r="OSW47" s="710"/>
      <c r="OSX47" s="710"/>
      <c r="OSY47" s="710"/>
      <c r="OSZ47" s="710"/>
      <c r="OTA47" s="710"/>
      <c r="OTB47" s="710"/>
      <c r="OTC47" s="710"/>
      <c r="OTD47" s="710"/>
      <c r="OTE47" s="710"/>
      <c r="OTF47" s="710"/>
      <c r="OTG47" s="710"/>
      <c r="OTH47" s="710"/>
      <c r="OTI47" s="710"/>
      <c r="OTJ47" s="710"/>
      <c r="OTK47" s="710"/>
      <c r="OTL47" s="710"/>
      <c r="OTM47" s="710"/>
      <c r="OTN47" s="710"/>
      <c r="OTO47" s="710"/>
      <c r="OTP47" s="710"/>
      <c r="OTQ47" s="710"/>
      <c r="OTR47" s="710"/>
      <c r="OTS47" s="710"/>
      <c r="OTT47" s="710"/>
      <c r="OTU47" s="710"/>
      <c r="OTV47" s="710"/>
      <c r="OTW47" s="710"/>
      <c r="OTX47" s="710"/>
      <c r="OTY47" s="710"/>
      <c r="OTZ47" s="710"/>
      <c r="OUA47" s="710"/>
      <c r="OUB47" s="710"/>
      <c r="OUC47" s="710"/>
      <c r="OUD47" s="710"/>
      <c r="OUE47" s="710"/>
      <c r="OUF47" s="710"/>
      <c r="OUG47" s="710"/>
      <c r="OUH47" s="710"/>
      <c r="OUI47" s="710"/>
      <c r="OUJ47" s="710"/>
      <c r="OUK47" s="710"/>
      <c r="OUL47" s="710"/>
      <c r="OUM47" s="710"/>
      <c r="OUN47" s="710"/>
      <c r="OUO47" s="710"/>
      <c r="OUP47" s="710"/>
      <c r="OUQ47" s="710"/>
      <c r="OUR47" s="710"/>
      <c r="OUS47" s="710"/>
      <c r="OUT47" s="710"/>
      <c r="OUU47" s="710"/>
      <c r="OUV47" s="710"/>
      <c r="OUW47" s="710"/>
      <c r="OUX47" s="710"/>
      <c r="OUY47" s="710"/>
      <c r="OUZ47" s="710"/>
      <c r="OVA47" s="710"/>
      <c r="OVB47" s="710"/>
      <c r="OVC47" s="710"/>
      <c r="OVD47" s="710"/>
      <c r="OVE47" s="710"/>
      <c r="OVF47" s="710"/>
      <c r="OVG47" s="710"/>
      <c r="OVH47" s="710"/>
      <c r="OVI47" s="710"/>
      <c r="OVJ47" s="710"/>
      <c r="OVK47" s="710"/>
      <c r="OVL47" s="710"/>
      <c r="OVM47" s="710"/>
      <c r="OVN47" s="710"/>
      <c r="OVO47" s="710"/>
      <c r="OVP47" s="710"/>
      <c r="OVQ47" s="710"/>
      <c r="OVR47" s="710"/>
      <c r="OVS47" s="710"/>
      <c r="OVT47" s="710"/>
      <c r="OVU47" s="710"/>
      <c r="OVV47" s="710"/>
      <c r="OVW47" s="710"/>
      <c r="OVX47" s="710"/>
      <c r="OVY47" s="710"/>
      <c r="OVZ47" s="710"/>
      <c r="OWA47" s="710"/>
      <c r="OWB47" s="710"/>
      <c r="OWC47" s="710"/>
      <c r="OWD47" s="710"/>
      <c r="OWE47" s="710"/>
      <c r="OWF47" s="710"/>
      <c r="OWG47" s="710"/>
      <c r="OWH47" s="710"/>
      <c r="OWI47" s="710"/>
      <c r="OWJ47" s="710"/>
      <c r="OWK47" s="710"/>
      <c r="OWL47" s="710"/>
      <c r="OWM47" s="710"/>
      <c r="OWN47" s="710"/>
      <c r="OWO47" s="710"/>
      <c r="OWP47" s="710"/>
      <c r="OWQ47" s="710"/>
      <c r="OWR47" s="710"/>
      <c r="OWS47" s="710"/>
      <c r="OWT47" s="710"/>
      <c r="OWU47" s="710"/>
      <c r="OWV47" s="710"/>
      <c r="OWW47" s="710"/>
      <c r="OWX47" s="710"/>
      <c r="OWY47" s="710"/>
      <c r="OWZ47" s="710"/>
      <c r="OXA47" s="710"/>
      <c r="OXB47" s="710"/>
      <c r="OXC47" s="710"/>
      <c r="OXD47" s="710"/>
      <c r="OXE47" s="710"/>
      <c r="OXF47" s="710"/>
      <c r="OXG47" s="710"/>
      <c r="OXH47" s="710"/>
      <c r="OXI47" s="710"/>
      <c r="OXJ47" s="710"/>
      <c r="OXK47" s="710"/>
      <c r="OXL47" s="710"/>
      <c r="OXM47" s="710"/>
      <c r="OXN47" s="710"/>
      <c r="OXO47" s="710"/>
      <c r="OXP47" s="710"/>
      <c r="OXQ47" s="710"/>
      <c r="OXR47" s="710"/>
      <c r="OXS47" s="710"/>
      <c r="OXT47" s="710"/>
      <c r="OXU47" s="710"/>
      <c r="OXV47" s="710"/>
      <c r="OXW47" s="710"/>
      <c r="OXX47" s="710"/>
      <c r="OXY47" s="710"/>
      <c r="OXZ47" s="710"/>
      <c r="OYA47" s="710"/>
      <c r="OYB47" s="710"/>
      <c r="OYC47" s="710"/>
      <c r="OYD47" s="710"/>
      <c r="OYE47" s="710"/>
      <c r="OYF47" s="710"/>
      <c r="OYG47" s="710"/>
      <c r="OYH47" s="710"/>
      <c r="OYI47" s="710"/>
      <c r="OYJ47" s="710"/>
      <c r="OYK47" s="710"/>
      <c r="OYL47" s="710"/>
      <c r="OYM47" s="710"/>
      <c r="OYN47" s="710"/>
      <c r="OYO47" s="710"/>
      <c r="OYP47" s="710"/>
      <c r="OYQ47" s="710"/>
      <c r="OYR47" s="710"/>
      <c r="OYS47" s="710"/>
      <c r="OYT47" s="710"/>
      <c r="OYU47" s="710"/>
      <c r="OYV47" s="710"/>
      <c r="OYW47" s="710"/>
      <c r="OYX47" s="710"/>
      <c r="OYY47" s="710"/>
      <c r="OYZ47" s="710"/>
      <c r="OZA47" s="710"/>
      <c r="OZB47" s="710"/>
      <c r="OZC47" s="710"/>
      <c r="OZD47" s="710"/>
      <c r="OZE47" s="710"/>
      <c r="OZF47" s="710"/>
      <c r="OZG47" s="710"/>
      <c r="OZH47" s="710"/>
      <c r="OZI47" s="710"/>
      <c r="OZJ47" s="710"/>
      <c r="OZK47" s="710"/>
      <c r="OZL47" s="710"/>
      <c r="OZM47" s="710"/>
      <c r="OZN47" s="710"/>
      <c r="OZO47" s="710"/>
      <c r="OZP47" s="710"/>
      <c r="OZQ47" s="710"/>
      <c r="OZR47" s="710"/>
      <c r="OZS47" s="710"/>
      <c r="OZT47" s="710"/>
      <c r="OZU47" s="710"/>
      <c r="OZV47" s="710"/>
      <c r="OZW47" s="710"/>
      <c r="OZX47" s="710"/>
      <c r="OZY47" s="710"/>
      <c r="OZZ47" s="710"/>
      <c r="PAA47" s="710"/>
      <c r="PAB47" s="710"/>
      <c r="PAC47" s="710"/>
      <c r="PAD47" s="710"/>
      <c r="PAE47" s="710"/>
      <c r="PAF47" s="710"/>
      <c r="PAG47" s="710"/>
      <c r="PAH47" s="710"/>
      <c r="PAI47" s="710"/>
      <c r="PAJ47" s="710"/>
      <c r="PAK47" s="710"/>
      <c r="PAL47" s="710"/>
      <c r="PAM47" s="710"/>
      <c r="PAN47" s="710"/>
      <c r="PAO47" s="710"/>
      <c r="PAP47" s="710"/>
      <c r="PAQ47" s="710"/>
      <c r="PAR47" s="710"/>
      <c r="PAS47" s="710"/>
      <c r="PAT47" s="710"/>
      <c r="PAU47" s="710"/>
      <c r="PAV47" s="710"/>
      <c r="PAW47" s="710"/>
      <c r="PAX47" s="710"/>
      <c r="PAY47" s="710"/>
      <c r="PAZ47" s="710"/>
      <c r="PBA47" s="710"/>
      <c r="PBB47" s="710"/>
      <c r="PBC47" s="710"/>
      <c r="PBD47" s="710"/>
      <c r="PBE47" s="710"/>
      <c r="PBF47" s="710"/>
      <c r="PBG47" s="710"/>
      <c r="PBH47" s="710"/>
      <c r="PBI47" s="710"/>
      <c r="PBJ47" s="710"/>
      <c r="PBK47" s="710"/>
      <c r="PBL47" s="710"/>
      <c r="PBM47" s="710"/>
      <c r="PBN47" s="710"/>
      <c r="PBO47" s="710"/>
      <c r="PBP47" s="710"/>
      <c r="PBQ47" s="710"/>
      <c r="PBR47" s="710"/>
      <c r="PBS47" s="710"/>
      <c r="PBT47" s="710"/>
      <c r="PBU47" s="710"/>
      <c r="PBV47" s="710"/>
      <c r="PBW47" s="710"/>
      <c r="PBX47" s="710"/>
      <c r="PBY47" s="710"/>
      <c r="PBZ47" s="710"/>
      <c r="PCA47" s="710"/>
      <c r="PCB47" s="710"/>
      <c r="PCC47" s="710"/>
      <c r="PCD47" s="710"/>
      <c r="PCE47" s="710"/>
      <c r="PCF47" s="710"/>
      <c r="PCG47" s="710"/>
      <c r="PCH47" s="710"/>
      <c r="PCI47" s="710"/>
      <c r="PCJ47" s="710"/>
      <c r="PCK47" s="710"/>
      <c r="PCL47" s="710"/>
      <c r="PCM47" s="710"/>
      <c r="PCN47" s="710"/>
      <c r="PCO47" s="710"/>
      <c r="PCP47" s="710"/>
      <c r="PCQ47" s="710"/>
      <c r="PCR47" s="710"/>
      <c r="PCS47" s="710"/>
      <c r="PCT47" s="710"/>
      <c r="PCU47" s="710"/>
      <c r="PCV47" s="710"/>
      <c r="PCW47" s="710"/>
      <c r="PCX47" s="710"/>
      <c r="PCY47" s="710"/>
      <c r="PCZ47" s="710"/>
      <c r="PDA47" s="710"/>
      <c r="PDB47" s="710"/>
      <c r="PDC47" s="710"/>
      <c r="PDD47" s="710"/>
      <c r="PDE47" s="710"/>
      <c r="PDF47" s="710"/>
      <c r="PDG47" s="710"/>
      <c r="PDH47" s="710"/>
      <c r="PDI47" s="710"/>
      <c r="PDJ47" s="710"/>
      <c r="PDK47" s="710"/>
      <c r="PDL47" s="710"/>
      <c r="PDM47" s="710"/>
      <c r="PDN47" s="710"/>
      <c r="PDO47" s="710"/>
      <c r="PDP47" s="710"/>
      <c r="PDQ47" s="710"/>
      <c r="PDR47" s="710"/>
      <c r="PDS47" s="710"/>
      <c r="PDT47" s="710"/>
      <c r="PDU47" s="710"/>
      <c r="PDV47" s="710"/>
      <c r="PDW47" s="710"/>
      <c r="PDX47" s="710"/>
      <c r="PDY47" s="710"/>
      <c r="PDZ47" s="710"/>
      <c r="PEA47" s="710"/>
      <c r="PEB47" s="710"/>
      <c r="PEC47" s="710"/>
      <c r="PED47" s="710"/>
      <c r="PEE47" s="710"/>
      <c r="PEF47" s="710"/>
      <c r="PEG47" s="710"/>
      <c r="PEH47" s="710"/>
      <c r="PEI47" s="710"/>
      <c r="PEJ47" s="710"/>
      <c r="PEK47" s="710"/>
      <c r="PEL47" s="710"/>
      <c r="PEM47" s="710"/>
      <c r="PEN47" s="710"/>
      <c r="PEO47" s="710"/>
      <c r="PEP47" s="710"/>
      <c r="PEQ47" s="710"/>
      <c r="PER47" s="710"/>
      <c r="PES47" s="710"/>
      <c r="PET47" s="710"/>
      <c r="PEU47" s="710"/>
      <c r="PEV47" s="710"/>
      <c r="PEW47" s="710"/>
      <c r="PEX47" s="710"/>
      <c r="PEY47" s="710"/>
      <c r="PEZ47" s="710"/>
      <c r="PFA47" s="710"/>
      <c r="PFB47" s="710"/>
      <c r="PFC47" s="710"/>
      <c r="PFD47" s="710"/>
      <c r="PFE47" s="710"/>
      <c r="PFF47" s="710"/>
      <c r="PFG47" s="710"/>
      <c r="PFH47" s="710"/>
      <c r="PFI47" s="710"/>
      <c r="PFJ47" s="710"/>
      <c r="PFK47" s="710"/>
      <c r="PFL47" s="710"/>
      <c r="PFM47" s="710"/>
      <c r="PFN47" s="710"/>
      <c r="PFO47" s="710"/>
      <c r="PFP47" s="710"/>
      <c r="PFQ47" s="710"/>
      <c r="PFR47" s="710"/>
      <c r="PFS47" s="710"/>
      <c r="PFT47" s="710"/>
      <c r="PFU47" s="710"/>
      <c r="PFV47" s="710"/>
      <c r="PFW47" s="710"/>
      <c r="PFX47" s="710"/>
      <c r="PFY47" s="710"/>
      <c r="PFZ47" s="710"/>
      <c r="PGA47" s="710"/>
      <c r="PGB47" s="710"/>
      <c r="PGC47" s="710"/>
      <c r="PGD47" s="710"/>
      <c r="PGE47" s="710"/>
      <c r="PGF47" s="710"/>
      <c r="PGG47" s="710"/>
      <c r="PGH47" s="710"/>
      <c r="PGI47" s="710"/>
      <c r="PGJ47" s="710"/>
      <c r="PGK47" s="710"/>
      <c r="PGL47" s="710"/>
      <c r="PGM47" s="710"/>
      <c r="PGN47" s="710"/>
      <c r="PGO47" s="710"/>
      <c r="PGP47" s="710"/>
      <c r="PGQ47" s="710"/>
      <c r="PGR47" s="710"/>
      <c r="PGS47" s="710"/>
      <c r="PGT47" s="710"/>
      <c r="PGU47" s="710"/>
      <c r="PGV47" s="710"/>
      <c r="PGW47" s="710"/>
      <c r="PGX47" s="710"/>
      <c r="PGY47" s="710"/>
      <c r="PGZ47" s="710"/>
      <c r="PHA47" s="710"/>
      <c r="PHB47" s="710"/>
      <c r="PHC47" s="710"/>
      <c r="PHD47" s="710"/>
      <c r="PHE47" s="710"/>
      <c r="PHF47" s="710"/>
      <c r="PHG47" s="710"/>
      <c r="PHH47" s="710"/>
      <c r="PHI47" s="710"/>
      <c r="PHJ47" s="710"/>
      <c r="PHK47" s="710"/>
      <c r="PHL47" s="710"/>
      <c r="PHM47" s="710"/>
      <c r="PHN47" s="710"/>
      <c r="PHO47" s="710"/>
      <c r="PHP47" s="710"/>
      <c r="PHQ47" s="710"/>
      <c r="PHR47" s="710"/>
      <c r="PHS47" s="710"/>
      <c r="PHT47" s="710"/>
      <c r="PHU47" s="710"/>
      <c r="PHV47" s="710"/>
      <c r="PHW47" s="710"/>
      <c r="PHX47" s="710"/>
      <c r="PHY47" s="710"/>
      <c r="PHZ47" s="710"/>
      <c r="PIA47" s="710"/>
      <c r="PIB47" s="710"/>
      <c r="PIC47" s="710"/>
      <c r="PID47" s="710"/>
      <c r="PIE47" s="710"/>
      <c r="PIF47" s="710"/>
      <c r="PIG47" s="710"/>
      <c r="PIH47" s="710"/>
      <c r="PII47" s="710"/>
      <c r="PIJ47" s="710"/>
      <c r="PIK47" s="710"/>
      <c r="PIL47" s="710"/>
      <c r="PIM47" s="710"/>
      <c r="PIN47" s="710"/>
      <c r="PIO47" s="710"/>
      <c r="PIP47" s="710"/>
      <c r="PIQ47" s="710"/>
      <c r="PIR47" s="710"/>
      <c r="PIS47" s="710"/>
      <c r="PIT47" s="710"/>
      <c r="PIU47" s="710"/>
      <c r="PIV47" s="710"/>
      <c r="PIW47" s="710"/>
      <c r="PIX47" s="710"/>
      <c r="PIY47" s="710"/>
      <c r="PIZ47" s="710"/>
      <c r="PJA47" s="710"/>
      <c r="PJB47" s="710"/>
      <c r="PJC47" s="710"/>
      <c r="PJD47" s="710"/>
      <c r="PJE47" s="710"/>
      <c r="PJF47" s="710"/>
      <c r="PJG47" s="710"/>
      <c r="PJH47" s="710"/>
      <c r="PJI47" s="710"/>
      <c r="PJJ47" s="710"/>
      <c r="PJK47" s="710"/>
      <c r="PJL47" s="710"/>
      <c r="PJM47" s="710"/>
      <c r="PJN47" s="710"/>
      <c r="PJO47" s="710"/>
      <c r="PJP47" s="710"/>
      <c r="PJQ47" s="710"/>
      <c r="PJR47" s="710"/>
      <c r="PJS47" s="710"/>
      <c r="PJT47" s="710"/>
      <c r="PJU47" s="710"/>
      <c r="PJV47" s="710"/>
      <c r="PJW47" s="710"/>
      <c r="PJX47" s="710"/>
      <c r="PJY47" s="710"/>
      <c r="PJZ47" s="710"/>
      <c r="PKA47" s="710"/>
      <c r="PKB47" s="710"/>
      <c r="PKC47" s="710"/>
      <c r="PKD47" s="710"/>
      <c r="PKE47" s="710"/>
      <c r="PKF47" s="710"/>
      <c r="PKG47" s="710"/>
      <c r="PKH47" s="710"/>
      <c r="PKI47" s="710"/>
      <c r="PKJ47" s="710"/>
      <c r="PKK47" s="710"/>
      <c r="PKL47" s="710"/>
      <c r="PKM47" s="710"/>
      <c r="PKN47" s="710"/>
      <c r="PKO47" s="710"/>
      <c r="PKP47" s="710"/>
      <c r="PKQ47" s="710"/>
      <c r="PKR47" s="710"/>
      <c r="PKS47" s="710"/>
      <c r="PKT47" s="710"/>
      <c r="PKU47" s="710"/>
      <c r="PKV47" s="710"/>
      <c r="PKW47" s="710"/>
      <c r="PKX47" s="710"/>
      <c r="PKY47" s="710"/>
      <c r="PKZ47" s="710"/>
      <c r="PLA47" s="710"/>
      <c r="PLB47" s="710"/>
      <c r="PLC47" s="710"/>
      <c r="PLD47" s="710"/>
      <c r="PLE47" s="710"/>
      <c r="PLF47" s="710"/>
      <c r="PLG47" s="710"/>
      <c r="PLH47" s="710"/>
      <c r="PLI47" s="710"/>
      <c r="PLJ47" s="710"/>
      <c r="PLK47" s="710"/>
      <c r="PLL47" s="710"/>
      <c r="PLM47" s="710"/>
      <c r="PLN47" s="710"/>
      <c r="PLO47" s="710"/>
      <c r="PLP47" s="710"/>
      <c r="PLQ47" s="710"/>
      <c r="PLR47" s="710"/>
      <c r="PLS47" s="710"/>
      <c r="PLT47" s="710"/>
      <c r="PLU47" s="710"/>
      <c r="PLV47" s="710"/>
      <c r="PLW47" s="710"/>
      <c r="PLX47" s="710"/>
      <c r="PLY47" s="710"/>
      <c r="PLZ47" s="710"/>
      <c r="PMA47" s="710"/>
      <c r="PMB47" s="710"/>
      <c r="PMC47" s="710"/>
      <c r="PMD47" s="710"/>
      <c r="PME47" s="710"/>
      <c r="PMF47" s="710"/>
      <c r="PMG47" s="710"/>
      <c r="PMH47" s="710"/>
      <c r="PMI47" s="710"/>
      <c r="PMJ47" s="710"/>
      <c r="PMK47" s="710"/>
      <c r="PML47" s="710"/>
      <c r="PMM47" s="710"/>
      <c r="PMN47" s="710"/>
      <c r="PMO47" s="710"/>
      <c r="PMP47" s="710"/>
      <c r="PMQ47" s="710"/>
      <c r="PMR47" s="710"/>
      <c r="PMS47" s="710"/>
      <c r="PMT47" s="710"/>
      <c r="PMU47" s="710"/>
      <c r="PMV47" s="710"/>
      <c r="PMW47" s="710"/>
      <c r="PMX47" s="710"/>
      <c r="PMY47" s="710"/>
      <c r="PMZ47" s="710"/>
      <c r="PNA47" s="710"/>
      <c r="PNB47" s="710"/>
      <c r="PNC47" s="710"/>
      <c r="PND47" s="710"/>
      <c r="PNE47" s="710"/>
      <c r="PNF47" s="710"/>
      <c r="PNG47" s="710"/>
      <c r="PNH47" s="710"/>
      <c r="PNI47" s="710"/>
      <c r="PNJ47" s="710"/>
      <c r="PNK47" s="710"/>
      <c r="PNL47" s="710"/>
      <c r="PNM47" s="710"/>
      <c r="PNN47" s="710"/>
      <c r="PNO47" s="710"/>
      <c r="PNP47" s="710"/>
      <c r="PNQ47" s="710"/>
      <c r="PNR47" s="710"/>
      <c r="PNS47" s="710"/>
      <c r="PNT47" s="710"/>
      <c r="PNU47" s="710"/>
      <c r="PNV47" s="710"/>
      <c r="PNW47" s="710"/>
      <c r="PNX47" s="710"/>
      <c r="PNY47" s="710"/>
      <c r="PNZ47" s="710"/>
      <c r="POA47" s="710"/>
      <c r="POB47" s="710"/>
      <c r="POC47" s="710"/>
      <c r="POD47" s="710"/>
      <c r="POE47" s="710"/>
      <c r="POF47" s="710"/>
      <c r="POG47" s="710"/>
      <c r="POH47" s="710"/>
      <c r="POI47" s="710"/>
      <c r="POJ47" s="710"/>
      <c r="POK47" s="710"/>
      <c r="POL47" s="710"/>
      <c r="POM47" s="710"/>
      <c r="PON47" s="710"/>
      <c r="POO47" s="710"/>
      <c r="POP47" s="710"/>
      <c r="POQ47" s="710"/>
      <c r="POR47" s="710"/>
      <c r="POS47" s="710"/>
      <c r="POT47" s="710"/>
      <c r="POU47" s="710"/>
      <c r="POV47" s="710"/>
      <c r="POW47" s="710"/>
      <c r="POX47" s="710"/>
      <c r="POY47" s="710"/>
      <c r="POZ47" s="710"/>
      <c r="PPA47" s="710"/>
      <c r="PPB47" s="710"/>
      <c r="PPC47" s="710"/>
      <c r="PPD47" s="710"/>
      <c r="PPE47" s="710"/>
      <c r="PPF47" s="710"/>
      <c r="PPG47" s="710"/>
      <c r="PPH47" s="710"/>
      <c r="PPI47" s="710"/>
      <c r="PPJ47" s="710"/>
      <c r="PPK47" s="710"/>
      <c r="PPL47" s="710"/>
      <c r="PPM47" s="710"/>
      <c r="PPN47" s="710"/>
      <c r="PPO47" s="710"/>
      <c r="PPP47" s="710"/>
      <c r="PPQ47" s="710"/>
      <c r="PPR47" s="710"/>
      <c r="PPS47" s="710"/>
      <c r="PPT47" s="710"/>
      <c r="PPU47" s="710"/>
      <c r="PPV47" s="710"/>
      <c r="PPW47" s="710"/>
      <c r="PPX47" s="710"/>
      <c r="PPY47" s="710"/>
      <c r="PPZ47" s="710"/>
      <c r="PQA47" s="710"/>
      <c r="PQB47" s="710"/>
      <c r="PQC47" s="710"/>
      <c r="PQD47" s="710"/>
      <c r="PQE47" s="710"/>
      <c r="PQF47" s="710"/>
      <c r="PQG47" s="710"/>
      <c r="PQH47" s="710"/>
      <c r="PQI47" s="710"/>
      <c r="PQJ47" s="710"/>
      <c r="PQK47" s="710"/>
      <c r="PQL47" s="710"/>
      <c r="PQM47" s="710"/>
      <c r="PQN47" s="710"/>
      <c r="PQO47" s="710"/>
      <c r="PQP47" s="710"/>
      <c r="PQQ47" s="710"/>
      <c r="PQR47" s="710"/>
      <c r="PQS47" s="710"/>
      <c r="PQT47" s="710"/>
      <c r="PQU47" s="710"/>
      <c r="PQV47" s="710"/>
      <c r="PQW47" s="710"/>
      <c r="PQX47" s="710"/>
      <c r="PQY47" s="710"/>
      <c r="PQZ47" s="710"/>
      <c r="PRA47" s="710"/>
      <c r="PRB47" s="710"/>
      <c r="PRC47" s="710"/>
      <c r="PRD47" s="710"/>
      <c r="PRE47" s="710"/>
      <c r="PRF47" s="710"/>
      <c r="PRG47" s="710"/>
      <c r="PRH47" s="710"/>
      <c r="PRI47" s="710"/>
      <c r="PRJ47" s="710"/>
      <c r="PRK47" s="710"/>
      <c r="PRL47" s="710"/>
      <c r="PRM47" s="710"/>
      <c r="PRN47" s="710"/>
      <c r="PRO47" s="710"/>
      <c r="PRP47" s="710"/>
      <c r="PRQ47" s="710"/>
      <c r="PRR47" s="710"/>
      <c r="PRS47" s="710"/>
      <c r="PRT47" s="710"/>
      <c r="PRU47" s="710"/>
      <c r="PRV47" s="710"/>
      <c r="PRW47" s="710"/>
      <c r="PRX47" s="710"/>
      <c r="PRY47" s="710"/>
      <c r="PRZ47" s="710"/>
      <c r="PSA47" s="710"/>
      <c r="PSB47" s="710"/>
      <c r="PSC47" s="710"/>
      <c r="PSD47" s="710"/>
      <c r="PSE47" s="710"/>
      <c r="PSF47" s="710"/>
      <c r="PSG47" s="710"/>
      <c r="PSH47" s="710"/>
      <c r="PSI47" s="710"/>
      <c r="PSJ47" s="710"/>
      <c r="PSK47" s="710"/>
      <c r="PSL47" s="710"/>
      <c r="PSM47" s="710"/>
      <c r="PSN47" s="710"/>
      <c r="PSO47" s="710"/>
      <c r="PSP47" s="710"/>
      <c r="PSQ47" s="710"/>
      <c r="PSR47" s="710"/>
      <c r="PSS47" s="710"/>
      <c r="PST47" s="710"/>
      <c r="PSU47" s="710"/>
      <c r="PSV47" s="710"/>
      <c r="PSW47" s="710"/>
      <c r="PSX47" s="710"/>
      <c r="PSY47" s="710"/>
      <c r="PSZ47" s="710"/>
      <c r="PTA47" s="710"/>
      <c r="PTB47" s="710"/>
      <c r="PTC47" s="710"/>
      <c r="PTD47" s="710"/>
      <c r="PTE47" s="710"/>
      <c r="PTF47" s="710"/>
      <c r="PTG47" s="710"/>
      <c r="PTH47" s="710"/>
      <c r="PTI47" s="710"/>
      <c r="PTJ47" s="710"/>
      <c r="PTK47" s="710"/>
      <c r="PTL47" s="710"/>
      <c r="PTM47" s="710"/>
      <c r="PTN47" s="710"/>
      <c r="PTO47" s="710"/>
      <c r="PTP47" s="710"/>
      <c r="PTQ47" s="710"/>
      <c r="PTR47" s="710"/>
      <c r="PTS47" s="710"/>
      <c r="PTT47" s="710"/>
      <c r="PTU47" s="710"/>
      <c r="PTV47" s="710"/>
      <c r="PTW47" s="710"/>
      <c r="PTX47" s="710"/>
      <c r="PTY47" s="710"/>
      <c r="PTZ47" s="710"/>
      <c r="PUA47" s="710"/>
      <c r="PUB47" s="710"/>
      <c r="PUC47" s="710"/>
      <c r="PUD47" s="710"/>
      <c r="PUE47" s="710"/>
      <c r="PUF47" s="710"/>
      <c r="PUG47" s="710"/>
      <c r="PUH47" s="710"/>
      <c r="PUI47" s="710"/>
      <c r="PUJ47" s="710"/>
      <c r="PUK47" s="710"/>
      <c r="PUL47" s="710"/>
      <c r="PUM47" s="710"/>
      <c r="PUN47" s="710"/>
      <c r="PUO47" s="710"/>
      <c r="PUP47" s="710"/>
      <c r="PUQ47" s="710"/>
      <c r="PUR47" s="710"/>
      <c r="PUS47" s="710"/>
      <c r="PUT47" s="710"/>
      <c r="PUU47" s="710"/>
      <c r="PUV47" s="710"/>
      <c r="PUW47" s="710"/>
      <c r="PUX47" s="710"/>
      <c r="PUY47" s="710"/>
      <c r="PUZ47" s="710"/>
      <c r="PVA47" s="710"/>
      <c r="PVB47" s="710"/>
      <c r="PVC47" s="710"/>
      <c r="PVD47" s="710"/>
      <c r="PVE47" s="710"/>
      <c r="PVF47" s="710"/>
      <c r="PVG47" s="710"/>
      <c r="PVH47" s="710"/>
      <c r="PVI47" s="710"/>
      <c r="PVJ47" s="710"/>
      <c r="PVK47" s="710"/>
      <c r="PVL47" s="710"/>
      <c r="PVM47" s="710"/>
      <c r="PVN47" s="710"/>
      <c r="PVO47" s="710"/>
      <c r="PVP47" s="710"/>
      <c r="PVQ47" s="710"/>
      <c r="PVR47" s="710"/>
      <c r="PVS47" s="710"/>
      <c r="PVT47" s="710"/>
      <c r="PVU47" s="710"/>
      <c r="PVV47" s="710"/>
      <c r="PVW47" s="710"/>
      <c r="PVX47" s="710"/>
      <c r="PVY47" s="710"/>
      <c r="PVZ47" s="710"/>
      <c r="PWA47" s="710"/>
      <c r="PWB47" s="710"/>
      <c r="PWC47" s="710"/>
      <c r="PWD47" s="710"/>
      <c r="PWE47" s="710"/>
      <c r="PWF47" s="710"/>
      <c r="PWG47" s="710"/>
      <c r="PWH47" s="710"/>
      <c r="PWI47" s="710"/>
      <c r="PWJ47" s="710"/>
      <c r="PWK47" s="710"/>
      <c r="PWL47" s="710"/>
      <c r="PWM47" s="710"/>
      <c r="PWN47" s="710"/>
      <c r="PWO47" s="710"/>
      <c r="PWP47" s="710"/>
      <c r="PWQ47" s="710"/>
      <c r="PWR47" s="710"/>
      <c r="PWS47" s="710"/>
      <c r="PWT47" s="710"/>
      <c r="PWU47" s="710"/>
      <c r="PWV47" s="710"/>
      <c r="PWW47" s="710"/>
      <c r="PWX47" s="710"/>
      <c r="PWY47" s="710"/>
      <c r="PWZ47" s="710"/>
      <c r="PXA47" s="710"/>
      <c r="PXB47" s="710"/>
      <c r="PXC47" s="710"/>
      <c r="PXD47" s="710"/>
      <c r="PXE47" s="710"/>
      <c r="PXF47" s="710"/>
      <c r="PXG47" s="710"/>
      <c r="PXH47" s="710"/>
      <c r="PXI47" s="710"/>
      <c r="PXJ47" s="710"/>
      <c r="PXK47" s="710"/>
      <c r="PXL47" s="710"/>
      <c r="PXM47" s="710"/>
      <c r="PXN47" s="710"/>
      <c r="PXO47" s="710"/>
      <c r="PXP47" s="710"/>
      <c r="PXQ47" s="710"/>
      <c r="PXR47" s="710"/>
      <c r="PXS47" s="710"/>
      <c r="PXT47" s="710"/>
      <c r="PXU47" s="710"/>
      <c r="PXV47" s="710"/>
      <c r="PXW47" s="710"/>
      <c r="PXX47" s="710"/>
      <c r="PXY47" s="710"/>
      <c r="PXZ47" s="710"/>
      <c r="PYA47" s="710"/>
      <c r="PYB47" s="710"/>
      <c r="PYC47" s="710"/>
      <c r="PYD47" s="710"/>
      <c r="PYE47" s="710"/>
      <c r="PYF47" s="710"/>
      <c r="PYG47" s="710"/>
      <c r="PYH47" s="710"/>
      <c r="PYI47" s="710"/>
      <c r="PYJ47" s="710"/>
      <c r="PYK47" s="710"/>
      <c r="PYL47" s="710"/>
      <c r="PYM47" s="710"/>
      <c r="PYN47" s="710"/>
      <c r="PYO47" s="710"/>
      <c r="PYP47" s="710"/>
      <c r="PYQ47" s="710"/>
      <c r="PYR47" s="710"/>
      <c r="PYS47" s="710"/>
      <c r="PYT47" s="710"/>
      <c r="PYU47" s="710"/>
      <c r="PYV47" s="710"/>
      <c r="PYW47" s="710"/>
      <c r="PYX47" s="710"/>
      <c r="PYY47" s="710"/>
      <c r="PYZ47" s="710"/>
      <c r="PZA47" s="710"/>
      <c r="PZB47" s="710"/>
      <c r="PZC47" s="710"/>
      <c r="PZD47" s="710"/>
      <c r="PZE47" s="710"/>
      <c r="PZF47" s="710"/>
      <c r="PZG47" s="710"/>
      <c r="PZH47" s="710"/>
      <c r="PZI47" s="710"/>
      <c r="PZJ47" s="710"/>
      <c r="PZK47" s="710"/>
      <c r="PZL47" s="710"/>
      <c r="PZM47" s="710"/>
      <c r="PZN47" s="710"/>
      <c r="PZO47" s="710"/>
      <c r="PZP47" s="710"/>
      <c r="PZQ47" s="710"/>
      <c r="PZR47" s="710"/>
      <c r="PZS47" s="710"/>
      <c r="PZT47" s="710"/>
      <c r="PZU47" s="710"/>
      <c r="PZV47" s="710"/>
      <c r="PZW47" s="710"/>
      <c r="PZX47" s="710"/>
      <c r="PZY47" s="710"/>
      <c r="PZZ47" s="710"/>
      <c r="QAA47" s="710"/>
      <c r="QAB47" s="710"/>
      <c r="QAC47" s="710"/>
      <c r="QAD47" s="710"/>
      <c r="QAE47" s="710"/>
      <c r="QAF47" s="710"/>
      <c r="QAG47" s="710"/>
      <c r="QAH47" s="710"/>
      <c r="QAI47" s="710"/>
      <c r="QAJ47" s="710"/>
      <c r="QAK47" s="710"/>
      <c r="QAL47" s="710"/>
      <c r="QAM47" s="710"/>
      <c r="QAN47" s="710"/>
      <c r="QAO47" s="710"/>
      <c r="QAP47" s="710"/>
      <c r="QAQ47" s="710"/>
      <c r="QAR47" s="710"/>
      <c r="QAS47" s="710"/>
      <c r="QAT47" s="710"/>
      <c r="QAU47" s="710"/>
      <c r="QAV47" s="710"/>
      <c r="QAW47" s="710"/>
      <c r="QAX47" s="710"/>
      <c r="QAY47" s="710"/>
      <c r="QAZ47" s="710"/>
      <c r="QBA47" s="710"/>
      <c r="QBB47" s="710"/>
      <c r="QBC47" s="710"/>
      <c r="QBD47" s="710"/>
      <c r="QBE47" s="710"/>
      <c r="QBF47" s="710"/>
      <c r="QBG47" s="710"/>
      <c r="QBH47" s="710"/>
      <c r="QBI47" s="710"/>
      <c r="QBJ47" s="710"/>
      <c r="QBK47" s="710"/>
      <c r="QBL47" s="710"/>
      <c r="QBM47" s="710"/>
      <c r="QBN47" s="710"/>
      <c r="QBO47" s="710"/>
      <c r="QBP47" s="710"/>
      <c r="QBQ47" s="710"/>
      <c r="QBR47" s="710"/>
      <c r="QBS47" s="710"/>
      <c r="QBT47" s="710"/>
      <c r="QBU47" s="710"/>
      <c r="QBV47" s="710"/>
      <c r="QBW47" s="710"/>
      <c r="QBX47" s="710"/>
      <c r="QBY47" s="710"/>
      <c r="QBZ47" s="710"/>
      <c r="QCA47" s="710"/>
      <c r="QCB47" s="710"/>
      <c r="QCC47" s="710"/>
      <c r="QCD47" s="710"/>
      <c r="QCE47" s="710"/>
      <c r="QCF47" s="710"/>
      <c r="QCG47" s="710"/>
      <c r="QCH47" s="710"/>
      <c r="QCI47" s="710"/>
      <c r="QCJ47" s="710"/>
      <c r="QCK47" s="710"/>
      <c r="QCL47" s="710"/>
      <c r="QCM47" s="710"/>
      <c r="QCN47" s="710"/>
      <c r="QCO47" s="710"/>
      <c r="QCP47" s="710"/>
      <c r="QCQ47" s="710"/>
      <c r="QCR47" s="710"/>
      <c r="QCS47" s="710"/>
      <c r="QCT47" s="710"/>
      <c r="QCU47" s="710"/>
      <c r="QCV47" s="710"/>
      <c r="QCW47" s="710"/>
      <c r="QCX47" s="710"/>
      <c r="QCY47" s="710"/>
      <c r="QCZ47" s="710"/>
      <c r="QDA47" s="710"/>
      <c r="QDB47" s="710"/>
      <c r="QDC47" s="710"/>
      <c r="QDD47" s="710"/>
      <c r="QDE47" s="710"/>
      <c r="QDF47" s="710"/>
      <c r="QDG47" s="710"/>
      <c r="QDH47" s="710"/>
      <c r="QDI47" s="710"/>
      <c r="QDJ47" s="710"/>
      <c r="QDK47" s="710"/>
      <c r="QDL47" s="710"/>
      <c r="QDM47" s="710"/>
      <c r="QDN47" s="710"/>
      <c r="QDO47" s="710"/>
      <c r="QDP47" s="710"/>
      <c r="QDQ47" s="710"/>
      <c r="QDR47" s="710"/>
      <c r="QDS47" s="710"/>
      <c r="QDT47" s="710"/>
      <c r="QDU47" s="710"/>
      <c r="QDV47" s="710"/>
      <c r="QDW47" s="710"/>
      <c r="QDX47" s="710"/>
      <c r="QDY47" s="710"/>
      <c r="QDZ47" s="710"/>
      <c r="QEA47" s="710"/>
      <c r="QEB47" s="710"/>
      <c r="QEC47" s="710"/>
      <c r="QED47" s="710"/>
      <c r="QEE47" s="710"/>
      <c r="QEF47" s="710"/>
      <c r="QEG47" s="710"/>
      <c r="QEH47" s="710"/>
      <c r="QEI47" s="710"/>
      <c r="QEJ47" s="710"/>
      <c r="QEK47" s="710"/>
      <c r="QEL47" s="710"/>
      <c r="QEM47" s="710"/>
      <c r="QEN47" s="710"/>
      <c r="QEO47" s="710"/>
      <c r="QEP47" s="710"/>
      <c r="QEQ47" s="710"/>
      <c r="QER47" s="710"/>
      <c r="QES47" s="710"/>
      <c r="QET47" s="710"/>
      <c r="QEU47" s="710"/>
      <c r="QEV47" s="710"/>
      <c r="QEW47" s="710"/>
      <c r="QEX47" s="710"/>
      <c r="QEY47" s="710"/>
      <c r="QEZ47" s="710"/>
      <c r="QFA47" s="710"/>
      <c r="QFB47" s="710"/>
      <c r="QFC47" s="710"/>
      <c r="QFD47" s="710"/>
      <c r="QFE47" s="710"/>
      <c r="QFF47" s="710"/>
      <c r="QFG47" s="710"/>
      <c r="QFH47" s="710"/>
      <c r="QFI47" s="710"/>
      <c r="QFJ47" s="710"/>
      <c r="QFK47" s="710"/>
      <c r="QFL47" s="710"/>
      <c r="QFM47" s="710"/>
      <c r="QFN47" s="710"/>
      <c r="QFO47" s="710"/>
      <c r="QFP47" s="710"/>
      <c r="QFQ47" s="710"/>
      <c r="QFR47" s="710"/>
      <c r="QFS47" s="710"/>
      <c r="QFT47" s="710"/>
      <c r="QFU47" s="710"/>
      <c r="QFV47" s="710"/>
      <c r="QFW47" s="710"/>
      <c r="QFX47" s="710"/>
      <c r="QFY47" s="710"/>
      <c r="QFZ47" s="710"/>
      <c r="QGA47" s="710"/>
      <c r="QGB47" s="710"/>
      <c r="QGC47" s="710"/>
      <c r="QGD47" s="710"/>
      <c r="QGE47" s="710"/>
      <c r="QGF47" s="710"/>
      <c r="QGG47" s="710"/>
      <c r="QGH47" s="710"/>
      <c r="QGI47" s="710"/>
      <c r="QGJ47" s="710"/>
      <c r="QGK47" s="710"/>
      <c r="QGL47" s="710"/>
      <c r="QGM47" s="710"/>
      <c r="QGN47" s="710"/>
      <c r="QGO47" s="710"/>
      <c r="QGP47" s="710"/>
      <c r="QGQ47" s="710"/>
      <c r="QGR47" s="710"/>
      <c r="QGS47" s="710"/>
      <c r="QGT47" s="710"/>
      <c r="QGU47" s="710"/>
      <c r="QGV47" s="710"/>
      <c r="QGW47" s="710"/>
      <c r="QGX47" s="710"/>
      <c r="QGY47" s="710"/>
      <c r="QGZ47" s="710"/>
      <c r="QHA47" s="710"/>
      <c r="QHB47" s="710"/>
      <c r="QHC47" s="710"/>
      <c r="QHD47" s="710"/>
      <c r="QHE47" s="710"/>
      <c r="QHF47" s="710"/>
      <c r="QHG47" s="710"/>
      <c r="QHH47" s="710"/>
      <c r="QHI47" s="710"/>
      <c r="QHJ47" s="710"/>
      <c r="QHK47" s="710"/>
      <c r="QHL47" s="710"/>
      <c r="QHM47" s="710"/>
      <c r="QHN47" s="710"/>
      <c r="QHO47" s="710"/>
      <c r="QHP47" s="710"/>
      <c r="QHQ47" s="710"/>
      <c r="QHR47" s="710"/>
      <c r="QHS47" s="710"/>
      <c r="QHT47" s="710"/>
      <c r="QHU47" s="710"/>
      <c r="QHV47" s="710"/>
      <c r="QHW47" s="710"/>
      <c r="QHX47" s="710"/>
      <c r="QHY47" s="710"/>
      <c r="QHZ47" s="710"/>
      <c r="QIA47" s="710"/>
      <c r="QIB47" s="710"/>
      <c r="QIC47" s="710"/>
      <c r="QID47" s="710"/>
      <c r="QIE47" s="710"/>
      <c r="QIF47" s="710"/>
      <c r="QIG47" s="710"/>
      <c r="QIH47" s="710"/>
      <c r="QII47" s="710"/>
      <c r="QIJ47" s="710"/>
      <c r="QIK47" s="710"/>
      <c r="QIL47" s="710"/>
      <c r="QIM47" s="710"/>
      <c r="QIN47" s="710"/>
      <c r="QIO47" s="710"/>
      <c r="QIP47" s="710"/>
      <c r="QIQ47" s="710"/>
      <c r="QIR47" s="710"/>
      <c r="QIS47" s="710"/>
      <c r="QIT47" s="710"/>
      <c r="QIU47" s="710"/>
      <c r="QIV47" s="710"/>
      <c r="QIW47" s="710"/>
      <c r="QIX47" s="710"/>
      <c r="QIY47" s="710"/>
      <c r="QIZ47" s="710"/>
      <c r="QJA47" s="710"/>
      <c r="QJB47" s="710"/>
      <c r="QJC47" s="710"/>
      <c r="QJD47" s="710"/>
      <c r="QJE47" s="710"/>
      <c r="QJF47" s="710"/>
      <c r="QJG47" s="710"/>
      <c r="QJH47" s="710"/>
      <c r="QJI47" s="710"/>
      <c r="QJJ47" s="710"/>
      <c r="QJK47" s="710"/>
      <c r="QJL47" s="710"/>
      <c r="QJM47" s="710"/>
      <c r="QJN47" s="710"/>
      <c r="QJO47" s="710"/>
      <c r="QJP47" s="710"/>
      <c r="QJQ47" s="710"/>
      <c r="QJR47" s="710"/>
      <c r="QJS47" s="710"/>
      <c r="QJT47" s="710"/>
      <c r="QJU47" s="710"/>
      <c r="QJV47" s="710"/>
      <c r="QJW47" s="710"/>
      <c r="QJX47" s="710"/>
      <c r="QJY47" s="710"/>
      <c r="QJZ47" s="710"/>
      <c r="QKA47" s="710"/>
      <c r="QKB47" s="710"/>
      <c r="QKC47" s="710"/>
      <c r="QKD47" s="710"/>
      <c r="QKE47" s="710"/>
      <c r="QKF47" s="710"/>
      <c r="QKG47" s="710"/>
      <c r="QKH47" s="710"/>
      <c r="QKI47" s="710"/>
      <c r="QKJ47" s="710"/>
      <c r="QKK47" s="710"/>
      <c r="QKL47" s="710"/>
      <c r="QKM47" s="710"/>
      <c r="QKN47" s="710"/>
      <c r="QKO47" s="710"/>
      <c r="QKP47" s="710"/>
      <c r="QKQ47" s="710"/>
      <c r="QKR47" s="710"/>
      <c r="QKS47" s="710"/>
      <c r="QKT47" s="710"/>
      <c r="QKU47" s="710"/>
      <c r="QKV47" s="710"/>
      <c r="QKW47" s="710"/>
      <c r="QKX47" s="710"/>
      <c r="QKY47" s="710"/>
      <c r="QKZ47" s="710"/>
      <c r="QLA47" s="710"/>
      <c r="QLB47" s="710"/>
      <c r="QLC47" s="710"/>
      <c r="QLD47" s="710"/>
      <c r="QLE47" s="710"/>
      <c r="QLF47" s="710"/>
      <c r="QLG47" s="710"/>
      <c r="QLH47" s="710"/>
      <c r="QLI47" s="710"/>
      <c r="QLJ47" s="710"/>
      <c r="QLK47" s="710"/>
      <c r="QLL47" s="710"/>
      <c r="QLM47" s="710"/>
      <c r="QLN47" s="710"/>
      <c r="QLO47" s="710"/>
      <c r="QLP47" s="710"/>
      <c r="QLQ47" s="710"/>
      <c r="QLR47" s="710"/>
      <c r="QLS47" s="710"/>
      <c r="QLT47" s="710"/>
      <c r="QLU47" s="710"/>
      <c r="QLV47" s="710"/>
      <c r="QLW47" s="710"/>
      <c r="QLX47" s="710"/>
      <c r="QLY47" s="710"/>
      <c r="QLZ47" s="710"/>
      <c r="QMA47" s="710"/>
      <c r="QMB47" s="710"/>
      <c r="QMC47" s="710"/>
      <c r="QMD47" s="710"/>
      <c r="QME47" s="710"/>
      <c r="QMF47" s="710"/>
      <c r="QMG47" s="710"/>
      <c r="QMH47" s="710"/>
      <c r="QMI47" s="710"/>
      <c r="QMJ47" s="710"/>
      <c r="QMK47" s="710"/>
      <c r="QML47" s="710"/>
      <c r="QMM47" s="710"/>
      <c r="QMN47" s="710"/>
      <c r="QMO47" s="710"/>
      <c r="QMP47" s="710"/>
      <c r="QMQ47" s="710"/>
      <c r="QMR47" s="710"/>
      <c r="QMS47" s="710"/>
      <c r="QMT47" s="710"/>
      <c r="QMU47" s="710"/>
      <c r="QMV47" s="710"/>
      <c r="QMW47" s="710"/>
      <c r="QMX47" s="710"/>
      <c r="QMY47" s="710"/>
      <c r="QMZ47" s="710"/>
      <c r="QNA47" s="710"/>
      <c r="QNB47" s="710"/>
      <c r="QNC47" s="710"/>
      <c r="QND47" s="710"/>
      <c r="QNE47" s="710"/>
      <c r="QNF47" s="710"/>
      <c r="QNG47" s="710"/>
      <c r="QNH47" s="710"/>
      <c r="QNI47" s="710"/>
      <c r="QNJ47" s="710"/>
      <c r="QNK47" s="710"/>
      <c r="QNL47" s="710"/>
      <c r="QNM47" s="710"/>
      <c r="QNN47" s="710"/>
      <c r="QNO47" s="710"/>
      <c r="QNP47" s="710"/>
      <c r="QNQ47" s="710"/>
      <c r="QNR47" s="710"/>
      <c r="QNS47" s="710"/>
      <c r="QNT47" s="710"/>
      <c r="QNU47" s="710"/>
      <c r="QNV47" s="710"/>
      <c r="QNW47" s="710"/>
      <c r="QNX47" s="710"/>
      <c r="QNY47" s="710"/>
      <c r="QNZ47" s="710"/>
      <c r="QOA47" s="710"/>
      <c r="QOB47" s="710"/>
      <c r="QOC47" s="710"/>
      <c r="QOD47" s="710"/>
      <c r="QOE47" s="710"/>
      <c r="QOF47" s="710"/>
      <c r="QOG47" s="710"/>
      <c r="QOH47" s="710"/>
      <c r="QOI47" s="710"/>
      <c r="QOJ47" s="710"/>
      <c r="QOK47" s="710"/>
      <c r="QOL47" s="710"/>
      <c r="QOM47" s="710"/>
      <c r="QON47" s="710"/>
      <c r="QOO47" s="710"/>
      <c r="QOP47" s="710"/>
      <c r="QOQ47" s="710"/>
      <c r="QOR47" s="710"/>
      <c r="QOS47" s="710"/>
      <c r="QOT47" s="710"/>
      <c r="QOU47" s="710"/>
      <c r="QOV47" s="710"/>
      <c r="QOW47" s="710"/>
      <c r="QOX47" s="710"/>
      <c r="QOY47" s="710"/>
      <c r="QOZ47" s="710"/>
      <c r="QPA47" s="710"/>
      <c r="QPB47" s="710"/>
      <c r="QPC47" s="710"/>
      <c r="QPD47" s="710"/>
      <c r="QPE47" s="710"/>
      <c r="QPF47" s="710"/>
      <c r="QPG47" s="710"/>
      <c r="QPH47" s="710"/>
      <c r="QPI47" s="710"/>
      <c r="QPJ47" s="710"/>
      <c r="QPK47" s="710"/>
      <c r="QPL47" s="710"/>
      <c r="QPM47" s="710"/>
      <c r="QPN47" s="710"/>
      <c r="QPO47" s="710"/>
      <c r="QPP47" s="710"/>
      <c r="QPQ47" s="710"/>
      <c r="QPR47" s="710"/>
      <c r="QPS47" s="710"/>
      <c r="QPT47" s="710"/>
      <c r="QPU47" s="710"/>
      <c r="QPV47" s="710"/>
      <c r="QPW47" s="710"/>
      <c r="QPX47" s="710"/>
      <c r="QPY47" s="710"/>
      <c r="QPZ47" s="710"/>
      <c r="QQA47" s="710"/>
      <c r="QQB47" s="710"/>
      <c r="QQC47" s="710"/>
      <c r="QQD47" s="710"/>
      <c r="QQE47" s="710"/>
      <c r="QQF47" s="710"/>
      <c r="QQG47" s="710"/>
      <c r="QQH47" s="710"/>
      <c r="QQI47" s="710"/>
      <c r="QQJ47" s="710"/>
      <c r="QQK47" s="710"/>
      <c r="QQL47" s="710"/>
      <c r="QQM47" s="710"/>
      <c r="QQN47" s="710"/>
      <c r="QQO47" s="710"/>
      <c r="QQP47" s="710"/>
      <c r="QQQ47" s="710"/>
      <c r="QQR47" s="710"/>
      <c r="QQS47" s="710"/>
      <c r="QQT47" s="710"/>
      <c r="QQU47" s="710"/>
      <c r="QQV47" s="710"/>
      <c r="QQW47" s="710"/>
      <c r="QQX47" s="710"/>
      <c r="QQY47" s="710"/>
      <c r="QQZ47" s="710"/>
      <c r="QRA47" s="710"/>
      <c r="QRB47" s="710"/>
      <c r="QRC47" s="710"/>
      <c r="QRD47" s="710"/>
      <c r="QRE47" s="710"/>
      <c r="QRF47" s="710"/>
      <c r="QRG47" s="710"/>
      <c r="QRH47" s="710"/>
      <c r="QRI47" s="710"/>
      <c r="QRJ47" s="710"/>
      <c r="QRK47" s="710"/>
      <c r="QRL47" s="710"/>
      <c r="QRM47" s="710"/>
      <c r="QRN47" s="710"/>
      <c r="QRO47" s="710"/>
      <c r="QRP47" s="710"/>
      <c r="QRQ47" s="710"/>
      <c r="QRR47" s="710"/>
      <c r="QRS47" s="710"/>
      <c r="QRT47" s="710"/>
      <c r="QRU47" s="710"/>
      <c r="QRV47" s="710"/>
      <c r="QRW47" s="710"/>
      <c r="QRX47" s="710"/>
      <c r="QRY47" s="710"/>
      <c r="QRZ47" s="710"/>
      <c r="QSA47" s="710"/>
      <c r="QSB47" s="710"/>
      <c r="QSC47" s="710"/>
      <c r="QSD47" s="710"/>
      <c r="QSE47" s="710"/>
      <c r="QSF47" s="710"/>
      <c r="QSG47" s="710"/>
      <c r="QSH47" s="710"/>
      <c r="QSI47" s="710"/>
      <c r="QSJ47" s="710"/>
      <c r="QSK47" s="710"/>
      <c r="QSL47" s="710"/>
      <c r="QSM47" s="710"/>
      <c r="QSN47" s="710"/>
      <c r="QSO47" s="710"/>
      <c r="QSP47" s="710"/>
      <c r="QSQ47" s="710"/>
      <c r="QSR47" s="710"/>
      <c r="QSS47" s="710"/>
      <c r="QST47" s="710"/>
      <c r="QSU47" s="710"/>
      <c r="QSV47" s="710"/>
      <c r="QSW47" s="710"/>
      <c r="QSX47" s="710"/>
      <c r="QSY47" s="710"/>
      <c r="QSZ47" s="710"/>
      <c r="QTA47" s="710"/>
      <c r="QTB47" s="710"/>
      <c r="QTC47" s="710"/>
      <c r="QTD47" s="710"/>
      <c r="QTE47" s="710"/>
      <c r="QTF47" s="710"/>
      <c r="QTG47" s="710"/>
      <c r="QTH47" s="710"/>
      <c r="QTI47" s="710"/>
      <c r="QTJ47" s="710"/>
      <c r="QTK47" s="710"/>
      <c r="QTL47" s="710"/>
      <c r="QTM47" s="710"/>
      <c r="QTN47" s="710"/>
      <c r="QTO47" s="710"/>
      <c r="QTP47" s="710"/>
      <c r="QTQ47" s="710"/>
      <c r="QTR47" s="710"/>
      <c r="QTS47" s="710"/>
      <c r="QTT47" s="710"/>
      <c r="QTU47" s="710"/>
      <c r="QTV47" s="710"/>
      <c r="QTW47" s="710"/>
      <c r="QTX47" s="710"/>
      <c r="QTY47" s="710"/>
      <c r="QTZ47" s="710"/>
      <c r="QUA47" s="710"/>
      <c r="QUB47" s="710"/>
      <c r="QUC47" s="710"/>
      <c r="QUD47" s="710"/>
      <c r="QUE47" s="710"/>
      <c r="QUF47" s="710"/>
      <c r="QUG47" s="710"/>
      <c r="QUH47" s="710"/>
      <c r="QUI47" s="710"/>
      <c r="QUJ47" s="710"/>
      <c r="QUK47" s="710"/>
      <c r="QUL47" s="710"/>
      <c r="QUM47" s="710"/>
      <c r="QUN47" s="710"/>
      <c r="QUO47" s="710"/>
      <c r="QUP47" s="710"/>
      <c r="QUQ47" s="710"/>
      <c r="QUR47" s="710"/>
      <c r="QUS47" s="710"/>
      <c r="QUT47" s="710"/>
      <c r="QUU47" s="710"/>
      <c r="QUV47" s="710"/>
      <c r="QUW47" s="710"/>
      <c r="QUX47" s="710"/>
      <c r="QUY47" s="710"/>
      <c r="QUZ47" s="710"/>
      <c r="QVA47" s="710"/>
      <c r="QVB47" s="710"/>
      <c r="QVC47" s="710"/>
      <c r="QVD47" s="710"/>
      <c r="QVE47" s="710"/>
      <c r="QVF47" s="710"/>
      <c r="QVG47" s="710"/>
      <c r="QVH47" s="710"/>
      <c r="QVI47" s="710"/>
      <c r="QVJ47" s="710"/>
      <c r="QVK47" s="710"/>
      <c r="QVL47" s="710"/>
      <c r="QVM47" s="710"/>
      <c r="QVN47" s="710"/>
      <c r="QVO47" s="710"/>
      <c r="QVP47" s="710"/>
      <c r="QVQ47" s="710"/>
      <c r="QVR47" s="710"/>
      <c r="QVS47" s="710"/>
      <c r="QVT47" s="710"/>
      <c r="QVU47" s="710"/>
      <c r="QVV47" s="710"/>
      <c r="QVW47" s="710"/>
      <c r="QVX47" s="710"/>
      <c r="QVY47" s="710"/>
      <c r="QVZ47" s="710"/>
      <c r="QWA47" s="710"/>
      <c r="QWB47" s="710"/>
      <c r="QWC47" s="710"/>
      <c r="QWD47" s="710"/>
      <c r="QWE47" s="710"/>
      <c r="QWF47" s="710"/>
      <c r="QWG47" s="710"/>
      <c r="QWH47" s="710"/>
      <c r="QWI47" s="710"/>
      <c r="QWJ47" s="710"/>
      <c r="QWK47" s="710"/>
      <c r="QWL47" s="710"/>
      <c r="QWM47" s="710"/>
      <c r="QWN47" s="710"/>
      <c r="QWO47" s="710"/>
      <c r="QWP47" s="710"/>
      <c r="QWQ47" s="710"/>
      <c r="QWR47" s="710"/>
      <c r="QWS47" s="710"/>
      <c r="QWT47" s="710"/>
      <c r="QWU47" s="710"/>
      <c r="QWV47" s="710"/>
      <c r="QWW47" s="710"/>
      <c r="QWX47" s="710"/>
      <c r="QWY47" s="710"/>
      <c r="QWZ47" s="710"/>
      <c r="QXA47" s="710"/>
      <c r="QXB47" s="710"/>
      <c r="QXC47" s="710"/>
      <c r="QXD47" s="710"/>
      <c r="QXE47" s="710"/>
      <c r="QXF47" s="710"/>
      <c r="QXG47" s="710"/>
      <c r="QXH47" s="710"/>
      <c r="QXI47" s="710"/>
      <c r="QXJ47" s="710"/>
      <c r="QXK47" s="710"/>
      <c r="QXL47" s="710"/>
      <c r="QXM47" s="710"/>
      <c r="QXN47" s="710"/>
      <c r="QXO47" s="710"/>
      <c r="QXP47" s="710"/>
      <c r="QXQ47" s="710"/>
      <c r="QXR47" s="710"/>
      <c r="QXS47" s="710"/>
      <c r="QXT47" s="710"/>
      <c r="QXU47" s="710"/>
      <c r="QXV47" s="710"/>
      <c r="QXW47" s="710"/>
      <c r="QXX47" s="710"/>
      <c r="QXY47" s="710"/>
      <c r="QXZ47" s="710"/>
      <c r="QYA47" s="710"/>
      <c r="QYB47" s="710"/>
      <c r="QYC47" s="710"/>
      <c r="QYD47" s="710"/>
      <c r="QYE47" s="710"/>
      <c r="QYF47" s="710"/>
      <c r="QYG47" s="710"/>
      <c r="QYH47" s="710"/>
      <c r="QYI47" s="710"/>
      <c r="QYJ47" s="710"/>
      <c r="QYK47" s="710"/>
      <c r="QYL47" s="710"/>
      <c r="QYM47" s="710"/>
      <c r="QYN47" s="710"/>
      <c r="QYO47" s="710"/>
      <c r="QYP47" s="710"/>
      <c r="QYQ47" s="710"/>
      <c r="QYR47" s="710"/>
      <c r="QYS47" s="710"/>
      <c r="QYT47" s="710"/>
      <c r="QYU47" s="710"/>
      <c r="QYV47" s="710"/>
      <c r="QYW47" s="710"/>
      <c r="QYX47" s="710"/>
      <c r="QYY47" s="710"/>
      <c r="QYZ47" s="710"/>
      <c r="QZA47" s="710"/>
      <c r="QZB47" s="710"/>
      <c r="QZC47" s="710"/>
      <c r="QZD47" s="710"/>
      <c r="QZE47" s="710"/>
      <c r="QZF47" s="710"/>
      <c r="QZG47" s="710"/>
      <c r="QZH47" s="710"/>
      <c r="QZI47" s="710"/>
      <c r="QZJ47" s="710"/>
      <c r="QZK47" s="710"/>
      <c r="QZL47" s="710"/>
      <c r="QZM47" s="710"/>
      <c r="QZN47" s="710"/>
      <c r="QZO47" s="710"/>
      <c r="QZP47" s="710"/>
      <c r="QZQ47" s="710"/>
      <c r="QZR47" s="710"/>
      <c r="QZS47" s="710"/>
      <c r="QZT47" s="710"/>
      <c r="QZU47" s="710"/>
      <c r="QZV47" s="710"/>
      <c r="QZW47" s="710"/>
      <c r="QZX47" s="710"/>
      <c r="QZY47" s="710"/>
      <c r="QZZ47" s="710"/>
      <c r="RAA47" s="710"/>
      <c r="RAB47" s="710"/>
      <c r="RAC47" s="710"/>
      <c r="RAD47" s="710"/>
      <c r="RAE47" s="710"/>
      <c r="RAF47" s="710"/>
      <c r="RAG47" s="710"/>
      <c r="RAH47" s="710"/>
      <c r="RAI47" s="710"/>
      <c r="RAJ47" s="710"/>
      <c r="RAK47" s="710"/>
      <c r="RAL47" s="710"/>
      <c r="RAM47" s="710"/>
      <c r="RAN47" s="710"/>
      <c r="RAO47" s="710"/>
      <c r="RAP47" s="710"/>
      <c r="RAQ47" s="710"/>
      <c r="RAR47" s="710"/>
      <c r="RAS47" s="710"/>
      <c r="RAT47" s="710"/>
      <c r="RAU47" s="710"/>
      <c r="RAV47" s="710"/>
      <c r="RAW47" s="710"/>
      <c r="RAX47" s="710"/>
      <c r="RAY47" s="710"/>
      <c r="RAZ47" s="710"/>
      <c r="RBA47" s="710"/>
      <c r="RBB47" s="710"/>
      <c r="RBC47" s="710"/>
      <c r="RBD47" s="710"/>
      <c r="RBE47" s="710"/>
      <c r="RBF47" s="710"/>
      <c r="RBG47" s="710"/>
      <c r="RBH47" s="710"/>
      <c r="RBI47" s="710"/>
      <c r="RBJ47" s="710"/>
      <c r="RBK47" s="710"/>
      <c r="RBL47" s="710"/>
      <c r="RBM47" s="710"/>
      <c r="RBN47" s="710"/>
      <c r="RBO47" s="710"/>
      <c r="RBP47" s="710"/>
      <c r="RBQ47" s="710"/>
      <c r="RBR47" s="710"/>
      <c r="RBS47" s="710"/>
      <c r="RBT47" s="710"/>
      <c r="RBU47" s="710"/>
      <c r="RBV47" s="710"/>
      <c r="RBW47" s="710"/>
      <c r="RBX47" s="710"/>
      <c r="RBY47" s="710"/>
      <c r="RBZ47" s="710"/>
      <c r="RCA47" s="710"/>
      <c r="RCB47" s="710"/>
      <c r="RCC47" s="710"/>
      <c r="RCD47" s="710"/>
      <c r="RCE47" s="710"/>
      <c r="RCF47" s="710"/>
      <c r="RCG47" s="710"/>
      <c r="RCH47" s="710"/>
      <c r="RCI47" s="710"/>
      <c r="RCJ47" s="710"/>
      <c r="RCK47" s="710"/>
      <c r="RCL47" s="710"/>
      <c r="RCM47" s="710"/>
      <c r="RCN47" s="710"/>
      <c r="RCO47" s="710"/>
      <c r="RCP47" s="710"/>
      <c r="RCQ47" s="710"/>
      <c r="RCR47" s="710"/>
      <c r="RCS47" s="710"/>
      <c r="RCT47" s="710"/>
      <c r="RCU47" s="710"/>
      <c r="RCV47" s="710"/>
      <c r="RCW47" s="710"/>
      <c r="RCX47" s="710"/>
      <c r="RCY47" s="710"/>
      <c r="RCZ47" s="710"/>
      <c r="RDA47" s="710"/>
      <c r="RDB47" s="710"/>
      <c r="RDC47" s="710"/>
      <c r="RDD47" s="710"/>
      <c r="RDE47" s="710"/>
      <c r="RDF47" s="710"/>
      <c r="RDG47" s="710"/>
      <c r="RDH47" s="710"/>
      <c r="RDI47" s="710"/>
      <c r="RDJ47" s="710"/>
      <c r="RDK47" s="710"/>
      <c r="RDL47" s="710"/>
      <c r="RDM47" s="710"/>
      <c r="RDN47" s="710"/>
      <c r="RDO47" s="710"/>
      <c r="RDP47" s="710"/>
      <c r="RDQ47" s="710"/>
      <c r="RDR47" s="710"/>
      <c r="RDS47" s="710"/>
      <c r="RDT47" s="710"/>
      <c r="RDU47" s="710"/>
      <c r="RDV47" s="710"/>
      <c r="RDW47" s="710"/>
      <c r="RDX47" s="710"/>
      <c r="RDY47" s="710"/>
      <c r="RDZ47" s="710"/>
      <c r="REA47" s="710"/>
      <c r="REB47" s="710"/>
      <c r="REC47" s="710"/>
      <c r="RED47" s="710"/>
      <c r="REE47" s="710"/>
      <c r="REF47" s="710"/>
      <c r="REG47" s="710"/>
      <c r="REH47" s="710"/>
      <c r="REI47" s="710"/>
      <c r="REJ47" s="710"/>
      <c r="REK47" s="710"/>
      <c r="REL47" s="710"/>
      <c r="REM47" s="710"/>
      <c r="REN47" s="710"/>
      <c r="REO47" s="710"/>
      <c r="REP47" s="710"/>
      <c r="REQ47" s="710"/>
      <c r="RER47" s="710"/>
      <c r="RES47" s="710"/>
      <c r="RET47" s="710"/>
      <c r="REU47" s="710"/>
      <c r="REV47" s="710"/>
      <c r="REW47" s="710"/>
      <c r="REX47" s="710"/>
      <c r="REY47" s="710"/>
      <c r="REZ47" s="710"/>
      <c r="RFA47" s="710"/>
      <c r="RFB47" s="710"/>
      <c r="RFC47" s="710"/>
      <c r="RFD47" s="710"/>
      <c r="RFE47" s="710"/>
      <c r="RFF47" s="710"/>
      <c r="RFG47" s="710"/>
      <c r="RFH47" s="710"/>
      <c r="RFI47" s="710"/>
      <c r="RFJ47" s="710"/>
      <c r="RFK47" s="710"/>
      <c r="RFL47" s="710"/>
      <c r="RFM47" s="710"/>
      <c r="RFN47" s="710"/>
      <c r="RFO47" s="710"/>
      <c r="RFP47" s="710"/>
      <c r="RFQ47" s="710"/>
      <c r="RFR47" s="710"/>
      <c r="RFS47" s="710"/>
      <c r="RFT47" s="710"/>
      <c r="RFU47" s="710"/>
      <c r="RFV47" s="710"/>
      <c r="RFW47" s="710"/>
      <c r="RFX47" s="710"/>
      <c r="RFY47" s="710"/>
      <c r="RFZ47" s="710"/>
      <c r="RGA47" s="710"/>
      <c r="RGB47" s="710"/>
      <c r="RGC47" s="710"/>
      <c r="RGD47" s="710"/>
      <c r="RGE47" s="710"/>
      <c r="RGF47" s="710"/>
      <c r="RGG47" s="710"/>
      <c r="RGH47" s="710"/>
      <c r="RGI47" s="710"/>
      <c r="RGJ47" s="710"/>
      <c r="RGK47" s="710"/>
      <c r="RGL47" s="710"/>
      <c r="RGM47" s="710"/>
      <c r="RGN47" s="710"/>
      <c r="RGO47" s="710"/>
      <c r="RGP47" s="710"/>
      <c r="RGQ47" s="710"/>
      <c r="RGR47" s="710"/>
      <c r="RGS47" s="710"/>
      <c r="RGT47" s="710"/>
      <c r="RGU47" s="710"/>
      <c r="RGV47" s="710"/>
      <c r="RGW47" s="710"/>
      <c r="RGX47" s="710"/>
      <c r="RGY47" s="710"/>
      <c r="RGZ47" s="710"/>
      <c r="RHA47" s="710"/>
      <c r="RHB47" s="710"/>
      <c r="RHC47" s="710"/>
      <c r="RHD47" s="710"/>
      <c r="RHE47" s="710"/>
      <c r="RHF47" s="710"/>
      <c r="RHG47" s="710"/>
      <c r="RHH47" s="710"/>
      <c r="RHI47" s="710"/>
      <c r="RHJ47" s="710"/>
      <c r="RHK47" s="710"/>
      <c r="RHL47" s="710"/>
      <c r="RHM47" s="710"/>
      <c r="RHN47" s="710"/>
      <c r="RHO47" s="710"/>
      <c r="RHP47" s="710"/>
      <c r="RHQ47" s="710"/>
      <c r="RHR47" s="710"/>
      <c r="RHS47" s="710"/>
      <c r="RHT47" s="710"/>
      <c r="RHU47" s="710"/>
      <c r="RHV47" s="710"/>
      <c r="RHW47" s="710"/>
      <c r="RHX47" s="710"/>
      <c r="RHY47" s="710"/>
      <c r="RHZ47" s="710"/>
      <c r="RIA47" s="710"/>
      <c r="RIB47" s="710"/>
      <c r="RIC47" s="710"/>
      <c r="RID47" s="710"/>
      <c r="RIE47" s="710"/>
      <c r="RIF47" s="710"/>
      <c r="RIG47" s="710"/>
      <c r="RIH47" s="710"/>
      <c r="RII47" s="710"/>
      <c r="RIJ47" s="710"/>
      <c r="RIK47" s="710"/>
      <c r="RIL47" s="710"/>
      <c r="RIM47" s="710"/>
      <c r="RIN47" s="710"/>
      <c r="RIO47" s="710"/>
      <c r="RIP47" s="710"/>
      <c r="RIQ47" s="710"/>
      <c r="RIR47" s="710"/>
      <c r="RIS47" s="710"/>
      <c r="RIT47" s="710"/>
      <c r="RIU47" s="710"/>
      <c r="RIV47" s="710"/>
      <c r="RIW47" s="710"/>
      <c r="RIX47" s="710"/>
      <c r="RIY47" s="710"/>
      <c r="RIZ47" s="710"/>
      <c r="RJA47" s="710"/>
      <c r="RJB47" s="710"/>
      <c r="RJC47" s="710"/>
      <c r="RJD47" s="710"/>
      <c r="RJE47" s="710"/>
      <c r="RJF47" s="710"/>
      <c r="RJG47" s="710"/>
      <c r="RJH47" s="710"/>
      <c r="RJI47" s="710"/>
      <c r="RJJ47" s="710"/>
      <c r="RJK47" s="710"/>
      <c r="RJL47" s="710"/>
      <c r="RJM47" s="710"/>
      <c r="RJN47" s="710"/>
      <c r="RJO47" s="710"/>
      <c r="RJP47" s="710"/>
      <c r="RJQ47" s="710"/>
      <c r="RJR47" s="710"/>
      <c r="RJS47" s="710"/>
      <c r="RJT47" s="710"/>
      <c r="RJU47" s="710"/>
      <c r="RJV47" s="710"/>
      <c r="RJW47" s="710"/>
      <c r="RJX47" s="710"/>
      <c r="RJY47" s="710"/>
      <c r="RJZ47" s="710"/>
      <c r="RKA47" s="710"/>
      <c r="RKB47" s="710"/>
      <c r="RKC47" s="710"/>
      <c r="RKD47" s="710"/>
      <c r="RKE47" s="710"/>
      <c r="RKF47" s="710"/>
      <c r="RKG47" s="710"/>
      <c r="RKH47" s="710"/>
      <c r="RKI47" s="710"/>
      <c r="RKJ47" s="710"/>
      <c r="RKK47" s="710"/>
      <c r="RKL47" s="710"/>
      <c r="RKM47" s="710"/>
      <c r="RKN47" s="710"/>
      <c r="RKO47" s="710"/>
      <c r="RKP47" s="710"/>
      <c r="RKQ47" s="710"/>
      <c r="RKR47" s="710"/>
      <c r="RKS47" s="710"/>
      <c r="RKT47" s="710"/>
      <c r="RKU47" s="710"/>
      <c r="RKV47" s="710"/>
      <c r="RKW47" s="710"/>
      <c r="RKX47" s="710"/>
      <c r="RKY47" s="710"/>
      <c r="RKZ47" s="710"/>
      <c r="RLA47" s="710"/>
      <c r="RLB47" s="710"/>
      <c r="RLC47" s="710"/>
      <c r="RLD47" s="710"/>
      <c r="RLE47" s="710"/>
      <c r="RLF47" s="710"/>
      <c r="RLG47" s="710"/>
      <c r="RLH47" s="710"/>
      <c r="RLI47" s="710"/>
      <c r="RLJ47" s="710"/>
      <c r="RLK47" s="710"/>
      <c r="RLL47" s="710"/>
      <c r="RLM47" s="710"/>
      <c r="RLN47" s="710"/>
      <c r="RLO47" s="710"/>
      <c r="RLP47" s="710"/>
      <c r="RLQ47" s="710"/>
      <c r="RLR47" s="710"/>
      <c r="RLS47" s="710"/>
      <c r="RLT47" s="710"/>
      <c r="RLU47" s="710"/>
      <c r="RLV47" s="710"/>
      <c r="RLW47" s="710"/>
      <c r="RLX47" s="710"/>
      <c r="RLY47" s="710"/>
      <c r="RLZ47" s="710"/>
      <c r="RMA47" s="710"/>
      <c r="RMB47" s="710"/>
      <c r="RMC47" s="710"/>
      <c r="RMD47" s="710"/>
      <c r="RME47" s="710"/>
      <c r="RMF47" s="710"/>
      <c r="RMG47" s="710"/>
      <c r="RMH47" s="710"/>
      <c r="RMI47" s="710"/>
      <c r="RMJ47" s="710"/>
      <c r="RMK47" s="710"/>
      <c r="RML47" s="710"/>
      <c r="RMM47" s="710"/>
      <c r="RMN47" s="710"/>
      <c r="RMO47" s="710"/>
      <c r="RMP47" s="710"/>
      <c r="RMQ47" s="710"/>
      <c r="RMR47" s="710"/>
      <c r="RMS47" s="710"/>
      <c r="RMT47" s="710"/>
      <c r="RMU47" s="710"/>
      <c r="RMV47" s="710"/>
      <c r="RMW47" s="710"/>
      <c r="RMX47" s="710"/>
      <c r="RMY47" s="710"/>
      <c r="RMZ47" s="710"/>
      <c r="RNA47" s="710"/>
      <c r="RNB47" s="710"/>
      <c r="RNC47" s="710"/>
      <c r="RND47" s="710"/>
      <c r="RNE47" s="710"/>
      <c r="RNF47" s="710"/>
      <c r="RNG47" s="710"/>
      <c r="RNH47" s="710"/>
      <c r="RNI47" s="710"/>
      <c r="RNJ47" s="710"/>
      <c r="RNK47" s="710"/>
      <c r="RNL47" s="710"/>
      <c r="RNM47" s="710"/>
      <c r="RNN47" s="710"/>
      <c r="RNO47" s="710"/>
      <c r="RNP47" s="710"/>
      <c r="RNQ47" s="710"/>
      <c r="RNR47" s="710"/>
      <c r="RNS47" s="710"/>
      <c r="RNT47" s="710"/>
      <c r="RNU47" s="710"/>
      <c r="RNV47" s="710"/>
      <c r="RNW47" s="710"/>
      <c r="RNX47" s="710"/>
      <c r="RNY47" s="710"/>
      <c r="RNZ47" s="710"/>
      <c r="ROA47" s="710"/>
      <c r="ROB47" s="710"/>
      <c r="ROC47" s="710"/>
      <c r="ROD47" s="710"/>
      <c r="ROE47" s="710"/>
      <c r="ROF47" s="710"/>
      <c r="ROG47" s="710"/>
      <c r="ROH47" s="710"/>
      <c r="ROI47" s="710"/>
      <c r="ROJ47" s="710"/>
      <c r="ROK47" s="710"/>
      <c r="ROL47" s="710"/>
      <c r="ROM47" s="710"/>
      <c r="RON47" s="710"/>
      <c r="ROO47" s="710"/>
      <c r="ROP47" s="710"/>
      <c r="ROQ47" s="710"/>
      <c r="ROR47" s="710"/>
      <c r="ROS47" s="710"/>
      <c r="ROT47" s="710"/>
      <c r="ROU47" s="710"/>
      <c r="ROV47" s="710"/>
      <c r="ROW47" s="710"/>
      <c r="ROX47" s="710"/>
      <c r="ROY47" s="710"/>
      <c r="ROZ47" s="710"/>
      <c r="RPA47" s="710"/>
      <c r="RPB47" s="710"/>
      <c r="RPC47" s="710"/>
      <c r="RPD47" s="710"/>
      <c r="RPE47" s="710"/>
      <c r="RPF47" s="710"/>
      <c r="RPG47" s="710"/>
      <c r="RPH47" s="710"/>
      <c r="RPI47" s="710"/>
      <c r="RPJ47" s="710"/>
      <c r="RPK47" s="710"/>
      <c r="RPL47" s="710"/>
      <c r="RPM47" s="710"/>
      <c r="RPN47" s="710"/>
      <c r="RPO47" s="710"/>
      <c r="RPP47" s="710"/>
      <c r="RPQ47" s="710"/>
      <c r="RPR47" s="710"/>
      <c r="RPS47" s="710"/>
      <c r="RPT47" s="710"/>
      <c r="RPU47" s="710"/>
      <c r="RPV47" s="710"/>
      <c r="RPW47" s="710"/>
      <c r="RPX47" s="710"/>
      <c r="RPY47" s="710"/>
      <c r="RPZ47" s="710"/>
      <c r="RQA47" s="710"/>
      <c r="RQB47" s="710"/>
      <c r="RQC47" s="710"/>
      <c r="RQD47" s="710"/>
      <c r="RQE47" s="710"/>
      <c r="RQF47" s="710"/>
      <c r="RQG47" s="710"/>
      <c r="RQH47" s="710"/>
      <c r="RQI47" s="710"/>
      <c r="RQJ47" s="710"/>
      <c r="RQK47" s="710"/>
      <c r="RQL47" s="710"/>
      <c r="RQM47" s="710"/>
      <c r="RQN47" s="710"/>
      <c r="RQO47" s="710"/>
      <c r="RQP47" s="710"/>
      <c r="RQQ47" s="710"/>
      <c r="RQR47" s="710"/>
      <c r="RQS47" s="710"/>
      <c r="RQT47" s="710"/>
      <c r="RQU47" s="710"/>
      <c r="RQV47" s="710"/>
      <c r="RQW47" s="710"/>
      <c r="RQX47" s="710"/>
      <c r="RQY47" s="710"/>
      <c r="RQZ47" s="710"/>
      <c r="RRA47" s="710"/>
      <c r="RRB47" s="710"/>
      <c r="RRC47" s="710"/>
      <c r="RRD47" s="710"/>
      <c r="RRE47" s="710"/>
      <c r="RRF47" s="710"/>
      <c r="RRG47" s="710"/>
      <c r="RRH47" s="710"/>
      <c r="RRI47" s="710"/>
      <c r="RRJ47" s="710"/>
      <c r="RRK47" s="710"/>
      <c r="RRL47" s="710"/>
      <c r="RRM47" s="710"/>
      <c r="RRN47" s="710"/>
      <c r="RRO47" s="710"/>
      <c r="RRP47" s="710"/>
      <c r="RRQ47" s="710"/>
      <c r="RRR47" s="710"/>
      <c r="RRS47" s="710"/>
      <c r="RRT47" s="710"/>
      <c r="RRU47" s="710"/>
      <c r="RRV47" s="710"/>
      <c r="RRW47" s="710"/>
      <c r="RRX47" s="710"/>
      <c r="RRY47" s="710"/>
      <c r="RRZ47" s="710"/>
      <c r="RSA47" s="710"/>
      <c r="RSB47" s="710"/>
      <c r="RSC47" s="710"/>
      <c r="RSD47" s="710"/>
      <c r="RSE47" s="710"/>
      <c r="RSF47" s="710"/>
      <c r="RSG47" s="710"/>
      <c r="RSH47" s="710"/>
      <c r="RSI47" s="710"/>
      <c r="RSJ47" s="710"/>
      <c r="RSK47" s="710"/>
      <c r="RSL47" s="710"/>
      <c r="RSM47" s="710"/>
      <c r="RSN47" s="710"/>
      <c r="RSO47" s="710"/>
      <c r="RSP47" s="710"/>
      <c r="RSQ47" s="710"/>
      <c r="RSR47" s="710"/>
      <c r="RSS47" s="710"/>
      <c r="RST47" s="710"/>
      <c r="RSU47" s="710"/>
      <c r="RSV47" s="710"/>
      <c r="RSW47" s="710"/>
      <c r="RSX47" s="710"/>
      <c r="RSY47" s="710"/>
      <c r="RSZ47" s="710"/>
      <c r="RTA47" s="710"/>
      <c r="RTB47" s="710"/>
      <c r="RTC47" s="710"/>
      <c r="RTD47" s="710"/>
      <c r="RTE47" s="710"/>
      <c r="RTF47" s="710"/>
      <c r="RTG47" s="710"/>
      <c r="RTH47" s="710"/>
      <c r="RTI47" s="710"/>
      <c r="RTJ47" s="710"/>
      <c r="RTK47" s="710"/>
      <c r="RTL47" s="710"/>
      <c r="RTM47" s="710"/>
      <c r="RTN47" s="710"/>
      <c r="RTO47" s="710"/>
      <c r="RTP47" s="710"/>
      <c r="RTQ47" s="710"/>
      <c r="RTR47" s="710"/>
      <c r="RTS47" s="710"/>
      <c r="RTT47" s="710"/>
      <c r="RTU47" s="710"/>
      <c r="RTV47" s="710"/>
      <c r="RTW47" s="710"/>
      <c r="RTX47" s="710"/>
      <c r="RTY47" s="710"/>
      <c r="RTZ47" s="710"/>
      <c r="RUA47" s="710"/>
      <c r="RUB47" s="710"/>
      <c r="RUC47" s="710"/>
      <c r="RUD47" s="710"/>
      <c r="RUE47" s="710"/>
      <c r="RUF47" s="710"/>
      <c r="RUG47" s="710"/>
      <c r="RUH47" s="710"/>
      <c r="RUI47" s="710"/>
      <c r="RUJ47" s="710"/>
      <c r="RUK47" s="710"/>
      <c r="RUL47" s="710"/>
      <c r="RUM47" s="710"/>
      <c r="RUN47" s="710"/>
      <c r="RUO47" s="710"/>
      <c r="RUP47" s="710"/>
      <c r="RUQ47" s="710"/>
      <c r="RUR47" s="710"/>
      <c r="RUS47" s="710"/>
      <c r="RUT47" s="710"/>
      <c r="RUU47" s="710"/>
      <c r="RUV47" s="710"/>
      <c r="RUW47" s="710"/>
      <c r="RUX47" s="710"/>
      <c r="RUY47" s="710"/>
      <c r="RUZ47" s="710"/>
      <c r="RVA47" s="710"/>
      <c r="RVB47" s="710"/>
      <c r="RVC47" s="710"/>
      <c r="RVD47" s="710"/>
      <c r="RVE47" s="710"/>
      <c r="RVF47" s="710"/>
      <c r="RVG47" s="710"/>
      <c r="RVH47" s="710"/>
      <c r="RVI47" s="710"/>
      <c r="RVJ47" s="710"/>
      <c r="RVK47" s="710"/>
      <c r="RVL47" s="710"/>
      <c r="RVM47" s="710"/>
      <c r="RVN47" s="710"/>
      <c r="RVO47" s="710"/>
      <c r="RVP47" s="710"/>
      <c r="RVQ47" s="710"/>
      <c r="RVR47" s="710"/>
      <c r="RVS47" s="710"/>
      <c r="RVT47" s="710"/>
      <c r="RVU47" s="710"/>
      <c r="RVV47" s="710"/>
      <c r="RVW47" s="710"/>
      <c r="RVX47" s="710"/>
      <c r="RVY47" s="710"/>
      <c r="RVZ47" s="710"/>
      <c r="RWA47" s="710"/>
      <c r="RWB47" s="710"/>
      <c r="RWC47" s="710"/>
      <c r="RWD47" s="710"/>
      <c r="RWE47" s="710"/>
      <c r="RWF47" s="710"/>
      <c r="RWG47" s="710"/>
      <c r="RWH47" s="710"/>
      <c r="RWI47" s="710"/>
      <c r="RWJ47" s="710"/>
      <c r="RWK47" s="710"/>
      <c r="RWL47" s="710"/>
      <c r="RWM47" s="710"/>
      <c r="RWN47" s="710"/>
      <c r="RWO47" s="710"/>
      <c r="RWP47" s="710"/>
      <c r="RWQ47" s="710"/>
      <c r="RWR47" s="710"/>
      <c r="RWS47" s="710"/>
      <c r="RWT47" s="710"/>
      <c r="RWU47" s="710"/>
      <c r="RWV47" s="710"/>
      <c r="RWW47" s="710"/>
      <c r="RWX47" s="710"/>
      <c r="RWY47" s="710"/>
      <c r="RWZ47" s="710"/>
      <c r="RXA47" s="710"/>
      <c r="RXB47" s="710"/>
      <c r="RXC47" s="710"/>
      <c r="RXD47" s="710"/>
      <c r="RXE47" s="710"/>
      <c r="RXF47" s="710"/>
      <c r="RXG47" s="710"/>
      <c r="RXH47" s="710"/>
      <c r="RXI47" s="710"/>
      <c r="RXJ47" s="710"/>
      <c r="RXK47" s="710"/>
      <c r="RXL47" s="710"/>
      <c r="RXM47" s="710"/>
      <c r="RXN47" s="710"/>
      <c r="RXO47" s="710"/>
      <c r="RXP47" s="710"/>
      <c r="RXQ47" s="710"/>
      <c r="RXR47" s="710"/>
      <c r="RXS47" s="710"/>
      <c r="RXT47" s="710"/>
      <c r="RXU47" s="710"/>
      <c r="RXV47" s="710"/>
      <c r="RXW47" s="710"/>
      <c r="RXX47" s="710"/>
      <c r="RXY47" s="710"/>
      <c r="RXZ47" s="710"/>
      <c r="RYA47" s="710"/>
      <c r="RYB47" s="710"/>
      <c r="RYC47" s="710"/>
      <c r="RYD47" s="710"/>
      <c r="RYE47" s="710"/>
      <c r="RYF47" s="710"/>
      <c r="RYG47" s="710"/>
      <c r="RYH47" s="710"/>
      <c r="RYI47" s="710"/>
      <c r="RYJ47" s="710"/>
      <c r="RYK47" s="710"/>
      <c r="RYL47" s="710"/>
      <c r="RYM47" s="710"/>
      <c r="RYN47" s="710"/>
      <c r="RYO47" s="710"/>
      <c r="RYP47" s="710"/>
      <c r="RYQ47" s="710"/>
      <c r="RYR47" s="710"/>
      <c r="RYS47" s="710"/>
      <c r="RYT47" s="710"/>
      <c r="RYU47" s="710"/>
      <c r="RYV47" s="710"/>
      <c r="RYW47" s="710"/>
      <c r="RYX47" s="710"/>
      <c r="RYY47" s="710"/>
      <c r="RYZ47" s="710"/>
      <c r="RZA47" s="710"/>
      <c r="RZB47" s="710"/>
      <c r="RZC47" s="710"/>
      <c r="RZD47" s="710"/>
      <c r="RZE47" s="710"/>
      <c r="RZF47" s="710"/>
      <c r="RZG47" s="710"/>
      <c r="RZH47" s="710"/>
      <c r="RZI47" s="710"/>
      <c r="RZJ47" s="710"/>
      <c r="RZK47" s="710"/>
      <c r="RZL47" s="710"/>
      <c r="RZM47" s="710"/>
      <c r="RZN47" s="710"/>
      <c r="RZO47" s="710"/>
      <c r="RZP47" s="710"/>
      <c r="RZQ47" s="710"/>
      <c r="RZR47" s="710"/>
      <c r="RZS47" s="710"/>
      <c r="RZT47" s="710"/>
      <c r="RZU47" s="710"/>
      <c r="RZV47" s="710"/>
      <c r="RZW47" s="710"/>
      <c r="RZX47" s="710"/>
      <c r="RZY47" s="710"/>
      <c r="RZZ47" s="710"/>
      <c r="SAA47" s="710"/>
      <c r="SAB47" s="710"/>
      <c r="SAC47" s="710"/>
      <c r="SAD47" s="710"/>
      <c r="SAE47" s="710"/>
      <c r="SAF47" s="710"/>
      <c r="SAG47" s="710"/>
      <c r="SAH47" s="710"/>
      <c r="SAI47" s="710"/>
      <c r="SAJ47" s="710"/>
      <c r="SAK47" s="710"/>
      <c r="SAL47" s="710"/>
      <c r="SAM47" s="710"/>
      <c r="SAN47" s="710"/>
      <c r="SAO47" s="710"/>
      <c r="SAP47" s="710"/>
      <c r="SAQ47" s="710"/>
      <c r="SAR47" s="710"/>
      <c r="SAS47" s="710"/>
      <c r="SAT47" s="710"/>
      <c r="SAU47" s="710"/>
      <c r="SAV47" s="710"/>
      <c r="SAW47" s="710"/>
      <c r="SAX47" s="710"/>
      <c r="SAY47" s="710"/>
      <c r="SAZ47" s="710"/>
      <c r="SBA47" s="710"/>
      <c r="SBB47" s="710"/>
      <c r="SBC47" s="710"/>
      <c r="SBD47" s="710"/>
      <c r="SBE47" s="710"/>
      <c r="SBF47" s="710"/>
      <c r="SBG47" s="710"/>
      <c r="SBH47" s="710"/>
      <c r="SBI47" s="710"/>
      <c r="SBJ47" s="710"/>
      <c r="SBK47" s="710"/>
      <c r="SBL47" s="710"/>
      <c r="SBM47" s="710"/>
      <c r="SBN47" s="710"/>
      <c r="SBO47" s="710"/>
      <c r="SBP47" s="710"/>
      <c r="SBQ47" s="710"/>
      <c r="SBR47" s="710"/>
      <c r="SBS47" s="710"/>
      <c r="SBT47" s="710"/>
      <c r="SBU47" s="710"/>
      <c r="SBV47" s="710"/>
      <c r="SBW47" s="710"/>
      <c r="SBX47" s="710"/>
      <c r="SBY47" s="710"/>
      <c r="SBZ47" s="710"/>
      <c r="SCA47" s="710"/>
      <c r="SCB47" s="710"/>
      <c r="SCC47" s="710"/>
      <c r="SCD47" s="710"/>
      <c r="SCE47" s="710"/>
      <c r="SCF47" s="710"/>
      <c r="SCG47" s="710"/>
      <c r="SCH47" s="710"/>
      <c r="SCI47" s="710"/>
      <c r="SCJ47" s="710"/>
      <c r="SCK47" s="710"/>
      <c r="SCL47" s="710"/>
      <c r="SCM47" s="710"/>
      <c r="SCN47" s="710"/>
      <c r="SCO47" s="710"/>
      <c r="SCP47" s="710"/>
      <c r="SCQ47" s="710"/>
      <c r="SCR47" s="710"/>
      <c r="SCS47" s="710"/>
      <c r="SCT47" s="710"/>
      <c r="SCU47" s="710"/>
      <c r="SCV47" s="710"/>
      <c r="SCW47" s="710"/>
      <c r="SCX47" s="710"/>
      <c r="SCY47" s="710"/>
      <c r="SCZ47" s="710"/>
      <c r="SDA47" s="710"/>
      <c r="SDB47" s="710"/>
      <c r="SDC47" s="710"/>
      <c r="SDD47" s="710"/>
      <c r="SDE47" s="710"/>
      <c r="SDF47" s="710"/>
      <c r="SDG47" s="710"/>
      <c r="SDH47" s="710"/>
      <c r="SDI47" s="710"/>
      <c r="SDJ47" s="710"/>
      <c r="SDK47" s="710"/>
      <c r="SDL47" s="710"/>
      <c r="SDM47" s="710"/>
      <c r="SDN47" s="710"/>
      <c r="SDO47" s="710"/>
      <c r="SDP47" s="710"/>
      <c r="SDQ47" s="710"/>
      <c r="SDR47" s="710"/>
      <c r="SDS47" s="710"/>
      <c r="SDT47" s="710"/>
      <c r="SDU47" s="710"/>
      <c r="SDV47" s="710"/>
      <c r="SDW47" s="710"/>
      <c r="SDX47" s="710"/>
      <c r="SDY47" s="710"/>
      <c r="SDZ47" s="710"/>
      <c r="SEA47" s="710"/>
      <c r="SEB47" s="710"/>
      <c r="SEC47" s="710"/>
      <c r="SED47" s="710"/>
      <c r="SEE47" s="710"/>
      <c r="SEF47" s="710"/>
      <c r="SEG47" s="710"/>
      <c r="SEH47" s="710"/>
      <c r="SEI47" s="710"/>
      <c r="SEJ47" s="710"/>
      <c r="SEK47" s="710"/>
      <c r="SEL47" s="710"/>
      <c r="SEM47" s="710"/>
      <c r="SEN47" s="710"/>
      <c r="SEO47" s="710"/>
      <c r="SEP47" s="710"/>
      <c r="SEQ47" s="710"/>
      <c r="SER47" s="710"/>
      <c r="SES47" s="710"/>
      <c r="SET47" s="710"/>
      <c r="SEU47" s="710"/>
      <c r="SEV47" s="710"/>
      <c r="SEW47" s="710"/>
      <c r="SEX47" s="710"/>
      <c r="SEY47" s="710"/>
      <c r="SEZ47" s="710"/>
      <c r="SFA47" s="710"/>
      <c r="SFB47" s="710"/>
      <c r="SFC47" s="710"/>
      <c r="SFD47" s="710"/>
      <c r="SFE47" s="710"/>
      <c r="SFF47" s="710"/>
      <c r="SFG47" s="710"/>
      <c r="SFH47" s="710"/>
      <c r="SFI47" s="710"/>
      <c r="SFJ47" s="710"/>
      <c r="SFK47" s="710"/>
      <c r="SFL47" s="710"/>
      <c r="SFM47" s="710"/>
      <c r="SFN47" s="710"/>
      <c r="SFO47" s="710"/>
      <c r="SFP47" s="710"/>
      <c r="SFQ47" s="710"/>
      <c r="SFR47" s="710"/>
      <c r="SFS47" s="710"/>
      <c r="SFT47" s="710"/>
      <c r="SFU47" s="710"/>
      <c r="SFV47" s="710"/>
      <c r="SFW47" s="710"/>
      <c r="SFX47" s="710"/>
      <c r="SFY47" s="710"/>
      <c r="SFZ47" s="710"/>
      <c r="SGA47" s="710"/>
      <c r="SGB47" s="710"/>
      <c r="SGC47" s="710"/>
      <c r="SGD47" s="710"/>
      <c r="SGE47" s="710"/>
      <c r="SGF47" s="710"/>
      <c r="SGG47" s="710"/>
      <c r="SGH47" s="710"/>
      <c r="SGI47" s="710"/>
      <c r="SGJ47" s="710"/>
      <c r="SGK47" s="710"/>
      <c r="SGL47" s="710"/>
      <c r="SGM47" s="710"/>
      <c r="SGN47" s="710"/>
      <c r="SGO47" s="710"/>
      <c r="SGP47" s="710"/>
      <c r="SGQ47" s="710"/>
      <c r="SGR47" s="710"/>
      <c r="SGS47" s="710"/>
      <c r="SGT47" s="710"/>
      <c r="SGU47" s="710"/>
      <c r="SGV47" s="710"/>
      <c r="SGW47" s="710"/>
      <c r="SGX47" s="710"/>
      <c r="SGY47" s="710"/>
      <c r="SGZ47" s="710"/>
      <c r="SHA47" s="710"/>
      <c r="SHB47" s="710"/>
      <c r="SHC47" s="710"/>
      <c r="SHD47" s="710"/>
      <c r="SHE47" s="710"/>
      <c r="SHF47" s="710"/>
      <c r="SHG47" s="710"/>
      <c r="SHH47" s="710"/>
      <c r="SHI47" s="710"/>
      <c r="SHJ47" s="710"/>
      <c r="SHK47" s="710"/>
      <c r="SHL47" s="710"/>
      <c r="SHM47" s="710"/>
      <c r="SHN47" s="710"/>
      <c r="SHO47" s="710"/>
      <c r="SHP47" s="710"/>
      <c r="SHQ47" s="710"/>
      <c r="SHR47" s="710"/>
      <c r="SHS47" s="710"/>
      <c r="SHT47" s="710"/>
      <c r="SHU47" s="710"/>
      <c r="SHV47" s="710"/>
      <c r="SHW47" s="710"/>
      <c r="SHX47" s="710"/>
      <c r="SHY47" s="710"/>
      <c r="SHZ47" s="710"/>
      <c r="SIA47" s="710"/>
      <c r="SIB47" s="710"/>
      <c r="SIC47" s="710"/>
      <c r="SID47" s="710"/>
      <c r="SIE47" s="710"/>
      <c r="SIF47" s="710"/>
      <c r="SIG47" s="710"/>
      <c r="SIH47" s="710"/>
      <c r="SII47" s="710"/>
      <c r="SIJ47" s="710"/>
      <c r="SIK47" s="710"/>
      <c r="SIL47" s="710"/>
      <c r="SIM47" s="710"/>
      <c r="SIN47" s="710"/>
      <c r="SIO47" s="710"/>
      <c r="SIP47" s="710"/>
      <c r="SIQ47" s="710"/>
      <c r="SIR47" s="710"/>
      <c r="SIS47" s="710"/>
      <c r="SIT47" s="710"/>
      <c r="SIU47" s="710"/>
      <c r="SIV47" s="710"/>
      <c r="SIW47" s="710"/>
      <c r="SIX47" s="710"/>
      <c r="SIY47" s="710"/>
      <c r="SIZ47" s="710"/>
      <c r="SJA47" s="710"/>
      <c r="SJB47" s="710"/>
      <c r="SJC47" s="710"/>
      <c r="SJD47" s="710"/>
      <c r="SJE47" s="710"/>
      <c r="SJF47" s="710"/>
      <c r="SJG47" s="710"/>
      <c r="SJH47" s="710"/>
      <c r="SJI47" s="710"/>
      <c r="SJJ47" s="710"/>
      <c r="SJK47" s="710"/>
      <c r="SJL47" s="710"/>
      <c r="SJM47" s="710"/>
      <c r="SJN47" s="710"/>
      <c r="SJO47" s="710"/>
      <c r="SJP47" s="710"/>
      <c r="SJQ47" s="710"/>
      <c r="SJR47" s="710"/>
      <c r="SJS47" s="710"/>
      <c r="SJT47" s="710"/>
      <c r="SJU47" s="710"/>
      <c r="SJV47" s="710"/>
      <c r="SJW47" s="710"/>
      <c r="SJX47" s="710"/>
      <c r="SJY47" s="710"/>
      <c r="SJZ47" s="710"/>
      <c r="SKA47" s="710"/>
      <c r="SKB47" s="710"/>
      <c r="SKC47" s="710"/>
      <c r="SKD47" s="710"/>
      <c r="SKE47" s="710"/>
      <c r="SKF47" s="710"/>
      <c r="SKG47" s="710"/>
      <c r="SKH47" s="710"/>
      <c r="SKI47" s="710"/>
      <c r="SKJ47" s="710"/>
      <c r="SKK47" s="710"/>
      <c r="SKL47" s="710"/>
      <c r="SKM47" s="710"/>
      <c r="SKN47" s="710"/>
      <c r="SKO47" s="710"/>
      <c r="SKP47" s="710"/>
      <c r="SKQ47" s="710"/>
      <c r="SKR47" s="710"/>
      <c r="SKS47" s="710"/>
      <c r="SKT47" s="710"/>
      <c r="SKU47" s="710"/>
      <c r="SKV47" s="710"/>
      <c r="SKW47" s="710"/>
      <c r="SKX47" s="710"/>
      <c r="SKY47" s="710"/>
      <c r="SKZ47" s="710"/>
      <c r="SLA47" s="710"/>
      <c r="SLB47" s="710"/>
      <c r="SLC47" s="710"/>
      <c r="SLD47" s="710"/>
      <c r="SLE47" s="710"/>
      <c r="SLF47" s="710"/>
      <c r="SLG47" s="710"/>
      <c r="SLH47" s="710"/>
      <c r="SLI47" s="710"/>
      <c r="SLJ47" s="710"/>
      <c r="SLK47" s="710"/>
      <c r="SLL47" s="710"/>
      <c r="SLM47" s="710"/>
      <c r="SLN47" s="710"/>
      <c r="SLO47" s="710"/>
      <c r="SLP47" s="710"/>
      <c r="SLQ47" s="710"/>
      <c r="SLR47" s="710"/>
      <c r="SLS47" s="710"/>
      <c r="SLT47" s="710"/>
      <c r="SLU47" s="710"/>
      <c r="SLV47" s="710"/>
      <c r="SLW47" s="710"/>
      <c r="SLX47" s="710"/>
      <c r="SLY47" s="710"/>
      <c r="SLZ47" s="710"/>
      <c r="SMA47" s="710"/>
      <c r="SMB47" s="710"/>
      <c r="SMC47" s="710"/>
      <c r="SMD47" s="710"/>
      <c r="SME47" s="710"/>
      <c r="SMF47" s="710"/>
      <c r="SMG47" s="710"/>
      <c r="SMH47" s="710"/>
      <c r="SMI47" s="710"/>
      <c r="SMJ47" s="710"/>
      <c r="SMK47" s="710"/>
      <c r="SML47" s="710"/>
      <c r="SMM47" s="710"/>
      <c r="SMN47" s="710"/>
      <c r="SMO47" s="710"/>
      <c r="SMP47" s="710"/>
      <c r="SMQ47" s="710"/>
      <c r="SMR47" s="710"/>
      <c r="SMS47" s="710"/>
      <c r="SMT47" s="710"/>
      <c r="SMU47" s="710"/>
      <c r="SMV47" s="710"/>
      <c r="SMW47" s="710"/>
      <c r="SMX47" s="710"/>
      <c r="SMY47" s="710"/>
      <c r="SMZ47" s="710"/>
      <c r="SNA47" s="710"/>
      <c r="SNB47" s="710"/>
      <c r="SNC47" s="710"/>
      <c r="SND47" s="710"/>
      <c r="SNE47" s="710"/>
      <c r="SNF47" s="710"/>
      <c r="SNG47" s="710"/>
      <c r="SNH47" s="710"/>
      <c r="SNI47" s="710"/>
      <c r="SNJ47" s="710"/>
      <c r="SNK47" s="710"/>
      <c r="SNL47" s="710"/>
      <c r="SNM47" s="710"/>
      <c r="SNN47" s="710"/>
      <c r="SNO47" s="710"/>
      <c r="SNP47" s="710"/>
      <c r="SNQ47" s="710"/>
      <c r="SNR47" s="710"/>
      <c r="SNS47" s="710"/>
      <c r="SNT47" s="710"/>
      <c r="SNU47" s="710"/>
      <c r="SNV47" s="710"/>
      <c r="SNW47" s="710"/>
      <c r="SNX47" s="710"/>
      <c r="SNY47" s="710"/>
      <c r="SNZ47" s="710"/>
      <c r="SOA47" s="710"/>
      <c r="SOB47" s="710"/>
      <c r="SOC47" s="710"/>
      <c r="SOD47" s="710"/>
      <c r="SOE47" s="710"/>
      <c r="SOF47" s="710"/>
      <c r="SOG47" s="710"/>
      <c r="SOH47" s="710"/>
      <c r="SOI47" s="710"/>
      <c r="SOJ47" s="710"/>
      <c r="SOK47" s="710"/>
      <c r="SOL47" s="710"/>
      <c r="SOM47" s="710"/>
      <c r="SON47" s="710"/>
      <c r="SOO47" s="710"/>
      <c r="SOP47" s="710"/>
      <c r="SOQ47" s="710"/>
      <c r="SOR47" s="710"/>
      <c r="SOS47" s="710"/>
      <c r="SOT47" s="710"/>
      <c r="SOU47" s="710"/>
      <c r="SOV47" s="710"/>
      <c r="SOW47" s="710"/>
      <c r="SOX47" s="710"/>
      <c r="SOY47" s="710"/>
      <c r="SOZ47" s="710"/>
      <c r="SPA47" s="710"/>
      <c r="SPB47" s="710"/>
      <c r="SPC47" s="710"/>
      <c r="SPD47" s="710"/>
      <c r="SPE47" s="710"/>
      <c r="SPF47" s="710"/>
      <c r="SPG47" s="710"/>
      <c r="SPH47" s="710"/>
      <c r="SPI47" s="710"/>
      <c r="SPJ47" s="710"/>
      <c r="SPK47" s="710"/>
      <c r="SPL47" s="710"/>
      <c r="SPM47" s="710"/>
      <c r="SPN47" s="710"/>
      <c r="SPO47" s="710"/>
      <c r="SPP47" s="710"/>
      <c r="SPQ47" s="710"/>
      <c r="SPR47" s="710"/>
      <c r="SPS47" s="710"/>
      <c r="SPT47" s="710"/>
      <c r="SPU47" s="710"/>
      <c r="SPV47" s="710"/>
      <c r="SPW47" s="710"/>
      <c r="SPX47" s="710"/>
      <c r="SPY47" s="710"/>
      <c r="SPZ47" s="710"/>
      <c r="SQA47" s="710"/>
      <c r="SQB47" s="710"/>
      <c r="SQC47" s="710"/>
      <c r="SQD47" s="710"/>
      <c r="SQE47" s="710"/>
      <c r="SQF47" s="710"/>
      <c r="SQG47" s="710"/>
      <c r="SQH47" s="710"/>
      <c r="SQI47" s="710"/>
      <c r="SQJ47" s="710"/>
      <c r="SQK47" s="710"/>
      <c r="SQL47" s="710"/>
      <c r="SQM47" s="710"/>
      <c r="SQN47" s="710"/>
      <c r="SQO47" s="710"/>
      <c r="SQP47" s="710"/>
      <c r="SQQ47" s="710"/>
      <c r="SQR47" s="710"/>
      <c r="SQS47" s="710"/>
      <c r="SQT47" s="710"/>
      <c r="SQU47" s="710"/>
      <c r="SQV47" s="710"/>
      <c r="SQW47" s="710"/>
      <c r="SQX47" s="710"/>
      <c r="SQY47" s="710"/>
      <c r="SQZ47" s="710"/>
      <c r="SRA47" s="710"/>
      <c r="SRB47" s="710"/>
      <c r="SRC47" s="710"/>
      <c r="SRD47" s="710"/>
      <c r="SRE47" s="710"/>
      <c r="SRF47" s="710"/>
      <c r="SRG47" s="710"/>
      <c r="SRH47" s="710"/>
      <c r="SRI47" s="710"/>
      <c r="SRJ47" s="710"/>
      <c r="SRK47" s="710"/>
      <c r="SRL47" s="710"/>
      <c r="SRM47" s="710"/>
      <c r="SRN47" s="710"/>
      <c r="SRO47" s="710"/>
      <c r="SRP47" s="710"/>
      <c r="SRQ47" s="710"/>
      <c r="SRR47" s="710"/>
      <c r="SRS47" s="710"/>
      <c r="SRT47" s="710"/>
      <c r="SRU47" s="710"/>
      <c r="SRV47" s="710"/>
      <c r="SRW47" s="710"/>
      <c r="SRX47" s="710"/>
      <c r="SRY47" s="710"/>
      <c r="SRZ47" s="710"/>
      <c r="SSA47" s="710"/>
      <c r="SSB47" s="710"/>
      <c r="SSC47" s="710"/>
      <c r="SSD47" s="710"/>
      <c r="SSE47" s="710"/>
      <c r="SSF47" s="710"/>
      <c r="SSG47" s="710"/>
      <c r="SSH47" s="710"/>
      <c r="SSI47" s="710"/>
      <c r="SSJ47" s="710"/>
      <c r="SSK47" s="710"/>
      <c r="SSL47" s="710"/>
      <c r="SSM47" s="710"/>
      <c r="SSN47" s="710"/>
      <c r="SSO47" s="710"/>
      <c r="SSP47" s="710"/>
      <c r="SSQ47" s="710"/>
      <c r="SSR47" s="710"/>
      <c r="SSS47" s="710"/>
      <c r="SST47" s="710"/>
      <c r="SSU47" s="710"/>
      <c r="SSV47" s="710"/>
      <c r="SSW47" s="710"/>
      <c r="SSX47" s="710"/>
      <c r="SSY47" s="710"/>
      <c r="SSZ47" s="710"/>
      <c r="STA47" s="710"/>
      <c r="STB47" s="710"/>
      <c r="STC47" s="710"/>
      <c r="STD47" s="710"/>
      <c r="STE47" s="710"/>
      <c r="STF47" s="710"/>
      <c r="STG47" s="710"/>
      <c r="STH47" s="710"/>
      <c r="STI47" s="710"/>
      <c r="STJ47" s="710"/>
      <c r="STK47" s="710"/>
      <c r="STL47" s="710"/>
      <c r="STM47" s="710"/>
      <c r="STN47" s="710"/>
      <c r="STO47" s="710"/>
      <c r="STP47" s="710"/>
      <c r="STQ47" s="710"/>
      <c r="STR47" s="710"/>
      <c r="STS47" s="710"/>
      <c r="STT47" s="710"/>
      <c r="STU47" s="710"/>
      <c r="STV47" s="710"/>
      <c r="STW47" s="710"/>
      <c r="STX47" s="710"/>
      <c r="STY47" s="710"/>
      <c r="STZ47" s="710"/>
      <c r="SUA47" s="710"/>
      <c r="SUB47" s="710"/>
      <c r="SUC47" s="710"/>
      <c r="SUD47" s="710"/>
      <c r="SUE47" s="710"/>
      <c r="SUF47" s="710"/>
      <c r="SUG47" s="710"/>
      <c r="SUH47" s="710"/>
      <c r="SUI47" s="710"/>
      <c r="SUJ47" s="710"/>
      <c r="SUK47" s="710"/>
      <c r="SUL47" s="710"/>
      <c r="SUM47" s="710"/>
      <c r="SUN47" s="710"/>
      <c r="SUO47" s="710"/>
      <c r="SUP47" s="710"/>
      <c r="SUQ47" s="710"/>
      <c r="SUR47" s="710"/>
      <c r="SUS47" s="710"/>
      <c r="SUT47" s="710"/>
      <c r="SUU47" s="710"/>
      <c r="SUV47" s="710"/>
      <c r="SUW47" s="710"/>
      <c r="SUX47" s="710"/>
      <c r="SUY47" s="710"/>
      <c r="SUZ47" s="710"/>
      <c r="SVA47" s="710"/>
      <c r="SVB47" s="710"/>
      <c r="SVC47" s="710"/>
      <c r="SVD47" s="710"/>
      <c r="SVE47" s="710"/>
      <c r="SVF47" s="710"/>
      <c r="SVG47" s="710"/>
      <c r="SVH47" s="710"/>
      <c r="SVI47" s="710"/>
      <c r="SVJ47" s="710"/>
      <c r="SVK47" s="710"/>
      <c r="SVL47" s="710"/>
      <c r="SVM47" s="710"/>
      <c r="SVN47" s="710"/>
      <c r="SVO47" s="710"/>
      <c r="SVP47" s="710"/>
      <c r="SVQ47" s="710"/>
      <c r="SVR47" s="710"/>
      <c r="SVS47" s="710"/>
      <c r="SVT47" s="710"/>
      <c r="SVU47" s="710"/>
      <c r="SVV47" s="710"/>
      <c r="SVW47" s="710"/>
      <c r="SVX47" s="710"/>
      <c r="SVY47" s="710"/>
      <c r="SVZ47" s="710"/>
      <c r="SWA47" s="710"/>
      <c r="SWB47" s="710"/>
      <c r="SWC47" s="710"/>
      <c r="SWD47" s="710"/>
      <c r="SWE47" s="710"/>
      <c r="SWF47" s="710"/>
      <c r="SWG47" s="710"/>
      <c r="SWH47" s="710"/>
      <c r="SWI47" s="710"/>
      <c r="SWJ47" s="710"/>
      <c r="SWK47" s="710"/>
      <c r="SWL47" s="710"/>
      <c r="SWM47" s="710"/>
      <c r="SWN47" s="710"/>
      <c r="SWO47" s="710"/>
      <c r="SWP47" s="710"/>
      <c r="SWQ47" s="710"/>
      <c r="SWR47" s="710"/>
      <c r="SWS47" s="710"/>
      <c r="SWT47" s="710"/>
      <c r="SWU47" s="710"/>
      <c r="SWV47" s="710"/>
      <c r="SWW47" s="710"/>
      <c r="SWX47" s="710"/>
      <c r="SWY47" s="710"/>
      <c r="SWZ47" s="710"/>
      <c r="SXA47" s="710"/>
      <c r="SXB47" s="710"/>
      <c r="SXC47" s="710"/>
      <c r="SXD47" s="710"/>
      <c r="SXE47" s="710"/>
      <c r="SXF47" s="710"/>
      <c r="SXG47" s="710"/>
      <c r="SXH47" s="710"/>
      <c r="SXI47" s="710"/>
      <c r="SXJ47" s="710"/>
      <c r="SXK47" s="710"/>
      <c r="SXL47" s="710"/>
      <c r="SXM47" s="710"/>
      <c r="SXN47" s="710"/>
      <c r="SXO47" s="710"/>
      <c r="SXP47" s="710"/>
      <c r="SXQ47" s="710"/>
      <c r="SXR47" s="710"/>
      <c r="SXS47" s="710"/>
      <c r="SXT47" s="710"/>
      <c r="SXU47" s="710"/>
      <c r="SXV47" s="710"/>
      <c r="SXW47" s="710"/>
      <c r="SXX47" s="710"/>
      <c r="SXY47" s="710"/>
      <c r="SXZ47" s="710"/>
      <c r="SYA47" s="710"/>
      <c r="SYB47" s="710"/>
      <c r="SYC47" s="710"/>
      <c r="SYD47" s="710"/>
      <c r="SYE47" s="710"/>
      <c r="SYF47" s="710"/>
      <c r="SYG47" s="710"/>
      <c r="SYH47" s="710"/>
      <c r="SYI47" s="710"/>
      <c r="SYJ47" s="710"/>
      <c r="SYK47" s="710"/>
      <c r="SYL47" s="710"/>
      <c r="SYM47" s="710"/>
      <c r="SYN47" s="710"/>
      <c r="SYO47" s="710"/>
      <c r="SYP47" s="710"/>
      <c r="SYQ47" s="710"/>
      <c r="SYR47" s="710"/>
      <c r="SYS47" s="710"/>
      <c r="SYT47" s="710"/>
      <c r="SYU47" s="710"/>
      <c r="SYV47" s="710"/>
      <c r="SYW47" s="710"/>
      <c r="SYX47" s="710"/>
      <c r="SYY47" s="710"/>
      <c r="SYZ47" s="710"/>
      <c r="SZA47" s="710"/>
      <c r="SZB47" s="710"/>
      <c r="SZC47" s="710"/>
      <c r="SZD47" s="710"/>
      <c r="SZE47" s="710"/>
      <c r="SZF47" s="710"/>
      <c r="SZG47" s="710"/>
      <c r="SZH47" s="710"/>
      <c r="SZI47" s="710"/>
      <c r="SZJ47" s="710"/>
      <c r="SZK47" s="710"/>
      <c r="SZL47" s="710"/>
      <c r="SZM47" s="710"/>
      <c r="SZN47" s="710"/>
      <c r="SZO47" s="710"/>
      <c r="SZP47" s="710"/>
      <c r="SZQ47" s="710"/>
      <c r="SZR47" s="710"/>
      <c r="SZS47" s="710"/>
      <c r="SZT47" s="710"/>
      <c r="SZU47" s="710"/>
      <c r="SZV47" s="710"/>
      <c r="SZW47" s="710"/>
      <c r="SZX47" s="710"/>
      <c r="SZY47" s="710"/>
      <c r="SZZ47" s="710"/>
      <c r="TAA47" s="710"/>
      <c r="TAB47" s="710"/>
      <c r="TAC47" s="710"/>
      <c r="TAD47" s="710"/>
      <c r="TAE47" s="710"/>
      <c r="TAF47" s="710"/>
      <c r="TAG47" s="710"/>
      <c r="TAH47" s="710"/>
      <c r="TAI47" s="710"/>
      <c r="TAJ47" s="710"/>
      <c r="TAK47" s="710"/>
      <c r="TAL47" s="710"/>
      <c r="TAM47" s="710"/>
      <c r="TAN47" s="710"/>
      <c r="TAO47" s="710"/>
      <c r="TAP47" s="710"/>
      <c r="TAQ47" s="710"/>
      <c r="TAR47" s="710"/>
      <c r="TAS47" s="710"/>
      <c r="TAT47" s="710"/>
      <c r="TAU47" s="710"/>
      <c r="TAV47" s="710"/>
      <c r="TAW47" s="710"/>
      <c r="TAX47" s="710"/>
      <c r="TAY47" s="710"/>
      <c r="TAZ47" s="710"/>
      <c r="TBA47" s="710"/>
      <c r="TBB47" s="710"/>
      <c r="TBC47" s="710"/>
      <c r="TBD47" s="710"/>
      <c r="TBE47" s="710"/>
      <c r="TBF47" s="710"/>
      <c r="TBG47" s="710"/>
      <c r="TBH47" s="710"/>
      <c r="TBI47" s="710"/>
      <c r="TBJ47" s="710"/>
      <c r="TBK47" s="710"/>
      <c r="TBL47" s="710"/>
      <c r="TBM47" s="710"/>
      <c r="TBN47" s="710"/>
      <c r="TBO47" s="710"/>
      <c r="TBP47" s="710"/>
      <c r="TBQ47" s="710"/>
      <c r="TBR47" s="710"/>
      <c r="TBS47" s="710"/>
      <c r="TBT47" s="710"/>
      <c r="TBU47" s="710"/>
      <c r="TBV47" s="710"/>
      <c r="TBW47" s="710"/>
      <c r="TBX47" s="710"/>
      <c r="TBY47" s="710"/>
      <c r="TBZ47" s="710"/>
      <c r="TCA47" s="710"/>
      <c r="TCB47" s="710"/>
      <c r="TCC47" s="710"/>
      <c r="TCD47" s="710"/>
      <c r="TCE47" s="710"/>
      <c r="TCF47" s="710"/>
      <c r="TCG47" s="710"/>
      <c r="TCH47" s="710"/>
      <c r="TCI47" s="710"/>
      <c r="TCJ47" s="710"/>
      <c r="TCK47" s="710"/>
      <c r="TCL47" s="710"/>
      <c r="TCM47" s="710"/>
      <c r="TCN47" s="710"/>
      <c r="TCO47" s="710"/>
      <c r="TCP47" s="710"/>
      <c r="TCQ47" s="710"/>
      <c r="TCR47" s="710"/>
      <c r="TCS47" s="710"/>
      <c r="TCT47" s="710"/>
      <c r="TCU47" s="710"/>
      <c r="TCV47" s="710"/>
      <c r="TCW47" s="710"/>
      <c r="TCX47" s="710"/>
      <c r="TCY47" s="710"/>
      <c r="TCZ47" s="710"/>
      <c r="TDA47" s="710"/>
      <c r="TDB47" s="710"/>
      <c r="TDC47" s="710"/>
      <c r="TDD47" s="710"/>
      <c r="TDE47" s="710"/>
      <c r="TDF47" s="710"/>
      <c r="TDG47" s="710"/>
      <c r="TDH47" s="710"/>
      <c r="TDI47" s="710"/>
      <c r="TDJ47" s="710"/>
      <c r="TDK47" s="710"/>
      <c r="TDL47" s="710"/>
      <c r="TDM47" s="710"/>
      <c r="TDN47" s="710"/>
      <c r="TDO47" s="710"/>
      <c r="TDP47" s="710"/>
      <c r="TDQ47" s="710"/>
      <c r="TDR47" s="710"/>
      <c r="TDS47" s="710"/>
      <c r="TDT47" s="710"/>
      <c r="TDU47" s="710"/>
      <c r="TDV47" s="710"/>
      <c r="TDW47" s="710"/>
      <c r="TDX47" s="710"/>
      <c r="TDY47" s="710"/>
      <c r="TDZ47" s="710"/>
      <c r="TEA47" s="710"/>
      <c r="TEB47" s="710"/>
      <c r="TEC47" s="710"/>
      <c r="TED47" s="710"/>
      <c r="TEE47" s="710"/>
      <c r="TEF47" s="710"/>
      <c r="TEG47" s="710"/>
      <c r="TEH47" s="710"/>
      <c r="TEI47" s="710"/>
      <c r="TEJ47" s="710"/>
      <c r="TEK47" s="710"/>
      <c r="TEL47" s="710"/>
      <c r="TEM47" s="710"/>
      <c r="TEN47" s="710"/>
      <c r="TEO47" s="710"/>
      <c r="TEP47" s="710"/>
      <c r="TEQ47" s="710"/>
      <c r="TER47" s="710"/>
      <c r="TES47" s="710"/>
      <c r="TET47" s="710"/>
      <c r="TEU47" s="710"/>
      <c r="TEV47" s="710"/>
      <c r="TEW47" s="710"/>
      <c r="TEX47" s="710"/>
      <c r="TEY47" s="710"/>
      <c r="TEZ47" s="710"/>
      <c r="TFA47" s="710"/>
      <c r="TFB47" s="710"/>
      <c r="TFC47" s="710"/>
      <c r="TFD47" s="710"/>
      <c r="TFE47" s="710"/>
      <c r="TFF47" s="710"/>
      <c r="TFG47" s="710"/>
      <c r="TFH47" s="710"/>
      <c r="TFI47" s="710"/>
      <c r="TFJ47" s="710"/>
      <c r="TFK47" s="710"/>
      <c r="TFL47" s="710"/>
      <c r="TFM47" s="710"/>
      <c r="TFN47" s="710"/>
      <c r="TFO47" s="710"/>
      <c r="TFP47" s="710"/>
      <c r="TFQ47" s="710"/>
      <c r="TFR47" s="710"/>
      <c r="TFS47" s="710"/>
      <c r="TFT47" s="710"/>
      <c r="TFU47" s="710"/>
      <c r="TFV47" s="710"/>
      <c r="TFW47" s="710"/>
      <c r="TFX47" s="710"/>
      <c r="TFY47" s="710"/>
      <c r="TFZ47" s="710"/>
      <c r="TGA47" s="710"/>
      <c r="TGB47" s="710"/>
      <c r="TGC47" s="710"/>
      <c r="TGD47" s="710"/>
      <c r="TGE47" s="710"/>
      <c r="TGF47" s="710"/>
      <c r="TGG47" s="710"/>
      <c r="TGH47" s="710"/>
      <c r="TGI47" s="710"/>
      <c r="TGJ47" s="710"/>
      <c r="TGK47" s="710"/>
      <c r="TGL47" s="710"/>
      <c r="TGM47" s="710"/>
      <c r="TGN47" s="710"/>
      <c r="TGO47" s="710"/>
      <c r="TGP47" s="710"/>
      <c r="TGQ47" s="710"/>
      <c r="TGR47" s="710"/>
      <c r="TGS47" s="710"/>
      <c r="TGT47" s="710"/>
      <c r="TGU47" s="710"/>
      <c r="TGV47" s="710"/>
      <c r="TGW47" s="710"/>
      <c r="TGX47" s="710"/>
      <c r="TGY47" s="710"/>
      <c r="TGZ47" s="710"/>
      <c r="THA47" s="710"/>
      <c r="THB47" s="710"/>
      <c r="THC47" s="710"/>
      <c r="THD47" s="710"/>
      <c r="THE47" s="710"/>
      <c r="THF47" s="710"/>
      <c r="THG47" s="710"/>
      <c r="THH47" s="710"/>
      <c r="THI47" s="710"/>
      <c r="THJ47" s="710"/>
      <c r="THK47" s="710"/>
      <c r="THL47" s="710"/>
      <c r="THM47" s="710"/>
      <c r="THN47" s="710"/>
      <c r="THO47" s="710"/>
      <c r="THP47" s="710"/>
      <c r="THQ47" s="710"/>
      <c r="THR47" s="710"/>
      <c r="THS47" s="710"/>
      <c r="THT47" s="710"/>
      <c r="THU47" s="710"/>
      <c r="THV47" s="710"/>
      <c r="THW47" s="710"/>
      <c r="THX47" s="710"/>
      <c r="THY47" s="710"/>
      <c r="THZ47" s="710"/>
      <c r="TIA47" s="710"/>
      <c r="TIB47" s="710"/>
      <c r="TIC47" s="710"/>
      <c r="TID47" s="710"/>
      <c r="TIE47" s="710"/>
      <c r="TIF47" s="710"/>
      <c r="TIG47" s="710"/>
      <c r="TIH47" s="710"/>
      <c r="TII47" s="710"/>
      <c r="TIJ47" s="710"/>
      <c r="TIK47" s="710"/>
      <c r="TIL47" s="710"/>
      <c r="TIM47" s="710"/>
      <c r="TIN47" s="710"/>
      <c r="TIO47" s="710"/>
      <c r="TIP47" s="710"/>
      <c r="TIQ47" s="710"/>
      <c r="TIR47" s="710"/>
      <c r="TIS47" s="710"/>
      <c r="TIT47" s="710"/>
      <c r="TIU47" s="710"/>
      <c r="TIV47" s="710"/>
      <c r="TIW47" s="710"/>
      <c r="TIX47" s="710"/>
      <c r="TIY47" s="710"/>
      <c r="TIZ47" s="710"/>
      <c r="TJA47" s="710"/>
      <c r="TJB47" s="710"/>
      <c r="TJC47" s="710"/>
      <c r="TJD47" s="710"/>
      <c r="TJE47" s="710"/>
      <c r="TJF47" s="710"/>
      <c r="TJG47" s="710"/>
      <c r="TJH47" s="710"/>
      <c r="TJI47" s="710"/>
      <c r="TJJ47" s="710"/>
      <c r="TJK47" s="710"/>
      <c r="TJL47" s="710"/>
      <c r="TJM47" s="710"/>
      <c r="TJN47" s="710"/>
      <c r="TJO47" s="710"/>
      <c r="TJP47" s="710"/>
      <c r="TJQ47" s="710"/>
      <c r="TJR47" s="710"/>
      <c r="TJS47" s="710"/>
      <c r="TJT47" s="710"/>
      <c r="TJU47" s="710"/>
      <c r="TJV47" s="710"/>
      <c r="TJW47" s="710"/>
      <c r="TJX47" s="710"/>
      <c r="TJY47" s="710"/>
      <c r="TJZ47" s="710"/>
      <c r="TKA47" s="710"/>
      <c r="TKB47" s="710"/>
      <c r="TKC47" s="710"/>
      <c r="TKD47" s="710"/>
      <c r="TKE47" s="710"/>
      <c r="TKF47" s="710"/>
      <c r="TKG47" s="710"/>
      <c r="TKH47" s="710"/>
      <c r="TKI47" s="710"/>
      <c r="TKJ47" s="710"/>
      <c r="TKK47" s="710"/>
      <c r="TKL47" s="710"/>
      <c r="TKM47" s="710"/>
      <c r="TKN47" s="710"/>
      <c r="TKO47" s="710"/>
      <c r="TKP47" s="710"/>
      <c r="TKQ47" s="710"/>
      <c r="TKR47" s="710"/>
      <c r="TKS47" s="710"/>
      <c r="TKT47" s="710"/>
      <c r="TKU47" s="710"/>
      <c r="TKV47" s="710"/>
      <c r="TKW47" s="710"/>
      <c r="TKX47" s="710"/>
      <c r="TKY47" s="710"/>
      <c r="TKZ47" s="710"/>
      <c r="TLA47" s="710"/>
      <c r="TLB47" s="710"/>
      <c r="TLC47" s="710"/>
      <c r="TLD47" s="710"/>
      <c r="TLE47" s="710"/>
      <c r="TLF47" s="710"/>
      <c r="TLG47" s="710"/>
      <c r="TLH47" s="710"/>
      <c r="TLI47" s="710"/>
      <c r="TLJ47" s="710"/>
      <c r="TLK47" s="710"/>
      <c r="TLL47" s="710"/>
      <c r="TLM47" s="710"/>
      <c r="TLN47" s="710"/>
      <c r="TLO47" s="710"/>
      <c r="TLP47" s="710"/>
      <c r="TLQ47" s="710"/>
      <c r="TLR47" s="710"/>
      <c r="TLS47" s="710"/>
      <c r="TLT47" s="710"/>
      <c r="TLU47" s="710"/>
      <c r="TLV47" s="710"/>
      <c r="TLW47" s="710"/>
      <c r="TLX47" s="710"/>
      <c r="TLY47" s="710"/>
      <c r="TLZ47" s="710"/>
      <c r="TMA47" s="710"/>
      <c r="TMB47" s="710"/>
      <c r="TMC47" s="710"/>
      <c r="TMD47" s="710"/>
      <c r="TME47" s="710"/>
      <c r="TMF47" s="710"/>
      <c r="TMG47" s="710"/>
      <c r="TMH47" s="710"/>
      <c r="TMI47" s="710"/>
      <c r="TMJ47" s="710"/>
      <c r="TMK47" s="710"/>
      <c r="TML47" s="710"/>
      <c r="TMM47" s="710"/>
      <c r="TMN47" s="710"/>
      <c r="TMO47" s="710"/>
      <c r="TMP47" s="710"/>
      <c r="TMQ47" s="710"/>
      <c r="TMR47" s="710"/>
      <c r="TMS47" s="710"/>
      <c r="TMT47" s="710"/>
      <c r="TMU47" s="710"/>
      <c r="TMV47" s="710"/>
      <c r="TMW47" s="710"/>
      <c r="TMX47" s="710"/>
      <c r="TMY47" s="710"/>
      <c r="TMZ47" s="710"/>
      <c r="TNA47" s="710"/>
      <c r="TNB47" s="710"/>
      <c r="TNC47" s="710"/>
      <c r="TND47" s="710"/>
      <c r="TNE47" s="710"/>
      <c r="TNF47" s="710"/>
      <c r="TNG47" s="710"/>
      <c r="TNH47" s="710"/>
      <c r="TNI47" s="710"/>
      <c r="TNJ47" s="710"/>
      <c r="TNK47" s="710"/>
      <c r="TNL47" s="710"/>
      <c r="TNM47" s="710"/>
      <c r="TNN47" s="710"/>
      <c r="TNO47" s="710"/>
      <c r="TNP47" s="710"/>
      <c r="TNQ47" s="710"/>
      <c r="TNR47" s="710"/>
      <c r="TNS47" s="710"/>
      <c r="TNT47" s="710"/>
      <c r="TNU47" s="710"/>
      <c r="TNV47" s="710"/>
      <c r="TNW47" s="710"/>
      <c r="TNX47" s="710"/>
      <c r="TNY47" s="710"/>
      <c r="TNZ47" s="710"/>
      <c r="TOA47" s="710"/>
      <c r="TOB47" s="710"/>
      <c r="TOC47" s="710"/>
      <c r="TOD47" s="710"/>
      <c r="TOE47" s="710"/>
      <c r="TOF47" s="710"/>
      <c r="TOG47" s="710"/>
      <c r="TOH47" s="710"/>
      <c r="TOI47" s="710"/>
      <c r="TOJ47" s="710"/>
      <c r="TOK47" s="710"/>
      <c r="TOL47" s="710"/>
      <c r="TOM47" s="710"/>
      <c r="TON47" s="710"/>
      <c r="TOO47" s="710"/>
      <c r="TOP47" s="710"/>
      <c r="TOQ47" s="710"/>
      <c r="TOR47" s="710"/>
      <c r="TOS47" s="710"/>
      <c r="TOT47" s="710"/>
      <c r="TOU47" s="710"/>
      <c r="TOV47" s="710"/>
      <c r="TOW47" s="710"/>
      <c r="TOX47" s="710"/>
      <c r="TOY47" s="710"/>
      <c r="TOZ47" s="710"/>
      <c r="TPA47" s="710"/>
      <c r="TPB47" s="710"/>
      <c r="TPC47" s="710"/>
      <c r="TPD47" s="710"/>
      <c r="TPE47" s="710"/>
      <c r="TPF47" s="710"/>
      <c r="TPG47" s="710"/>
      <c r="TPH47" s="710"/>
      <c r="TPI47" s="710"/>
      <c r="TPJ47" s="710"/>
      <c r="TPK47" s="710"/>
      <c r="TPL47" s="710"/>
      <c r="TPM47" s="710"/>
      <c r="TPN47" s="710"/>
      <c r="TPO47" s="710"/>
      <c r="TPP47" s="710"/>
      <c r="TPQ47" s="710"/>
      <c r="TPR47" s="710"/>
      <c r="TPS47" s="710"/>
      <c r="TPT47" s="710"/>
      <c r="TPU47" s="710"/>
      <c r="TPV47" s="710"/>
      <c r="TPW47" s="710"/>
      <c r="TPX47" s="710"/>
      <c r="TPY47" s="710"/>
      <c r="TPZ47" s="710"/>
      <c r="TQA47" s="710"/>
      <c r="TQB47" s="710"/>
      <c r="TQC47" s="710"/>
      <c r="TQD47" s="710"/>
      <c r="TQE47" s="710"/>
      <c r="TQF47" s="710"/>
      <c r="TQG47" s="710"/>
      <c r="TQH47" s="710"/>
      <c r="TQI47" s="710"/>
      <c r="TQJ47" s="710"/>
      <c r="TQK47" s="710"/>
      <c r="TQL47" s="710"/>
      <c r="TQM47" s="710"/>
      <c r="TQN47" s="710"/>
      <c r="TQO47" s="710"/>
      <c r="TQP47" s="710"/>
      <c r="TQQ47" s="710"/>
      <c r="TQR47" s="710"/>
      <c r="TQS47" s="710"/>
      <c r="TQT47" s="710"/>
      <c r="TQU47" s="710"/>
      <c r="TQV47" s="710"/>
      <c r="TQW47" s="710"/>
      <c r="TQX47" s="710"/>
      <c r="TQY47" s="710"/>
      <c r="TQZ47" s="710"/>
      <c r="TRA47" s="710"/>
      <c r="TRB47" s="710"/>
      <c r="TRC47" s="710"/>
      <c r="TRD47" s="710"/>
      <c r="TRE47" s="710"/>
      <c r="TRF47" s="710"/>
      <c r="TRG47" s="710"/>
      <c r="TRH47" s="710"/>
      <c r="TRI47" s="710"/>
      <c r="TRJ47" s="710"/>
      <c r="TRK47" s="710"/>
      <c r="TRL47" s="710"/>
      <c r="TRM47" s="710"/>
      <c r="TRN47" s="710"/>
      <c r="TRO47" s="710"/>
      <c r="TRP47" s="710"/>
      <c r="TRQ47" s="710"/>
      <c r="TRR47" s="710"/>
      <c r="TRS47" s="710"/>
      <c r="TRT47" s="710"/>
      <c r="TRU47" s="710"/>
      <c r="TRV47" s="710"/>
      <c r="TRW47" s="710"/>
      <c r="TRX47" s="710"/>
      <c r="TRY47" s="710"/>
      <c r="TRZ47" s="710"/>
      <c r="TSA47" s="710"/>
      <c r="TSB47" s="710"/>
      <c r="TSC47" s="710"/>
      <c r="TSD47" s="710"/>
      <c r="TSE47" s="710"/>
      <c r="TSF47" s="710"/>
      <c r="TSG47" s="710"/>
      <c r="TSH47" s="710"/>
      <c r="TSI47" s="710"/>
      <c r="TSJ47" s="710"/>
      <c r="TSK47" s="710"/>
      <c r="TSL47" s="710"/>
      <c r="TSM47" s="710"/>
      <c r="TSN47" s="710"/>
      <c r="TSO47" s="710"/>
      <c r="TSP47" s="710"/>
      <c r="TSQ47" s="710"/>
      <c r="TSR47" s="710"/>
      <c r="TSS47" s="710"/>
      <c r="TST47" s="710"/>
      <c r="TSU47" s="710"/>
      <c r="TSV47" s="710"/>
      <c r="TSW47" s="710"/>
      <c r="TSX47" s="710"/>
      <c r="TSY47" s="710"/>
      <c r="TSZ47" s="710"/>
      <c r="TTA47" s="710"/>
      <c r="TTB47" s="710"/>
      <c r="TTC47" s="710"/>
      <c r="TTD47" s="710"/>
      <c r="TTE47" s="710"/>
      <c r="TTF47" s="710"/>
      <c r="TTG47" s="710"/>
      <c r="TTH47" s="710"/>
      <c r="TTI47" s="710"/>
      <c r="TTJ47" s="710"/>
      <c r="TTK47" s="710"/>
      <c r="TTL47" s="710"/>
      <c r="TTM47" s="710"/>
      <c r="TTN47" s="710"/>
      <c r="TTO47" s="710"/>
      <c r="TTP47" s="710"/>
      <c r="TTQ47" s="710"/>
      <c r="TTR47" s="710"/>
      <c r="TTS47" s="710"/>
      <c r="TTT47" s="710"/>
      <c r="TTU47" s="710"/>
      <c r="TTV47" s="710"/>
      <c r="TTW47" s="710"/>
      <c r="TTX47" s="710"/>
      <c r="TTY47" s="710"/>
      <c r="TTZ47" s="710"/>
      <c r="TUA47" s="710"/>
      <c r="TUB47" s="710"/>
      <c r="TUC47" s="710"/>
      <c r="TUD47" s="710"/>
      <c r="TUE47" s="710"/>
      <c r="TUF47" s="710"/>
      <c r="TUG47" s="710"/>
      <c r="TUH47" s="710"/>
      <c r="TUI47" s="710"/>
      <c r="TUJ47" s="710"/>
      <c r="TUK47" s="710"/>
      <c r="TUL47" s="710"/>
      <c r="TUM47" s="710"/>
      <c r="TUN47" s="710"/>
      <c r="TUO47" s="710"/>
      <c r="TUP47" s="710"/>
      <c r="TUQ47" s="710"/>
      <c r="TUR47" s="710"/>
      <c r="TUS47" s="710"/>
      <c r="TUT47" s="710"/>
      <c r="TUU47" s="710"/>
      <c r="TUV47" s="710"/>
      <c r="TUW47" s="710"/>
      <c r="TUX47" s="710"/>
      <c r="TUY47" s="710"/>
      <c r="TUZ47" s="710"/>
      <c r="TVA47" s="710"/>
      <c r="TVB47" s="710"/>
      <c r="TVC47" s="710"/>
      <c r="TVD47" s="710"/>
      <c r="TVE47" s="710"/>
      <c r="TVF47" s="710"/>
      <c r="TVG47" s="710"/>
      <c r="TVH47" s="710"/>
      <c r="TVI47" s="710"/>
      <c r="TVJ47" s="710"/>
      <c r="TVK47" s="710"/>
      <c r="TVL47" s="710"/>
      <c r="TVM47" s="710"/>
      <c r="TVN47" s="710"/>
      <c r="TVO47" s="710"/>
      <c r="TVP47" s="710"/>
      <c r="TVQ47" s="710"/>
      <c r="TVR47" s="710"/>
      <c r="TVS47" s="710"/>
      <c r="TVT47" s="710"/>
      <c r="TVU47" s="710"/>
      <c r="TVV47" s="710"/>
      <c r="TVW47" s="710"/>
      <c r="TVX47" s="710"/>
      <c r="TVY47" s="710"/>
      <c r="TVZ47" s="710"/>
      <c r="TWA47" s="710"/>
      <c r="TWB47" s="710"/>
      <c r="TWC47" s="710"/>
      <c r="TWD47" s="710"/>
      <c r="TWE47" s="710"/>
      <c r="TWF47" s="710"/>
      <c r="TWG47" s="710"/>
      <c r="TWH47" s="710"/>
      <c r="TWI47" s="710"/>
      <c r="TWJ47" s="710"/>
      <c r="TWK47" s="710"/>
      <c r="TWL47" s="710"/>
      <c r="TWM47" s="710"/>
      <c r="TWN47" s="710"/>
      <c r="TWO47" s="710"/>
      <c r="TWP47" s="710"/>
      <c r="TWQ47" s="710"/>
      <c r="TWR47" s="710"/>
      <c r="TWS47" s="710"/>
      <c r="TWT47" s="710"/>
      <c r="TWU47" s="710"/>
      <c r="TWV47" s="710"/>
      <c r="TWW47" s="710"/>
      <c r="TWX47" s="710"/>
      <c r="TWY47" s="710"/>
      <c r="TWZ47" s="710"/>
      <c r="TXA47" s="710"/>
      <c r="TXB47" s="710"/>
      <c r="TXC47" s="710"/>
      <c r="TXD47" s="710"/>
      <c r="TXE47" s="710"/>
      <c r="TXF47" s="710"/>
      <c r="TXG47" s="710"/>
      <c r="TXH47" s="710"/>
      <c r="TXI47" s="710"/>
      <c r="TXJ47" s="710"/>
      <c r="TXK47" s="710"/>
      <c r="TXL47" s="710"/>
      <c r="TXM47" s="710"/>
      <c r="TXN47" s="710"/>
      <c r="TXO47" s="710"/>
      <c r="TXP47" s="710"/>
      <c r="TXQ47" s="710"/>
      <c r="TXR47" s="710"/>
      <c r="TXS47" s="710"/>
      <c r="TXT47" s="710"/>
      <c r="TXU47" s="710"/>
      <c r="TXV47" s="710"/>
      <c r="TXW47" s="710"/>
      <c r="TXX47" s="710"/>
      <c r="TXY47" s="710"/>
      <c r="TXZ47" s="710"/>
      <c r="TYA47" s="710"/>
      <c r="TYB47" s="710"/>
      <c r="TYC47" s="710"/>
      <c r="TYD47" s="710"/>
      <c r="TYE47" s="710"/>
      <c r="TYF47" s="710"/>
      <c r="TYG47" s="710"/>
      <c r="TYH47" s="710"/>
      <c r="TYI47" s="710"/>
      <c r="TYJ47" s="710"/>
      <c r="TYK47" s="710"/>
      <c r="TYL47" s="710"/>
      <c r="TYM47" s="710"/>
      <c r="TYN47" s="710"/>
      <c r="TYO47" s="710"/>
      <c r="TYP47" s="710"/>
      <c r="TYQ47" s="710"/>
      <c r="TYR47" s="710"/>
      <c r="TYS47" s="710"/>
      <c r="TYT47" s="710"/>
      <c r="TYU47" s="710"/>
      <c r="TYV47" s="710"/>
      <c r="TYW47" s="710"/>
      <c r="TYX47" s="710"/>
      <c r="TYY47" s="710"/>
      <c r="TYZ47" s="710"/>
      <c r="TZA47" s="710"/>
      <c r="TZB47" s="710"/>
      <c r="TZC47" s="710"/>
      <c r="TZD47" s="710"/>
      <c r="TZE47" s="710"/>
      <c r="TZF47" s="710"/>
      <c r="TZG47" s="710"/>
      <c r="TZH47" s="710"/>
      <c r="TZI47" s="710"/>
      <c r="TZJ47" s="710"/>
      <c r="TZK47" s="710"/>
      <c r="TZL47" s="710"/>
      <c r="TZM47" s="710"/>
      <c r="TZN47" s="710"/>
      <c r="TZO47" s="710"/>
      <c r="TZP47" s="710"/>
      <c r="TZQ47" s="710"/>
      <c r="TZR47" s="710"/>
      <c r="TZS47" s="710"/>
      <c r="TZT47" s="710"/>
      <c r="TZU47" s="710"/>
      <c r="TZV47" s="710"/>
      <c r="TZW47" s="710"/>
      <c r="TZX47" s="710"/>
      <c r="TZY47" s="710"/>
      <c r="TZZ47" s="710"/>
      <c r="UAA47" s="710"/>
      <c r="UAB47" s="710"/>
      <c r="UAC47" s="710"/>
      <c r="UAD47" s="710"/>
      <c r="UAE47" s="710"/>
      <c r="UAF47" s="710"/>
      <c r="UAG47" s="710"/>
      <c r="UAH47" s="710"/>
      <c r="UAI47" s="710"/>
      <c r="UAJ47" s="710"/>
      <c r="UAK47" s="710"/>
      <c r="UAL47" s="710"/>
      <c r="UAM47" s="710"/>
      <c r="UAN47" s="710"/>
      <c r="UAO47" s="710"/>
      <c r="UAP47" s="710"/>
      <c r="UAQ47" s="710"/>
      <c r="UAR47" s="710"/>
      <c r="UAS47" s="710"/>
      <c r="UAT47" s="710"/>
      <c r="UAU47" s="710"/>
      <c r="UAV47" s="710"/>
      <c r="UAW47" s="710"/>
      <c r="UAX47" s="710"/>
      <c r="UAY47" s="710"/>
      <c r="UAZ47" s="710"/>
      <c r="UBA47" s="710"/>
      <c r="UBB47" s="710"/>
      <c r="UBC47" s="710"/>
      <c r="UBD47" s="710"/>
      <c r="UBE47" s="710"/>
      <c r="UBF47" s="710"/>
      <c r="UBG47" s="710"/>
      <c r="UBH47" s="710"/>
      <c r="UBI47" s="710"/>
      <c r="UBJ47" s="710"/>
      <c r="UBK47" s="710"/>
      <c r="UBL47" s="710"/>
      <c r="UBM47" s="710"/>
      <c r="UBN47" s="710"/>
      <c r="UBO47" s="710"/>
      <c r="UBP47" s="710"/>
      <c r="UBQ47" s="710"/>
      <c r="UBR47" s="710"/>
      <c r="UBS47" s="710"/>
      <c r="UBT47" s="710"/>
      <c r="UBU47" s="710"/>
      <c r="UBV47" s="710"/>
      <c r="UBW47" s="710"/>
      <c r="UBX47" s="710"/>
      <c r="UBY47" s="710"/>
      <c r="UBZ47" s="710"/>
      <c r="UCA47" s="710"/>
      <c r="UCB47" s="710"/>
      <c r="UCC47" s="710"/>
      <c r="UCD47" s="710"/>
      <c r="UCE47" s="710"/>
      <c r="UCF47" s="710"/>
      <c r="UCG47" s="710"/>
      <c r="UCH47" s="710"/>
      <c r="UCI47" s="710"/>
      <c r="UCJ47" s="710"/>
      <c r="UCK47" s="710"/>
      <c r="UCL47" s="710"/>
      <c r="UCM47" s="710"/>
      <c r="UCN47" s="710"/>
      <c r="UCO47" s="710"/>
      <c r="UCP47" s="710"/>
      <c r="UCQ47" s="710"/>
      <c r="UCR47" s="710"/>
      <c r="UCS47" s="710"/>
      <c r="UCT47" s="710"/>
      <c r="UCU47" s="710"/>
      <c r="UCV47" s="710"/>
      <c r="UCW47" s="710"/>
      <c r="UCX47" s="710"/>
      <c r="UCY47" s="710"/>
      <c r="UCZ47" s="710"/>
      <c r="UDA47" s="710"/>
      <c r="UDB47" s="710"/>
      <c r="UDC47" s="710"/>
      <c r="UDD47" s="710"/>
      <c r="UDE47" s="710"/>
      <c r="UDF47" s="710"/>
      <c r="UDG47" s="710"/>
      <c r="UDH47" s="710"/>
      <c r="UDI47" s="710"/>
      <c r="UDJ47" s="710"/>
      <c r="UDK47" s="710"/>
      <c r="UDL47" s="710"/>
      <c r="UDM47" s="710"/>
      <c r="UDN47" s="710"/>
      <c r="UDO47" s="710"/>
      <c r="UDP47" s="710"/>
      <c r="UDQ47" s="710"/>
      <c r="UDR47" s="710"/>
      <c r="UDS47" s="710"/>
      <c r="UDT47" s="710"/>
      <c r="UDU47" s="710"/>
      <c r="UDV47" s="710"/>
      <c r="UDW47" s="710"/>
      <c r="UDX47" s="710"/>
      <c r="UDY47" s="710"/>
      <c r="UDZ47" s="710"/>
      <c r="UEA47" s="710"/>
      <c r="UEB47" s="710"/>
      <c r="UEC47" s="710"/>
      <c r="UED47" s="710"/>
      <c r="UEE47" s="710"/>
      <c r="UEF47" s="710"/>
      <c r="UEG47" s="710"/>
      <c r="UEH47" s="710"/>
      <c r="UEI47" s="710"/>
      <c r="UEJ47" s="710"/>
      <c r="UEK47" s="710"/>
      <c r="UEL47" s="710"/>
      <c r="UEM47" s="710"/>
      <c r="UEN47" s="710"/>
      <c r="UEO47" s="710"/>
      <c r="UEP47" s="710"/>
      <c r="UEQ47" s="710"/>
      <c r="UER47" s="710"/>
      <c r="UES47" s="710"/>
      <c r="UET47" s="710"/>
      <c r="UEU47" s="710"/>
      <c r="UEV47" s="710"/>
      <c r="UEW47" s="710"/>
      <c r="UEX47" s="710"/>
      <c r="UEY47" s="710"/>
      <c r="UEZ47" s="710"/>
      <c r="UFA47" s="710"/>
      <c r="UFB47" s="710"/>
      <c r="UFC47" s="710"/>
      <c r="UFD47" s="710"/>
      <c r="UFE47" s="710"/>
      <c r="UFF47" s="710"/>
      <c r="UFG47" s="710"/>
      <c r="UFH47" s="710"/>
      <c r="UFI47" s="710"/>
      <c r="UFJ47" s="710"/>
      <c r="UFK47" s="710"/>
      <c r="UFL47" s="710"/>
      <c r="UFM47" s="710"/>
      <c r="UFN47" s="710"/>
      <c r="UFO47" s="710"/>
      <c r="UFP47" s="710"/>
      <c r="UFQ47" s="710"/>
      <c r="UFR47" s="710"/>
      <c r="UFS47" s="710"/>
      <c r="UFT47" s="710"/>
      <c r="UFU47" s="710"/>
      <c r="UFV47" s="710"/>
      <c r="UFW47" s="710"/>
      <c r="UFX47" s="710"/>
      <c r="UFY47" s="710"/>
      <c r="UFZ47" s="710"/>
      <c r="UGA47" s="710"/>
      <c r="UGB47" s="710"/>
      <c r="UGC47" s="710"/>
      <c r="UGD47" s="710"/>
      <c r="UGE47" s="710"/>
      <c r="UGF47" s="710"/>
      <c r="UGG47" s="710"/>
      <c r="UGH47" s="710"/>
      <c r="UGI47" s="710"/>
      <c r="UGJ47" s="710"/>
      <c r="UGK47" s="710"/>
      <c r="UGL47" s="710"/>
      <c r="UGM47" s="710"/>
      <c r="UGN47" s="710"/>
      <c r="UGO47" s="710"/>
      <c r="UGP47" s="710"/>
      <c r="UGQ47" s="710"/>
      <c r="UGR47" s="710"/>
      <c r="UGS47" s="710"/>
      <c r="UGT47" s="710"/>
      <c r="UGU47" s="710"/>
      <c r="UGV47" s="710"/>
      <c r="UGW47" s="710"/>
      <c r="UGX47" s="710"/>
      <c r="UGY47" s="710"/>
      <c r="UGZ47" s="710"/>
      <c r="UHA47" s="710"/>
      <c r="UHB47" s="710"/>
      <c r="UHC47" s="710"/>
      <c r="UHD47" s="710"/>
      <c r="UHE47" s="710"/>
      <c r="UHF47" s="710"/>
      <c r="UHG47" s="710"/>
      <c r="UHH47" s="710"/>
      <c r="UHI47" s="710"/>
      <c r="UHJ47" s="710"/>
      <c r="UHK47" s="710"/>
      <c r="UHL47" s="710"/>
      <c r="UHM47" s="710"/>
      <c r="UHN47" s="710"/>
      <c r="UHO47" s="710"/>
      <c r="UHP47" s="710"/>
      <c r="UHQ47" s="710"/>
      <c r="UHR47" s="710"/>
      <c r="UHS47" s="710"/>
      <c r="UHT47" s="710"/>
      <c r="UHU47" s="710"/>
      <c r="UHV47" s="710"/>
      <c r="UHW47" s="710"/>
      <c r="UHX47" s="710"/>
      <c r="UHY47" s="710"/>
      <c r="UHZ47" s="710"/>
      <c r="UIA47" s="710"/>
      <c r="UIB47" s="710"/>
      <c r="UIC47" s="710"/>
      <c r="UID47" s="710"/>
      <c r="UIE47" s="710"/>
      <c r="UIF47" s="710"/>
      <c r="UIG47" s="710"/>
      <c r="UIH47" s="710"/>
      <c r="UII47" s="710"/>
      <c r="UIJ47" s="710"/>
      <c r="UIK47" s="710"/>
      <c r="UIL47" s="710"/>
      <c r="UIM47" s="710"/>
      <c r="UIN47" s="710"/>
      <c r="UIO47" s="710"/>
      <c r="UIP47" s="710"/>
      <c r="UIQ47" s="710"/>
      <c r="UIR47" s="710"/>
      <c r="UIS47" s="710"/>
      <c r="UIT47" s="710"/>
      <c r="UIU47" s="710"/>
      <c r="UIV47" s="710"/>
      <c r="UIW47" s="710"/>
      <c r="UIX47" s="710"/>
      <c r="UIY47" s="710"/>
      <c r="UIZ47" s="710"/>
      <c r="UJA47" s="710"/>
      <c r="UJB47" s="710"/>
      <c r="UJC47" s="710"/>
      <c r="UJD47" s="710"/>
      <c r="UJE47" s="710"/>
      <c r="UJF47" s="710"/>
      <c r="UJG47" s="710"/>
      <c r="UJH47" s="710"/>
      <c r="UJI47" s="710"/>
      <c r="UJJ47" s="710"/>
      <c r="UJK47" s="710"/>
      <c r="UJL47" s="710"/>
      <c r="UJM47" s="710"/>
      <c r="UJN47" s="710"/>
      <c r="UJO47" s="710"/>
      <c r="UJP47" s="710"/>
      <c r="UJQ47" s="710"/>
      <c r="UJR47" s="710"/>
      <c r="UJS47" s="710"/>
      <c r="UJT47" s="710"/>
      <c r="UJU47" s="710"/>
      <c r="UJV47" s="710"/>
      <c r="UJW47" s="710"/>
      <c r="UJX47" s="710"/>
      <c r="UJY47" s="710"/>
      <c r="UJZ47" s="710"/>
      <c r="UKA47" s="710"/>
      <c r="UKB47" s="710"/>
      <c r="UKC47" s="710"/>
      <c r="UKD47" s="710"/>
      <c r="UKE47" s="710"/>
      <c r="UKF47" s="710"/>
      <c r="UKG47" s="710"/>
      <c r="UKH47" s="710"/>
      <c r="UKI47" s="710"/>
      <c r="UKJ47" s="710"/>
      <c r="UKK47" s="710"/>
      <c r="UKL47" s="710"/>
      <c r="UKM47" s="710"/>
      <c r="UKN47" s="710"/>
      <c r="UKO47" s="710"/>
      <c r="UKP47" s="710"/>
      <c r="UKQ47" s="710"/>
      <c r="UKR47" s="710"/>
      <c r="UKS47" s="710"/>
      <c r="UKT47" s="710"/>
      <c r="UKU47" s="710"/>
      <c r="UKV47" s="710"/>
      <c r="UKW47" s="710"/>
      <c r="UKX47" s="710"/>
      <c r="UKY47" s="710"/>
      <c r="UKZ47" s="710"/>
      <c r="ULA47" s="710"/>
      <c r="ULB47" s="710"/>
      <c r="ULC47" s="710"/>
      <c r="ULD47" s="710"/>
      <c r="ULE47" s="710"/>
      <c r="ULF47" s="710"/>
      <c r="ULG47" s="710"/>
      <c r="ULH47" s="710"/>
      <c r="ULI47" s="710"/>
      <c r="ULJ47" s="710"/>
      <c r="ULK47" s="710"/>
      <c r="ULL47" s="710"/>
      <c r="ULM47" s="710"/>
      <c r="ULN47" s="710"/>
      <c r="ULO47" s="710"/>
      <c r="ULP47" s="710"/>
      <c r="ULQ47" s="710"/>
      <c r="ULR47" s="710"/>
      <c r="ULS47" s="710"/>
      <c r="ULT47" s="710"/>
      <c r="ULU47" s="710"/>
      <c r="ULV47" s="710"/>
      <c r="ULW47" s="710"/>
      <c r="ULX47" s="710"/>
      <c r="ULY47" s="710"/>
      <c r="ULZ47" s="710"/>
      <c r="UMA47" s="710"/>
      <c r="UMB47" s="710"/>
      <c r="UMC47" s="710"/>
      <c r="UMD47" s="710"/>
      <c r="UME47" s="710"/>
      <c r="UMF47" s="710"/>
      <c r="UMG47" s="710"/>
      <c r="UMH47" s="710"/>
      <c r="UMI47" s="710"/>
      <c r="UMJ47" s="710"/>
      <c r="UMK47" s="710"/>
      <c r="UML47" s="710"/>
      <c r="UMM47" s="710"/>
      <c r="UMN47" s="710"/>
      <c r="UMO47" s="710"/>
      <c r="UMP47" s="710"/>
      <c r="UMQ47" s="710"/>
      <c r="UMR47" s="710"/>
      <c r="UMS47" s="710"/>
      <c r="UMT47" s="710"/>
      <c r="UMU47" s="710"/>
      <c r="UMV47" s="710"/>
      <c r="UMW47" s="710"/>
      <c r="UMX47" s="710"/>
      <c r="UMY47" s="710"/>
      <c r="UMZ47" s="710"/>
      <c r="UNA47" s="710"/>
      <c r="UNB47" s="710"/>
      <c r="UNC47" s="710"/>
      <c r="UND47" s="710"/>
      <c r="UNE47" s="710"/>
      <c r="UNF47" s="710"/>
      <c r="UNG47" s="710"/>
      <c r="UNH47" s="710"/>
      <c r="UNI47" s="710"/>
      <c r="UNJ47" s="710"/>
      <c r="UNK47" s="710"/>
      <c r="UNL47" s="710"/>
      <c r="UNM47" s="710"/>
      <c r="UNN47" s="710"/>
      <c r="UNO47" s="710"/>
      <c r="UNP47" s="710"/>
      <c r="UNQ47" s="710"/>
      <c r="UNR47" s="710"/>
      <c r="UNS47" s="710"/>
      <c r="UNT47" s="710"/>
      <c r="UNU47" s="710"/>
      <c r="UNV47" s="710"/>
      <c r="UNW47" s="710"/>
      <c r="UNX47" s="710"/>
      <c r="UNY47" s="710"/>
      <c r="UNZ47" s="710"/>
      <c r="UOA47" s="710"/>
      <c r="UOB47" s="710"/>
      <c r="UOC47" s="710"/>
      <c r="UOD47" s="710"/>
      <c r="UOE47" s="710"/>
      <c r="UOF47" s="710"/>
      <c r="UOG47" s="710"/>
      <c r="UOH47" s="710"/>
      <c r="UOI47" s="710"/>
      <c r="UOJ47" s="710"/>
      <c r="UOK47" s="710"/>
      <c r="UOL47" s="710"/>
      <c r="UOM47" s="710"/>
      <c r="UON47" s="710"/>
      <c r="UOO47" s="710"/>
      <c r="UOP47" s="710"/>
      <c r="UOQ47" s="710"/>
      <c r="UOR47" s="710"/>
      <c r="UOS47" s="710"/>
      <c r="UOT47" s="710"/>
      <c r="UOU47" s="710"/>
      <c r="UOV47" s="710"/>
      <c r="UOW47" s="710"/>
      <c r="UOX47" s="710"/>
      <c r="UOY47" s="710"/>
      <c r="UOZ47" s="710"/>
      <c r="UPA47" s="710"/>
      <c r="UPB47" s="710"/>
      <c r="UPC47" s="710"/>
      <c r="UPD47" s="710"/>
      <c r="UPE47" s="710"/>
      <c r="UPF47" s="710"/>
      <c r="UPG47" s="710"/>
      <c r="UPH47" s="710"/>
      <c r="UPI47" s="710"/>
      <c r="UPJ47" s="710"/>
      <c r="UPK47" s="710"/>
      <c r="UPL47" s="710"/>
      <c r="UPM47" s="710"/>
      <c r="UPN47" s="710"/>
      <c r="UPO47" s="710"/>
      <c r="UPP47" s="710"/>
      <c r="UPQ47" s="710"/>
      <c r="UPR47" s="710"/>
      <c r="UPS47" s="710"/>
      <c r="UPT47" s="710"/>
      <c r="UPU47" s="710"/>
      <c r="UPV47" s="710"/>
      <c r="UPW47" s="710"/>
      <c r="UPX47" s="710"/>
      <c r="UPY47" s="710"/>
      <c r="UPZ47" s="710"/>
      <c r="UQA47" s="710"/>
      <c r="UQB47" s="710"/>
      <c r="UQC47" s="710"/>
      <c r="UQD47" s="710"/>
      <c r="UQE47" s="710"/>
      <c r="UQF47" s="710"/>
      <c r="UQG47" s="710"/>
      <c r="UQH47" s="710"/>
      <c r="UQI47" s="710"/>
      <c r="UQJ47" s="710"/>
      <c r="UQK47" s="710"/>
      <c r="UQL47" s="710"/>
      <c r="UQM47" s="710"/>
      <c r="UQN47" s="710"/>
      <c r="UQO47" s="710"/>
      <c r="UQP47" s="710"/>
      <c r="UQQ47" s="710"/>
      <c r="UQR47" s="710"/>
      <c r="UQS47" s="710"/>
      <c r="UQT47" s="710"/>
      <c r="UQU47" s="710"/>
      <c r="UQV47" s="710"/>
      <c r="UQW47" s="710"/>
      <c r="UQX47" s="710"/>
      <c r="UQY47" s="710"/>
      <c r="UQZ47" s="710"/>
      <c r="URA47" s="710"/>
      <c r="URB47" s="710"/>
      <c r="URC47" s="710"/>
      <c r="URD47" s="710"/>
      <c r="URE47" s="710"/>
      <c r="URF47" s="710"/>
      <c r="URG47" s="710"/>
      <c r="URH47" s="710"/>
      <c r="URI47" s="710"/>
      <c r="URJ47" s="710"/>
      <c r="URK47" s="710"/>
      <c r="URL47" s="710"/>
      <c r="URM47" s="710"/>
      <c r="URN47" s="710"/>
      <c r="URO47" s="710"/>
      <c r="URP47" s="710"/>
      <c r="URQ47" s="710"/>
      <c r="URR47" s="710"/>
      <c r="URS47" s="710"/>
      <c r="URT47" s="710"/>
      <c r="URU47" s="710"/>
      <c r="URV47" s="710"/>
      <c r="URW47" s="710"/>
      <c r="URX47" s="710"/>
      <c r="URY47" s="710"/>
      <c r="URZ47" s="710"/>
      <c r="USA47" s="710"/>
      <c r="USB47" s="710"/>
      <c r="USC47" s="710"/>
      <c r="USD47" s="710"/>
      <c r="USE47" s="710"/>
      <c r="USF47" s="710"/>
      <c r="USG47" s="710"/>
      <c r="USH47" s="710"/>
      <c r="USI47" s="710"/>
      <c r="USJ47" s="710"/>
      <c r="USK47" s="710"/>
      <c r="USL47" s="710"/>
      <c r="USM47" s="710"/>
      <c r="USN47" s="710"/>
      <c r="USO47" s="710"/>
      <c r="USP47" s="710"/>
      <c r="USQ47" s="710"/>
      <c r="USR47" s="710"/>
      <c r="USS47" s="710"/>
      <c r="UST47" s="710"/>
      <c r="USU47" s="710"/>
      <c r="USV47" s="710"/>
      <c r="USW47" s="710"/>
      <c r="USX47" s="710"/>
      <c r="USY47" s="710"/>
      <c r="USZ47" s="710"/>
      <c r="UTA47" s="710"/>
      <c r="UTB47" s="710"/>
      <c r="UTC47" s="710"/>
      <c r="UTD47" s="710"/>
      <c r="UTE47" s="710"/>
      <c r="UTF47" s="710"/>
      <c r="UTG47" s="710"/>
      <c r="UTH47" s="710"/>
      <c r="UTI47" s="710"/>
      <c r="UTJ47" s="710"/>
      <c r="UTK47" s="710"/>
      <c r="UTL47" s="710"/>
      <c r="UTM47" s="710"/>
      <c r="UTN47" s="710"/>
      <c r="UTO47" s="710"/>
      <c r="UTP47" s="710"/>
      <c r="UTQ47" s="710"/>
      <c r="UTR47" s="710"/>
      <c r="UTS47" s="710"/>
      <c r="UTT47" s="710"/>
      <c r="UTU47" s="710"/>
      <c r="UTV47" s="710"/>
      <c r="UTW47" s="710"/>
      <c r="UTX47" s="710"/>
      <c r="UTY47" s="710"/>
      <c r="UTZ47" s="710"/>
      <c r="UUA47" s="710"/>
      <c r="UUB47" s="710"/>
      <c r="UUC47" s="710"/>
      <c r="UUD47" s="710"/>
      <c r="UUE47" s="710"/>
      <c r="UUF47" s="710"/>
      <c r="UUG47" s="710"/>
      <c r="UUH47" s="710"/>
      <c r="UUI47" s="710"/>
      <c r="UUJ47" s="710"/>
      <c r="UUK47" s="710"/>
      <c r="UUL47" s="710"/>
      <c r="UUM47" s="710"/>
      <c r="UUN47" s="710"/>
      <c r="UUO47" s="710"/>
      <c r="UUP47" s="710"/>
      <c r="UUQ47" s="710"/>
      <c r="UUR47" s="710"/>
      <c r="UUS47" s="710"/>
      <c r="UUT47" s="710"/>
      <c r="UUU47" s="710"/>
      <c r="UUV47" s="710"/>
      <c r="UUW47" s="710"/>
      <c r="UUX47" s="710"/>
      <c r="UUY47" s="710"/>
      <c r="UUZ47" s="710"/>
      <c r="UVA47" s="710"/>
      <c r="UVB47" s="710"/>
      <c r="UVC47" s="710"/>
      <c r="UVD47" s="710"/>
      <c r="UVE47" s="710"/>
      <c r="UVF47" s="710"/>
      <c r="UVG47" s="710"/>
      <c r="UVH47" s="710"/>
      <c r="UVI47" s="710"/>
      <c r="UVJ47" s="710"/>
      <c r="UVK47" s="710"/>
      <c r="UVL47" s="710"/>
      <c r="UVM47" s="710"/>
      <c r="UVN47" s="710"/>
      <c r="UVO47" s="710"/>
      <c r="UVP47" s="710"/>
      <c r="UVQ47" s="710"/>
      <c r="UVR47" s="710"/>
      <c r="UVS47" s="710"/>
      <c r="UVT47" s="710"/>
      <c r="UVU47" s="710"/>
      <c r="UVV47" s="710"/>
      <c r="UVW47" s="710"/>
      <c r="UVX47" s="710"/>
      <c r="UVY47" s="710"/>
      <c r="UVZ47" s="710"/>
      <c r="UWA47" s="710"/>
      <c r="UWB47" s="710"/>
      <c r="UWC47" s="710"/>
      <c r="UWD47" s="710"/>
      <c r="UWE47" s="710"/>
      <c r="UWF47" s="710"/>
      <c r="UWG47" s="710"/>
      <c r="UWH47" s="710"/>
      <c r="UWI47" s="710"/>
      <c r="UWJ47" s="710"/>
      <c r="UWK47" s="710"/>
      <c r="UWL47" s="710"/>
      <c r="UWM47" s="710"/>
      <c r="UWN47" s="710"/>
      <c r="UWO47" s="710"/>
      <c r="UWP47" s="710"/>
      <c r="UWQ47" s="710"/>
      <c r="UWR47" s="710"/>
      <c r="UWS47" s="710"/>
      <c r="UWT47" s="710"/>
      <c r="UWU47" s="710"/>
      <c r="UWV47" s="710"/>
      <c r="UWW47" s="710"/>
      <c r="UWX47" s="710"/>
      <c r="UWY47" s="710"/>
      <c r="UWZ47" s="710"/>
      <c r="UXA47" s="710"/>
      <c r="UXB47" s="710"/>
      <c r="UXC47" s="710"/>
      <c r="UXD47" s="710"/>
      <c r="UXE47" s="710"/>
      <c r="UXF47" s="710"/>
      <c r="UXG47" s="710"/>
      <c r="UXH47" s="710"/>
      <c r="UXI47" s="710"/>
      <c r="UXJ47" s="710"/>
      <c r="UXK47" s="710"/>
      <c r="UXL47" s="710"/>
      <c r="UXM47" s="710"/>
      <c r="UXN47" s="710"/>
      <c r="UXO47" s="710"/>
      <c r="UXP47" s="710"/>
      <c r="UXQ47" s="710"/>
      <c r="UXR47" s="710"/>
      <c r="UXS47" s="710"/>
      <c r="UXT47" s="710"/>
      <c r="UXU47" s="710"/>
      <c r="UXV47" s="710"/>
      <c r="UXW47" s="710"/>
      <c r="UXX47" s="710"/>
      <c r="UXY47" s="710"/>
      <c r="UXZ47" s="710"/>
      <c r="UYA47" s="710"/>
      <c r="UYB47" s="710"/>
      <c r="UYC47" s="710"/>
      <c r="UYD47" s="710"/>
      <c r="UYE47" s="710"/>
      <c r="UYF47" s="710"/>
      <c r="UYG47" s="710"/>
      <c r="UYH47" s="710"/>
      <c r="UYI47" s="710"/>
      <c r="UYJ47" s="710"/>
      <c r="UYK47" s="710"/>
      <c r="UYL47" s="710"/>
      <c r="UYM47" s="710"/>
      <c r="UYN47" s="710"/>
      <c r="UYO47" s="710"/>
      <c r="UYP47" s="710"/>
      <c r="UYQ47" s="710"/>
      <c r="UYR47" s="710"/>
      <c r="UYS47" s="710"/>
      <c r="UYT47" s="710"/>
      <c r="UYU47" s="710"/>
      <c r="UYV47" s="710"/>
      <c r="UYW47" s="710"/>
      <c r="UYX47" s="710"/>
      <c r="UYY47" s="710"/>
      <c r="UYZ47" s="710"/>
      <c r="UZA47" s="710"/>
      <c r="UZB47" s="710"/>
      <c r="UZC47" s="710"/>
      <c r="UZD47" s="710"/>
      <c r="UZE47" s="710"/>
      <c r="UZF47" s="710"/>
      <c r="UZG47" s="710"/>
      <c r="UZH47" s="710"/>
      <c r="UZI47" s="710"/>
      <c r="UZJ47" s="710"/>
      <c r="UZK47" s="710"/>
      <c r="UZL47" s="710"/>
      <c r="UZM47" s="710"/>
      <c r="UZN47" s="710"/>
      <c r="UZO47" s="710"/>
      <c r="UZP47" s="710"/>
      <c r="UZQ47" s="710"/>
      <c r="UZR47" s="710"/>
      <c r="UZS47" s="710"/>
      <c r="UZT47" s="710"/>
      <c r="UZU47" s="710"/>
      <c r="UZV47" s="710"/>
      <c r="UZW47" s="710"/>
      <c r="UZX47" s="710"/>
      <c r="UZY47" s="710"/>
      <c r="UZZ47" s="710"/>
      <c r="VAA47" s="710"/>
      <c r="VAB47" s="710"/>
      <c r="VAC47" s="710"/>
      <c r="VAD47" s="710"/>
      <c r="VAE47" s="710"/>
      <c r="VAF47" s="710"/>
      <c r="VAG47" s="710"/>
      <c r="VAH47" s="710"/>
      <c r="VAI47" s="710"/>
      <c r="VAJ47" s="710"/>
      <c r="VAK47" s="710"/>
      <c r="VAL47" s="710"/>
      <c r="VAM47" s="710"/>
      <c r="VAN47" s="710"/>
      <c r="VAO47" s="710"/>
      <c r="VAP47" s="710"/>
      <c r="VAQ47" s="710"/>
      <c r="VAR47" s="710"/>
      <c r="VAS47" s="710"/>
      <c r="VAT47" s="710"/>
      <c r="VAU47" s="710"/>
      <c r="VAV47" s="710"/>
      <c r="VAW47" s="710"/>
      <c r="VAX47" s="710"/>
      <c r="VAY47" s="710"/>
      <c r="VAZ47" s="710"/>
      <c r="VBA47" s="710"/>
      <c r="VBB47" s="710"/>
      <c r="VBC47" s="710"/>
      <c r="VBD47" s="710"/>
      <c r="VBE47" s="710"/>
      <c r="VBF47" s="710"/>
      <c r="VBG47" s="710"/>
      <c r="VBH47" s="710"/>
      <c r="VBI47" s="710"/>
      <c r="VBJ47" s="710"/>
      <c r="VBK47" s="710"/>
      <c r="VBL47" s="710"/>
      <c r="VBM47" s="710"/>
      <c r="VBN47" s="710"/>
      <c r="VBO47" s="710"/>
      <c r="VBP47" s="710"/>
      <c r="VBQ47" s="710"/>
      <c r="VBR47" s="710"/>
      <c r="VBS47" s="710"/>
      <c r="VBT47" s="710"/>
      <c r="VBU47" s="710"/>
      <c r="VBV47" s="710"/>
      <c r="VBW47" s="710"/>
      <c r="VBX47" s="710"/>
      <c r="VBY47" s="710"/>
      <c r="VBZ47" s="710"/>
      <c r="VCA47" s="710"/>
      <c r="VCB47" s="710"/>
      <c r="VCC47" s="710"/>
      <c r="VCD47" s="710"/>
      <c r="VCE47" s="710"/>
      <c r="VCF47" s="710"/>
      <c r="VCG47" s="710"/>
      <c r="VCH47" s="710"/>
      <c r="VCI47" s="710"/>
      <c r="VCJ47" s="710"/>
      <c r="VCK47" s="710"/>
      <c r="VCL47" s="710"/>
      <c r="VCM47" s="710"/>
      <c r="VCN47" s="710"/>
      <c r="VCO47" s="710"/>
      <c r="VCP47" s="710"/>
      <c r="VCQ47" s="710"/>
      <c r="VCR47" s="710"/>
      <c r="VCS47" s="710"/>
      <c r="VCT47" s="710"/>
      <c r="VCU47" s="710"/>
      <c r="VCV47" s="710"/>
      <c r="VCW47" s="710"/>
      <c r="VCX47" s="710"/>
      <c r="VCY47" s="710"/>
      <c r="VCZ47" s="710"/>
      <c r="VDA47" s="710"/>
      <c r="VDB47" s="710"/>
      <c r="VDC47" s="710"/>
      <c r="VDD47" s="710"/>
      <c r="VDE47" s="710"/>
      <c r="VDF47" s="710"/>
      <c r="VDG47" s="710"/>
      <c r="VDH47" s="710"/>
      <c r="VDI47" s="710"/>
      <c r="VDJ47" s="710"/>
      <c r="VDK47" s="710"/>
      <c r="VDL47" s="710"/>
      <c r="VDM47" s="710"/>
      <c r="VDN47" s="710"/>
      <c r="VDO47" s="710"/>
      <c r="VDP47" s="710"/>
      <c r="VDQ47" s="710"/>
      <c r="VDR47" s="710"/>
      <c r="VDS47" s="710"/>
      <c r="VDT47" s="710"/>
      <c r="VDU47" s="710"/>
      <c r="VDV47" s="710"/>
      <c r="VDW47" s="710"/>
      <c r="VDX47" s="710"/>
      <c r="VDY47" s="710"/>
      <c r="VDZ47" s="710"/>
      <c r="VEA47" s="710"/>
      <c r="VEB47" s="710"/>
      <c r="VEC47" s="710"/>
      <c r="VED47" s="710"/>
      <c r="VEE47" s="710"/>
      <c r="VEF47" s="710"/>
      <c r="VEG47" s="710"/>
      <c r="VEH47" s="710"/>
      <c r="VEI47" s="710"/>
      <c r="VEJ47" s="710"/>
      <c r="VEK47" s="710"/>
      <c r="VEL47" s="710"/>
      <c r="VEM47" s="710"/>
      <c r="VEN47" s="710"/>
      <c r="VEO47" s="710"/>
      <c r="VEP47" s="710"/>
      <c r="VEQ47" s="710"/>
      <c r="VER47" s="710"/>
      <c r="VES47" s="710"/>
      <c r="VET47" s="710"/>
      <c r="VEU47" s="710"/>
      <c r="VEV47" s="710"/>
      <c r="VEW47" s="710"/>
      <c r="VEX47" s="710"/>
      <c r="VEY47" s="710"/>
      <c r="VEZ47" s="710"/>
      <c r="VFA47" s="710"/>
      <c r="VFB47" s="710"/>
      <c r="VFC47" s="710"/>
      <c r="VFD47" s="710"/>
      <c r="VFE47" s="710"/>
      <c r="VFF47" s="710"/>
      <c r="VFG47" s="710"/>
      <c r="VFH47" s="710"/>
      <c r="VFI47" s="710"/>
      <c r="VFJ47" s="710"/>
      <c r="VFK47" s="710"/>
      <c r="VFL47" s="710"/>
      <c r="VFM47" s="710"/>
      <c r="VFN47" s="710"/>
      <c r="VFO47" s="710"/>
      <c r="VFP47" s="710"/>
      <c r="VFQ47" s="710"/>
      <c r="VFR47" s="710"/>
      <c r="VFS47" s="710"/>
      <c r="VFT47" s="710"/>
      <c r="VFU47" s="710"/>
      <c r="VFV47" s="710"/>
      <c r="VFW47" s="710"/>
      <c r="VFX47" s="710"/>
      <c r="VFY47" s="710"/>
      <c r="VFZ47" s="710"/>
      <c r="VGA47" s="710"/>
      <c r="VGB47" s="710"/>
      <c r="VGC47" s="710"/>
      <c r="VGD47" s="710"/>
      <c r="VGE47" s="710"/>
      <c r="VGF47" s="710"/>
      <c r="VGG47" s="710"/>
      <c r="VGH47" s="710"/>
      <c r="VGI47" s="710"/>
      <c r="VGJ47" s="710"/>
      <c r="VGK47" s="710"/>
      <c r="VGL47" s="710"/>
      <c r="VGM47" s="710"/>
      <c r="VGN47" s="710"/>
      <c r="VGO47" s="710"/>
      <c r="VGP47" s="710"/>
      <c r="VGQ47" s="710"/>
      <c r="VGR47" s="710"/>
      <c r="VGS47" s="710"/>
      <c r="VGT47" s="710"/>
      <c r="VGU47" s="710"/>
      <c r="VGV47" s="710"/>
      <c r="VGW47" s="710"/>
      <c r="VGX47" s="710"/>
      <c r="VGY47" s="710"/>
      <c r="VGZ47" s="710"/>
      <c r="VHA47" s="710"/>
      <c r="VHB47" s="710"/>
      <c r="VHC47" s="710"/>
      <c r="VHD47" s="710"/>
      <c r="VHE47" s="710"/>
      <c r="VHF47" s="710"/>
      <c r="VHG47" s="710"/>
      <c r="VHH47" s="710"/>
      <c r="VHI47" s="710"/>
      <c r="VHJ47" s="710"/>
      <c r="VHK47" s="710"/>
      <c r="VHL47" s="710"/>
      <c r="VHM47" s="710"/>
      <c r="VHN47" s="710"/>
      <c r="VHO47" s="710"/>
      <c r="VHP47" s="710"/>
      <c r="VHQ47" s="710"/>
      <c r="VHR47" s="710"/>
      <c r="VHS47" s="710"/>
      <c r="VHT47" s="710"/>
      <c r="VHU47" s="710"/>
      <c r="VHV47" s="710"/>
      <c r="VHW47" s="710"/>
      <c r="VHX47" s="710"/>
      <c r="VHY47" s="710"/>
      <c r="VHZ47" s="710"/>
      <c r="VIA47" s="710"/>
      <c r="VIB47" s="710"/>
      <c r="VIC47" s="710"/>
      <c r="VID47" s="710"/>
      <c r="VIE47" s="710"/>
      <c r="VIF47" s="710"/>
      <c r="VIG47" s="710"/>
      <c r="VIH47" s="710"/>
      <c r="VII47" s="710"/>
      <c r="VIJ47" s="710"/>
      <c r="VIK47" s="710"/>
      <c r="VIL47" s="710"/>
      <c r="VIM47" s="710"/>
      <c r="VIN47" s="710"/>
      <c r="VIO47" s="710"/>
      <c r="VIP47" s="710"/>
      <c r="VIQ47" s="710"/>
      <c r="VIR47" s="710"/>
      <c r="VIS47" s="710"/>
      <c r="VIT47" s="710"/>
      <c r="VIU47" s="710"/>
      <c r="VIV47" s="710"/>
      <c r="VIW47" s="710"/>
      <c r="VIX47" s="710"/>
      <c r="VIY47" s="710"/>
      <c r="VIZ47" s="710"/>
      <c r="VJA47" s="710"/>
      <c r="VJB47" s="710"/>
      <c r="VJC47" s="710"/>
      <c r="VJD47" s="710"/>
      <c r="VJE47" s="710"/>
      <c r="VJF47" s="710"/>
      <c r="VJG47" s="710"/>
      <c r="VJH47" s="710"/>
      <c r="VJI47" s="710"/>
      <c r="VJJ47" s="710"/>
      <c r="VJK47" s="710"/>
      <c r="VJL47" s="710"/>
      <c r="VJM47" s="710"/>
      <c r="VJN47" s="710"/>
      <c r="VJO47" s="710"/>
      <c r="VJP47" s="710"/>
      <c r="VJQ47" s="710"/>
      <c r="VJR47" s="710"/>
      <c r="VJS47" s="710"/>
      <c r="VJT47" s="710"/>
      <c r="VJU47" s="710"/>
      <c r="VJV47" s="710"/>
      <c r="VJW47" s="710"/>
      <c r="VJX47" s="710"/>
      <c r="VJY47" s="710"/>
      <c r="VJZ47" s="710"/>
      <c r="VKA47" s="710"/>
      <c r="VKB47" s="710"/>
      <c r="VKC47" s="710"/>
      <c r="VKD47" s="710"/>
      <c r="VKE47" s="710"/>
      <c r="VKF47" s="710"/>
      <c r="VKG47" s="710"/>
      <c r="VKH47" s="710"/>
      <c r="VKI47" s="710"/>
      <c r="VKJ47" s="710"/>
      <c r="VKK47" s="710"/>
      <c r="VKL47" s="710"/>
      <c r="VKM47" s="710"/>
      <c r="VKN47" s="710"/>
      <c r="VKO47" s="710"/>
      <c r="VKP47" s="710"/>
      <c r="VKQ47" s="710"/>
      <c r="VKR47" s="710"/>
      <c r="VKS47" s="710"/>
      <c r="VKT47" s="710"/>
      <c r="VKU47" s="710"/>
      <c r="VKV47" s="710"/>
      <c r="VKW47" s="710"/>
      <c r="VKX47" s="710"/>
      <c r="VKY47" s="710"/>
      <c r="VKZ47" s="710"/>
      <c r="VLA47" s="710"/>
      <c r="VLB47" s="710"/>
      <c r="VLC47" s="710"/>
      <c r="VLD47" s="710"/>
      <c r="VLE47" s="710"/>
      <c r="VLF47" s="710"/>
      <c r="VLG47" s="710"/>
      <c r="VLH47" s="710"/>
      <c r="VLI47" s="710"/>
      <c r="VLJ47" s="710"/>
      <c r="VLK47" s="710"/>
      <c r="VLL47" s="710"/>
      <c r="VLM47" s="710"/>
      <c r="VLN47" s="710"/>
      <c r="VLO47" s="710"/>
      <c r="VLP47" s="710"/>
      <c r="VLQ47" s="710"/>
      <c r="VLR47" s="710"/>
      <c r="VLS47" s="710"/>
      <c r="VLT47" s="710"/>
      <c r="VLU47" s="710"/>
      <c r="VLV47" s="710"/>
      <c r="VLW47" s="710"/>
      <c r="VLX47" s="710"/>
      <c r="VLY47" s="710"/>
      <c r="VLZ47" s="710"/>
      <c r="VMA47" s="710"/>
      <c r="VMB47" s="710"/>
      <c r="VMC47" s="710"/>
      <c r="VMD47" s="710"/>
      <c r="VME47" s="710"/>
      <c r="VMF47" s="710"/>
      <c r="VMG47" s="710"/>
      <c r="VMH47" s="710"/>
      <c r="VMI47" s="710"/>
      <c r="VMJ47" s="710"/>
      <c r="VMK47" s="710"/>
      <c r="VML47" s="710"/>
      <c r="VMM47" s="710"/>
      <c r="VMN47" s="710"/>
      <c r="VMO47" s="710"/>
      <c r="VMP47" s="710"/>
      <c r="VMQ47" s="710"/>
      <c r="VMR47" s="710"/>
      <c r="VMS47" s="710"/>
      <c r="VMT47" s="710"/>
      <c r="VMU47" s="710"/>
      <c r="VMV47" s="710"/>
      <c r="VMW47" s="710"/>
      <c r="VMX47" s="710"/>
      <c r="VMY47" s="710"/>
      <c r="VMZ47" s="710"/>
      <c r="VNA47" s="710"/>
      <c r="VNB47" s="710"/>
      <c r="VNC47" s="710"/>
      <c r="VND47" s="710"/>
      <c r="VNE47" s="710"/>
      <c r="VNF47" s="710"/>
      <c r="VNG47" s="710"/>
      <c r="VNH47" s="710"/>
      <c r="VNI47" s="710"/>
      <c r="VNJ47" s="710"/>
      <c r="VNK47" s="710"/>
      <c r="VNL47" s="710"/>
      <c r="VNM47" s="710"/>
      <c r="VNN47" s="710"/>
      <c r="VNO47" s="710"/>
      <c r="VNP47" s="710"/>
      <c r="VNQ47" s="710"/>
      <c r="VNR47" s="710"/>
      <c r="VNS47" s="710"/>
      <c r="VNT47" s="710"/>
      <c r="VNU47" s="710"/>
      <c r="VNV47" s="710"/>
      <c r="VNW47" s="710"/>
      <c r="VNX47" s="710"/>
      <c r="VNY47" s="710"/>
      <c r="VNZ47" s="710"/>
      <c r="VOA47" s="710"/>
      <c r="VOB47" s="710"/>
      <c r="VOC47" s="710"/>
      <c r="VOD47" s="710"/>
      <c r="VOE47" s="710"/>
      <c r="VOF47" s="710"/>
      <c r="VOG47" s="710"/>
      <c r="VOH47" s="710"/>
      <c r="VOI47" s="710"/>
      <c r="VOJ47" s="710"/>
      <c r="VOK47" s="710"/>
      <c r="VOL47" s="710"/>
      <c r="VOM47" s="710"/>
      <c r="VON47" s="710"/>
      <c r="VOO47" s="710"/>
      <c r="VOP47" s="710"/>
      <c r="VOQ47" s="710"/>
      <c r="VOR47" s="710"/>
      <c r="VOS47" s="710"/>
      <c r="VOT47" s="710"/>
      <c r="VOU47" s="710"/>
      <c r="VOV47" s="710"/>
      <c r="VOW47" s="710"/>
      <c r="VOX47" s="710"/>
      <c r="VOY47" s="710"/>
      <c r="VOZ47" s="710"/>
      <c r="VPA47" s="710"/>
      <c r="VPB47" s="710"/>
      <c r="VPC47" s="710"/>
      <c r="VPD47" s="710"/>
      <c r="VPE47" s="710"/>
      <c r="VPF47" s="710"/>
      <c r="VPG47" s="710"/>
      <c r="VPH47" s="710"/>
      <c r="VPI47" s="710"/>
      <c r="VPJ47" s="710"/>
      <c r="VPK47" s="710"/>
      <c r="VPL47" s="710"/>
      <c r="VPM47" s="710"/>
      <c r="VPN47" s="710"/>
      <c r="VPO47" s="710"/>
      <c r="VPP47" s="710"/>
      <c r="VPQ47" s="710"/>
      <c r="VPR47" s="710"/>
      <c r="VPS47" s="710"/>
      <c r="VPT47" s="710"/>
      <c r="VPU47" s="710"/>
      <c r="VPV47" s="710"/>
      <c r="VPW47" s="710"/>
      <c r="VPX47" s="710"/>
      <c r="VPY47" s="710"/>
      <c r="VPZ47" s="710"/>
      <c r="VQA47" s="710"/>
      <c r="VQB47" s="710"/>
      <c r="VQC47" s="710"/>
      <c r="VQD47" s="710"/>
      <c r="VQE47" s="710"/>
      <c r="VQF47" s="710"/>
      <c r="VQG47" s="710"/>
      <c r="VQH47" s="710"/>
      <c r="VQI47" s="710"/>
      <c r="VQJ47" s="710"/>
      <c r="VQK47" s="710"/>
      <c r="VQL47" s="710"/>
      <c r="VQM47" s="710"/>
      <c r="VQN47" s="710"/>
      <c r="VQO47" s="710"/>
      <c r="VQP47" s="710"/>
      <c r="VQQ47" s="710"/>
      <c r="VQR47" s="710"/>
      <c r="VQS47" s="710"/>
      <c r="VQT47" s="710"/>
      <c r="VQU47" s="710"/>
      <c r="VQV47" s="710"/>
      <c r="VQW47" s="710"/>
      <c r="VQX47" s="710"/>
      <c r="VQY47" s="710"/>
      <c r="VQZ47" s="710"/>
      <c r="VRA47" s="710"/>
      <c r="VRB47" s="710"/>
      <c r="VRC47" s="710"/>
      <c r="VRD47" s="710"/>
      <c r="VRE47" s="710"/>
      <c r="VRF47" s="710"/>
      <c r="VRG47" s="710"/>
      <c r="VRH47" s="710"/>
      <c r="VRI47" s="710"/>
      <c r="VRJ47" s="710"/>
      <c r="VRK47" s="710"/>
      <c r="VRL47" s="710"/>
      <c r="VRM47" s="710"/>
      <c r="VRN47" s="710"/>
      <c r="VRO47" s="710"/>
      <c r="VRP47" s="710"/>
      <c r="VRQ47" s="710"/>
      <c r="VRR47" s="710"/>
      <c r="VRS47" s="710"/>
      <c r="VRT47" s="710"/>
      <c r="VRU47" s="710"/>
      <c r="VRV47" s="710"/>
      <c r="VRW47" s="710"/>
      <c r="VRX47" s="710"/>
      <c r="VRY47" s="710"/>
      <c r="VRZ47" s="710"/>
      <c r="VSA47" s="710"/>
      <c r="VSB47" s="710"/>
      <c r="VSC47" s="710"/>
      <c r="VSD47" s="710"/>
      <c r="VSE47" s="710"/>
      <c r="VSF47" s="710"/>
      <c r="VSG47" s="710"/>
      <c r="VSH47" s="710"/>
      <c r="VSI47" s="710"/>
      <c r="VSJ47" s="710"/>
      <c r="VSK47" s="710"/>
      <c r="VSL47" s="710"/>
      <c r="VSM47" s="710"/>
      <c r="VSN47" s="710"/>
      <c r="VSO47" s="710"/>
      <c r="VSP47" s="710"/>
      <c r="VSQ47" s="710"/>
      <c r="VSR47" s="710"/>
      <c r="VSS47" s="710"/>
      <c r="VST47" s="710"/>
      <c r="VSU47" s="710"/>
      <c r="VSV47" s="710"/>
      <c r="VSW47" s="710"/>
      <c r="VSX47" s="710"/>
      <c r="VSY47" s="710"/>
      <c r="VSZ47" s="710"/>
      <c r="VTA47" s="710"/>
      <c r="VTB47" s="710"/>
      <c r="VTC47" s="710"/>
      <c r="VTD47" s="710"/>
      <c r="VTE47" s="710"/>
      <c r="VTF47" s="710"/>
      <c r="VTG47" s="710"/>
      <c r="VTH47" s="710"/>
      <c r="VTI47" s="710"/>
      <c r="VTJ47" s="710"/>
      <c r="VTK47" s="710"/>
      <c r="VTL47" s="710"/>
      <c r="VTM47" s="710"/>
      <c r="VTN47" s="710"/>
      <c r="VTO47" s="710"/>
      <c r="VTP47" s="710"/>
      <c r="VTQ47" s="710"/>
      <c r="VTR47" s="710"/>
      <c r="VTS47" s="710"/>
      <c r="VTT47" s="710"/>
      <c r="VTU47" s="710"/>
      <c r="VTV47" s="710"/>
      <c r="VTW47" s="710"/>
      <c r="VTX47" s="710"/>
      <c r="VTY47" s="710"/>
      <c r="VTZ47" s="710"/>
      <c r="VUA47" s="710"/>
      <c r="VUB47" s="710"/>
      <c r="VUC47" s="710"/>
      <c r="VUD47" s="710"/>
      <c r="VUE47" s="710"/>
      <c r="VUF47" s="710"/>
      <c r="VUG47" s="710"/>
      <c r="VUH47" s="710"/>
      <c r="VUI47" s="710"/>
      <c r="VUJ47" s="710"/>
      <c r="VUK47" s="710"/>
      <c r="VUL47" s="710"/>
      <c r="VUM47" s="710"/>
      <c r="VUN47" s="710"/>
      <c r="VUO47" s="710"/>
      <c r="VUP47" s="710"/>
      <c r="VUQ47" s="710"/>
      <c r="VUR47" s="710"/>
      <c r="VUS47" s="710"/>
      <c r="VUT47" s="710"/>
      <c r="VUU47" s="710"/>
      <c r="VUV47" s="710"/>
      <c r="VUW47" s="710"/>
      <c r="VUX47" s="710"/>
      <c r="VUY47" s="710"/>
      <c r="VUZ47" s="710"/>
      <c r="VVA47" s="710"/>
      <c r="VVB47" s="710"/>
      <c r="VVC47" s="710"/>
      <c r="VVD47" s="710"/>
      <c r="VVE47" s="710"/>
      <c r="VVF47" s="710"/>
      <c r="VVG47" s="710"/>
      <c r="VVH47" s="710"/>
      <c r="VVI47" s="710"/>
      <c r="VVJ47" s="710"/>
      <c r="VVK47" s="710"/>
      <c r="VVL47" s="710"/>
      <c r="VVM47" s="710"/>
      <c r="VVN47" s="710"/>
      <c r="VVO47" s="710"/>
      <c r="VVP47" s="710"/>
      <c r="VVQ47" s="710"/>
      <c r="VVR47" s="710"/>
      <c r="VVS47" s="710"/>
      <c r="VVT47" s="710"/>
      <c r="VVU47" s="710"/>
      <c r="VVV47" s="710"/>
      <c r="VVW47" s="710"/>
      <c r="VVX47" s="710"/>
      <c r="VVY47" s="710"/>
      <c r="VVZ47" s="710"/>
      <c r="VWA47" s="710"/>
      <c r="VWB47" s="710"/>
      <c r="VWC47" s="710"/>
      <c r="VWD47" s="710"/>
      <c r="VWE47" s="710"/>
      <c r="VWF47" s="710"/>
      <c r="VWG47" s="710"/>
      <c r="VWH47" s="710"/>
      <c r="VWI47" s="710"/>
      <c r="VWJ47" s="710"/>
      <c r="VWK47" s="710"/>
      <c r="VWL47" s="710"/>
      <c r="VWM47" s="710"/>
      <c r="VWN47" s="710"/>
      <c r="VWO47" s="710"/>
      <c r="VWP47" s="710"/>
      <c r="VWQ47" s="710"/>
      <c r="VWR47" s="710"/>
      <c r="VWS47" s="710"/>
      <c r="VWT47" s="710"/>
      <c r="VWU47" s="710"/>
      <c r="VWV47" s="710"/>
      <c r="VWW47" s="710"/>
      <c r="VWX47" s="710"/>
      <c r="VWY47" s="710"/>
      <c r="VWZ47" s="710"/>
      <c r="VXA47" s="710"/>
      <c r="VXB47" s="710"/>
      <c r="VXC47" s="710"/>
      <c r="VXD47" s="710"/>
      <c r="VXE47" s="710"/>
      <c r="VXF47" s="710"/>
      <c r="VXG47" s="710"/>
      <c r="VXH47" s="710"/>
      <c r="VXI47" s="710"/>
      <c r="VXJ47" s="710"/>
      <c r="VXK47" s="710"/>
      <c r="VXL47" s="710"/>
      <c r="VXM47" s="710"/>
      <c r="VXN47" s="710"/>
      <c r="VXO47" s="710"/>
      <c r="VXP47" s="710"/>
      <c r="VXQ47" s="710"/>
      <c r="VXR47" s="710"/>
      <c r="VXS47" s="710"/>
      <c r="VXT47" s="710"/>
      <c r="VXU47" s="710"/>
      <c r="VXV47" s="710"/>
      <c r="VXW47" s="710"/>
      <c r="VXX47" s="710"/>
      <c r="VXY47" s="710"/>
      <c r="VXZ47" s="710"/>
      <c r="VYA47" s="710"/>
      <c r="VYB47" s="710"/>
      <c r="VYC47" s="710"/>
      <c r="VYD47" s="710"/>
      <c r="VYE47" s="710"/>
      <c r="VYF47" s="710"/>
      <c r="VYG47" s="710"/>
      <c r="VYH47" s="710"/>
      <c r="VYI47" s="710"/>
      <c r="VYJ47" s="710"/>
      <c r="VYK47" s="710"/>
      <c r="VYL47" s="710"/>
      <c r="VYM47" s="710"/>
      <c r="VYN47" s="710"/>
      <c r="VYO47" s="710"/>
      <c r="VYP47" s="710"/>
      <c r="VYQ47" s="710"/>
      <c r="VYR47" s="710"/>
      <c r="VYS47" s="710"/>
      <c r="VYT47" s="710"/>
      <c r="VYU47" s="710"/>
      <c r="VYV47" s="710"/>
      <c r="VYW47" s="710"/>
      <c r="VYX47" s="710"/>
      <c r="VYY47" s="710"/>
      <c r="VYZ47" s="710"/>
      <c r="VZA47" s="710"/>
      <c r="VZB47" s="710"/>
      <c r="VZC47" s="710"/>
      <c r="VZD47" s="710"/>
      <c r="VZE47" s="710"/>
      <c r="VZF47" s="710"/>
      <c r="VZG47" s="710"/>
      <c r="VZH47" s="710"/>
      <c r="VZI47" s="710"/>
      <c r="VZJ47" s="710"/>
      <c r="VZK47" s="710"/>
      <c r="VZL47" s="710"/>
      <c r="VZM47" s="710"/>
      <c r="VZN47" s="710"/>
      <c r="VZO47" s="710"/>
      <c r="VZP47" s="710"/>
      <c r="VZQ47" s="710"/>
      <c r="VZR47" s="710"/>
      <c r="VZS47" s="710"/>
      <c r="VZT47" s="710"/>
      <c r="VZU47" s="710"/>
      <c r="VZV47" s="710"/>
      <c r="VZW47" s="710"/>
      <c r="VZX47" s="710"/>
      <c r="VZY47" s="710"/>
      <c r="VZZ47" s="710"/>
      <c r="WAA47" s="710"/>
      <c r="WAB47" s="710"/>
      <c r="WAC47" s="710"/>
      <c r="WAD47" s="710"/>
      <c r="WAE47" s="710"/>
      <c r="WAF47" s="710"/>
      <c r="WAG47" s="710"/>
      <c r="WAH47" s="710"/>
      <c r="WAI47" s="710"/>
      <c r="WAJ47" s="710"/>
      <c r="WAK47" s="710"/>
      <c r="WAL47" s="710"/>
      <c r="WAM47" s="710"/>
      <c r="WAN47" s="710"/>
      <c r="WAO47" s="710"/>
      <c r="WAP47" s="710"/>
      <c r="WAQ47" s="710"/>
      <c r="WAR47" s="710"/>
      <c r="WAS47" s="710"/>
      <c r="WAT47" s="710"/>
      <c r="WAU47" s="710"/>
      <c r="WAV47" s="710"/>
      <c r="WAW47" s="710"/>
      <c r="WAX47" s="710"/>
      <c r="WAY47" s="710"/>
      <c r="WAZ47" s="710"/>
      <c r="WBA47" s="710"/>
      <c r="WBB47" s="710"/>
      <c r="WBC47" s="710"/>
      <c r="WBD47" s="710"/>
      <c r="WBE47" s="710"/>
      <c r="WBF47" s="710"/>
      <c r="WBG47" s="710"/>
      <c r="WBH47" s="710"/>
      <c r="WBI47" s="710"/>
      <c r="WBJ47" s="710"/>
      <c r="WBK47" s="710"/>
      <c r="WBL47" s="710"/>
      <c r="WBM47" s="710"/>
      <c r="WBN47" s="710"/>
      <c r="WBO47" s="710"/>
      <c r="WBP47" s="710"/>
      <c r="WBQ47" s="710"/>
      <c r="WBR47" s="710"/>
      <c r="WBS47" s="710"/>
      <c r="WBT47" s="710"/>
      <c r="WBU47" s="710"/>
      <c r="WBV47" s="710"/>
      <c r="WBW47" s="710"/>
      <c r="WBX47" s="710"/>
      <c r="WBY47" s="710"/>
      <c r="WBZ47" s="710"/>
      <c r="WCA47" s="710"/>
      <c r="WCB47" s="710"/>
      <c r="WCC47" s="710"/>
      <c r="WCD47" s="710"/>
      <c r="WCE47" s="710"/>
      <c r="WCF47" s="710"/>
      <c r="WCG47" s="710"/>
      <c r="WCH47" s="710"/>
      <c r="WCI47" s="710"/>
      <c r="WCJ47" s="710"/>
      <c r="WCK47" s="710"/>
      <c r="WCL47" s="710"/>
      <c r="WCM47" s="710"/>
      <c r="WCN47" s="710"/>
      <c r="WCO47" s="710"/>
      <c r="WCP47" s="710"/>
      <c r="WCQ47" s="710"/>
      <c r="WCR47" s="710"/>
      <c r="WCS47" s="710"/>
      <c r="WCT47" s="710"/>
      <c r="WCU47" s="710"/>
      <c r="WCV47" s="710"/>
      <c r="WCW47" s="710"/>
      <c r="WCX47" s="710"/>
      <c r="WCY47" s="710"/>
      <c r="WCZ47" s="710"/>
      <c r="WDA47" s="710"/>
      <c r="WDB47" s="710"/>
      <c r="WDC47" s="710"/>
      <c r="WDD47" s="710"/>
      <c r="WDE47" s="710"/>
      <c r="WDF47" s="710"/>
      <c r="WDG47" s="710"/>
      <c r="WDH47" s="710"/>
      <c r="WDI47" s="710"/>
      <c r="WDJ47" s="710"/>
      <c r="WDK47" s="710"/>
      <c r="WDL47" s="710"/>
      <c r="WDM47" s="710"/>
      <c r="WDN47" s="710"/>
      <c r="WDO47" s="710"/>
      <c r="WDP47" s="710"/>
      <c r="WDQ47" s="710"/>
      <c r="WDR47" s="710"/>
      <c r="WDS47" s="710"/>
      <c r="WDT47" s="710"/>
      <c r="WDU47" s="710"/>
      <c r="WDV47" s="710"/>
      <c r="WDW47" s="710"/>
      <c r="WDX47" s="710"/>
      <c r="WDY47" s="710"/>
      <c r="WDZ47" s="710"/>
      <c r="WEA47" s="710"/>
      <c r="WEB47" s="710"/>
      <c r="WEC47" s="710"/>
      <c r="WED47" s="710"/>
      <c r="WEE47" s="710"/>
      <c r="WEF47" s="710"/>
      <c r="WEG47" s="710"/>
      <c r="WEH47" s="710"/>
      <c r="WEI47" s="710"/>
      <c r="WEJ47" s="710"/>
      <c r="WEK47" s="710"/>
      <c r="WEL47" s="710"/>
      <c r="WEM47" s="710"/>
      <c r="WEN47" s="710"/>
      <c r="WEO47" s="710"/>
      <c r="WEP47" s="710"/>
      <c r="WEQ47" s="710"/>
      <c r="WER47" s="710"/>
      <c r="WES47" s="710"/>
      <c r="WET47" s="710"/>
      <c r="WEU47" s="710"/>
      <c r="WEV47" s="710"/>
      <c r="WEW47" s="710"/>
      <c r="WEX47" s="710"/>
      <c r="WEY47" s="710"/>
      <c r="WEZ47" s="710"/>
      <c r="WFA47" s="710"/>
      <c r="WFB47" s="710"/>
      <c r="WFC47" s="710"/>
      <c r="WFD47" s="710"/>
      <c r="WFE47" s="710"/>
      <c r="WFF47" s="710"/>
      <c r="WFG47" s="710"/>
      <c r="WFH47" s="710"/>
      <c r="WFI47" s="710"/>
      <c r="WFJ47" s="710"/>
      <c r="WFK47" s="710"/>
      <c r="WFL47" s="710"/>
      <c r="WFM47" s="710"/>
      <c r="WFN47" s="710"/>
      <c r="WFO47" s="710"/>
      <c r="WFP47" s="710"/>
      <c r="WFQ47" s="710"/>
      <c r="WFR47" s="710"/>
      <c r="WFS47" s="710"/>
      <c r="WFT47" s="710"/>
      <c r="WFU47" s="710"/>
      <c r="WFV47" s="710"/>
      <c r="WFW47" s="710"/>
      <c r="WFX47" s="710"/>
      <c r="WFY47" s="710"/>
      <c r="WFZ47" s="710"/>
      <c r="WGA47" s="710"/>
      <c r="WGB47" s="710"/>
      <c r="WGC47" s="710"/>
      <c r="WGD47" s="710"/>
      <c r="WGE47" s="710"/>
      <c r="WGF47" s="710"/>
      <c r="WGG47" s="710"/>
      <c r="WGH47" s="710"/>
      <c r="WGI47" s="710"/>
      <c r="WGJ47" s="710"/>
      <c r="WGK47" s="710"/>
      <c r="WGL47" s="710"/>
      <c r="WGM47" s="710"/>
      <c r="WGN47" s="710"/>
      <c r="WGO47" s="710"/>
      <c r="WGP47" s="710"/>
      <c r="WGQ47" s="710"/>
      <c r="WGR47" s="710"/>
      <c r="WGS47" s="710"/>
      <c r="WGT47" s="710"/>
      <c r="WGU47" s="710"/>
      <c r="WGV47" s="710"/>
      <c r="WGW47" s="710"/>
      <c r="WGX47" s="710"/>
      <c r="WGY47" s="710"/>
      <c r="WGZ47" s="710"/>
      <c r="WHA47" s="710"/>
      <c r="WHB47" s="710"/>
      <c r="WHC47" s="710"/>
      <c r="WHD47" s="710"/>
      <c r="WHE47" s="710"/>
      <c r="WHF47" s="710"/>
      <c r="WHG47" s="710"/>
      <c r="WHH47" s="710"/>
      <c r="WHI47" s="710"/>
      <c r="WHJ47" s="710"/>
      <c r="WHK47" s="710"/>
      <c r="WHL47" s="710"/>
      <c r="WHM47" s="710"/>
      <c r="WHN47" s="710"/>
      <c r="WHO47" s="710"/>
      <c r="WHP47" s="710"/>
      <c r="WHQ47" s="710"/>
      <c r="WHR47" s="710"/>
      <c r="WHS47" s="710"/>
      <c r="WHT47" s="710"/>
      <c r="WHU47" s="710"/>
      <c r="WHV47" s="710"/>
      <c r="WHW47" s="710"/>
      <c r="WHX47" s="710"/>
      <c r="WHY47" s="710"/>
      <c r="WHZ47" s="710"/>
      <c r="WIA47" s="710"/>
      <c r="WIB47" s="710"/>
      <c r="WIC47" s="710"/>
      <c r="WID47" s="710"/>
      <c r="WIE47" s="710"/>
      <c r="WIF47" s="710"/>
      <c r="WIG47" s="710"/>
      <c r="WIH47" s="710"/>
      <c r="WII47" s="710"/>
      <c r="WIJ47" s="710"/>
      <c r="WIK47" s="710"/>
      <c r="WIL47" s="710"/>
      <c r="WIM47" s="710"/>
      <c r="WIN47" s="710"/>
      <c r="WIO47" s="710"/>
      <c r="WIP47" s="710"/>
      <c r="WIQ47" s="710"/>
      <c r="WIR47" s="710"/>
      <c r="WIS47" s="710"/>
      <c r="WIT47" s="710"/>
      <c r="WIU47" s="710"/>
      <c r="WIV47" s="710"/>
      <c r="WIW47" s="710"/>
      <c r="WIX47" s="710"/>
      <c r="WIY47" s="710"/>
      <c r="WIZ47" s="710"/>
      <c r="WJA47" s="710"/>
      <c r="WJB47" s="710"/>
      <c r="WJC47" s="710"/>
      <c r="WJD47" s="710"/>
      <c r="WJE47" s="710"/>
      <c r="WJF47" s="710"/>
      <c r="WJG47" s="710"/>
      <c r="WJH47" s="710"/>
      <c r="WJI47" s="710"/>
      <c r="WJJ47" s="710"/>
      <c r="WJK47" s="710"/>
      <c r="WJL47" s="710"/>
      <c r="WJM47" s="710"/>
      <c r="WJN47" s="710"/>
      <c r="WJO47" s="710"/>
      <c r="WJP47" s="710"/>
      <c r="WJQ47" s="710"/>
      <c r="WJR47" s="710"/>
      <c r="WJS47" s="710"/>
      <c r="WJT47" s="710"/>
      <c r="WJU47" s="710"/>
      <c r="WJV47" s="710"/>
      <c r="WJW47" s="710"/>
      <c r="WJX47" s="710"/>
      <c r="WJY47" s="710"/>
      <c r="WJZ47" s="710"/>
      <c r="WKA47" s="710"/>
      <c r="WKB47" s="710"/>
      <c r="WKC47" s="710"/>
      <c r="WKD47" s="710"/>
      <c r="WKE47" s="710"/>
      <c r="WKF47" s="710"/>
      <c r="WKG47" s="710"/>
      <c r="WKH47" s="710"/>
      <c r="WKI47" s="710"/>
      <c r="WKJ47" s="710"/>
      <c r="WKK47" s="710"/>
      <c r="WKL47" s="710"/>
      <c r="WKM47" s="710"/>
      <c r="WKN47" s="710"/>
      <c r="WKO47" s="710"/>
      <c r="WKP47" s="710"/>
      <c r="WKQ47" s="710"/>
      <c r="WKR47" s="710"/>
      <c r="WKS47" s="710"/>
      <c r="WKT47" s="710"/>
      <c r="WKU47" s="710"/>
      <c r="WKV47" s="710"/>
      <c r="WKW47" s="710"/>
      <c r="WKX47" s="710"/>
      <c r="WKY47" s="710"/>
      <c r="WKZ47" s="710"/>
      <c r="WLA47" s="710"/>
      <c r="WLB47" s="710"/>
      <c r="WLC47" s="710"/>
      <c r="WLD47" s="710"/>
      <c r="WLE47" s="710"/>
      <c r="WLF47" s="710"/>
      <c r="WLG47" s="710"/>
      <c r="WLH47" s="710"/>
      <c r="WLI47" s="710"/>
      <c r="WLJ47" s="710"/>
      <c r="WLK47" s="710"/>
      <c r="WLL47" s="710"/>
      <c r="WLM47" s="710"/>
      <c r="WLN47" s="710"/>
      <c r="WLO47" s="710"/>
      <c r="WLP47" s="710"/>
      <c r="WLQ47" s="710"/>
      <c r="WLR47" s="710"/>
      <c r="WLS47" s="710"/>
      <c r="WLT47" s="710"/>
      <c r="WLU47" s="710"/>
      <c r="WLV47" s="710"/>
      <c r="WLW47" s="710"/>
      <c r="WLX47" s="710"/>
      <c r="WLY47" s="710"/>
      <c r="WLZ47" s="710"/>
      <c r="WMA47" s="710"/>
      <c r="WMB47" s="710"/>
      <c r="WMC47" s="710"/>
      <c r="WMD47" s="710"/>
      <c r="WME47" s="710"/>
      <c r="WMF47" s="710"/>
      <c r="WMG47" s="710"/>
      <c r="WMH47" s="710"/>
      <c r="WMI47" s="710"/>
      <c r="WMJ47" s="710"/>
      <c r="WMK47" s="710"/>
      <c r="WML47" s="710"/>
      <c r="WMM47" s="710"/>
      <c r="WMN47" s="710"/>
      <c r="WMO47" s="710"/>
      <c r="WMP47" s="710"/>
      <c r="WMQ47" s="710"/>
      <c r="WMR47" s="710"/>
      <c r="WMS47" s="710"/>
      <c r="WMT47" s="710"/>
      <c r="WMU47" s="710"/>
      <c r="WMV47" s="710"/>
      <c r="WMW47" s="710"/>
      <c r="WMX47" s="710"/>
      <c r="WMY47" s="710"/>
      <c r="WMZ47" s="710"/>
      <c r="WNA47" s="710"/>
      <c r="WNB47" s="710"/>
      <c r="WNC47" s="710"/>
      <c r="WND47" s="710"/>
      <c r="WNE47" s="710"/>
      <c r="WNF47" s="710"/>
      <c r="WNG47" s="710"/>
      <c r="WNH47" s="710"/>
      <c r="WNI47" s="710"/>
      <c r="WNJ47" s="710"/>
      <c r="WNK47" s="710"/>
      <c r="WNL47" s="710"/>
      <c r="WNM47" s="710"/>
      <c r="WNN47" s="710"/>
      <c r="WNO47" s="710"/>
      <c r="WNP47" s="710"/>
      <c r="WNQ47" s="710"/>
      <c r="WNR47" s="710"/>
      <c r="WNS47" s="710"/>
      <c r="WNT47" s="710"/>
      <c r="WNU47" s="710"/>
      <c r="WNV47" s="710"/>
      <c r="WNW47" s="710"/>
      <c r="WNX47" s="710"/>
      <c r="WNY47" s="710"/>
      <c r="WNZ47" s="710"/>
      <c r="WOA47" s="710"/>
      <c r="WOB47" s="710"/>
      <c r="WOC47" s="710"/>
      <c r="WOD47" s="710"/>
      <c r="WOE47" s="710"/>
      <c r="WOF47" s="710"/>
      <c r="WOG47" s="710"/>
      <c r="WOH47" s="710"/>
      <c r="WOI47" s="710"/>
      <c r="WOJ47" s="710"/>
      <c r="WOK47" s="710"/>
      <c r="WOL47" s="710"/>
      <c r="WOM47" s="710"/>
      <c r="WON47" s="710"/>
      <c r="WOO47" s="710"/>
      <c r="WOP47" s="710"/>
      <c r="WOQ47" s="710"/>
      <c r="WOR47" s="710"/>
      <c r="WOS47" s="710"/>
      <c r="WOT47" s="710"/>
      <c r="WOU47" s="710"/>
      <c r="WOV47" s="710"/>
      <c r="WOW47" s="710"/>
      <c r="WOX47" s="710"/>
      <c r="WOY47" s="710"/>
      <c r="WOZ47" s="710"/>
      <c r="WPA47" s="710"/>
      <c r="WPB47" s="710"/>
      <c r="WPC47" s="710"/>
      <c r="WPD47" s="710"/>
      <c r="WPE47" s="710"/>
      <c r="WPF47" s="710"/>
      <c r="WPG47" s="710"/>
      <c r="WPH47" s="710"/>
      <c r="WPI47" s="710"/>
      <c r="WPJ47" s="710"/>
      <c r="WPK47" s="710"/>
      <c r="WPL47" s="710"/>
      <c r="WPM47" s="710"/>
      <c r="WPN47" s="710"/>
      <c r="WPO47" s="710"/>
      <c r="WPP47" s="710"/>
      <c r="WPQ47" s="710"/>
      <c r="WPR47" s="710"/>
      <c r="WPS47" s="710"/>
      <c r="WPT47" s="710"/>
      <c r="WPU47" s="710"/>
      <c r="WPV47" s="710"/>
      <c r="WPW47" s="710"/>
      <c r="WPX47" s="710"/>
      <c r="WPY47" s="710"/>
      <c r="WPZ47" s="710"/>
      <c r="WQA47" s="710"/>
      <c r="WQB47" s="710"/>
      <c r="WQC47" s="710"/>
      <c r="WQD47" s="710"/>
      <c r="WQE47" s="710"/>
      <c r="WQF47" s="710"/>
      <c r="WQG47" s="710"/>
      <c r="WQH47" s="710"/>
      <c r="WQI47" s="710"/>
      <c r="WQJ47" s="710"/>
      <c r="WQK47" s="710"/>
      <c r="WQL47" s="710"/>
      <c r="WQM47" s="710"/>
      <c r="WQN47" s="710"/>
      <c r="WQO47" s="710"/>
      <c r="WQP47" s="710"/>
      <c r="WQQ47" s="710"/>
      <c r="WQR47" s="710"/>
      <c r="WQS47" s="710"/>
      <c r="WQT47" s="710"/>
      <c r="WQU47" s="710"/>
      <c r="WQV47" s="710"/>
      <c r="WQW47" s="710"/>
      <c r="WQX47" s="710"/>
      <c r="WQY47" s="710"/>
      <c r="WQZ47" s="710"/>
      <c r="WRA47" s="710"/>
      <c r="WRB47" s="710"/>
      <c r="WRC47" s="710"/>
      <c r="WRD47" s="710"/>
      <c r="WRE47" s="710"/>
      <c r="WRF47" s="710"/>
      <c r="WRG47" s="710"/>
      <c r="WRH47" s="710"/>
      <c r="WRI47" s="710"/>
      <c r="WRJ47" s="710"/>
      <c r="WRK47" s="710"/>
      <c r="WRL47" s="710"/>
      <c r="WRM47" s="710"/>
      <c r="WRN47" s="710"/>
      <c r="WRO47" s="710"/>
      <c r="WRP47" s="710"/>
      <c r="WRQ47" s="710"/>
      <c r="WRR47" s="710"/>
      <c r="WRS47" s="710"/>
      <c r="WRT47" s="710"/>
      <c r="WRU47" s="710"/>
      <c r="WRV47" s="710"/>
      <c r="WRW47" s="710"/>
      <c r="WRX47" s="710"/>
      <c r="WRY47" s="710"/>
      <c r="WRZ47" s="710"/>
      <c r="WSA47" s="710"/>
      <c r="WSB47" s="710"/>
      <c r="WSC47" s="710"/>
      <c r="WSD47" s="710"/>
      <c r="WSE47" s="710"/>
      <c r="WSF47" s="710"/>
      <c r="WSG47" s="710"/>
      <c r="WSH47" s="710"/>
      <c r="WSI47" s="710"/>
      <c r="WSJ47" s="710"/>
      <c r="WSK47" s="710"/>
      <c r="WSL47" s="710"/>
      <c r="WSM47" s="710"/>
      <c r="WSN47" s="710"/>
      <c r="WSO47" s="710"/>
      <c r="WSP47" s="710"/>
      <c r="WSQ47" s="710"/>
      <c r="WSR47" s="710"/>
      <c r="WSS47" s="710"/>
      <c r="WST47" s="710"/>
      <c r="WSU47" s="710"/>
      <c r="WSV47" s="710"/>
      <c r="WSW47" s="710"/>
      <c r="WSX47" s="710"/>
      <c r="WSY47" s="710"/>
      <c r="WSZ47" s="710"/>
      <c r="WTA47" s="710"/>
      <c r="WTB47" s="710"/>
      <c r="WTC47" s="710"/>
      <c r="WTD47" s="710"/>
      <c r="WTE47" s="710"/>
      <c r="WTF47" s="710"/>
      <c r="WTG47" s="710"/>
      <c r="WTH47" s="710"/>
      <c r="WTI47" s="710"/>
      <c r="WTJ47" s="710"/>
      <c r="WTK47" s="710"/>
      <c r="WTL47" s="710"/>
      <c r="WTM47" s="710"/>
      <c r="WTN47" s="710"/>
      <c r="WTO47" s="710"/>
      <c r="WTP47" s="710"/>
      <c r="WTQ47" s="710"/>
      <c r="WTR47" s="710"/>
      <c r="WTS47" s="710"/>
      <c r="WTT47" s="710"/>
      <c r="WTU47" s="710"/>
      <c r="WTV47" s="710"/>
      <c r="WTW47" s="710"/>
      <c r="WTX47" s="710"/>
      <c r="WTY47" s="710"/>
      <c r="WTZ47" s="710"/>
      <c r="WUA47" s="710"/>
      <c r="WUB47" s="710"/>
      <c r="WUC47" s="710"/>
      <c r="WUD47" s="710"/>
      <c r="WUE47" s="710"/>
      <c r="WUF47" s="710"/>
      <c r="WUG47" s="710"/>
      <c r="WUH47" s="710"/>
      <c r="WUI47" s="710"/>
      <c r="WUJ47" s="710"/>
      <c r="WUK47" s="710"/>
      <c r="WUL47" s="710"/>
      <c r="WUM47" s="710"/>
      <c r="WUN47" s="710"/>
      <c r="WUO47" s="710"/>
      <c r="WUP47" s="710"/>
      <c r="WUQ47" s="710"/>
      <c r="WUR47" s="710"/>
      <c r="WUS47" s="710"/>
      <c r="WUT47" s="710"/>
      <c r="WUU47" s="710"/>
      <c r="WUV47" s="710"/>
      <c r="WUW47" s="710"/>
      <c r="WUX47" s="710"/>
      <c r="WUY47" s="710"/>
      <c r="WUZ47" s="710"/>
      <c r="WVA47" s="710"/>
      <c r="WVB47" s="710"/>
      <c r="WVC47" s="710"/>
      <c r="WVD47" s="710"/>
      <c r="WVE47" s="710"/>
      <c r="WVF47" s="710"/>
      <c r="WVG47" s="710"/>
      <c r="WVH47" s="710"/>
      <c r="WVI47" s="710"/>
      <c r="WVJ47" s="710"/>
      <c r="WVK47" s="710"/>
      <c r="WVL47" s="710"/>
      <c r="WVM47" s="710"/>
      <c r="WVN47" s="710"/>
      <c r="WVO47" s="710"/>
      <c r="WVP47" s="710"/>
      <c r="WVQ47" s="710"/>
      <c r="WVR47" s="710"/>
      <c r="WVS47" s="710"/>
      <c r="WVT47" s="710"/>
      <c r="WVU47" s="710"/>
      <c r="WVV47" s="710"/>
      <c r="WVW47" s="710"/>
      <c r="WVX47" s="710"/>
      <c r="WVY47" s="710"/>
      <c r="WVZ47" s="710"/>
      <c r="WWA47" s="710"/>
      <c r="WWB47" s="710"/>
      <c r="WWC47" s="710"/>
      <c r="WWD47" s="710"/>
      <c r="WWE47" s="710"/>
      <c r="WWF47" s="710"/>
      <c r="WWG47" s="710"/>
      <c r="WWH47" s="710"/>
      <c r="WWI47" s="710"/>
      <c r="WWJ47" s="710"/>
      <c r="WWK47" s="710"/>
      <c r="WWL47" s="710"/>
      <c r="WWM47" s="710"/>
      <c r="WWN47" s="710"/>
      <c r="WWO47" s="710"/>
      <c r="WWP47" s="710"/>
      <c r="WWQ47" s="710"/>
      <c r="WWR47" s="710"/>
      <c r="WWS47" s="710"/>
      <c r="WWT47" s="710"/>
      <c r="WWU47" s="710"/>
      <c r="WWV47" s="710"/>
      <c r="WWW47" s="710"/>
      <c r="WWX47" s="710"/>
      <c r="WWY47" s="710"/>
      <c r="WWZ47" s="710"/>
      <c r="WXA47" s="710"/>
      <c r="WXB47" s="710"/>
      <c r="WXC47" s="710"/>
      <c r="WXD47" s="710"/>
      <c r="WXE47" s="710"/>
      <c r="WXF47" s="710"/>
      <c r="WXG47" s="710"/>
      <c r="WXH47" s="710"/>
    </row>
    <row r="48" spans="1:16180" s="711" customFormat="1" ht="22.2" customHeight="1" thickBot="1">
      <c r="A48" s="1267" t="s">
        <v>580</v>
      </c>
      <c r="B48" s="790" t="s">
        <v>580</v>
      </c>
      <c r="C48" s="738" t="s">
        <v>575</v>
      </c>
      <c r="G48" s="710"/>
      <c r="H48" s="710"/>
      <c r="I48" s="710"/>
      <c r="L48" s="712"/>
      <c r="M48" s="712"/>
      <c r="N48" s="712"/>
      <c r="AL48" s="710"/>
      <c r="AM48" s="710"/>
      <c r="AS48" s="710"/>
      <c r="AT48" s="710"/>
      <c r="AU48" s="710"/>
      <c r="AV48" s="710"/>
      <c r="AW48" s="710"/>
      <c r="AX48" s="710"/>
      <c r="AY48" s="710"/>
      <c r="AZ48" s="710"/>
      <c r="BA48" s="710"/>
      <c r="BB48" s="710"/>
      <c r="BC48" s="710"/>
      <c r="BD48" s="710"/>
      <c r="BE48" s="710"/>
      <c r="BF48" s="710"/>
      <c r="BG48" s="710"/>
      <c r="BH48" s="710"/>
      <c r="BI48" s="710"/>
      <c r="BJ48" s="710"/>
      <c r="BK48" s="710"/>
      <c r="BL48" s="710"/>
      <c r="BM48" s="710"/>
      <c r="BN48" s="710"/>
      <c r="BO48" s="710"/>
      <c r="BP48" s="710"/>
      <c r="BQ48" s="710"/>
      <c r="BR48" s="710"/>
      <c r="BS48" s="710"/>
      <c r="BT48" s="710"/>
      <c r="BU48" s="710"/>
      <c r="BV48" s="710"/>
      <c r="BW48" s="710"/>
      <c r="BX48" s="710"/>
      <c r="BY48" s="710"/>
      <c r="BZ48" s="710"/>
      <c r="CA48" s="710"/>
      <c r="CB48" s="710"/>
      <c r="CC48" s="710"/>
      <c r="CD48" s="710"/>
      <c r="CE48" s="710"/>
      <c r="CF48" s="710"/>
      <c r="CG48" s="710"/>
      <c r="CH48" s="710"/>
      <c r="CI48" s="710"/>
      <c r="CJ48" s="710"/>
      <c r="CK48" s="710"/>
      <c r="CL48" s="710"/>
      <c r="CM48" s="710"/>
      <c r="CN48" s="710"/>
      <c r="CO48" s="710"/>
      <c r="CP48" s="710"/>
      <c r="CQ48" s="710"/>
      <c r="CR48" s="710"/>
      <c r="CS48" s="710"/>
      <c r="CT48" s="710"/>
      <c r="CU48" s="710"/>
      <c r="CV48" s="710"/>
      <c r="CW48" s="710"/>
      <c r="CX48" s="710"/>
      <c r="CY48" s="710"/>
      <c r="CZ48" s="710"/>
      <c r="DA48" s="710"/>
      <c r="DB48" s="710"/>
      <c r="DC48" s="710"/>
      <c r="DD48" s="710"/>
      <c r="DE48" s="710"/>
      <c r="DF48" s="710"/>
      <c r="DG48" s="710"/>
      <c r="DH48" s="710"/>
      <c r="DI48" s="710"/>
      <c r="DJ48" s="710"/>
      <c r="DK48" s="710"/>
      <c r="DL48" s="710"/>
      <c r="DM48" s="710"/>
      <c r="DN48" s="710"/>
      <c r="DO48" s="710"/>
      <c r="DP48" s="710"/>
      <c r="DQ48" s="710"/>
      <c r="DR48" s="710"/>
      <c r="DS48" s="710"/>
      <c r="DT48" s="710"/>
      <c r="DU48" s="710"/>
      <c r="DV48" s="710"/>
      <c r="DW48" s="710"/>
      <c r="DX48" s="710"/>
      <c r="DY48" s="710"/>
      <c r="DZ48" s="710"/>
      <c r="EA48" s="710"/>
      <c r="EB48" s="710"/>
      <c r="EC48" s="710"/>
      <c r="ED48" s="710"/>
      <c r="EE48" s="710"/>
      <c r="EF48" s="710"/>
      <c r="EG48" s="710"/>
      <c r="EH48" s="710"/>
      <c r="EI48" s="710"/>
      <c r="EJ48" s="710"/>
      <c r="EK48" s="710"/>
      <c r="EL48" s="710"/>
      <c r="EM48" s="710"/>
      <c r="EN48" s="710"/>
      <c r="EO48" s="710"/>
      <c r="EP48" s="710"/>
      <c r="EQ48" s="710"/>
      <c r="ER48" s="710"/>
      <c r="ES48" s="710"/>
      <c r="ET48" s="710"/>
      <c r="EU48" s="710"/>
      <c r="EV48" s="710"/>
      <c r="EW48" s="710"/>
      <c r="EX48" s="710"/>
      <c r="EY48" s="710"/>
      <c r="EZ48" s="710"/>
      <c r="FA48" s="710"/>
      <c r="FB48" s="710"/>
      <c r="FC48" s="710"/>
      <c r="FD48" s="710"/>
      <c r="FE48" s="710"/>
      <c r="FF48" s="710"/>
      <c r="FG48" s="710"/>
      <c r="FH48" s="710"/>
      <c r="FI48" s="710"/>
      <c r="FJ48" s="710"/>
      <c r="FK48" s="710"/>
      <c r="FL48" s="710"/>
      <c r="FM48" s="710"/>
      <c r="FN48" s="710"/>
      <c r="FO48" s="710"/>
      <c r="FP48" s="710"/>
      <c r="FQ48" s="710"/>
      <c r="FR48" s="710"/>
      <c r="FS48" s="710"/>
      <c r="FT48" s="710"/>
      <c r="FU48" s="710"/>
      <c r="FV48" s="710"/>
      <c r="FW48" s="710"/>
      <c r="FX48" s="710"/>
      <c r="FY48" s="710"/>
      <c r="FZ48" s="710"/>
      <c r="GA48" s="710"/>
      <c r="GB48" s="710"/>
      <c r="GC48" s="710"/>
      <c r="GD48" s="710"/>
      <c r="GE48" s="710"/>
      <c r="GF48" s="710"/>
      <c r="GG48" s="710"/>
      <c r="GH48" s="710"/>
      <c r="GI48" s="710"/>
      <c r="GJ48" s="710"/>
      <c r="GK48" s="710"/>
      <c r="GL48" s="710"/>
      <c r="GM48" s="710"/>
      <c r="GN48" s="710"/>
      <c r="GO48" s="710"/>
      <c r="GP48" s="710"/>
      <c r="GQ48" s="710"/>
      <c r="GR48" s="710"/>
      <c r="GS48" s="710"/>
      <c r="GT48" s="710"/>
      <c r="GU48" s="710"/>
      <c r="GV48" s="710"/>
      <c r="GW48" s="710"/>
      <c r="GX48" s="710"/>
      <c r="GY48" s="710"/>
      <c r="GZ48" s="710"/>
      <c r="HA48" s="710"/>
      <c r="HB48" s="710"/>
      <c r="HC48" s="710"/>
      <c r="HD48" s="710"/>
      <c r="HE48" s="710"/>
      <c r="HF48" s="710"/>
      <c r="HG48" s="710"/>
      <c r="HH48" s="710"/>
      <c r="HI48" s="710"/>
      <c r="HJ48" s="710"/>
      <c r="HK48" s="710"/>
      <c r="HL48" s="710"/>
      <c r="HM48" s="710"/>
      <c r="HN48" s="710"/>
      <c r="HO48" s="710"/>
      <c r="HP48" s="710"/>
      <c r="HQ48" s="710"/>
      <c r="HR48" s="710"/>
      <c r="HS48" s="710"/>
      <c r="HT48" s="710"/>
      <c r="HU48" s="710"/>
      <c r="HV48" s="710"/>
      <c r="HW48" s="710"/>
      <c r="HX48" s="710"/>
      <c r="HY48" s="710"/>
      <c r="HZ48" s="710"/>
      <c r="IA48" s="710"/>
      <c r="IB48" s="710"/>
      <c r="IC48" s="710"/>
      <c r="ID48" s="710"/>
      <c r="IE48" s="710"/>
      <c r="IF48" s="710"/>
      <c r="IG48" s="710"/>
      <c r="IH48" s="710"/>
      <c r="II48" s="710"/>
      <c r="IJ48" s="710"/>
      <c r="IK48" s="710"/>
      <c r="IL48" s="710"/>
      <c r="IM48" s="710"/>
      <c r="IN48" s="710"/>
      <c r="IO48" s="710"/>
      <c r="IP48" s="710"/>
      <c r="IQ48" s="710"/>
      <c r="IR48" s="710"/>
      <c r="IS48" s="710"/>
      <c r="IT48" s="710"/>
      <c r="IU48" s="710"/>
      <c r="IV48" s="710"/>
      <c r="IW48" s="710"/>
      <c r="IX48" s="710"/>
      <c r="IY48" s="710"/>
      <c r="IZ48" s="710"/>
      <c r="JA48" s="710"/>
      <c r="JB48" s="710"/>
      <c r="JC48" s="710"/>
      <c r="JD48" s="710"/>
      <c r="JE48" s="710"/>
      <c r="JF48" s="710"/>
      <c r="JG48" s="710"/>
      <c r="JH48" s="710"/>
      <c r="JI48" s="710"/>
      <c r="JJ48" s="710"/>
      <c r="JK48" s="710"/>
      <c r="JL48" s="710"/>
      <c r="JM48" s="710"/>
      <c r="JN48" s="710"/>
      <c r="JO48" s="710"/>
      <c r="JP48" s="710"/>
      <c r="JQ48" s="710"/>
      <c r="JR48" s="710"/>
      <c r="JS48" s="710"/>
      <c r="JT48" s="710"/>
      <c r="JU48" s="710"/>
      <c r="JV48" s="710"/>
      <c r="JW48" s="710"/>
      <c r="JX48" s="710"/>
      <c r="JY48" s="710"/>
      <c r="JZ48" s="710"/>
      <c r="KA48" s="710"/>
      <c r="KB48" s="710"/>
      <c r="KC48" s="710"/>
      <c r="KD48" s="710"/>
      <c r="KE48" s="710"/>
      <c r="KF48" s="710"/>
      <c r="KG48" s="710"/>
      <c r="KH48" s="710"/>
      <c r="KI48" s="710"/>
      <c r="KJ48" s="710"/>
      <c r="KK48" s="710"/>
      <c r="KL48" s="710"/>
      <c r="KM48" s="710"/>
      <c r="KN48" s="710"/>
      <c r="KO48" s="710"/>
      <c r="KP48" s="710"/>
      <c r="KQ48" s="710"/>
      <c r="KR48" s="710"/>
      <c r="KS48" s="710"/>
      <c r="KT48" s="710"/>
      <c r="KU48" s="710"/>
      <c r="KV48" s="710"/>
      <c r="KW48" s="710"/>
      <c r="KX48" s="710"/>
      <c r="KY48" s="710"/>
      <c r="KZ48" s="710"/>
      <c r="LA48" s="710"/>
      <c r="LB48" s="710"/>
      <c r="LC48" s="710"/>
      <c r="LD48" s="710"/>
      <c r="LE48" s="710"/>
      <c r="LF48" s="710"/>
      <c r="LG48" s="710"/>
      <c r="LH48" s="710"/>
      <c r="LI48" s="710"/>
      <c r="LJ48" s="710"/>
      <c r="LK48" s="710"/>
      <c r="LL48" s="710"/>
      <c r="LM48" s="710"/>
      <c r="LN48" s="710"/>
      <c r="LO48" s="710"/>
      <c r="LP48" s="710"/>
      <c r="LQ48" s="710"/>
      <c r="LR48" s="710"/>
      <c r="LS48" s="710"/>
      <c r="LT48" s="710"/>
      <c r="LU48" s="710"/>
      <c r="LV48" s="710"/>
      <c r="LW48" s="710"/>
      <c r="LX48" s="710"/>
      <c r="LY48" s="710"/>
      <c r="LZ48" s="710"/>
      <c r="MA48" s="710"/>
      <c r="MB48" s="710"/>
      <c r="MC48" s="710"/>
      <c r="MD48" s="710"/>
      <c r="ME48" s="710"/>
      <c r="MF48" s="710"/>
      <c r="MG48" s="710"/>
      <c r="MH48" s="710"/>
      <c r="MI48" s="710"/>
      <c r="MJ48" s="710"/>
      <c r="MK48" s="710"/>
      <c r="ML48" s="710"/>
      <c r="MM48" s="710"/>
      <c r="MN48" s="710"/>
      <c r="MO48" s="710"/>
      <c r="MP48" s="710"/>
      <c r="MQ48" s="710"/>
      <c r="MR48" s="710"/>
      <c r="MS48" s="710"/>
      <c r="MT48" s="710"/>
      <c r="MU48" s="710"/>
      <c r="MV48" s="710"/>
      <c r="MW48" s="710"/>
      <c r="MX48" s="710"/>
      <c r="MY48" s="710"/>
      <c r="MZ48" s="710"/>
      <c r="NA48" s="710"/>
      <c r="NB48" s="710"/>
      <c r="NC48" s="710"/>
      <c r="ND48" s="710"/>
      <c r="NE48" s="710"/>
      <c r="NF48" s="710"/>
      <c r="NG48" s="710"/>
      <c r="NH48" s="710"/>
      <c r="NI48" s="710"/>
      <c r="NJ48" s="710"/>
      <c r="NK48" s="710"/>
      <c r="NL48" s="710"/>
      <c r="NM48" s="710"/>
      <c r="NN48" s="710"/>
      <c r="NO48" s="710"/>
      <c r="NP48" s="710"/>
      <c r="NQ48" s="710"/>
      <c r="NR48" s="710"/>
      <c r="NS48" s="710"/>
      <c r="NT48" s="710"/>
      <c r="NU48" s="710"/>
      <c r="NV48" s="710"/>
      <c r="NW48" s="710"/>
      <c r="NX48" s="710"/>
      <c r="NY48" s="710"/>
      <c r="NZ48" s="710"/>
      <c r="OA48" s="710"/>
      <c r="OB48" s="710"/>
      <c r="OC48" s="710"/>
      <c r="OD48" s="710"/>
      <c r="OE48" s="710"/>
      <c r="OF48" s="710"/>
      <c r="OG48" s="710"/>
      <c r="OH48" s="710"/>
      <c r="OI48" s="710"/>
      <c r="OJ48" s="710"/>
      <c r="OK48" s="710"/>
      <c r="OL48" s="710"/>
      <c r="OM48" s="710"/>
      <c r="ON48" s="710"/>
      <c r="OO48" s="710"/>
      <c r="OP48" s="710"/>
      <c r="OQ48" s="710"/>
      <c r="OR48" s="710"/>
      <c r="OS48" s="710"/>
      <c r="OT48" s="710"/>
      <c r="OU48" s="710"/>
      <c r="OV48" s="710"/>
      <c r="OW48" s="710"/>
      <c r="OX48" s="710"/>
      <c r="OY48" s="710"/>
      <c r="OZ48" s="710"/>
      <c r="PA48" s="710"/>
      <c r="PB48" s="710"/>
      <c r="PC48" s="710"/>
      <c r="PD48" s="710"/>
      <c r="PE48" s="710"/>
      <c r="PF48" s="710"/>
      <c r="PG48" s="710"/>
      <c r="PH48" s="710"/>
      <c r="PI48" s="710"/>
      <c r="PJ48" s="710"/>
      <c r="PK48" s="710"/>
      <c r="PL48" s="710"/>
      <c r="PM48" s="710"/>
      <c r="PN48" s="710"/>
      <c r="PO48" s="710"/>
      <c r="PP48" s="710"/>
      <c r="PQ48" s="710"/>
      <c r="PR48" s="710"/>
      <c r="PS48" s="710"/>
      <c r="PT48" s="710"/>
      <c r="PU48" s="710"/>
      <c r="PV48" s="710"/>
      <c r="PW48" s="710"/>
      <c r="PX48" s="710"/>
      <c r="PY48" s="710"/>
      <c r="PZ48" s="710"/>
      <c r="QA48" s="710"/>
      <c r="QB48" s="710"/>
      <c r="QC48" s="710"/>
      <c r="QD48" s="710"/>
      <c r="QE48" s="710"/>
      <c r="QF48" s="710"/>
      <c r="QG48" s="710"/>
      <c r="QH48" s="710"/>
      <c r="QI48" s="710"/>
      <c r="QJ48" s="710"/>
      <c r="QK48" s="710"/>
      <c r="QL48" s="710"/>
      <c r="QM48" s="710"/>
      <c r="QN48" s="710"/>
      <c r="QO48" s="710"/>
      <c r="QP48" s="710"/>
      <c r="QQ48" s="710"/>
      <c r="QR48" s="710"/>
      <c r="QS48" s="710"/>
      <c r="QT48" s="710"/>
      <c r="QU48" s="710"/>
      <c r="QV48" s="710"/>
      <c r="QW48" s="710"/>
      <c r="QX48" s="710"/>
      <c r="QY48" s="710"/>
      <c r="QZ48" s="710"/>
      <c r="RA48" s="710"/>
      <c r="RB48" s="710"/>
      <c r="RC48" s="710"/>
      <c r="RD48" s="710"/>
      <c r="RE48" s="710"/>
      <c r="RF48" s="710"/>
      <c r="RG48" s="710"/>
      <c r="RH48" s="710"/>
      <c r="RI48" s="710"/>
      <c r="RJ48" s="710"/>
      <c r="RK48" s="710"/>
      <c r="RL48" s="710"/>
      <c r="RM48" s="710"/>
      <c r="RN48" s="710"/>
      <c r="RO48" s="710"/>
      <c r="RP48" s="710"/>
      <c r="RQ48" s="710"/>
      <c r="RR48" s="710"/>
      <c r="RS48" s="710"/>
      <c r="RT48" s="710"/>
      <c r="RU48" s="710"/>
      <c r="RV48" s="710"/>
      <c r="RW48" s="710"/>
      <c r="RX48" s="710"/>
      <c r="RY48" s="710"/>
      <c r="RZ48" s="710"/>
      <c r="SA48" s="710"/>
      <c r="SB48" s="710"/>
      <c r="SC48" s="710"/>
      <c r="SD48" s="710"/>
      <c r="SE48" s="710"/>
      <c r="SF48" s="710"/>
      <c r="SG48" s="710"/>
      <c r="SH48" s="710"/>
      <c r="SI48" s="710"/>
      <c r="SJ48" s="710"/>
      <c r="SK48" s="710"/>
      <c r="SL48" s="710"/>
      <c r="SM48" s="710"/>
      <c r="SN48" s="710"/>
      <c r="SO48" s="710"/>
      <c r="SP48" s="710"/>
      <c r="SQ48" s="710"/>
      <c r="SR48" s="710"/>
      <c r="SS48" s="710"/>
      <c r="ST48" s="710"/>
      <c r="SU48" s="710"/>
      <c r="SV48" s="710"/>
      <c r="SW48" s="710"/>
      <c r="SX48" s="710"/>
      <c r="SY48" s="710"/>
      <c r="SZ48" s="710"/>
      <c r="TA48" s="710"/>
      <c r="TB48" s="710"/>
      <c r="TC48" s="710"/>
      <c r="TD48" s="710"/>
      <c r="TE48" s="710"/>
      <c r="TF48" s="710"/>
      <c r="TG48" s="710"/>
      <c r="TH48" s="710"/>
      <c r="TI48" s="710"/>
      <c r="TJ48" s="710"/>
      <c r="TK48" s="710"/>
      <c r="TL48" s="710"/>
      <c r="TM48" s="710"/>
      <c r="TN48" s="710"/>
      <c r="TO48" s="710"/>
      <c r="TP48" s="710"/>
      <c r="TQ48" s="710"/>
      <c r="TR48" s="710"/>
      <c r="TS48" s="710"/>
      <c r="TT48" s="710"/>
      <c r="TU48" s="710"/>
      <c r="TV48" s="710"/>
      <c r="TW48" s="710"/>
      <c r="TX48" s="710"/>
      <c r="TY48" s="710"/>
      <c r="TZ48" s="710"/>
      <c r="UA48" s="710"/>
      <c r="UB48" s="710"/>
      <c r="UC48" s="710"/>
      <c r="UD48" s="710"/>
      <c r="UE48" s="710"/>
      <c r="UF48" s="710"/>
      <c r="UG48" s="710"/>
      <c r="UH48" s="710"/>
      <c r="UI48" s="710"/>
      <c r="UJ48" s="710"/>
      <c r="UK48" s="710"/>
      <c r="UL48" s="710"/>
      <c r="UM48" s="710"/>
      <c r="UN48" s="710"/>
      <c r="UO48" s="710"/>
      <c r="UP48" s="710"/>
      <c r="UQ48" s="710"/>
      <c r="UR48" s="710"/>
      <c r="US48" s="710"/>
      <c r="UT48" s="710"/>
      <c r="UU48" s="710"/>
      <c r="UV48" s="710"/>
      <c r="UW48" s="710"/>
      <c r="UX48" s="710"/>
      <c r="UY48" s="710"/>
      <c r="UZ48" s="710"/>
      <c r="VA48" s="710"/>
      <c r="VB48" s="710"/>
      <c r="VC48" s="710"/>
      <c r="VD48" s="710"/>
      <c r="VE48" s="710"/>
      <c r="VF48" s="710"/>
      <c r="VG48" s="710"/>
      <c r="VH48" s="710"/>
      <c r="VI48" s="710"/>
      <c r="VJ48" s="710"/>
      <c r="VK48" s="710"/>
      <c r="VL48" s="710"/>
      <c r="VM48" s="710"/>
      <c r="VN48" s="710"/>
      <c r="VO48" s="710"/>
      <c r="VP48" s="710"/>
      <c r="VQ48" s="710"/>
      <c r="VR48" s="710"/>
      <c r="VS48" s="710"/>
      <c r="VT48" s="710"/>
      <c r="VU48" s="710"/>
      <c r="VV48" s="710"/>
      <c r="VW48" s="710"/>
      <c r="VX48" s="710"/>
      <c r="VY48" s="710"/>
      <c r="VZ48" s="710"/>
      <c r="WA48" s="710"/>
      <c r="WB48" s="710"/>
      <c r="WC48" s="710"/>
      <c r="WD48" s="710"/>
      <c r="WE48" s="710"/>
      <c r="WF48" s="710"/>
      <c r="WG48" s="710"/>
      <c r="WH48" s="710"/>
      <c r="WI48" s="710"/>
      <c r="WJ48" s="710"/>
      <c r="WK48" s="710"/>
      <c r="WL48" s="710"/>
      <c r="WM48" s="710"/>
      <c r="WN48" s="710"/>
      <c r="WO48" s="710"/>
      <c r="WP48" s="710"/>
      <c r="WQ48" s="710"/>
      <c r="WR48" s="710"/>
      <c r="WS48" s="710"/>
      <c r="WT48" s="710"/>
      <c r="WU48" s="710"/>
      <c r="WV48" s="710"/>
      <c r="WW48" s="710"/>
      <c r="WX48" s="710"/>
      <c r="WY48" s="710"/>
      <c r="WZ48" s="710"/>
      <c r="XA48" s="710"/>
      <c r="XB48" s="710"/>
      <c r="XC48" s="710"/>
      <c r="XD48" s="710"/>
      <c r="XE48" s="710"/>
      <c r="XF48" s="710"/>
      <c r="XG48" s="710"/>
      <c r="XH48" s="710"/>
      <c r="XI48" s="710"/>
      <c r="XJ48" s="710"/>
      <c r="XK48" s="710"/>
      <c r="XL48" s="710"/>
      <c r="XM48" s="710"/>
      <c r="XN48" s="710"/>
      <c r="XO48" s="710"/>
      <c r="XP48" s="710"/>
      <c r="XQ48" s="710"/>
      <c r="XR48" s="710"/>
      <c r="XS48" s="710"/>
      <c r="XT48" s="710"/>
      <c r="XU48" s="710"/>
      <c r="XV48" s="710"/>
      <c r="XW48" s="710"/>
      <c r="XX48" s="710"/>
      <c r="XY48" s="710"/>
      <c r="XZ48" s="710"/>
      <c r="YA48" s="710"/>
      <c r="YB48" s="710"/>
      <c r="YC48" s="710"/>
      <c r="YD48" s="710"/>
      <c r="YE48" s="710"/>
      <c r="YF48" s="710"/>
      <c r="YG48" s="710"/>
      <c r="YH48" s="710"/>
      <c r="YI48" s="710"/>
      <c r="YJ48" s="710"/>
      <c r="YK48" s="710"/>
      <c r="YL48" s="710"/>
      <c r="YM48" s="710"/>
      <c r="YN48" s="710"/>
      <c r="YO48" s="710"/>
      <c r="YP48" s="710"/>
      <c r="YQ48" s="710"/>
      <c r="YR48" s="710"/>
      <c r="YS48" s="710"/>
      <c r="YT48" s="710"/>
      <c r="YU48" s="710"/>
      <c r="YV48" s="710"/>
      <c r="YW48" s="710"/>
      <c r="YX48" s="710"/>
      <c r="YY48" s="710"/>
      <c r="YZ48" s="710"/>
      <c r="ZA48" s="710"/>
      <c r="ZB48" s="710"/>
      <c r="ZC48" s="710"/>
      <c r="ZD48" s="710"/>
      <c r="ZE48" s="710"/>
      <c r="ZF48" s="710"/>
      <c r="ZG48" s="710"/>
      <c r="ZH48" s="710"/>
      <c r="ZI48" s="710"/>
      <c r="ZJ48" s="710"/>
      <c r="ZK48" s="710"/>
      <c r="ZL48" s="710"/>
      <c r="ZM48" s="710"/>
      <c r="ZN48" s="710"/>
      <c r="ZO48" s="710"/>
      <c r="ZP48" s="710"/>
      <c r="ZQ48" s="710"/>
      <c r="ZR48" s="710"/>
      <c r="ZS48" s="710"/>
      <c r="ZT48" s="710"/>
      <c r="ZU48" s="710"/>
      <c r="ZV48" s="710"/>
      <c r="ZW48" s="710"/>
      <c r="ZX48" s="710"/>
      <c r="ZY48" s="710"/>
      <c r="ZZ48" s="710"/>
      <c r="AAA48" s="710"/>
      <c r="AAB48" s="710"/>
      <c r="AAC48" s="710"/>
      <c r="AAD48" s="710"/>
      <c r="AAE48" s="710"/>
      <c r="AAF48" s="710"/>
      <c r="AAG48" s="710"/>
      <c r="AAH48" s="710"/>
      <c r="AAI48" s="710"/>
      <c r="AAJ48" s="710"/>
      <c r="AAK48" s="710"/>
      <c r="AAL48" s="710"/>
      <c r="AAM48" s="710"/>
      <c r="AAN48" s="710"/>
      <c r="AAO48" s="710"/>
      <c r="AAP48" s="710"/>
      <c r="AAQ48" s="710"/>
      <c r="AAR48" s="710"/>
      <c r="AAS48" s="710"/>
      <c r="AAT48" s="710"/>
      <c r="AAU48" s="710"/>
      <c r="AAV48" s="710"/>
      <c r="AAW48" s="710"/>
      <c r="AAX48" s="710"/>
      <c r="AAY48" s="710"/>
      <c r="AAZ48" s="710"/>
      <c r="ABA48" s="710"/>
      <c r="ABB48" s="710"/>
      <c r="ABC48" s="710"/>
      <c r="ABD48" s="710"/>
      <c r="ABE48" s="710"/>
      <c r="ABF48" s="710"/>
      <c r="ABG48" s="710"/>
      <c r="ABH48" s="710"/>
      <c r="ABI48" s="710"/>
      <c r="ABJ48" s="710"/>
      <c r="ABK48" s="710"/>
      <c r="ABL48" s="710"/>
      <c r="ABM48" s="710"/>
      <c r="ABN48" s="710"/>
      <c r="ABO48" s="710"/>
      <c r="ABP48" s="710"/>
      <c r="ABQ48" s="710"/>
      <c r="ABR48" s="710"/>
      <c r="ABS48" s="710"/>
      <c r="ABT48" s="710"/>
      <c r="ABU48" s="710"/>
      <c r="ABV48" s="710"/>
      <c r="ABW48" s="710"/>
      <c r="ABX48" s="710"/>
      <c r="ABY48" s="710"/>
      <c r="ABZ48" s="710"/>
      <c r="ACA48" s="710"/>
      <c r="ACB48" s="710"/>
      <c r="ACC48" s="710"/>
      <c r="ACD48" s="710"/>
      <c r="ACE48" s="710"/>
      <c r="ACF48" s="710"/>
      <c r="ACG48" s="710"/>
      <c r="ACH48" s="710"/>
      <c r="ACI48" s="710"/>
      <c r="ACJ48" s="710"/>
      <c r="ACK48" s="710"/>
      <c r="ACL48" s="710"/>
      <c r="ACM48" s="710"/>
      <c r="ACN48" s="710"/>
      <c r="ACO48" s="710"/>
      <c r="ACP48" s="710"/>
      <c r="ACQ48" s="710"/>
      <c r="ACR48" s="710"/>
      <c r="ACS48" s="710"/>
      <c r="ACT48" s="710"/>
      <c r="ACU48" s="710"/>
      <c r="ACV48" s="710"/>
      <c r="ACW48" s="710"/>
      <c r="ACX48" s="710"/>
      <c r="ACY48" s="710"/>
      <c r="ACZ48" s="710"/>
      <c r="ADA48" s="710"/>
      <c r="ADB48" s="710"/>
      <c r="ADC48" s="710"/>
      <c r="ADD48" s="710"/>
      <c r="ADE48" s="710"/>
      <c r="ADF48" s="710"/>
      <c r="ADG48" s="710"/>
      <c r="ADH48" s="710"/>
      <c r="ADI48" s="710"/>
      <c r="ADJ48" s="710"/>
      <c r="ADK48" s="710"/>
      <c r="ADL48" s="710"/>
      <c r="ADM48" s="710"/>
      <c r="ADN48" s="710"/>
      <c r="ADO48" s="710"/>
      <c r="ADP48" s="710"/>
      <c r="ADQ48" s="710"/>
      <c r="ADR48" s="710"/>
      <c r="ADS48" s="710"/>
      <c r="ADT48" s="710"/>
      <c r="ADU48" s="710"/>
      <c r="ADV48" s="710"/>
      <c r="ADW48" s="710"/>
      <c r="ADX48" s="710"/>
      <c r="ADY48" s="710"/>
      <c r="ADZ48" s="710"/>
      <c r="AEA48" s="710"/>
      <c r="AEB48" s="710"/>
      <c r="AEC48" s="710"/>
      <c r="AED48" s="710"/>
      <c r="AEE48" s="710"/>
      <c r="AEF48" s="710"/>
      <c r="AEG48" s="710"/>
      <c r="AEH48" s="710"/>
      <c r="AEI48" s="710"/>
      <c r="AEJ48" s="710"/>
      <c r="AEK48" s="710"/>
      <c r="AEL48" s="710"/>
      <c r="AEM48" s="710"/>
      <c r="AEN48" s="710"/>
      <c r="AEO48" s="710"/>
      <c r="AEP48" s="710"/>
      <c r="AEQ48" s="710"/>
      <c r="AER48" s="710"/>
      <c r="AES48" s="710"/>
      <c r="AET48" s="710"/>
      <c r="AEU48" s="710"/>
      <c r="AEV48" s="710"/>
      <c r="AEW48" s="710"/>
      <c r="AEX48" s="710"/>
      <c r="AEY48" s="710"/>
      <c r="AEZ48" s="710"/>
      <c r="AFA48" s="710"/>
      <c r="AFB48" s="710"/>
      <c r="AFC48" s="710"/>
      <c r="AFD48" s="710"/>
      <c r="AFE48" s="710"/>
      <c r="AFF48" s="710"/>
      <c r="AFG48" s="710"/>
      <c r="AFH48" s="710"/>
      <c r="AFI48" s="710"/>
      <c r="AFJ48" s="710"/>
      <c r="AFK48" s="710"/>
      <c r="AFL48" s="710"/>
      <c r="AFM48" s="710"/>
      <c r="AFN48" s="710"/>
      <c r="AFO48" s="710"/>
      <c r="AFP48" s="710"/>
      <c r="AFQ48" s="710"/>
      <c r="AFR48" s="710"/>
      <c r="AFS48" s="710"/>
      <c r="AFT48" s="710"/>
      <c r="AFU48" s="710"/>
      <c r="AFV48" s="710"/>
      <c r="AFW48" s="710"/>
      <c r="AFX48" s="710"/>
      <c r="AFY48" s="710"/>
      <c r="AFZ48" s="710"/>
      <c r="AGA48" s="710"/>
      <c r="AGB48" s="710"/>
      <c r="AGC48" s="710"/>
      <c r="AGD48" s="710"/>
      <c r="AGE48" s="710"/>
      <c r="AGF48" s="710"/>
      <c r="AGG48" s="710"/>
      <c r="AGH48" s="710"/>
      <c r="AGI48" s="710"/>
      <c r="AGJ48" s="710"/>
      <c r="AGK48" s="710"/>
      <c r="AGL48" s="710"/>
      <c r="AGM48" s="710"/>
      <c r="AGN48" s="710"/>
      <c r="AGO48" s="710"/>
      <c r="AGP48" s="710"/>
      <c r="AGQ48" s="710"/>
      <c r="AGR48" s="710"/>
      <c r="AGS48" s="710"/>
      <c r="AGT48" s="710"/>
      <c r="AGU48" s="710"/>
      <c r="AGV48" s="710"/>
      <c r="AGW48" s="710"/>
      <c r="AGX48" s="710"/>
      <c r="AGY48" s="710"/>
      <c r="AGZ48" s="710"/>
      <c r="AHA48" s="710"/>
      <c r="AHB48" s="710"/>
      <c r="AHC48" s="710"/>
      <c r="AHD48" s="710"/>
      <c r="AHE48" s="710"/>
      <c r="AHF48" s="710"/>
      <c r="AHG48" s="710"/>
      <c r="AHH48" s="710"/>
      <c r="AHI48" s="710"/>
      <c r="AHJ48" s="710"/>
      <c r="AHK48" s="710"/>
      <c r="AHL48" s="710"/>
      <c r="AHM48" s="710"/>
      <c r="AHN48" s="710"/>
      <c r="AHO48" s="710"/>
      <c r="AHP48" s="710"/>
      <c r="AHQ48" s="710"/>
      <c r="AHR48" s="710"/>
      <c r="AHS48" s="710"/>
      <c r="AHT48" s="710"/>
      <c r="AHU48" s="710"/>
      <c r="AHV48" s="710"/>
      <c r="AHW48" s="710"/>
      <c r="AHX48" s="710"/>
      <c r="AHY48" s="710"/>
      <c r="AHZ48" s="710"/>
      <c r="AIA48" s="710"/>
      <c r="AIB48" s="710"/>
      <c r="AIC48" s="710"/>
      <c r="AID48" s="710"/>
      <c r="AIE48" s="710"/>
      <c r="AIF48" s="710"/>
      <c r="AIG48" s="710"/>
      <c r="AIH48" s="710"/>
      <c r="AII48" s="710"/>
      <c r="AIJ48" s="710"/>
      <c r="AIK48" s="710"/>
      <c r="AIL48" s="710"/>
      <c r="AIM48" s="710"/>
      <c r="AIN48" s="710"/>
      <c r="AIO48" s="710"/>
      <c r="AIP48" s="710"/>
      <c r="AIQ48" s="710"/>
      <c r="AIR48" s="710"/>
      <c r="AIS48" s="710"/>
      <c r="AIT48" s="710"/>
      <c r="AIU48" s="710"/>
      <c r="AIV48" s="710"/>
      <c r="AIW48" s="710"/>
      <c r="AIX48" s="710"/>
      <c r="AIY48" s="710"/>
      <c r="AIZ48" s="710"/>
      <c r="AJA48" s="710"/>
      <c r="AJB48" s="710"/>
      <c r="AJC48" s="710"/>
      <c r="AJD48" s="710"/>
      <c r="AJE48" s="710"/>
      <c r="AJF48" s="710"/>
      <c r="AJG48" s="710"/>
      <c r="AJH48" s="710"/>
      <c r="AJI48" s="710"/>
      <c r="AJJ48" s="710"/>
      <c r="AJK48" s="710"/>
      <c r="AJL48" s="710"/>
      <c r="AJM48" s="710"/>
      <c r="AJN48" s="710"/>
      <c r="AJO48" s="710"/>
      <c r="AJP48" s="710"/>
      <c r="AJQ48" s="710"/>
      <c r="AJR48" s="710"/>
      <c r="AJS48" s="710"/>
      <c r="AJT48" s="710"/>
      <c r="AJU48" s="710"/>
      <c r="AJV48" s="710"/>
      <c r="AJW48" s="710"/>
      <c r="AJX48" s="710"/>
      <c r="AJY48" s="710"/>
      <c r="AJZ48" s="710"/>
      <c r="AKA48" s="710"/>
      <c r="AKB48" s="710"/>
      <c r="AKC48" s="710"/>
      <c r="AKD48" s="710"/>
      <c r="AKE48" s="710"/>
      <c r="AKF48" s="710"/>
      <c r="AKG48" s="710"/>
      <c r="AKH48" s="710"/>
      <c r="AKI48" s="710"/>
      <c r="AKJ48" s="710"/>
      <c r="AKK48" s="710"/>
      <c r="AKL48" s="710"/>
      <c r="AKM48" s="710"/>
      <c r="AKN48" s="710"/>
      <c r="AKO48" s="710"/>
      <c r="AKP48" s="710"/>
      <c r="AKQ48" s="710"/>
      <c r="AKR48" s="710"/>
      <c r="AKS48" s="710"/>
      <c r="AKT48" s="710"/>
      <c r="AKU48" s="710"/>
      <c r="AKV48" s="710"/>
      <c r="AKW48" s="710"/>
      <c r="AKX48" s="710"/>
      <c r="AKY48" s="710"/>
      <c r="AKZ48" s="710"/>
      <c r="ALA48" s="710"/>
      <c r="ALB48" s="710"/>
      <c r="ALC48" s="710"/>
      <c r="ALD48" s="710"/>
      <c r="ALE48" s="710"/>
      <c r="ALF48" s="710"/>
      <c r="ALG48" s="710"/>
      <c r="ALH48" s="710"/>
      <c r="ALI48" s="710"/>
      <c r="ALJ48" s="710"/>
      <c r="ALK48" s="710"/>
      <c r="ALL48" s="710"/>
      <c r="ALM48" s="710"/>
      <c r="ALN48" s="710"/>
      <c r="ALO48" s="710"/>
      <c r="ALP48" s="710"/>
      <c r="ALQ48" s="710"/>
      <c r="ALR48" s="710"/>
      <c r="ALS48" s="710"/>
      <c r="ALT48" s="710"/>
      <c r="ALU48" s="710"/>
      <c r="ALV48" s="710"/>
      <c r="ALW48" s="710"/>
      <c r="ALX48" s="710"/>
      <c r="ALY48" s="710"/>
      <c r="ALZ48" s="710"/>
      <c r="AMA48" s="710"/>
      <c r="AMB48" s="710"/>
      <c r="AMC48" s="710"/>
      <c r="AMD48" s="710"/>
      <c r="AME48" s="710"/>
      <c r="AMF48" s="710"/>
      <c r="AMG48" s="710"/>
      <c r="AMH48" s="710"/>
      <c r="AMI48" s="710"/>
      <c r="AMJ48" s="710"/>
      <c r="AMK48" s="710"/>
      <c r="AML48" s="710"/>
      <c r="AMM48" s="710"/>
      <c r="AMN48" s="710"/>
      <c r="AMO48" s="710"/>
      <c r="AMP48" s="710"/>
      <c r="AMQ48" s="710"/>
      <c r="AMR48" s="710"/>
      <c r="AMS48" s="710"/>
      <c r="AMT48" s="710"/>
      <c r="AMU48" s="710"/>
      <c r="AMV48" s="710"/>
      <c r="AMW48" s="710"/>
      <c r="AMX48" s="710"/>
      <c r="AMY48" s="710"/>
      <c r="AMZ48" s="710"/>
      <c r="ANA48" s="710"/>
      <c r="ANB48" s="710"/>
      <c r="ANC48" s="710"/>
      <c r="AND48" s="710"/>
      <c r="ANE48" s="710"/>
      <c r="ANF48" s="710"/>
      <c r="ANG48" s="710"/>
      <c r="ANH48" s="710"/>
      <c r="ANI48" s="710"/>
      <c r="ANJ48" s="710"/>
      <c r="ANK48" s="710"/>
      <c r="ANL48" s="710"/>
      <c r="ANM48" s="710"/>
      <c r="ANN48" s="710"/>
      <c r="ANO48" s="710"/>
      <c r="ANP48" s="710"/>
      <c r="ANQ48" s="710"/>
      <c r="ANR48" s="710"/>
      <c r="ANS48" s="710"/>
      <c r="ANT48" s="710"/>
      <c r="ANU48" s="710"/>
      <c r="ANV48" s="710"/>
      <c r="ANW48" s="710"/>
      <c r="ANX48" s="710"/>
      <c r="ANY48" s="710"/>
      <c r="ANZ48" s="710"/>
      <c r="AOA48" s="710"/>
      <c r="AOB48" s="710"/>
      <c r="AOC48" s="710"/>
      <c r="AOD48" s="710"/>
      <c r="AOE48" s="710"/>
      <c r="AOF48" s="710"/>
      <c r="AOG48" s="710"/>
      <c r="AOH48" s="710"/>
      <c r="AOI48" s="710"/>
      <c r="AOJ48" s="710"/>
      <c r="AOK48" s="710"/>
      <c r="AOL48" s="710"/>
      <c r="AOM48" s="710"/>
      <c r="AON48" s="710"/>
      <c r="AOO48" s="710"/>
      <c r="AOP48" s="710"/>
      <c r="AOQ48" s="710"/>
      <c r="AOR48" s="710"/>
      <c r="AOS48" s="710"/>
      <c r="AOT48" s="710"/>
      <c r="AOU48" s="710"/>
      <c r="AOV48" s="710"/>
      <c r="AOW48" s="710"/>
      <c r="AOX48" s="710"/>
      <c r="AOY48" s="710"/>
      <c r="AOZ48" s="710"/>
      <c r="APA48" s="710"/>
      <c r="APB48" s="710"/>
      <c r="APC48" s="710"/>
      <c r="APD48" s="710"/>
      <c r="APE48" s="710"/>
      <c r="APF48" s="710"/>
      <c r="APG48" s="710"/>
      <c r="APH48" s="710"/>
      <c r="API48" s="710"/>
      <c r="APJ48" s="710"/>
      <c r="APK48" s="710"/>
      <c r="APL48" s="710"/>
      <c r="APM48" s="710"/>
      <c r="APN48" s="710"/>
      <c r="APO48" s="710"/>
      <c r="APP48" s="710"/>
      <c r="APQ48" s="710"/>
      <c r="APR48" s="710"/>
      <c r="APS48" s="710"/>
      <c r="APT48" s="710"/>
      <c r="APU48" s="710"/>
      <c r="APV48" s="710"/>
      <c r="APW48" s="710"/>
      <c r="APX48" s="710"/>
      <c r="APY48" s="710"/>
      <c r="APZ48" s="710"/>
      <c r="AQA48" s="710"/>
      <c r="AQB48" s="710"/>
      <c r="AQC48" s="710"/>
      <c r="AQD48" s="710"/>
      <c r="AQE48" s="710"/>
      <c r="AQF48" s="710"/>
      <c r="AQG48" s="710"/>
      <c r="AQH48" s="710"/>
      <c r="AQI48" s="710"/>
      <c r="AQJ48" s="710"/>
      <c r="AQK48" s="710"/>
      <c r="AQL48" s="710"/>
      <c r="AQM48" s="710"/>
      <c r="AQN48" s="710"/>
      <c r="AQO48" s="710"/>
      <c r="AQP48" s="710"/>
      <c r="AQQ48" s="710"/>
      <c r="AQR48" s="710"/>
      <c r="AQS48" s="710"/>
      <c r="AQT48" s="710"/>
      <c r="AQU48" s="710"/>
      <c r="AQV48" s="710"/>
      <c r="AQW48" s="710"/>
      <c r="AQX48" s="710"/>
      <c r="AQY48" s="710"/>
      <c r="AQZ48" s="710"/>
      <c r="ARA48" s="710"/>
      <c r="ARB48" s="710"/>
      <c r="ARC48" s="710"/>
      <c r="ARD48" s="710"/>
      <c r="ARE48" s="710"/>
      <c r="ARF48" s="710"/>
      <c r="ARG48" s="710"/>
      <c r="ARH48" s="710"/>
      <c r="ARI48" s="710"/>
      <c r="ARJ48" s="710"/>
      <c r="ARK48" s="710"/>
      <c r="ARL48" s="710"/>
      <c r="ARM48" s="710"/>
      <c r="ARN48" s="710"/>
      <c r="ARO48" s="710"/>
      <c r="ARP48" s="710"/>
      <c r="ARQ48" s="710"/>
      <c r="ARR48" s="710"/>
      <c r="ARS48" s="710"/>
      <c r="ART48" s="710"/>
      <c r="ARU48" s="710"/>
      <c r="ARV48" s="710"/>
      <c r="ARW48" s="710"/>
      <c r="ARX48" s="710"/>
      <c r="ARY48" s="710"/>
      <c r="ARZ48" s="710"/>
      <c r="ASA48" s="710"/>
      <c r="ASB48" s="710"/>
      <c r="ASC48" s="710"/>
      <c r="ASD48" s="710"/>
      <c r="ASE48" s="710"/>
      <c r="ASF48" s="710"/>
      <c r="ASG48" s="710"/>
      <c r="ASH48" s="710"/>
      <c r="ASI48" s="710"/>
      <c r="ASJ48" s="710"/>
      <c r="ASK48" s="710"/>
      <c r="ASL48" s="710"/>
      <c r="ASM48" s="710"/>
      <c r="ASN48" s="710"/>
      <c r="ASO48" s="710"/>
      <c r="ASP48" s="710"/>
      <c r="ASQ48" s="710"/>
      <c r="ASR48" s="710"/>
      <c r="ASS48" s="710"/>
      <c r="AST48" s="710"/>
      <c r="ASU48" s="710"/>
      <c r="ASV48" s="710"/>
      <c r="ASW48" s="710"/>
      <c r="ASX48" s="710"/>
      <c r="ASY48" s="710"/>
      <c r="ASZ48" s="710"/>
      <c r="ATA48" s="710"/>
      <c r="ATB48" s="710"/>
      <c r="ATC48" s="710"/>
      <c r="ATD48" s="710"/>
      <c r="ATE48" s="710"/>
      <c r="ATF48" s="710"/>
      <c r="ATG48" s="710"/>
      <c r="ATH48" s="710"/>
      <c r="ATI48" s="710"/>
      <c r="ATJ48" s="710"/>
      <c r="ATK48" s="710"/>
      <c r="ATL48" s="710"/>
      <c r="ATM48" s="710"/>
      <c r="ATN48" s="710"/>
      <c r="ATO48" s="710"/>
      <c r="ATP48" s="710"/>
      <c r="ATQ48" s="710"/>
      <c r="ATR48" s="710"/>
      <c r="ATS48" s="710"/>
      <c r="ATT48" s="710"/>
      <c r="ATU48" s="710"/>
      <c r="ATV48" s="710"/>
      <c r="ATW48" s="710"/>
      <c r="ATX48" s="710"/>
      <c r="ATY48" s="710"/>
      <c r="ATZ48" s="710"/>
      <c r="AUA48" s="710"/>
      <c r="AUB48" s="710"/>
      <c r="AUC48" s="710"/>
      <c r="AUD48" s="710"/>
      <c r="AUE48" s="710"/>
      <c r="AUF48" s="710"/>
      <c r="AUG48" s="710"/>
      <c r="AUH48" s="710"/>
      <c r="AUI48" s="710"/>
      <c r="AUJ48" s="710"/>
      <c r="AUK48" s="710"/>
      <c r="AUL48" s="710"/>
      <c r="AUM48" s="710"/>
      <c r="AUN48" s="710"/>
      <c r="AUO48" s="710"/>
      <c r="AUP48" s="710"/>
      <c r="AUQ48" s="710"/>
      <c r="AUR48" s="710"/>
      <c r="AUS48" s="710"/>
      <c r="AUT48" s="710"/>
      <c r="AUU48" s="710"/>
      <c r="AUV48" s="710"/>
      <c r="AUW48" s="710"/>
      <c r="AUX48" s="710"/>
      <c r="AUY48" s="710"/>
      <c r="AUZ48" s="710"/>
      <c r="AVA48" s="710"/>
      <c r="AVB48" s="710"/>
      <c r="AVC48" s="710"/>
      <c r="AVD48" s="710"/>
      <c r="AVE48" s="710"/>
      <c r="AVF48" s="710"/>
      <c r="AVG48" s="710"/>
      <c r="AVH48" s="710"/>
      <c r="AVI48" s="710"/>
      <c r="AVJ48" s="710"/>
      <c r="AVK48" s="710"/>
      <c r="AVL48" s="710"/>
      <c r="AVM48" s="710"/>
      <c r="AVN48" s="710"/>
      <c r="AVO48" s="710"/>
      <c r="AVP48" s="710"/>
      <c r="AVQ48" s="710"/>
      <c r="AVR48" s="710"/>
      <c r="AVS48" s="710"/>
      <c r="AVT48" s="710"/>
      <c r="AVU48" s="710"/>
      <c r="AVV48" s="710"/>
      <c r="AVW48" s="710"/>
      <c r="AVX48" s="710"/>
      <c r="AVY48" s="710"/>
      <c r="AVZ48" s="710"/>
      <c r="AWA48" s="710"/>
      <c r="AWB48" s="710"/>
      <c r="AWC48" s="710"/>
      <c r="AWD48" s="710"/>
      <c r="AWE48" s="710"/>
      <c r="AWF48" s="710"/>
      <c r="AWG48" s="710"/>
      <c r="AWH48" s="710"/>
      <c r="AWI48" s="710"/>
      <c r="AWJ48" s="710"/>
      <c r="AWK48" s="710"/>
      <c r="AWL48" s="710"/>
      <c r="AWM48" s="710"/>
      <c r="AWN48" s="710"/>
      <c r="AWO48" s="710"/>
      <c r="AWP48" s="710"/>
      <c r="AWQ48" s="710"/>
      <c r="AWR48" s="710"/>
      <c r="AWS48" s="710"/>
      <c r="AWT48" s="710"/>
      <c r="AWU48" s="710"/>
      <c r="AWV48" s="710"/>
      <c r="AWW48" s="710"/>
      <c r="AWX48" s="710"/>
      <c r="AWY48" s="710"/>
      <c r="AWZ48" s="710"/>
      <c r="AXA48" s="710"/>
      <c r="AXB48" s="710"/>
      <c r="AXC48" s="710"/>
      <c r="AXD48" s="710"/>
      <c r="AXE48" s="710"/>
      <c r="AXF48" s="710"/>
      <c r="AXG48" s="710"/>
      <c r="AXH48" s="710"/>
      <c r="AXI48" s="710"/>
      <c r="AXJ48" s="710"/>
      <c r="AXK48" s="710"/>
      <c r="AXL48" s="710"/>
      <c r="AXM48" s="710"/>
      <c r="AXN48" s="710"/>
      <c r="AXO48" s="710"/>
      <c r="AXP48" s="710"/>
      <c r="AXQ48" s="710"/>
      <c r="AXR48" s="710"/>
      <c r="AXS48" s="710"/>
      <c r="AXT48" s="710"/>
      <c r="AXU48" s="710"/>
      <c r="AXV48" s="710"/>
      <c r="AXW48" s="710"/>
      <c r="AXX48" s="710"/>
      <c r="AXY48" s="710"/>
      <c r="AXZ48" s="710"/>
      <c r="AYA48" s="710"/>
      <c r="AYB48" s="710"/>
      <c r="AYC48" s="710"/>
      <c r="AYD48" s="710"/>
      <c r="AYE48" s="710"/>
      <c r="AYF48" s="710"/>
      <c r="AYG48" s="710"/>
      <c r="AYH48" s="710"/>
      <c r="AYI48" s="710"/>
      <c r="AYJ48" s="710"/>
      <c r="AYK48" s="710"/>
      <c r="AYL48" s="710"/>
      <c r="AYM48" s="710"/>
      <c r="AYN48" s="710"/>
      <c r="AYO48" s="710"/>
      <c r="AYP48" s="710"/>
      <c r="AYQ48" s="710"/>
      <c r="AYR48" s="710"/>
      <c r="AYS48" s="710"/>
      <c r="AYT48" s="710"/>
      <c r="AYU48" s="710"/>
      <c r="AYV48" s="710"/>
      <c r="AYW48" s="710"/>
      <c r="AYX48" s="710"/>
      <c r="AYY48" s="710"/>
      <c r="AYZ48" s="710"/>
      <c r="AZA48" s="710"/>
      <c r="AZB48" s="710"/>
      <c r="AZC48" s="710"/>
      <c r="AZD48" s="710"/>
      <c r="AZE48" s="710"/>
      <c r="AZF48" s="710"/>
      <c r="AZG48" s="710"/>
      <c r="AZH48" s="710"/>
      <c r="AZI48" s="710"/>
      <c r="AZJ48" s="710"/>
      <c r="AZK48" s="710"/>
      <c r="AZL48" s="710"/>
      <c r="AZM48" s="710"/>
      <c r="AZN48" s="710"/>
      <c r="AZO48" s="710"/>
      <c r="AZP48" s="710"/>
      <c r="AZQ48" s="710"/>
      <c r="AZR48" s="710"/>
      <c r="AZS48" s="710"/>
      <c r="AZT48" s="710"/>
      <c r="AZU48" s="710"/>
      <c r="AZV48" s="710"/>
      <c r="AZW48" s="710"/>
      <c r="AZX48" s="710"/>
      <c r="AZY48" s="710"/>
      <c r="AZZ48" s="710"/>
      <c r="BAA48" s="710"/>
      <c r="BAB48" s="710"/>
      <c r="BAC48" s="710"/>
      <c r="BAD48" s="710"/>
      <c r="BAE48" s="710"/>
      <c r="BAF48" s="710"/>
      <c r="BAG48" s="710"/>
      <c r="BAH48" s="710"/>
      <c r="BAI48" s="710"/>
      <c r="BAJ48" s="710"/>
      <c r="BAK48" s="710"/>
      <c r="BAL48" s="710"/>
      <c r="BAM48" s="710"/>
      <c r="BAN48" s="710"/>
      <c r="BAO48" s="710"/>
      <c r="BAP48" s="710"/>
      <c r="BAQ48" s="710"/>
      <c r="BAR48" s="710"/>
      <c r="BAS48" s="710"/>
      <c r="BAT48" s="710"/>
      <c r="BAU48" s="710"/>
      <c r="BAV48" s="710"/>
      <c r="BAW48" s="710"/>
      <c r="BAX48" s="710"/>
      <c r="BAY48" s="710"/>
      <c r="BAZ48" s="710"/>
      <c r="BBA48" s="710"/>
      <c r="BBB48" s="710"/>
      <c r="BBC48" s="710"/>
      <c r="BBD48" s="710"/>
      <c r="BBE48" s="710"/>
      <c r="BBF48" s="710"/>
      <c r="BBG48" s="710"/>
      <c r="BBH48" s="710"/>
      <c r="BBI48" s="710"/>
      <c r="BBJ48" s="710"/>
      <c r="BBK48" s="710"/>
      <c r="BBL48" s="710"/>
      <c r="BBM48" s="710"/>
      <c r="BBN48" s="710"/>
      <c r="BBO48" s="710"/>
      <c r="BBP48" s="710"/>
      <c r="BBQ48" s="710"/>
      <c r="BBR48" s="710"/>
      <c r="BBS48" s="710"/>
      <c r="BBT48" s="710"/>
      <c r="BBU48" s="710"/>
      <c r="BBV48" s="710"/>
      <c r="BBW48" s="710"/>
      <c r="BBX48" s="710"/>
      <c r="BBY48" s="710"/>
      <c r="BBZ48" s="710"/>
      <c r="BCA48" s="710"/>
      <c r="BCB48" s="710"/>
      <c r="BCC48" s="710"/>
      <c r="BCD48" s="710"/>
      <c r="BCE48" s="710"/>
      <c r="BCF48" s="710"/>
      <c r="BCG48" s="710"/>
      <c r="BCH48" s="710"/>
      <c r="BCI48" s="710"/>
      <c r="BCJ48" s="710"/>
      <c r="BCK48" s="710"/>
      <c r="BCL48" s="710"/>
      <c r="BCM48" s="710"/>
      <c r="BCN48" s="710"/>
      <c r="BCO48" s="710"/>
      <c r="BCP48" s="710"/>
      <c r="BCQ48" s="710"/>
      <c r="BCR48" s="710"/>
      <c r="BCS48" s="710"/>
      <c r="BCT48" s="710"/>
      <c r="BCU48" s="710"/>
      <c r="BCV48" s="710"/>
      <c r="BCW48" s="710"/>
      <c r="BCX48" s="710"/>
      <c r="BCY48" s="710"/>
      <c r="BCZ48" s="710"/>
      <c r="BDA48" s="710"/>
      <c r="BDB48" s="710"/>
      <c r="BDC48" s="710"/>
      <c r="BDD48" s="710"/>
      <c r="BDE48" s="710"/>
      <c r="BDF48" s="710"/>
      <c r="BDG48" s="710"/>
      <c r="BDH48" s="710"/>
      <c r="BDI48" s="710"/>
      <c r="BDJ48" s="710"/>
      <c r="BDK48" s="710"/>
      <c r="BDL48" s="710"/>
      <c r="BDM48" s="710"/>
      <c r="BDN48" s="710"/>
      <c r="BDO48" s="710"/>
      <c r="BDP48" s="710"/>
      <c r="BDQ48" s="710"/>
      <c r="BDR48" s="710"/>
      <c r="BDS48" s="710"/>
      <c r="BDT48" s="710"/>
      <c r="BDU48" s="710"/>
      <c r="BDV48" s="710"/>
      <c r="BDW48" s="710"/>
      <c r="BDX48" s="710"/>
      <c r="BDY48" s="710"/>
      <c r="BDZ48" s="710"/>
      <c r="BEA48" s="710"/>
      <c r="BEB48" s="710"/>
      <c r="BEC48" s="710"/>
      <c r="BED48" s="710"/>
      <c r="BEE48" s="710"/>
      <c r="BEF48" s="710"/>
      <c r="BEG48" s="710"/>
      <c r="BEH48" s="710"/>
      <c r="BEI48" s="710"/>
      <c r="BEJ48" s="710"/>
      <c r="BEK48" s="710"/>
      <c r="BEL48" s="710"/>
      <c r="BEM48" s="710"/>
      <c r="BEN48" s="710"/>
      <c r="BEO48" s="710"/>
      <c r="BEP48" s="710"/>
      <c r="BEQ48" s="710"/>
      <c r="BER48" s="710"/>
      <c r="BES48" s="710"/>
      <c r="BET48" s="710"/>
      <c r="BEU48" s="710"/>
      <c r="BEV48" s="710"/>
      <c r="BEW48" s="710"/>
      <c r="BEX48" s="710"/>
      <c r="BEY48" s="710"/>
      <c r="BEZ48" s="710"/>
      <c r="BFA48" s="710"/>
      <c r="BFB48" s="710"/>
      <c r="BFC48" s="710"/>
      <c r="BFD48" s="710"/>
      <c r="BFE48" s="710"/>
      <c r="BFF48" s="710"/>
      <c r="BFG48" s="710"/>
      <c r="BFH48" s="710"/>
      <c r="BFI48" s="710"/>
      <c r="BFJ48" s="710"/>
      <c r="BFK48" s="710"/>
      <c r="BFL48" s="710"/>
      <c r="BFM48" s="710"/>
      <c r="BFN48" s="710"/>
      <c r="BFO48" s="710"/>
      <c r="BFP48" s="710"/>
      <c r="BFQ48" s="710"/>
      <c r="BFR48" s="710"/>
      <c r="BFS48" s="710"/>
      <c r="BFT48" s="710"/>
      <c r="BFU48" s="710"/>
      <c r="BFV48" s="710"/>
      <c r="BFW48" s="710"/>
      <c r="BFX48" s="710"/>
      <c r="BFY48" s="710"/>
      <c r="BFZ48" s="710"/>
      <c r="BGA48" s="710"/>
      <c r="BGB48" s="710"/>
      <c r="BGC48" s="710"/>
      <c r="BGD48" s="710"/>
      <c r="BGE48" s="710"/>
      <c r="BGF48" s="710"/>
      <c r="BGG48" s="710"/>
      <c r="BGH48" s="710"/>
      <c r="BGI48" s="710"/>
      <c r="BGJ48" s="710"/>
      <c r="BGK48" s="710"/>
      <c r="BGL48" s="710"/>
      <c r="BGM48" s="710"/>
      <c r="BGN48" s="710"/>
      <c r="BGO48" s="710"/>
      <c r="BGP48" s="710"/>
      <c r="BGQ48" s="710"/>
      <c r="BGR48" s="710"/>
      <c r="BGS48" s="710"/>
      <c r="BGT48" s="710"/>
      <c r="BGU48" s="710"/>
      <c r="BGV48" s="710"/>
      <c r="BGW48" s="710"/>
      <c r="BGX48" s="710"/>
      <c r="BGY48" s="710"/>
      <c r="BGZ48" s="710"/>
      <c r="BHA48" s="710"/>
      <c r="BHB48" s="710"/>
      <c r="BHC48" s="710"/>
      <c r="BHD48" s="710"/>
      <c r="BHE48" s="710"/>
      <c r="BHF48" s="710"/>
      <c r="BHG48" s="710"/>
      <c r="BHH48" s="710"/>
      <c r="BHI48" s="710"/>
      <c r="BHJ48" s="710"/>
      <c r="BHK48" s="710"/>
      <c r="BHL48" s="710"/>
      <c r="BHM48" s="710"/>
      <c r="BHN48" s="710"/>
      <c r="BHO48" s="710"/>
      <c r="BHP48" s="710"/>
      <c r="BHQ48" s="710"/>
      <c r="BHR48" s="710"/>
      <c r="BHS48" s="710"/>
      <c r="BHT48" s="710"/>
      <c r="BHU48" s="710"/>
      <c r="BHV48" s="710"/>
      <c r="BHW48" s="710"/>
      <c r="BHX48" s="710"/>
      <c r="BHY48" s="710"/>
      <c r="BHZ48" s="710"/>
      <c r="BIA48" s="710"/>
      <c r="BIB48" s="710"/>
      <c r="BIC48" s="710"/>
      <c r="BID48" s="710"/>
      <c r="BIE48" s="710"/>
      <c r="BIF48" s="710"/>
      <c r="BIG48" s="710"/>
      <c r="BIH48" s="710"/>
      <c r="BII48" s="710"/>
      <c r="BIJ48" s="710"/>
      <c r="BIK48" s="710"/>
      <c r="BIL48" s="710"/>
      <c r="BIM48" s="710"/>
      <c r="BIN48" s="710"/>
      <c r="BIO48" s="710"/>
      <c r="BIP48" s="710"/>
      <c r="BIQ48" s="710"/>
      <c r="BIR48" s="710"/>
      <c r="BIS48" s="710"/>
      <c r="BIT48" s="710"/>
      <c r="BIU48" s="710"/>
      <c r="BIV48" s="710"/>
      <c r="BIW48" s="710"/>
      <c r="BIX48" s="710"/>
      <c r="BIY48" s="710"/>
      <c r="BIZ48" s="710"/>
      <c r="BJA48" s="710"/>
      <c r="BJB48" s="710"/>
      <c r="BJC48" s="710"/>
      <c r="BJD48" s="710"/>
      <c r="BJE48" s="710"/>
      <c r="BJF48" s="710"/>
      <c r="BJG48" s="710"/>
      <c r="BJH48" s="710"/>
      <c r="BJI48" s="710"/>
      <c r="BJJ48" s="710"/>
      <c r="BJK48" s="710"/>
      <c r="BJL48" s="710"/>
      <c r="BJM48" s="710"/>
      <c r="BJN48" s="710"/>
      <c r="BJO48" s="710"/>
      <c r="BJP48" s="710"/>
      <c r="BJQ48" s="710"/>
      <c r="BJR48" s="710"/>
      <c r="BJS48" s="710"/>
      <c r="BJT48" s="710"/>
      <c r="BJU48" s="710"/>
      <c r="BJV48" s="710"/>
      <c r="BJW48" s="710"/>
      <c r="BJX48" s="710"/>
      <c r="BJY48" s="710"/>
      <c r="BJZ48" s="710"/>
      <c r="BKA48" s="710"/>
      <c r="BKB48" s="710"/>
      <c r="BKC48" s="710"/>
      <c r="BKD48" s="710"/>
      <c r="BKE48" s="710"/>
      <c r="BKF48" s="710"/>
      <c r="BKG48" s="710"/>
      <c r="BKH48" s="710"/>
      <c r="BKI48" s="710"/>
      <c r="BKJ48" s="710"/>
      <c r="BKK48" s="710"/>
      <c r="BKL48" s="710"/>
      <c r="BKM48" s="710"/>
      <c r="BKN48" s="710"/>
      <c r="BKO48" s="710"/>
      <c r="BKP48" s="710"/>
      <c r="BKQ48" s="710"/>
      <c r="BKR48" s="710"/>
      <c r="BKS48" s="710"/>
      <c r="BKT48" s="710"/>
      <c r="BKU48" s="710"/>
      <c r="BKV48" s="710"/>
      <c r="BKW48" s="710"/>
      <c r="BKX48" s="710"/>
      <c r="BKY48" s="710"/>
      <c r="BKZ48" s="710"/>
      <c r="BLA48" s="710"/>
      <c r="BLB48" s="710"/>
      <c r="BLC48" s="710"/>
      <c r="BLD48" s="710"/>
      <c r="BLE48" s="710"/>
      <c r="BLF48" s="710"/>
      <c r="BLG48" s="710"/>
      <c r="BLH48" s="710"/>
      <c r="BLI48" s="710"/>
      <c r="BLJ48" s="710"/>
      <c r="BLK48" s="710"/>
      <c r="BLL48" s="710"/>
      <c r="BLM48" s="710"/>
      <c r="BLN48" s="710"/>
      <c r="BLO48" s="710"/>
      <c r="BLP48" s="710"/>
      <c r="BLQ48" s="710"/>
      <c r="BLR48" s="710"/>
      <c r="BLS48" s="710"/>
      <c r="BLT48" s="710"/>
      <c r="BLU48" s="710"/>
      <c r="BLV48" s="710"/>
      <c r="BLW48" s="710"/>
      <c r="BLX48" s="710"/>
      <c r="BLY48" s="710"/>
      <c r="BLZ48" s="710"/>
      <c r="BMA48" s="710"/>
      <c r="BMB48" s="710"/>
      <c r="BMC48" s="710"/>
      <c r="BMD48" s="710"/>
      <c r="BME48" s="710"/>
      <c r="BMF48" s="710"/>
      <c r="BMG48" s="710"/>
      <c r="BMH48" s="710"/>
      <c r="BMI48" s="710"/>
      <c r="BMJ48" s="710"/>
      <c r="BMK48" s="710"/>
      <c r="BML48" s="710"/>
      <c r="BMM48" s="710"/>
      <c r="BMN48" s="710"/>
      <c r="BMO48" s="710"/>
      <c r="BMP48" s="710"/>
      <c r="BMQ48" s="710"/>
      <c r="BMR48" s="710"/>
      <c r="BMS48" s="710"/>
      <c r="BMT48" s="710"/>
      <c r="BMU48" s="710"/>
      <c r="BMV48" s="710"/>
      <c r="BMW48" s="710"/>
      <c r="BMX48" s="710"/>
      <c r="BMY48" s="710"/>
      <c r="BMZ48" s="710"/>
      <c r="BNA48" s="710"/>
      <c r="BNB48" s="710"/>
      <c r="BNC48" s="710"/>
      <c r="BND48" s="710"/>
      <c r="BNE48" s="710"/>
      <c r="BNF48" s="710"/>
      <c r="BNG48" s="710"/>
      <c r="BNH48" s="710"/>
      <c r="BNI48" s="710"/>
      <c r="BNJ48" s="710"/>
      <c r="BNK48" s="710"/>
      <c r="BNL48" s="710"/>
      <c r="BNM48" s="710"/>
      <c r="BNN48" s="710"/>
      <c r="BNO48" s="710"/>
      <c r="BNP48" s="710"/>
      <c r="BNQ48" s="710"/>
      <c r="BNR48" s="710"/>
      <c r="BNS48" s="710"/>
      <c r="BNT48" s="710"/>
      <c r="BNU48" s="710"/>
      <c r="BNV48" s="710"/>
      <c r="BNW48" s="710"/>
      <c r="BNX48" s="710"/>
      <c r="BNY48" s="710"/>
      <c r="BNZ48" s="710"/>
      <c r="BOA48" s="710"/>
      <c r="BOB48" s="710"/>
      <c r="BOC48" s="710"/>
      <c r="BOD48" s="710"/>
      <c r="BOE48" s="710"/>
      <c r="BOF48" s="710"/>
      <c r="BOG48" s="710"/>
      <c r="BOH48" s="710"/>
      <c r="BOI48" s="710"/>
      <c r="BOJ48" s="710"/>
      <c r="BOK48" s="710"/>
      <c r="BOL48" s="710"/>
      <c r="BOM48" s="710"/>
      <c r="BON48" s="710"/>
      <c r="BOO48" s="710"/>
      <c r="BOP48" s="710"/>
      <c r="BOQ48" s="710"/>
      <c r="BOR48" s="710"/>
      <c r="BOS48" s="710"/>
      <c r="BOT48" s="710"/>
      <c r="BOU48" s="710"/>
      <c r="BOV48" s="710"/>
      <c r="BOW48" s="710"/>
      <c r="BOX48" s="710"/>
      <c r="BOY48" s="710"/>
      <c r="BOZ48" s="710"/>
      <c r="BPA48" s="710"/>
      <c r="BPB48" s="710"/>
      <c r="BPC48" s="710"/>
      <c r="BPD48" s="710"/>
      <c r="BPE48" s="710"/>
      <c r="BPF48" s="710"/>
      <c r="BPG48" s="710"/>
      <c r="BPH48" s="710"/>
      <c r="BPI48" s="710"/>
      <c r="BPJ48" s="710"/>
      <c r="BPK48" s="710"/>
      <c r="BPL48" s="710"/>
      <c r="BPM48" s="710"/>
      <c r="BPN48" s="710"/>
      <c r="BPO48" s="710"/>
      <c r="BPP48" s="710"/>
      <c r="BPQ48" s="710"/>
      <c r="BPR48" s="710"/>
      <c r="BPS48" s="710"/>
      <c r="BPT48" s="710"/>
      <c r="BPU48" s="710"/>
      <c r="BPV48" s="710"/>
      <c r="BPW48" s="710"/>
      <c r="BPX48" s="710"/>
      <c r="BPY48" s="710"/>
      <c r="BPZ48" s="710"/>
      <c r="BQA48" s="710"/>
      <c r="BQB48" s="710"/>
      <c r="BQC48" s="710"/>
      <c r="BQD48" s="710"/>
      <c r="BQE48" s="710"/>
      <c r="BQF48" s="710"/>
      <c r="BQG48" s="710"/>
      <c r="BQH48" s="710"/>
      <c r="BQI48" s="710"/>
      <c r="BQJ48" s="710"/>
      <c r="BQK48" s="710"/>
      <c r="BQL48" s="710"/>
      <c r="BQM48" s="710"/>
      <c r="BQN48" s="710"/>
      <c r="BQO48" s="710"/>
      <c r="BQP48" s="710"/>
      <c r="BQQ48" s="710"/>
      <c r="BQR48" s="710"/>
      <c r="BQS48" s="710"/>
      <c r="BQT48" s="710"/>
      <c r="BQU48" s="710"/>
      <c r="BQV48" s="710"/>
      <c r="BQW48" s="710"/>
      <c r="BQX48" s="710"/>
      <c r="BQY48" s="710"/>
      <c r="BQZ48" s="710"/>
      <c r="BRA48" s="710"/>
      <c r="BRB48" s="710"/>
      <c r="BRC48" s="710"/>
      <c r="BRD48" s="710"/>
      <c r="BRE48" s="710"/>
      <c r="BRF48" s="710"/>
      <c r="BRG48" s="710"/>
      <c r="BRH48" s="710"/>
      <c r="BRI48" s="710"/>
      <c r="BRJ48" s="710"/>
      <c r="BRK48" s="710"/>
      <c r="BRL48" s="710"/>
      <c r="BRM48" s="710"/>
      <c r="BRN48" s="710"/>
      <c r="BRO48" s="710"/>
      <c r="BRP48" s="710"/>
      <c r="BRQ48" s="710"/>
      <c r="BRR48" s="710"/>
      <c r="BRS48" s="710"/>
      <c r="BRT48" s="710"/>
      <c r="BRU48" s="710"/>
      <c r="BRV48" s="710"/>
      <c r="BRW48" s="710"/>
      <c r="BRX48" s="710"/>
      <c r="BRY48" s="710"/>
      <c r="BRZ48" s="710"/>
      <c r="BSA48" s="710"/>
      <c r="BSB48" s="710"/>
      <c r="BSC48" s="710"/>
      <c r="BSD48" s="710"/>
      <c r="BSE48" s="710"/>
      <c r="BSF48" s="710"/>
      <c r="BSG48" s="710"/>
      <c r="BSH48" s="710"/>
      <c r="BSI48" s="710"/>
      <c r="BSJ48" s="710"/>
      <c r="BSK48" s="710"/>
      <c r="BSL48" s="710"/>
      <c r="BSM48" s="710"/>
      <c r="BSN48" s="710"/>
      <c r="BSO48" s="710"/>
      <c r="BSP48" s="710"/>
      <c r="BSQ48" s="710"/>
      <c r="BSR48" s="710"/>
      <c r="BSS48" s="710"/>
      <c r="BST48" s="710"/>
      <c r="BSU48" s="710"/>
      <c r="BSV48" s="710"/>
      <c r="BSW48" s="710"/>
      <c r="BSX48" s="710"/>
      <c r="BSY48" s="710"/>
      <c r="BSZ48" s="710"/>
      <c r="BTA48" s="710"/>
      <c r="BTB48" s="710"/>
      <c r="BTC48" s="710"/>
      <c r="BTD48" s="710"/>
      <c r="BTE48" s="710"/>
      <c r="BTF48" s="710"/>
      <c r="BTG48" s="710"/>
      <c r="BTH48" s="710"/>
      <c r="BTI48" s="710"/>
      <c r="BTJ48" s="710"/>
      <c r="BTK48" s="710"/>
      <c r="BTL48" s="710"/>
      <c r="BTM48" s="710"/>
      <c r="BTN48" s="710"/>
      <c r="BTO48" s="710"/>
      <c r="BTP48" s="710"/>
      <c r="BTQ48" s="710"/>
      <c r="BTR48" s="710"/>
      <c r="BTS48" s="710"/>
      <c r="BTT48" s="710"/>
      <c r="BTU48" s="710"/>
      <c r="BTV48" s="710"/>
      <c r="BTW48" s="710"/>
      <c r="BTX48" s="710"/>
      <c r="BTY48" s="710"/>
      <c r="BTZ48" s="710"/>
      <c r="BUA48" s="710"/>
      <c r="BUB48" s="710"/>
      <c r="BUC48" s="710"/>
      <c r="BUD48" s="710"/>
      <c r="BUE48" s="710"/>
      <c r="BUF48" s="710"/>
      <c r="BUG48" s="710"/>
      <c r="BUH48" s="710"/>
      <c r="BUI48" s="710"/>
      <c r="BUJ48" s="710"/>
      <c r="BUK48" s="710"/>
      <c r="BUL48" s="710"/>
      <c r="BUM48" s="710"/>
      <c r="BUN48" s="710"/>
      <c r="BUO48" s="710"/>
      <c r="BUP48" s="710"/>
      <c r="BUQ48" s="710"/>
      <c r="BUR48" s="710"/>
      <c r="BUS48" s="710"/>
      <c r="BUT48" s="710"/>
      <c r="BUU48" s="710"/>
      <c r="BUV48" s="710"/>
      <c r="BUW48" s="710"/>
      <c r="BUX48" s="710"/>
      <c r="BUY48" s="710"/>
      <c r="BUZ48" s="710"/>
      <c r="BVA48" s="710"/>
      <c r="BVB48" s="710"/>
      <c r="BVC48" s="710"/>
      <c r="BVD48" s="710"/>
      <c r="BVE48" s="710"/>
      <c r="BVF48" s="710"/>
      <c r="BVG48" s="710"/>
      <c r="BVH48" s="710"/>
      <c r="BVI48" s="710"/>
      <c r="BVJ48" s="710"/>
      <c r="BVK48" s="710"/>
      <c r="BVL48" s="710"/>
      <c r="BVM48" s="710"/>
      <c r="BVN48" s="710"/>
      <c r="BVO48" s="710"/>
      <c r="BVP48" s="710"/>
      <c r="BVQ48" s="710"/>
      <c r="BVR48" s="710"/>
      <c r="BVS48" s="710"/>
      <c r="BVT48" s="710"/>
      <c r="BVU48" s="710"/>
      <c r="BVV48" s="710"/>
      <c r="BVW48" s="710"/>
      <c r="BVX48" s="710"/>
      <c r="BVY48" s="710"/>
      <c r="BVZ48" s="710"/>
      <c r="BWA48" s="710"/>
      <c r="BWB48" s="710"/>
      <c r="BWC48" s="710"/>
      <c r="BWD48" s="710"/>
      <c r="BWE48" s="710"/>
      <c r="BWF48" s="710"/>
      <c r="BWG48" s="710"/>
      <c r="BWH48" s="710"/>
      <c r="BWI48" s="710"/>
      <c r="BWJ48" s="710"/>
      <c r="BWK48" s="710"/>
      <c r="BWL48" s="710"/>
      <c r="BWM48" s="710"/>
      <c r="BWN48" s="710"/>
      <c r="BWO48" s="710"/>
      <c r="BWP48" s="710"/>
      <c r="BWQ48" s="710"/>
      <c r="BWR48" s="710"/>
      <c r="BWS48" s="710"/>
      <c r="BWT48" s="710"/>
      <c r="BWU48" s="710"/>
      <c r="BWV48" s="710"/>
      <c r="BWW48" s="710"/>
      <c r="BWX48" s="710"/>
      <c r="BWY48" s="710"/>
      <c r="BWZ48" s="710"/>
      <c r="BXA48" s="710"/>
      <c r="BXB48" s="710"/>
      <c r="BXC48" s="710"/>
      <c r="BXD48" s="710"/>
      <c r="BXE48" s="710"/>
      <c r="BXF48" s="710"/>
      <c r="BXG48" s="710"/>
      <c r="BXH48" s="710"/>
      <c r="BXI48" s="710"/>
      <c r="BXJ48" s="710"/>
      <c r="BXK48" s="710"/>
      <c r="BXL48" s="710"/>
      <c r="BXM48" s="710"/>
      <c r="BXN48" s="710"/>
      <c r="BXO48" s="710"/>
      <c r="BXP48" s="710"/>
      <c r="BXQ48" s="710"/>
      <c r="BXR48" s="710"/>
      <c r="BXS48" s="710"/>
      <c r="BXT48" s="710"/>
      <c r="BXU48" s="710"/>
      <c r="BXV48" s="710"/>
      <c r="BXW48" s="710"/>
      <c r="BXX48" s="710"/>
      <c r="BXY48" s="710"/>
      <c r="BXZ48" s="710"/>
      <c r="BYA48" s="710"/>
      <c r="BYB48" s="710"/>
      <c r="BYC48" s="710"/>
      <c r="BYD48" s="710"/>
      <c r="BYE48" s="710"/>
      <c r="BYF48" s="710"/>
      <c r="BYG48" s="710"/>
      <c r="BYH48" s="710"/>
      <c r="BYI48" s="710"/>
      <c r="BYJ48" s="710"/>
      <c r="BYK48" s="710"/>
      <c r="BYL48" s="710"/>
      <c r="BYM48" s="710"/>
      <c r="BYN48" s="710"/>
      <c r="BYO48" s="710"/>
      <c r="BYP48" s="710"/>
      <c r="BYQ48" s="710"/>
      <c r="BYR48" s="710"/>
      <c r="BYS48" s="710"/>
      <c r="BYT48" s="710"/>
      <c r="BYU48" s="710"/>
      <c r="BYV48" s="710"/>
      <c r="BYW48" s="710"/>
      <c r="BYX48" s="710"/>
      <c r="BYY48" s="710"/>
      <c r="BYZ48" s="710"/>
      <c r="BZA48" s="710"/>
      <c r="BZB48" s="710"/>
      <c r="BZC48" s="710"/>
      <c r="BZD48" s="710"/>
      <c r="BZE48" s="710"/>
      <c r="BZF48" s="710"/>
      <c r="BZG48" s="710"/>
      <c r="BZH48" s="710"/>
      <c r="BZI48" s="710"/>
      <c r="BZJ48" s="710"/>
      <c r="BZK48" s="710"/>
      <c r="BZL48" s="710"/>
      <c r="BZM48" s="710"/>
      <c r="BZN48" s="710"/>
      <c r="BZO48" s="710"/>
      <c r="BZP48" s="710"/>
      <c r="BZQ48" s="710"/>
      <c r="BZR48" s="710"/>
      <c r="BZS48" s="710"/>
      <c r="BZT48" s="710"/>
      <c r="BZU48" s="710"/>
      <c r="BZV48" s="710"/>
      <c r="BZW48" s="710"/>
      <c r="BZX48" s="710"/>
      <c r="BZY48" s="710"/>
      <c r="BZZ48" s="710"/>
      <c r="CAA48" s="710"/>
      <c r="CAB48" s="710"/>
      <c r="CAC48" s="710"/>
      <c r="CAD48" s="710"/>
      <c r="CAE48" s="710"/>
      <c r="CAF48" s="710"/>
      <c r="CAG48" s="710"/>
      <c r="CAH48" s="710"/>
      <c r="CAI48" s="710"/>
      <c r="CAJ48" s="710"/>
      <c r="CAK48" s="710"/>
      <c r="CAL48" s="710"/>
      <c r="CAM48" s="710"/>
      <c r="CAN48" s="710"/>
      <c r="CAO48" s="710"/>
      <c r="CAP48" s="710"/>
      <c r="CAQ48" s="710"/>
      <c r="CAR48" s="710"/>
      <c r="CAS48" s="710"/>
      <c r="CAT48" s="710"/>
      <c r="CAU48" s="710"/>
      <c r="CAV48" s="710"/>
      <c r="CAW48" s="710"/>
      <c r="CAX48" s="710"/>
      <c r="CAY48" s="710"/>
      <c r="CAZ48" s="710"/>
      <c r="CBA48" s="710"/>
      <c r="CBB48" s="710"/>
      <c r="CBC48" s="710"/>
      <c r="CBD48" s="710"/>
      <c r="CBE48" s="710"/>
      <c r="CBF48" s="710"/>
      <c r="CBG48" s="710"/>
      <c r="CBH48" s="710"/>
      <c r="CBI48" s="710"/>
      <c r="CBJ48" s="710"/>
      <c r="CBK48" s="710"/>
      <c r="CBL48" s="710"/>
      <c r="CBM48" s="710"/>
      <c r="CBN48" s="710"/>
      <c r="CBO48" s="710"/>
      <c r="CBP48" s="710"/>
      <c r="CBQ48" s="710"/>
      <c r="CBR48" s="710"/>
      <c r="CBS48" s="710"/>
      <c r="CBT48" s="710"/>
      <c r="CBU48" s="710"/>
      <c r="CBV48" s="710"/>
      <c r="CBW48" s="710"/>
      <c r="CBX48" s="710"/>
      <c r="CBY48" s="710"/>
      <c r="CBZ48" s="710"/>
      <c r="CCA48" s="710"/>
      <c r="CCB48" s="710"/>
      <c r="CCC48" s="710"/>
      <c r="CCD48" s="710"/>
      <c r="CCE48" s="710"/>
      <c r="CCF48" s="710"/>
      <c r="CCG48" s="710"/>
      <c r="CCH48" s="710"/>
      <c r="CCI48" s="710"/>
      <c r="CCJ48" s="710"/>
      <c r="CCK48" s="710"/>
      <c r="CCL48" s="710"/>
      <c r="CCM48" s="710"/>
      <c r="CCN48" s="710"/>
      <c r="CCO48" s="710"/>
      <c r="CCP48" s="710"/>
      <c r="CCQ48" s="710"/>
      <c r="CCR48" s="710"/>
      <c r="CCS48" s="710"/>
      <c r="CCT48" s="710"/>
      <c r="CCU48" s="710"/>
      <c r="CCV48" s="710"/>
      <c r="CCW48" s="710"/>
      <c r="CCX48" s="710"/>
      <c r="CCY48" s="710"/>
      <c r="CCZ48" s="710"/>
      <c r="CDA48" s="710"/>
      <c r="CDB48" s="710"/>
      <c r="CDC48" s="710"/>
      <c r="CDD48" s="710"/>
      <c r="CDE48" s="710"/>
      <c r="CDF48" s="710"/>
      <c r="CDG48" s="710"/>
      <c r="CDH48" s="710"/>
      <c r="CDI48" s="710"/>
      <c r="CDJ48" s="710"/>
      <c r="CDK48" s="710"/>
      <c r="CDL48" s="710"/>
      <c r="CDM48" s="710"/>
      <c r="CDN48" s="710"/>
      <c r="CDO48" s="710"/>
      <c r="CDP48" s="710"/>
      <c r="CDQ48" s="710"/>
      <c r="CDR48" s="710"/>
      <c r="CDS48" s="710"/>
      <c r="CDT48" s="710"/>
      <c r="CDU48" s="710"/>
      <c r="CDV48" s="710"/>
      <c r="CDW48" s="710"/>
      <c r="CDX48" s="710"/>
      <c r="CDY48" s="710"/>
      <c r="CDZ48" s="710"/>
      <c r="CEA48" s="710"/>
      <c r="CEB48" s="710"/>
      <c r="CEC48" s="710"/>
      <c r="CED48" s="710"/>
      <c r="CEE48" s="710"/>
      <c r="CEF48" s="710"/>
      <c r="CEG48" s="710"/>
      <c r="CEH48" s="710"/>
      <c r="CEI48" s="710"/>
      <c r="CEJ48" s="710"/>
      <c r="CEK48" s="710"/>
      <c r="CEL48" s="710"/>
      <c r="CEM48" s="710"/>
      <c r="CEN48" s="710"/>
      <c r="CEO48" s="710"/>
      <c r="CEP48" s="710"/>
      <c r="CEQ48" s="710"/>
      <c r="CER48" s="710"/>
      <c r="CES48" s="710"/>
      <c r="CET48" s="710"/>
      <c r="CEU48" s="710"/>
      <c r="CEV48" s="710"/>
      <c r="CEW48" s="710"/>
      <c r="CEX48" s="710"/>
      <c r="CEY48" s="710"/>
      <c r="CEZ48" s="710"/>
      <c r="CFA48" s="710"/>
      <c r="CFB48" s="710"/>
      <c r="CFC48" s="710"/>
      <c r="CFD48" s="710"/>
      <c r="CFE48" s="710"/>
      <c r="CFF48" s="710"/>
      <c r="CFG48" s="710"/>
      <c r="CFH48" s="710"/>
      <c r="CFI48" s="710"/>
      <c r="CFJ48" s="710"/>
      <c r="CFK48" s="710"/>
      <c r="CFL48" s="710"/>
      <c r="CFM48" s="710"/>
      <c r="CFN48" s="710"/>
      <c r="CFO48" s="710"/>
      <c r="CFP48" s="710"/>
      <c r="CFQ48" s="710"/>
      <c r="CFR48" s="710"/>
      <c r="CFS48" s="710"/>
      <c r="CFT48" s="710"/>
      <c r="CFU48" s="710"/>
      <c r="CFV48" s="710"/>
      <c r="CFW48" s="710"/>
      <c r="CFX48" s="710"/>
      <c r="CFY48" s="710"/>
      <c r="CFZ48" s="710"/>
      <c r="CGA48" s="710"/>
      <c r="CGB48" s="710"/>
      <c r="CGC48" s="710"/>
      <c r="CGD48" s="710"/>
      <c r="CGE48" s="710"/>
      <c r="CGF48" s="710"/>
      <c r="CGG48" s="710"/>
      <c r="CGH48" s="710"/>
      <c r="CGI48" s="710"/>
      <c r="CGJ48" s="710"/>
      <c r="CGK48" s="710"/>
      <c r="CGL48" s="710"/>
      <c r="CGM48" s="710"/>
      <c r="CGN48" s="710"/>
      <c r="CGO48" s="710"/>
      <c r="CGP48" s="710"/>
      <c r="CGQ48" s="710"/>
      <c r="CGR48" s="710"/>
      <c r="CGS48" s="710"/>
      <c r="CGT48" s="710"/>
      <c r="CGU48" s="710"/>
      <c r="CGV48" s="710"/>
      <c r="CGW48" s="710"/>
      <c r="CGX48" s="710"/>
      <c r="CGY48" s="710"/>
      <c r="CGZ48" s="710"/>
      <c r="CHA48" s="710"/>
      <c r="CHB48" s="710"/>
      <c r="CHC48" s="710"/>
      <c r="CHD48" s="710"/>
      <c r="CHE48" s="710"/>
      <c r="CHF48" s="710"/>
      <c r="CHG48" s="710"/>
      <c r="CHH48" s="710"/>
      <c r="CHI48" s="710"/>
      <c r="CHJ48" s="710"/>
      <c r="CHK48" s="710"/>
      <c r="CHL48" s="710"/>
      <c r="CHM48" s="710"/>
      <c r="CHN48" s="710"/>
      <c r="CHO48" s="710"/>
      <c r="CHP48" s="710"/>
      <c r="CHQ48" s="710"/>
      <c r="CHR48" s="710"/>
      <c r="CHS48" s="710"/>
      <c r="CHT48" s="710"/>
      <c r="CHU48" s="710"/>
      <c r="CHV48" s="710"/>
      <c r="CHW48" s="710"/>
      <c r="CHX48" s="710"/>
      <c r="CHY48" s="710"/>
      <c r="CHZ48" s="710"/>
      <c r="CIA48" s="710"/>
      <c r="CIB48" s="710"/>
      <c r="CIC48" s="710"/>
      <c r="CID48" s="710"/>
      <c r="CIE48" s="710"/>
      <c r="CIF48" s="710"/>
      <c r="CIG48" s="710"/>
      <c r="CIH48" s="710"/>
      <c r="CII48" s="710"/>
      <c r="CIJ48" s="710"/>
      <c r="CIK48" s="710"/>
      <c r="CIL48" s="710"/>
      <c r="CIM48" s="710"/>
      <c r="CIN48" s="710"/>
      <c r="CIO48" s="710"/>
      <c r="CIP48" s="710"/>
      <c r="CIQ48" s="710"/>
      <c r="CIR48" s="710"/>
      <c r="CIS48" s="710"/>
      <c r="CIT48" s="710"/>
      <c r="CIU48" s="710"/>
      <c r="CIV48" s="710"/>
      <c r="CIW48" s="710"/>
      <c r="CIX48" s="710"/>
      <c r="CIY48" s="710"/>
      <c r="CIZ48" s="710"/>
      <c r="CJA48" s="710"/>
      <c r="CJB48" s="710"/>
      <c r="CJC48" s="710"/>
      <c r="CJD48" s="710"/>
      <c r="CJE48" s="710"/>
      <c r="CJF48" s="710"/>
      <c r="CJG48" s="710"/>
      <c r="CJH48" s="710"/>
      <c r="CJI48" s="710"/>
      <c r="CJJ48" s="710"/>
      <c r="CJK48" s="710"/>
      <c r="CJL48" s="710"/>
      <c r="CJM48" s="710"/>
      <c r="CJN48" s="710"/>
      <c r="CJO48" s="710"/>
      <c r="CJP48" s="710"/>
      <c r="CJQ48" s="710"/>
      <c r="CJR48" s="710"/>
      <c r="CJS48" s="710"/>
      <c r="CJT48" s="710"/>
      <c r="CJU48" s="710"/>
      <c r="CJV48" s="710"/>
      <c r="CJW48" s="710"/>
      <c r="CJX48" s="710"/>
      <c r="CJY48" s="710"/>
      <c r="CJZ48" s="710"/>
      <c r="CKA48" s="710"/>
      <c r="CKB48" s="710"/>
      <c r="CKC48" s="710"/>
      <c r="CKD48" s="710"/>
      <c r="CKE48" s="710"/>
      <c r="CKF48" s="710"/>
      <c r="CKG48" s="710"/>
      <c r="CKH48" s="710"/>
      <c r="CKI48" s="710"/>
      <c r="CKJ48" s="710"/>
      <c r="CKK48" s="710"/>
      <c r="CKL48" s="710"/>
      <c r="CKM48" s="710"/>
      <c r="CKN48" s="710"/>
      <c r="CKO48" s="710"/>
      <c r="CKP48" s="710"/>
      <c r="CKQ48" s="710"/>
      <c r="CKR48" s="710"/>
      <c r="CKS48" s="710"/>
      <c r="CKT48" s="710"/>
      <c r="CKU48" s="710"/>
      <c r="CKV48" s="710"/>
      <c r="CKW48" s="710"/>
      <c r="CKX48" s="710"/>
      <c r="CKY48" s="710"/>
      <c r="CKZ48" s="710"/>
      <c r="CLA48" s="710"/>
      <c r="CLB48" s="710"/>
      <c r="CLC48" s="710"/>
      <c r="CLD48" s="710"/>
      <c r="CLE48" s="710"/>
      <c r="CLF48" s="710"/>
      <c r="CLG48" s="710"/>
      <c r="CLH48" s="710"/>
      <c r="CLI48" s="710"/>
      <c r="CLJ48" s="710"/>
      <c r="CLK48" s="710"/>
      <c r="CLL48" s="710"/>
      <c r="CLM48" s="710"/>
      <c r="CLN48" s="710"/>
      <c r="CLO48" s="710"/>
      <c r="CLP48" s="710"/>
      <c r="CLQ48" s="710"/>
      <c r="CLR48" s="710"/>
      <c r="CLS48" s="710"/>
      <c r="CLT48" s="710"/>
      <c r="CLU48" s="710"/>
      <c r="CLV48" s="710"/>
      <c r="CLW48" s="710"/>
      <c r="CLX48" s="710"/>
      <c r="CLY48" s="710"/>
      <c r="CLZ48" s="710"/>
      <c r="CMA48" s="710"/>
      <c r="CMB48" s="710"/>
      <c r="CMC48" s="710"/>
      <c r="CMD48" s="710"/>
      <c r="CME48" s="710"/>
      <c r="CMF48" s="710"/>
      <c r="CMG48" s="710"/>
      <c r="CMH48" s="710"/>
      <c r="CMI48" s="710"/>
      <c r="CMJ48" s="710"/>
      <c r="CMK48" s="710"/>
      <c r="CML48" s="710"/>
      <c r="CMM48" s="710"/>
      <c r="CMN48" s="710"/>
      <c r="CMO48" s="710"/>
      <c r="CMP48" s="710"/>
      <c r="CMQ48" s="710"/>
      <c r="CMR48" s="710"/>
      <c r="CMS48" s="710"/>
      <c r="CMT48" s="710"/>
      <c r="CMU48" s="710"/>
      <c r="CMV48" s="710"/>
      <c r="CMW48" s="710"/>
      <c r="CMX48" s="710"/>
      <c r="CMY48" s="710"/>
      <c r="CMZ48" s="710"/>
      <c r="CNA48" s="710"/>
      <c r="CNB48" s="710"/>
      <c r="CNC48" s="710"/>
      <c r="CND48" s="710"/>
      <c r="CNE48" s="710"/>
      <c r="CNF48" s="710"/>
      <c r="CNG48" s="710"/>
      <c r="CNH48" s="710"/>
      <c r="CNI48" s="710"/>
      <c r="CNJ48" s="710"/>
      <c r="CNK48" s="710"/>
      <c r="CNL48" s="710"/>
      <c r="CNM48" s="710"/>
      <c r="CNN48" s="710"/>
      <c r="CNO48" s="710"/>
      <c r="CNP48" s="710"/>
      <c r="CNQ48" s="710"/>
      <c r="CNR48" s="710"/>
      <c r="CNS48" s="710"/>
      <c r="CNT48" s="710"/>
      <c r="CNU48" s="710"/>
      <c r="CNV48" s="710"/>
      <c r="CNW48" s="710"/>
      <c r="CNX48" s="710"/>
      <c r="CNY48" s="710"/>
      <c r="CNZ48" s="710"/>
      <c r="COA48" s="710"/>
      <c r="COB48" s="710"/>
      <c r="COC48" s="710"/>
      <c r="COD48" s="710"/>
      <c r="COE48" s="710"/>
      <c r="COF48" s="710"/>
      <c r="COG48" s="710"/>
      <c r="COH48" s="710"/>
      <c r="COI48" s="710"/>
      <c r="COJ48" s="710"/>
      <c r="COK48" s="710"/>
      <c r="COL48" s="710"/>
      <c r="COM48" s="710"/>
      <c r="CON48" s="710"/>
      <c r="COO48" s="710"/>
      <c r="COP48" s="710"/>
      <c r="COQ48" s="710"/>
      <c r="COR48" s="710"/>
      <c r="COS48" s="710"/>
      <c r="COT48" s="710"/>
      <c r="COU48" s="710"/>
      <c r="COV48" s="710"/>
      <c r="COW48" s="710"/>
      <c r="COX48" s="710"/>
      <c r="COY48" s="710"/>
      <c r="COZ48" s="710"/>
      <c r="CPA48" s="710"/>
      <c r="CPB48" s="710"/>
      <c r="CPC48" s="710"/>
      <c r="CPD48" s="710"/>
      <c r="CPE48" s="710"/>
      <c r="CPF48" s="710"/>
      <c r="CPG48" s="710"/>
      <c r="CPH48" s="710"/>
      <c r="CPI48" s="710"/>
      <c r="CPJ48" s="710"/>
      <c r="CPK48" s="710"/>
      <c r="CPL48" s="710"/>
      <c r="CPM48" s="710"/>
      <c r="CPN48" s="710"/>
      <c r="CPO48" s="710"/>
      <c r="CPP48" s="710"/>
      <c r="CPQ48" s="710"/>
      <c r="CPR48" s="710"/>
      <c r="CPS48" s="710"/>
      <c r="CPT48" s="710"/>
      <c r="CPU48" s="710"/>
      <c r="CPV48" s="710"/>
      <c r="CPW48" s="710"/>
      <c r="CPX48" s="710"/>
      <c r="CPY48" s="710"/>
      <c r="CPZ48" s="710"/>
      <c r="CQA48" s="710"/>
      <c r="CQB48" s="710"/>
      <c r="CQC48" s="710"/>
      <c r="CQD48" s="710"/>
      <c r="CQE48" s="710"/>
      <c r="CQF48" s="710"/>
      <c r="CQG48" s="710"/>
      <c r="CQH48" s="710"/>
      <c r="CQI48" s="710"/>
      <c r="CQJ48" s="710"/>
      <c r="CQK48" s="710"/>
      <c r="CQL48" s="710"/>
      <c r="CQM48" s="710"/>
      <c r="CQN48" s="710"/>
      <c r="CQO48" s="710"/>
      <c r="CQP48" s="710"/>
      <c r="CQQ48" s="710"/>
      <c r="CQR48" s="710"/>
      <c r="CQS48" s="710"/>
      <c r="CQT48" s="710"/>
      <c r="CQU48" s="710"/>
      <c r="CQV48" s="710"/>
      <c r="CQW48" s="710"/>
      <c r="CQX48" s="710"/>
      <c r="CQY48" s="710"/>
      <c r="CQZ48" s="710"/>
      <c r="CRA48" s="710"/>
      <c r="CRB48" s="710"/>
      <c r="CRC48" s="710"/>
      <c r="CRD48" s="710"/>
      <c r="CRE48" s="710"/>
      <c r="CRF48" s="710"/>
      <c r="CRG48" s="710"/>
      <c r="CRH48" s="710"/>
      <c r="CRI48" s="710"/>
      <c r="CRJ48" s="710"/>
      <c r="CRK48" s="710"/>
      <c r="CRL48" s="710"/>
      <c r="CRM48" s="710"/>
      <c r="CRN48" s="710"/>
      <c r="CRO48" s="710"/>
      <c r="CRP48" s="710"/>
      <c r="CRQ48" s="710"/>
      <c r="CRR48" s="710"/>
      <c r="CRS48" s="710"/>
      <c r="CRT48" s="710"/>
      <c r="CRU48" s="710"/>
      <c r="CRV48" s="710"/>
      <c r="CRW48" s="710"/>
      <c r="CRX48" s="710"/>
      <c r="CRY48" s="710"/>
      <c r="CRZ48" s="710"/>
      <c r="CSA48" s="710"/>
      <c r="CSB48" s="710"/>
      <c r="CSC48" s="710"/>
      <c r="CSD48" s="710"/>
      <c r="CSE48" s="710"/>
      <c r="CSF48" s="710"/>
      <c r="CSG48" s="710"/>
      <c r="CSH48" s="710"/>
      <c r="CSI48" s="710"/>
      <c r="CSJ48" s="710"/>
      <c r="CSK48" s="710"/>
      <c r="CSL48" s="710"/>
      <c r="CSM48" s="710"/>
      <c r="CSN48" s="710"/>
      <c r="CSO48" s="710"/>
      <c r="CSP48" s="710"/>
      <c r="CSQ48" s="710"/>
      <c r="CSR48" s="710"/>
      <c r="CSS48" s="710"/>
      <c r="CST48" s="710"/>
      <c r="CSU48" s="710"/>
      <c r="CSV48" s="710"/>
      <c r="CSW48" s="710"/>
      <c r="CSX48" s="710"/>
      <c r="CSY48" s="710"/>
      <c r="CSZ48" s="710"/>
      <c r="CTA48" s="710"/>
      <c r="CTB48" s="710"/>
      <c r="CTC48" s="710"/>
      <c r="CTD48" s="710"/>
      <c r="CTE48" s="710"/>
      <c r="CTF48" s="710"/>
      <c r="CTG48" s="710"/>
      <c r="CTH48" s="710"/>
      <c r="CTI48" s="710"/>
      <c r="CTJ48" s="710"/>
      <c r="CTK48" s="710"/>
      <c r="CTL48" s="710"/>
      <c r="CTM48" s="710"/>
      <c r="CTN48" s="710"/>
      <c r="CTO48" s="710"/>
      <c r="CTP48" s="710"/>
      <c r="CTQ48" s="710"/>
      <c r="CTR48" s="710"/>
      <c r="CTS48" s="710"/>
      <c r="CTT48" s="710"/>
      <c r="CTU48" s="710"/>
      <c r="CTV48" s="710"/>
      <c r="CTW48" s="710"/>
      <c r="CTX48" s="710"/>
      <c r="CTY48" s="710"/>
      <c r="CTZ48" s="710"/>
      <c r="CUA48" s="710"/>
      <c r="CUB48" s="710"/>
      <c r="CUC48" s="710"/>
      <c r="CUD48" s="710"/>
      <c r="CUE48" s="710"/>
      <c r="CUF48" s="710"/>
      <c r="CUG48" s="710"/>
      <c r="CUH48" s="710"/>
      <c r="CUI48" s="710"/>
      <c r="CUJ48" s="710"/>
      <c r="CUK48" s="710"/>
      <c r="CUL48" s="710"/>
      <c r="CUM48" s="710"/>
      <c r="CUN48" s="710"/>
      <c r="CUO48" s="710"/>
      <c r="CUP48" s="710"/>
      <c r="CUQ48" s="710"/>
      <c r="CUR48" s="710"/>
      <c r="CUS48" s="710"/>
      <c r="CUT48" s="710"/>
      <c r="CUU48" s="710"/>
      <c r="CUV48" s="710"/>
      <c r="CUW48" s="710"/>
      <c r="CUX48" s="710"/>
      <c r="CUY48" s="710"/>
      <c r="CUZ48" s="710"/>
      <c r="CVA48" s="710"/>
      <c r="CVB48" s="710"/>
      <c r="CVC48" s="710"/>
      <c r="CVD48" s="710"/>
      <c r="CVE48" s="710"/>
      <c r="CVF48" s="710"/>
      <c r="CVG48" s="710"/>
      <c r="CVH48" s="710"/>
      <c r="CVI48" s="710"/>
      <c r="CVJ48" s="710"/>
      <c r="CVK48" s="710"/>
      <c r="CVL48" s="710"/>
      <c r="CVM48" s="710"/>
      <c r="CVN48" s="710"/>
      <c r="CVO48" s="710"/>
      <c r="CVP48" s="710"/>
      <c r="CVQ48" s="710"/>
      <c r="CVR48" s="710"/>
      <c r="CVS48" s="710"/>
      <c r="CVT48" s="710"/>
      <c r="CVU48" s="710"/>
      <c r="CVV48" s="710"/>
      <c r="CVW48" s="710"/>
      <c r="CVX48" s="710"/>
      <c r="CVY48" s="710"/>
      <c r="CVZ48" s="710"/>
      <c r="CWA48" s="710"/>
      <c r="CWB48" s="710"/>
      <c r="CWC48" s="710"/>
      <c r="CWD48" s="710"/>
      <c r="CWE48" s="710"/>
      <c r="CWF48" s="710"/>
      <c r="CWG48" s="710"/>
      <c r="CWH48" s="710"/>
      <c r="CWI48" s="710"/>
      <c r="CWJ48" s="710"/>
      <c r="CWK48" s="710"/>
      <c r="CWL48" s="710"/>
      <c r="CWM48" s="710"/>
      <c r="CWN48" s="710"/>
      <c r="CWO48" s="710"/>
      <c r="CWP48" s="710"/>
      <c r="CWQ48" s="710"/>
      <c r="CWR48" s="710"/>
      <c r="CWS48" s="710"/>
      <c r="CWT48" s="710"/>
      <c r="CWU48" s="710"/>
      <c r="CWV48" s="710"/>
      <c r="CWW48" s="710"/>
      <c r="CWX48" s="710"/>
      <c r="CWY48" s="710"/>
      <c r="CWZ48" s="710"/>
      <c r="CXA48" s="710"/>
      <c r="CXB48" s="710"/>
      <c r="CXC48" s="710"/>
      <c r="CXD48" s="710"/>
      <c r="CXE48" s="710"/>
      <c r="CXF48" s="710"/>
      <c r="CXG48" s="710"/>
      <c r="CXH48" s="710"/>
      <c r="CXI48" s="710"/>
      <c r="CXJ48" s="710"/>
      <c r="CXK48" s="710"/>
      <c r="CXL48" s="710"/>
      <c r="CXM48" s="710"/>
      <c r="CXN48" s="710"/>
      <c r="CXO48" s="710"/>
      <c r="CXP48" s="710"/>
      <c r="CXQ48" s="710"/>
      <c r="CXR48" s="710"/>
      <c r="CXS48" s="710"/>
      <c r="CXT48" s="710"/>
      <c r="CXU48" s="710"/>
      <c r="CXV48" s="710"/>
      <c r="CXW48" s="710"/>
      <c r="CXX48" s="710"/>
      <c r="CXY48" s="710"/>
      <c r="CXZ48" s="710"/>
      <c r="CYA48" s="710"/>
      <c r="CYB48" s="710"/>
      <c r="CYC48" s="710"/>
      <c r="CYD48" s="710"/>
      <c r="CYE48" s="710"/>
      <c r="CYF48" s="710"/>
      <c r="CYG48" s="710"/>
      <c r="CYH48" s="710"/>
      <c r="CYI48" s="710"/>
      <c r="CYJ48" s="710"/>
      <c r="CYK48" s="710"/>
      <c r="CYL48" s="710"/>
      <c r="CYM48" s="710"/>
      <c r="CYN48" s="710"/>
      <c r="CYO48" s="710"/>
      <c r="CYP48" s="710"/>
      <c r="CYQ48" s="710"/>
      <c r="CYR48" s="710"/>
      <c r="CYS48" s="710"/>
      <c r="CYT48" s="710"/>
      <c r="CYU48" s="710"/>
      <c r="CYV48" s="710"/>
      <c r="CYW48" s="710"/>
      <c r="CYX48" s="710"/>
      <c r="CYY48" s="710"/>
      <c r="CYZ48" s="710"/>
      <c r="CZA48" s="710"/>
      <c r="CZB48" s="710"/>
      <c r="CZC48" s="710"/>
      <c r="CZD48" s="710"/>
      <c r="CZE48" s="710"/>
      <c r="CZF48" s="710"/>
      <c r="CZG48" s="710"/>
      <c r="CZH48" s="710"/>
      <c r="CZI48" s="710"/>
      <c r="CZJ48" s="710"/>
      <c r="CZK48" s="710"/>
      <c r="CZL48" s="710"/>
      <c r="CZM48" s="710"/>
      <c r="CZN48" s="710"/>
      <c r="CZO48" s="710"/>
      <c r="CZP48" s="710"/>
      <c r="CZQ48" s="710"/>
      <c r="CZR48" s="710"/>
      <c r="CZS48" s="710"/>
      <c r="CZT48" s="710"/>
      <c r="CZU48" s="710"/>
      <c r="CZV48" s="710"/>
      <c r="CZW48" s="710"/>
      <c r="CZX48" s="710"/>
      <c r="CZY48" s="710"/>
      <c r="CZZ48" s="710"/>
      <c r="DAA48" s="710"/>
      <c r="DAB48" s="710"/>
      <c r="DAC48" s="710"/>
      <c r="DAD48" s="710"/>
      <c r="DAE48" s="710"/>
      <c r="DAF48" s="710"/>
      <c r="DAG48" s="710"/>
      <c r="DAH48" s="710"/>
      <c r="DAI48" s="710"/>
      <c r="DAJ48" s="710"/>
      <c r="DAK48" s="710"/>
      <c r="DAL48" s="710"/>
      <c r="DAM48" s="710"/>
      <c r="DAN48" s="710"/>
      <c r="DAO48" s="710"/>
      <c r="DAP48" s="710"/>
      <c r="DAQ48" s="710"/>
      <c r="DAR48" s="710"/>
      <c r="DAS48" s="710"/>
      <c r="DAT48" s="710"/>
      <c r="DAU48" s="710"/>
      <c r="DAV48" s="710"/>
      <c r="DAW48" s="710"/>
      <c r="DAX48" s="710"/>
      <c r="DAY48" s="710"/>
      <c r="DAZ48" s="710"/>
      <c r="DBA48" s="710"/>
      <c r="DBB48" s="710"/>
      <c r="DBC48" s="710"/>
      <c r="DBD48" s="710"/>
      <c r="DBE48" s="710"/>
      <c r="DBF48" s="710"/>
      <c r="DBG48" s="710"/>
      <c r="DBH48" s="710"/>
      <c r="DBI48" s="710"/>
      <c r="DBJ48" s="710"/>
      <c r="DBK48" s="710"/>
      <c r="DBL48" s="710"/>
      <c r="DBM48" s="710"/>
      <c r="DBN48" s="710"/>
      <c r="DBO48" s="710"/>
      <c r="DBP48" s="710"/>
      <c r="DBQ48" s="710"/>
      <c r="DBR48" s="710"/>
      <c r="DBS48" s="710"/>
      <c r="DBT48" s="710"/>
      <c r="DBU48" s="710"/>
      <c r="DBV48" s="710"/>
      <c r="DBW48" s="710"/>
      <c r="DBX48" s="710"/>
      <c r="DBY48" s="710"/>
      <c r="DBZ48" s="710"/>
      <c r="DCA48" s="710"/>
      <c r="DCB48" s="710"/>
      <c r="DCC48" s="710"/>
      <c r="DCD48" s="710"/>
      <c r="DCE48" s="710"/>
      <c r="DCF48" s="710"/>
      <c r="DCG48" s="710"/>
      <c r="DCH48" s="710"/>
      <c r="DCI48" s="710"/>
      <c r="DCJ48" s="710"/>
      <c r="DCK48" s="710"/>
      <c r="DCL48" s="710"/>
      <c r="DCM48" s="710"/>
      <c r="DCN48" s="710"/>
      <c r="DCO48" s="710"/>
      <c r="DCP48" s="710"/>
      <c r="DCQ48" s="710"/>
      <c r="DCR48" s="710"/>
      <c r="DCS48" s="710"/>
      <c r="DCT48" s="710"/>
      <c r="DCU48" s="710"/>
      <c r="DCV48" s="710"/>
      <c r="DCW48" s="710"/>
      <c r="DCX48" s="710"/>
      <c r="DCY48" s="710"/>
      <c r="DCZ48" s="710"/>
      <c r="DDA48" s="710"/>
      <c r="DDB48" s="710"/>
      <c r="DDC48" s="710"/>
      <c r="DDD48" s="710"/>
      <c r="DDE48" s="710"/>
      <c r="DDF48" s="710"/>
      <c r="DDG48" s="710"/>
      <c r="DDH48" s="710"/>
      <c r="DDI48" s="710"/>
      <c r="DDJ48" s="710"/>
      <c r="DDK48" s="710"/>
      <c r="DDL48" s="710"/>
      <c r="DDM48" s="710"/>
      <c r="DDN48" s="710"/>
      <c r="DDO48" s="710"/>
      <c r="DDP48" s="710"/>
      <c r="DDQ48" s="710"/>
      <c r="DDR48" s="710"/>
      <c r="DDS48" s="710"/>
      <c r="DDT48" s="710"/>
      <c r="DDU48" s="710"/>
      <c r="DDV48" s="710"/>
      <c r="DDW48" s="710"/>
      <c r="DDX48" s="710"/>
      <c r="DDY48" s="710"/>
      <c r="DDZ48" s="710"/>
      <c r="DEA48" s="710"/>
      <c r="DEB48" s="710"/>
      <c r="DEC48" s="710"/>
      <c r="DED48" s="710"/>
      <c r="DEE48" s="710"/>
      <c r="DEF48" s="710"/>
      <c r="DEG48" s="710"/>
      <c r="DEH48" s="710"/>
      <c r="DEI48" s="710"/>
      <c r="DEJ48" s="710"/>
      <c r="DEK48" s="710"/>
      <c r="DEL48" s="710"/>
      <c r="DEM48" s="710"/>
      <c r="DEN48" s="710"/>
      <c r="DEO48" s="710"/>
      <c r="DEP48" s="710"/>
      <c r="DEQ48" s="710"/>
      <c r="DER48" s="710"/>
      <c r="DES48" s="710"/>
      <c r="DET48" s="710"/>
      <c r="DEU48" s="710"/>
      <c r="DEV48" s="710"/>
      <c r="DEW48" s="710"/>
      <c r="DEX48" s="710"/>
      <c r="DEY48" s="710"/>
      <c r="DEZ48" s="710"/>
      <c r="DFA48" s="710"/>
      <c r="DFB48" s="710"/>
      <c r="DFC48" s="710"/>
      <c r="DFD48" s="710"/>
      <c r="DFE48" s="710"/>
      <c r="DFF48" s="710"/>
      <c r="DFG48" s="710"/>
      <c r="DFH48" s="710"/>
      <c r="DFI48" s="710"/>
      <c r="DFJ48" s="710"/>
      <c r="DFK48" s="710"/>
      <c r="DFL48" s="710"/>
      <c r="DFM48" s="710"/>
      <c r="DFN48" s="710"/>
      <c r="DFO48" s="710"/>
      <c r="DFP48" s="710"/>
      <c r="DFQ48" s="710"/>
      <c r="DFR48" s="710"/>
      <c r="DFS48" s="710"/>
      <c r="DFT48" s="710"/>
      <c r="DFU48" s="710"/>
      <c r="DFV48" s="710"/>
      <c r="DFW48" s="710"/>
      <c r="DFX48" s="710"/>
      <c r="DFY48" s="710"/>
      <c r="DFZ48" s="710"/>
      <c r="DGA48" s="710"/>
      <c r="DGB48" s="710"/>
      <c r="DGC48" s="710"/>
      <c r="DGD48" s="710"/>
      <c r="DGE48" s="710"/>
      <c r="DGF48" s="710"/>
      <c r="DGG48" s="710"/>
      <c r="DGH48" s="710"/>
      <c r="DGI48" s="710"/>
      <c r="DGJ48" s="710"/>
      <c r="DGK48" s="710"/>
      <c r="DGL48" s="710"/>
      <c r="DGM48" s="710"/>
      <c r="DGN48" s="710"/>
      <c r="DGO48" s="710"/>
      <c r="DGP48" s="710"/>
      <c r="DGQ48" s="710"/>
      <c r="DGR48" s="710"/>
      <c r="DGS48" s="710"/>
      <c r="DGT48" s="710"/>
      <c r="DGU48" s="710"/>
      <c r="DGV48" s="710"/>
      <c r="DGW48" s="710"/>
      <c r="DGX48" s="710"/>
      <c r="DGY48" s="710"/>
      <c r="DGZ48" s="710"/>
      <c r="DHA48" s="710"/>
      <c r="DHB48" s="710"/>
      <c r="DHC48" s="710"/>
      <c r="DHD48" s="710"/>
      <c r="DHE48" s="710"/>
      <c r="DHF48" s="710"/>
      <c r="DHG48" s="710"/>
      <c r="DHH48" s="710"/>
      <c r="DHI48" s="710"/>
      <c r="DHJ48" s="710"/>
      <c r="DHK48" s="710"/>
      <c r="DHL48" s="710"/>
      <c r="DHM48" s="710"/>
      <c r="DHN48" s="710"/>
      <c r="DHO48" s="710"/>
      <c r="DHP48" s="710"/>
      <c r="DHQ48" s="710"/>
      <c r="DHR48" s="710"/>
      <c r="DHS48" s="710"/>
      <c r="DHT48" s="710"/>
      <c r="DHU48" s="710"/>
      <c r="DHV48" s="710"/>
      <c r="DHW48" s="710"/>
      <c r="DHX48" s="710"/>
      <c r="DHY48" s="710"/>
      <c r="DHZ48" s="710"/>
      <c r="DIA48" s="710"/>
      <c r="DIB48" s="710"/>
      <c r="DIC48" s="710"/>
      <c r="DID48" s="710"/>
      <c r="DIE48" s="710"/>
      <c r="DIF48" s="710"/>
      <c r="DIG48" s="710"/>
      <c r="DIH48" s="710"/>
      <c r="DII48" s="710"/>
      <c r="DIJ48" s="710"/>
      <c r="DIK48" s="710"/>
      <c r="DIL48" s="710"/>
      <c r="DIM48" s="710"/>
      <c r="DIN48" s="710"/>
      <c r="DIO48" s="710"/>
      <c r="DIP48" s="710"/>
      <c r="DIQ48" s="710"/>
      <c r="DIR48" s="710"/>
      <c r="DIS48" s="710"/>
      <c r="DIT48" s="710"/>
      <c r="DIU48" s="710"/>
      <c r="DIV48" s="710"/>
      <c r="DIW48" s="710"/>
      <c r="DIX48" s="710"/>
      <c r="DIY48" s="710"/>
      <c r="DIZ48" s="710"/>
      <c r="DJA48" s="710"/>
      <c r="DJB48" s="710"/>
      <c r="DJC48" s="710"/>
      <c r="DJD48" s="710"/>
      <c r="DJE48" s="710"/>
      <c r="DJF48" s="710"/>
      <c r="DJG48" s="710"/>
      <c r="DJH48" s="710"/>
      <c r="DJI48" s="710"/>
      <c r="DJJ48" s="710"/>
      <c r="DJK48" s="710"/>
      <c r="DJL48" s="710"/>
      <c r="DJM48" s="710"/>
      <c r="DJN48" s="710"/>
      <c r="DJO48" s="710"/>
      <c r="DJP48" s="710"/>
      <c r="DJQ48" s="710"/>
      <c r="DJR48" s="710"/>
      <c r="DJS48" s="710"/>
      <c r="DJT48" s="710"/>
      <c r="DJU48" s="710"/>
      <c r="DJV48" s="710"/>
      <c r="DJW48" s="710"/>
      <c r="DJX48" s="710"/>
      <c r="DJY48" s="710"/>
      <c r="DJZ48" s="710"/>
      <c r="DKA48" s="710"/>
      <c r="DKB48" s="710"/>
      <c r="DKC48" s="710"/>
      <c r="DKD48" s="710"/>
      <c r="DKE48" s="710"/>
      <c r="DKF48" s="710"/>
      <c r="DKG48" s="710"/>
      <c r="DKH48" s="710"/>
      <c r="DKI48" s="710"/>
      <c r="DKJ48" s="710"/>
      <c r="DKK48" s="710"/>
      <c r="DKL48" s="710"/>
      <c r="DKM48" s="710"/>
      <c r="DKN48" s="710"/>
      <c r="DKO48" s="710"/>
      <c r="DKP48" s="710"/>
      <c r="DKQ48" s="710"/>
      <c r="DKR48" s="710"/>
      <c r="DKS48" s="710"/>
      <c r="DKT48" s="710"/>
      <c r="DKU48" s="710"/>
      <c r="DKV48" s="710"/>
      <c r="DKW48" s="710"/>
      <c r="DKX48" s="710"/>
      <c r="DKY48" s="710"/>
      <c r="DKZ48" s="710"/>
      <c r="DLA48" s="710"/>
      <c r="DLB48" s="710"/>
      <c r="DLC48" s="710"/>
      <c r="DLD48" s="710"/>
      <c r="DLE48" s="710"/>
      <c r="DLF48" s="710"/>
      <c r="DLG48" s="710"/>
      <c r="DLH48" s="710"/>
      <c r="DLI48" s="710"/>
      <c r="DLJ48" s="710"/>
      <c r="DLK48" s="710"/>
      <c r="DLL48" s="710"/>
      <c r="DLM48" s="710"/>
      <c r="DLN48" s="710"/>
      <c r="DLO48" s="710"/>
      <c r="DLP48" s="710"/>
      <c r="DLQ48" s="710"/>
      <c r="DLR48" s="710"/>
      <c r="DLS48" s="710"/>
      <c r="DLT48" s="710"/>
      <c r="DLU48" s="710"/>
      <c r="DLV48" s="710"/>
      <c r="DLW48" s="710"/>
      <c r="DLX48" s="710"/>
      <c r="DLY48" s="710"/>
      <c r="DLZ48" s="710"/>
      <c r="DMA48" s="710"/>
      <c r="DMB48" s="710"/>
      <c r="DMC48" s="710"/>
      <c r="DMD48" s="710"/>
      <c r="DME48" s="710"/>
      <c r="DMF48" s="710"/>
      <c r="DMG48" s="710"/>
      <c r="DMH48" s="710"/>
      <c r="DMI48" s="710"/>
      <c r="DMJ48" s="710"/>
      <c r="DMK48" s="710"/>
      <c r="DML48" s="710"/>
      <c r="DMM48" s="710"/>
      <c r="DMN48" s="710"/>
      <c r="DMO48" s="710"/>
      <c r="DMP48" s="710"/>
      <c r="DMQ48" s="710"/>
      <c r="DMR48" s="710"/>
      <c r="DMS48" s="710"/>
      <c r="DMT48" s="710"/>
      <c r="DMU48" s="710"/>
      <c r="DMV48" s="710"/>
      <c r="DMW48" s="710"/>
      <c r="DMX48" s="710"/>
      <c r="DMY48" s="710"/>
      <c r="DMZ48" s="710"/>
      <c r="DNA48" s="710"/>
      <c r="DNB48" s="710"/>
      <c r="DNC48" s="710"/>
      <c r="DND48" s="710"/>
      <c r="DNE48" s="710"/>
      <c r="DNF48" s="710"/>
      <c r="DNG48" s="710"/>
      <c r="DNH48" s="710"/>
      <c r="DNI48" s="710"/>
      <c r="DNJ48" s="710"/>
      <c r="DNK48" s="710"/>
      <c r="DNL48" s="710"/>
      <c r="DNM48" s="710"/>
      <c r="DNN48" s="710"/>
      <c r="DNO48" s="710"/>
      <c r="DNP48" s="710"/>
      <c r="DNQ48" s="710"/>
      <c r="DNR48" s="710"/>
      <c r="DNS48" s="710"/>
      <c r="DNT48" s="710"/>
      <c r="DNU48" s="710"/>
      <c r="DNV48" s="710"/>
      <c r="DNW48" s="710"/>
      <c r="DNX48" s="710"/>
      <c r="DNY48" s="710"/>
      <c r="DNZ48" s="710"/>
      <c r="DOA48" s="710"/>
      <c r="DOB48" s="710"/>
      <c r="DOC48" s="710"/>
      <c r="DOD48" s="710"/>
      <c r="DOE48" s="710"/>
      <c r="DOF48" s="710"/>
      <c r="DOG48" s="710"/>
      <c r="DOH48" s="710"/>
      <c r="DOI48" s="710"/>
      <c r="DOJ48" s="710"/>
      <c r="DOK48" s="710"/>
      <c r="DOL48" s="710"/>
      <c r="DOM48" s="710"/>
      <c r="DON48" s="710"/>
      <c r="DOO48" s="710"/>
      <c r="DOP48" s="710"/>
      <c r="DOQ48" s="710"/>
      <c r="DOR48" s="710"/>
      <c r="DOS48" s="710"/>
      <c r="DOT48" s="710"/>
      <c r="DOU48" s="710"/>
      <c r="DOV48" s="710"/>
      <c r="DOW48" s="710"/>
      <c r="DOX48" s="710"/>
      <c r="DOY48" s="710"/>
      <c r="DOZ48" s="710"/>
      <c r="DPA48" s="710"/>
      <c r="DPB48" s="710"/>
      <c r="DPC48" s="710"/>
      <c r="DPD48" s="710"/>
      <c r="DPE48" s="710"/>
      <c r="DPF48" s="710"/>
      <c r="DPG48" s="710"/>
      <c r="DPH48" s="710"/>
      <c r="DPI48" s="710"/>
      <c r="DPJ48" s="710"/>
      <c r="DPK48" s="710"/>
      <c r="DPL48" s="710"/>
      <c r="DPM48" s="710"/>
      <c r="DPN48" s="710"/>
      <c r="DPO48" s="710"/>
      <c r="DPP48" s="710"/>
      <c r="DPQ48" s="710"/>
      <c r="DPR48" s="710"/>
      <c r="DPS48" s="710"/>
      <c r="DPT48" s="710"/>
      <c r="DPU48" s="710"/>
      <c r="DPV48" s="710"/>
      <c r="DPW48" s="710"/>
      <c r="DPX48" s="710"/>
      <c r="DPY48" s="710"/>
      <c r="DPZ48" s="710"/>
      <c r="DQA48" s="710"/>
      <c r="DQB48" s="710"/>
      <c r="DQC48" s="710"/>
      <c r="DQD48" s="710"/>
      <c r="DQE48" s="710"/>
      <c r="DQF48" s="710"/>
      <c r="DQG48" s="710"/>
      <c r="DQH48" s="710"/>
      <c r="DQI48" s="710"/>
      <c r="DQJ48" s="710"/>
      <c r="DQK48" s="710"/>
      <c r="DQL48" s="710"/>
      <c r="DQM48" s="710"/>
      <c r="DQN48" s="710"/>
      <c r="DQO48" s="710"/>
      <c r="DQP48" s="710"/>
      <c r="DQQ48" s="710"/>
      <c r="DQR48" s="710"/>
      <c r="DQS48" s="710"/>
      <c r="DQT48" s="710"/>
      <c r="DQU48" s="710"/>
      <c r="DQV48" s="710"/>
      <c r="DQW48" s="710"/>
      <c r="DQX48" s="710"/>
      <c r="DQY48" s="710"/>
      <c r="DQZ48" s="710"/>
      <c r="DRA48" s="710"/>
      <c r="DRB48" s="710"/>
      <c r="DRC48" s="710"/>
      <c r="DRD48" s="710"/>
      <c r="DRE48" s="710"/>
      <c r="DRF48" s="710"/>
      <c r="DRG48" s="710"/>
      <c r="DRH48" s="710"/>
      <c r="DRI48" s="710"/>
      <c r="DRJ48" s="710"/>
      <c r="DRK48" s="710"/>
      <c r="DRL48" s="710"/>
      <c r="DRM48" s="710"/>
      <c r="DRN48" s="710"/>
      <c r="DRO48" s="710"/>
      <c r="DRP48" s="710"/>
      <c r="DRQ48" s="710"/>
      <c r="DRR48" s="710"/>
      <c r="DRS48" s="710"/>
      <c r="DRT48" s="710"/>
      <c r="DRU48" s="710"/>
      <c r="DRV48" s="710"/>
      <c r="DRW48" s="710"/>
      <c r="DRX48" s="710"/>
      <c r="DRY48" s="710"/>
      <c r="DRZ48" s="710"/>
      <c r="DSA48" s="710"/>
      <c r="DSB48" s="710"/>
      <c r="DSC48" s="710"/>
      <c r="DSD48" s="710"/>
      <c r="DSE48" s="710"/>
      <c r="DSF48" s="710"/>
      <c r="DSG48" s="710"/>
      <c r="DSH48" s="710"/>
      <c r="DSI48" s="710"/>
      <c r="DSJ48" s="710"/>
      <c r="DSK48" s="710"/>
      <c r="DSL48" s="710"/>
      <c r="DSM48" s="710"/>
      <c r="DSN48" s="710"/>
      <c r="DSO48" s="710"/>
      <c r="DSP48" s="710"/>
      <c r="DSQ48" s="710"/>
      <c r="DSR48" s="710"/>
      <c r="DSS48" s="710"/>
      <c r="DST48" s="710"/>
      <c r="DSU48" s="710"/>
      <c r="DSV48" s="710"/>
      <c r="DSW48" s="710"/>
      <c r="DSX48" s="710"/>
      <c r="DSY48" s="710"/>
      <c r="DSZ48" s="710"/>
      <c r="DTA48" s="710"/>
      <c r="DTB48" s="710"/>
      <c r="DTC48" s="710"/>
      <c r="DTD48" s="710"/>
      <c r="DTE48" s="710"/>
      <c r="DTF48" s="710"/>
      <c r="DTG48" s="710"/>
      <c r="DTH48" s="710"/>
      <c r="DTI48" s="710"/>
      <c r="DTJ48" s="710"/>
      <c r="DTK48" s="710"/>
      <c r="DTL48" s="710"/>
      <c r="DTM48" s="710"/>
      <c r="DTN48" s="710"/>
      <c r="DTO48" s="710"/>
      <c r="DTP48" s="710"/>
      <c r="DTQ48" s="710"/>
      <c r="DTR48" s="710"/>
      <c r="DTS48" s="710"/>
      <c r="DTT48" s="710"/>
      <c r="DTU48" s="710"/>
      <c r="DTV48" s="710"/>
      <c r="DTW48" s="710"/>
      <c r="DTX48" s="710"/>
      <c r="DTY48" s="710"/>
      <c r="DTZ48" s="710"/>
      <c r="DUA48" s="710"/>
      <c r="DUB48" s="710"/>
      <c r="DUC48" s="710"/>
      <c r="DUD48" s="710"/>
      <c r="DUE48" s="710"/>
      <c r="DUF48" s="710"/>
      <c r="DUG48" s="710"/>
      <c r="DUH48" s="710"/>
      <c r="DUI48" s="710"/>
      <c r="DUJ48" s="710"/>
      <c r="DUK48" s="710"/>
      <c r="DUL48" s="710"/>
      <c r="DUM48" s="710"/>
      <c r="DUN48" s="710"/>
      <c r="DUO48" s="710"/>
      <c r="DUP48" s="710"/>
      <c r="DUQ48" s="710"/>
      <c r="DUR48" s="710"/>
      <c r="DUS48" s="710"/>
      <c r="DUT48" s="710"/>
      <c r="DUU48" s="710"/>
      <c r="DUV48" s="710"/>
      <c r="DUW48" s="710"/>
      <c r="DUX48" s="710"/>
      <c r="DUY48" s="710"/>
      <c r="DUZ48" s="710"/>
      <c r="DVA48" s="710"/>
      <c r="DVB48" s="710"/>
      <c r="DVC48" s="710"/>
      <c r="DVD48" s="710"/>
      <c r="DVE48" s="710"/>
      <c r="DVF48" s="710"/>
      <c r="DVG48" s="710"/>
      <c r="DVH48" s="710"/>
      <c r="DVI48" s="710"/>
      <c r="DVJ48" s="710"/>
      <c r="DVK48" s="710"/>
      <c r="DVL48" s="710"/>
      <c r="DVM48" s="710"/>
      <c r="DVN48" s="710"/>
      <c r="DVO48" s="710"/>
      <c r="DVP48" s="710"/>
      <c r="DVQ48" s="710"/>
      <c r="DVR48" s="710"/>
      <c r="DVS48" s="710"/>
      <c r="DVT48" s="710"/>
      <c r="DVU48" s="710"/>
      <c r="DVV48" s="710"/>
      <c r="DVW48" s="710"/>
      <c r="DVX48" s="710"/>
      <c r="DVY48" s="710"/>
      <c r="DVZ48" s="710"/>
      <c r="DWA48" s="710"/>
      <c r="DWB48" s="710"/>
      <c r="DWC48" s="710"/>
      <c r="DWD48" s="710"/>
      <c r="DWE48" s="710"/>
      <c r="DWF48" s="710"/>
      <c r="DWG48" s="710"/>
      <c r="DWH48" s="710"/>
      <c r="DWI48" s="710"/>
      <c r="DWJ48" s="710"/>
      <c r="DWK48" s="710"/>
      <c r="DWL48" s="710"/>
      <c r="DWM48" s="710"/>
      <c r="DWN48" s="710"/>
      <c r="DWO48" s="710"/>
      <c r="DWP48" s="710"/>
      <c r="DWQ48" s="710"/>
      <c r="DWR48" s="710"/>
      <c r="DWS48" s="710"/>
      <c r="DWT48" s="710"/>
      <c r="DWU48" s="710"/>
      <c r="DWV48" s="710"/>
      <c r="DWW48" s="710"/>
      <c r="DWX48" s="710"/>
      <c r="DWY48" s="710"/>
      <c r="DWZ48" s="710"/>
      <c r="DXA48" s="710"/>
      <c r="DXB48" s="710"/>
      <c r="DXC48" s="710"/>
      <c r="DXD48" s="710"/>
      <c r="DXE48" s="710"/>
      <c r="DXF48" s="710"/>
      <c r="DXG48" s="710"/>
      <c r="DXH48" s="710"/>
      <c r="DXI48" s="710"/>
      <c r="DXJ48" s="710"/>
      <c r="DXK48" s="710"/>
      <c r="DXL48" s="710"/>
      <c r="DXM48" s="710"/>
      <c r="DXN48" s="710"/>
      <c r="DXO48" s="710"/>
      <c r="DXP48" s="710"/>
      <c r="DXQ48" s="710"/>
      <c r="DXR48" s="710"/>
      <c r="DXS48" s="710"/>
      <c r="DXT48" s="710"/>
      <c r="DXU48" s="710"/>
      <c r="DXV48" s="710"/>
      <c r="DXW48" s="710"/>
      <c r="DXX48" s="710"/>
      <c r="DXY48" s="710"/>
      <c r="DXZ48" s="710"/>
      <c r="DYA48" s="710"/>
      <c r="DYB48" s="710"/>
      <c r="DYC48" s="710"/>
      <c r="DYD48" s="710"/>
      <c r="DYE48" s="710"/>
      <c r="DYF48" s="710"/>
      <c r="DYG48" s="710"/>
      <c r="DYH48" s="710"/>
      <c r="DYI48" s="710"/>
      <c r="DYJ48" s="710"/>
      <c r="DYK48" s="710"/>
      <c r="DYL48" s="710"/>
      <c r="DYM48" s="710"/>
      <c r="DYN48" s="710"/>
      <c r="DYO48" s="710"/>
      <c r="DYP48" s="710"/>
      <c r="DYQ48" s="710"/>
      <c r="DYR48" s="710"/>
      <c r="DYS48" s="710"/>
      <c r="DYT48" s="710"/>
      <c r="DYU48" s="710"/>
      <c r="DYV48" s="710"/>
      <c r="DYW48" s="710"/>
      <c r="DYX48" s="710"/>
      <c r="DYY48" s="710"/>
      <c r="DYZ48" s="710"/>
      <c r="DZA48" s="710"/>
      <c r="DZB48" s="710"/>
      <c r="DZC48" s="710"/>
      <c r="DZD48" s="710"/>
      <c r="DZE48" s="710"/>
      <c r="DZF48" s="710"/>
      <c r="DZG48" s="710"/>
      <c r="DZH48" s="710"/>
      <c r="DZI48" s="710"/>
      <c r="DZJ48" s="710"/>
      <c r="DZK48" s="710"/>
      <c r="DZL48" s="710"/>
      <c r="DZM48" s="710"/>
      <c r="DZN48" s="710"/>
      <c r="DZO48" s="710"/>
      <c r="DZP48" s="710"/>
      <c r="DZQ48" s="710"/>
      <c r="DZR48" s="710"/>
      <c r="DZS48" s="710"/>
      <c r="DZT48" s="710"/>
      <c r="DZU48" s="710"/>
      <c r="DZV48" s="710"/>
      <c r="DZW48" s="710"/>
      <c r="DZX48" s="710"/>
      <c r="DZY48" s="710"/>
      <c r="DZZ48" s="710"/>
      <c r="EAA48" s="710"/>
      <c r="EAB48" s="710"/>
      <c r="EAC48" s="710"/>
      <c r="EAD48" s="710"/>
      <c r="EAE48" s="710"/>
      <c r="EAF48" s="710"/>
      <c r="EAG48" s="710"/>
      <c r="EAH48" s="710"/>
      <c r="EAI48" s="710"/>
      <c r="EAJ48" s="710"/>
      <c r="EAK48" s="710"/>
      <c r="EAL48" s="710"/>
      <c r="EAM48" s="710"/>
      <c r="EAN48" s="710"/>
      <c r="EAO48" s="710"/>
      <c r="EAP48" s="710"/>
      <c r="EAQ48" s="710"/>
      <c r="EAR48" s="710"/>
      <c r="EAS48" s="710"/>
      <c r="EAT48" s="710"/>
      <c r="EAU48" s="710"/>
      <c r="EAV48" s="710"/>
      <c r="EAW48" s="710"/>
      <c r="EAX48" s="710"/>
      <c r="EAY48" s="710"/>
      <c r="EAZ48" s="710"/>
      <c r="EBA48" s="710"/>
      <c r="EBB48" s="710"/>
      <c r="EBC48" s="710"/>
      <c r="EBD48" s="710"/>
      <c r="EBE48" s="710"/>
      <c r="EBF48" s="710"/>
      <c r="EBG48" s="710"/>
      <c r="EBH48" s="710"/>
      <c r="EBI48" s="710"/>
      <c r="EBJ48" s="710"/>
      <c r="EBK48" s="710"/>
      <c r="EBL48" s="710"/>
      <c r="EBM48" s="710"/>
      <c r="EBN48" s="710"/>
      <c r="EBO48" s="710"/>
      <c r="EBP48" s="710"/>
      <c r="EBQ48" s="710"/>
      <c r="EBR48" s="710"/>
      <c r="EBS48" s="710"/>
      <c r="EBT48" s="710"/>
      <c r="EBU48" s="710"/>
      <c r="EBV48" s="710"/>
      <c r="EBW48" s="710"/>
      <c r="EBX48" s="710"/>
      <c r="EBY48" s="710"/>
      <c r="EBZ48" s="710"/>
      <c r="ECA48" s="710"/>
      <c r="ECB48" s="710"/>
      <c r="ECC48" s="710"/>
      <c r="ECD48" s="710"/>
      <c r="ECE48" s="710"/>
      <c r="ECF48" s="710"/>
      <c r="ECG48" s="710"/>
      <c r="ECH48" s="710"/>
      <c r="ECI48" s="710"/>
      <c r="ECJ48" s="710"/>
      <c r="ECK48" s="710"/>
      <c r="ECL48" s="710"/>
      <c r="ECM48" s="710"/>
      <c r="ECN48" s="710"/>
      <c r="ECO48" s="710"/>
      <c r="ECP48" s="710"/>
      <c r="ECQ48" s="710"/>
      <c r="ECR48" s="710"/>
      <c r="ECS48" s="710"/>
      <c r="ECT48" s="710"/>
      <c r="ECU48" s="710"/>
      <c r="ECV48" s="710"/>
      <c r="ECW48" s="710"/>
      <c r="ECX48" s="710"/>
      <c r="ECY48" s="710"/>
      <c r="ECZ48" s="710"/>
      <c r="EDA48" s="710"/>
      <c r="EDB48" s="710"/>
      <c r="EDC48" s="710"/>
      <c r="EDD48" s="710"/>
      <c r="EDE48" s="710"/>
      <c r="EDF48" s="710"/>
      <c r="EDG48" s="710"/>
      <c r="EDH48" s="710"/>
      <c r="EDI48" s="710"/>
      <c r="EDJ48" s="710"/>
      <c r="EDK48" s="710"/>
      <c r="EDL48" s="710"/>
      <c r="EDM48" s="710"/>
      <c r="EDN48" s="710"/>
      <c r="EDO48" s="710"/>
      <c r="EDP48" s="710"/>
      <c r="EDQ48" s="710"/>
      <c r="EDR48" s="710"/>
      <c r="EDS48" s="710"/>
      <c r="EDT48" s="710"/>
      <c r="EDU48" s="710"/>
      <c r="EDV48" s="710"/>
      <c r="EDW48" s="710"/>
      <c r="EDX48" s="710"/>
      <c r="EDY48" s="710"/>
      <c r="EDZ48" s="710"/>
      <c r="EEA48" s="710"/>
      <c r="EEB48" s="710"/>
      <c r="EEC48" s="710"/>
      <c r="EED48" s="710"/>
      <c r="EEE48" s="710"/>
      <c r="EEF48" s="710"/>
      <c r="EEG48" s="710"/>
      <c r="EEH48" s="710"/>
      <c r="EEI48" s="710"/>
      <c r="EEJ48" s="710"/>
      <c r="EEK48" s="710"/>
      <c r="EEL48" s="710"/>
      <c r="EEM48" s="710"/>
      <c r="EEN48" s="710"/>
      <c r="EEO48" s="710"/>
      <c r="EEP48" s="710"/>
      <c r="EEQ48" s="710"/>
      <c r="EER48" s="710"/>
      <c r="EES48" s="710"/>
      <c r="EET48" s="710"/>
      <c r="EEU48" s="710"/>
      <c r="EEV48" s="710"/>
      <c r="EEW48" s="710"/>
      <c r="EEX48" s="710"/>
      <c r="EEY48" s="710"/>
      <c r="EEZ48" s="710"/>
      <c r="EFA48" s="710"/>
      <c r="EFB48" s="710"/>
      <c r="EFC48" s="710"/>
      <c r="EFD48" s="710"/>
      <c r="EFE48" s="710"/>
      <c r="EFF48" s="710"/>
      <c r="EFG48" s="710"/>
      <c r="EFH48" s="710"/>
      <c r="EFI48" s="710"/>
      <c r="EFJ48" s="710"/>
      <c r="EFK48" s="710"/>
      <c r="EFL48" s="710"/>
      <c r="EFM48" s="710"/>
      <c r="EFN48" s="710"/>
      <c r="EFO48" s="710"/>
      <c r="EFP48" s="710"/>
      <c r="EFQ48" s="710"/>
      <c r="EFR48" s="710"/>
      <c r="EFS48" s="710"/>
      <c r="EFT48" s="710"/>
      <c r="EFU48" s="710"/>
      <c r="EFV48" s="710"/>
      <c r="EFW48" s="710"/>
      <c r="EFX48" s="710"/>
      <c r="EFY48" s="710"/>
      <c r="EFZ48" s="710"/>
      <c r="EGA48" s="710"/>
      <c r="EGB48" s="710"/>
      <c r="EGC48" s="710"/>
      <c r="EGD48" s="710"/>
      <c r="EGE48" s="710"/>
      <c r="EGF48" s="710"/>
      <c r="EGG48" s="710"/>
      <c r="EGH48" s="710"/>
      <c r="EGI48" s="710"/>
      <c r="EGJ48" s="710"/>
      <c r="EGK48" s="710"/>
      <c r="EGL48" s="710"/>
      <c r="EGM48" s="710"/>
      <c r="EGN48" s="710"/>
      <c r="EGO48" s="710"/>
      <c r="EGP48" s="710"/>
      <c r="EGQ48" s="710"/>
      <c r="EGR48" s="710"/>
      <c r="EGS48" s="710"/>
      <c r="EGT48" s="710"/>
      <c r="EGU48" s="710"/>
      <c r="EGV48" s="710"/>
      <c r="EGW48" s="710"/>
      <c r="EGX48" s="710"/>
      <c r="EGY48" s="710"/>
      <c r="EGZ48" s="710"/>
      <c r="EHA48" s="710"/>
      <c r="EHB48" s="710"/>
      <c r="EHC48" s="710"/>
      <c r="EHD48" s="710"/>
      <c r="EHE48" s="710"/>
      <c r="EHF48" s="710"/>
      <c r="EHG48" s="710"/>
      <c r="EHH48" s="710"/>
      <c r="EHI48" s="710"/>
      <c r="EHJ48" s="710"/>
      <c r="EHK48" s="710"/>
      <c r="EHL48" s="710"/>
      <c r="EHM48" s="710"/>
      <c r="EHN48" s="710"/>
      <c r="EHO48" s="710"/>
      <c r="EHP48" s="710"/>
      <c r="EHQ48" s="710"/>
      <c r="EHR48" s="710"/>
      <c r="EHS48" s="710"/>
      <c r="EHT48" s="710"/>
      <c r="EHU48" s="710"/>
      <c r="EHV48" s="710"/>
      <c r="EHW48" s="710"/>
      <c r="EHX48" s="710"/>
      <c r="EHY48" s="710"/>
      <c r="EHZ48" s="710"/>
      <c r="EIA48" s="710"/>
      <c r="EIB48" s="710"/>
      <c r="EIC48" s="710"/>
      <c r="EID48" s="710"/>
      <c r="EIE48" s="710"/>
      <c r="EIF48" s="710"/>
      <c r="EIG48" s="710"/>
      <c r="EIH48" s="710"/>
      <c r="EII48" s="710"/>
      <c r="EIJ48" s="710"/>
      <c r="EIK48" s="710"/>
      <c r="EIL48" s="710"/>
      <c r="EIM48" s="710"/>
      <c r="EIN48" s="710"/>
      <c r="EIO48" s="710"/>
      <c r="EIP48" s="710"/>
      <c r="EIQ48" s="710"/>
      <c r="EIR48" s="710"/>
      <c r="EIS48" s="710"/>
      <c r="EIT48" s="710"/>
      <c r="EIU48" s="710"/>
      <c r="EIV48" s="710"/>
      <c r="EIW48" s="710"/>
      <c r="EIX48" s="710"/>
      <c r="EIY48" s="710"/>
      <c r="EIZ48" s="710"/>
      <c r="EJA48" s="710"/>
      <c r="EJB48" s="710"/>
      <c r="EJC48" s="710"/>
      <c r="EJD48" s="710"/>
      <c r="EJE48" s="710"/>
      <c r="EJF48" s="710"/>
      <c r="EJG48" s="710"/>
      <c r="EJH48" s="710"/>
      <c r="EJI48" s="710"/>
      <c r="EJJ48" s="710"/>
      <c r="EJK48" s="710"/>
      <c r="EJL48" s="710"/>
      <c r="EJM48" s="710"/>
      <c r="EJN48" s="710"/>
      <c r="EJO48" s="710"/>
      <c r="EJP48" s="710"/>
      <c r="EJQ48" s="710"/>
      <c r="EJR48" s="710"/>
      <c r="EJS48" s="710"/>
      <c r="EJT48" s="710"/>
      <c r="EJU48" s="710"/>
      <c r="EJV48" s="710"/>
      <c r="EJW48" s="710"/>
      <c r="EJX48" s="710"/>
      <c r="EJY48" s="710"/>
      <c r="EJZ48" s="710"/>
      <c r="EKA48" s="710"/>
      <c r="EKB48" s="710"/>
      <c r="EKC48" s="710"/>
      <c r="EKD48" s="710"/>
      <c r="EKE48" s="710"/>
      <c r="EKF48" s="710"/>
      <c r="EKG48" s="710"/>
      <c r="EKH48" s="710"/>
      <c r="EKI48" s="710"/>
      <c r="EKJ48" s="710"/>
      <c r="EKK48" s="710"/>
      <c r="EKL48" s="710"/>
      <c r="EKM48" s="710"/>
      <c r="EKN48" s="710"/>
      <c r="EKO48" s="710"/>
      <c r="EKP48" s="710"/>
      <c r="EKQ48" s="710"/>
      <c r="EKR48" s="710"/>
      <c r="EKS48" s="710"/>
      <c r="EKT48" s="710"/>
      <c r="EKU48" s="710"/>
      <c r="EKV48" s="710"/>
      <c r="EKW48" s="710"/>
      <c r="EKX48" s="710"/>
      <c r="EKY48" s="710"/>
      <c r="EKZ48" s="710"/>
      <c r="ELA48" s="710"/>
      <c r="ELB48" s="710"/>
      <c r="ELC48" s="710"/>
      <c r="ELD48" s="710"/>
      <c r="ELE48" s="710"/>
      <c r="ELF48" s="710"/>
      <c r="ELG48" s="710"/>
      <c r="ELH48" s="710"/>
      <c r="ELI48" s="710"/>
      <c r="ELJ48" s="710"/>
      <c r="ELK48" s="710"/>
      <c r="ELL48" s="710"/>
      <c r="ELM48" s="710"/>
      <c r="ELN48" s="710"/>
      <c r="ELO48" s="710"/>
      <c r="ELP48" s="710"/>
      <c r="ELQ48" s="710"/>
      <c r="ELR48" s="710"/>
      <c r="ELS48" s="710"/>
      <c r="ELT48" s="710"/>
      <c r="ELU48" s="710"/>
      <c r="ELV48" s="710"/>
      <c r="ELW48" s="710"/>
      <c r="ELX48" s="710"/>
      <c r="ELY48" s="710"/>
      <c r="ELZ48" s="710"/>
      <c r="EMA48" s="710"/>
      <c r="EMB48" s="710"/>
      <c r="EMC48" s="710"/>
      <c r="EMD48" s="710"/>
      <c r="EME48" s="710"/>
      <c r="EMF48" s="710"/>
      <c r="EMG48" s="710"/>
      <c r="EMH48" s="710"/>
      <c r="EMI48" s="710"/>
      <c r="EMJ48" s="710"/>
      <c r="EMK48" s="710"/>
      <c r="EML48" s="710"/>
      <c r="EMM48" s="710"/>
      <c r="EMN48" s="710"/>
      <c r="EMO48" s="710"/>
      <c r="EMP48" s="710"/>
      <c r="EMQ48" s="710"/>
      <c r="EMR48" s="710"/>
      <c r="EMS48" s="710"/>
      <c r="EMT48" s="710"/>
      <c r="EMU48" s="710"/>
      <c r="EMV48" s="710"/>
      <c r="EMW48" s="710"/>
      <c r="EMX48" s="710"/>
      <c r="EMY48" s="710"/>
      <c r="EMZ48" s="710"/>
      <c r="ENA48" s="710"/>
      <c r="ENB48" s="710"/>
      <c r="ENC48" s="710"/>
      <c r="END48" s="710"/>
      <c r="ENE48" s="710"/>
      <c r="ENF48" s="710"/>
      <c r="ENG48" s="710"/>
      <c r="ENH48" s="710"/>
      <c r="ENI48" s="710"/>
      <c r="ENJ48" s="710"/>
      <c r="ENK48" s="710"/>
      <c r="ENL48" s="710"/>
      <c r="ENM48" s="710"/>
      <c r="ENN48" s="710"/>
      <c r="ENO48" s="710"/>
      <c r="ENP48" s="710"/>
      <c r="ENQ48" s="710"/>
      <c r="ENR48" s="710"/>
      <c r="ENS48" s="710"/>
      <c r="ENT48" s="710"/>
      <c r="ENU48" s="710"/>
      <c r="ENV48" s="710"/>
      <c r="ENW48" s="710"/>
      <c r="ENX48" s="710"/>
      <c r="ENY48" s="710"/>
      <c r="ENZ48" s="710"/>
      <c r="EOA48" s="710"/>
      <c r="EOB48" s="710"/>
      <c r="EOC48" s="710"/>
      <c r="EOD48" s="710"/>
      <c r="EOE48" s="710"/>
      <c r="EOF48" s="710"/>
      <c r="EOG48" s="710"/>
      <c r="EOH48" s="710"/>
      <c r="EOI48" s="710"/>
      <c r="EOJ48" s="710"/>
      <c r="EOK48" s="710"/>
      <c r="EOL48" s="710"/>
      <c r="EOM48" s="710"/>
      <c r="EON48" s="710"/>
      <c r="EOO48" s="710"/>
      <c r="EOP48" s="710"/>
      <c r="EOQ48" s="710"/>
      <c r="EOR48" s="710"/>
      <c r="EOS48" s="710"/>
      <c r="EOT48" s="710"/>
      <c r="EOU48" s="710"/>
      <c r="EOV48" s="710"/>
      <c r="EOW48" s="710"/>
      <c r="EOX48" s="710"/>
      <c r="EOY48" s="710"/>
      <c r="EOZ48" s="710"/>
      <c r="EPA48" s="710"/>
      <c r="EPB48" s="710"/>
      <c r="EPC48" s="710"/>
      <c r="EPD48" s="710"/>
      <c r="EPE48" s="710"/>
      <c r="EPF48" s="710"/>
      <c r="EPG48" s="710"/>
      <c r="EPH48" s="710"/>
      <c r="EPI48" s="710"/>
      <c r="EPJ48" s="710"/>
      <c r="EPK48" s="710"/>
      <c r="EPL48" s="710"/>
      <c r="EPM48" s="710"/>
      <c r="EPN48" s="710"/>
      <c r="EPO48" s="710"/>
      <c r="EPP48" s="710"/>
      <c r="EPQ48" s="710"/>
      <c r="EPR48" s="710"/>
      <c r="EPS48" s="710"/>
      <c r="EPT48" s="710"/>
      <c r="EPU48" s="710"/>
      <c r="EPV48" s="710"/>
      <c r="EPW48" s="710"/>
      <c r="EPX48" s="710"/>
      <c r="EPY48" s="710"/>
      <c r="EPZ48" s="710"/>
      <c r="EQA48" s="710"/>
      <c r="EQB48" s="710"/>
      <c r="EQC48" s="710"/>
      <c r="EQD48" s="710"/>
      <c r="EQE48" s="710"/>
      <c r="EQF48" s="710"/>
      <c r="EQG48" s="710"/>
      <c r="EQH48" s="710"/>
      <c r="EQI48" s="710"/>
      <c r="EQJ48" s="710"/>
      <c r="EQK48" s="710"/>
      <c r="EQL48" s="710"/>
      <c r="EQM48" s="710"/>
      <c r="EQN48" s="710"/>
      <c r="EQO48" s="710"/>
      <c r="EQP48" s="710"/>
      <c r="EQQ48" s="710"/>
      <c r="EQR48" s="710"/>
      <c r="EQS48" s="710"/>
      <c r="EQT48" s="710"/>
      <c r="EQU48" s="710"/>
      <c r="EQV48" s="710"/>
      <c r="EQW48" s="710"/>
      <c r="EQX48" s="710"/>
      <c r="EQY48" s="710"/>
      <c r="EQZ48" s="710"/>
      <c r="ERA48" s="710"/>
      <c r="ERB48" s="710"/>
      <c r="ERC48" s="710"/>
      <c r="ERD48" s="710"/>
      <c r="ERE48" s="710"/>
      <c r="ERF48" s="710"/>
      <c r="ERG48" s="710"/>
      <c r="ERH48" s="710"/>
      <c r="ERI48" s="710"/>
      <c r="ERJ48" s="710"/>
      <c r="ERK48" s="710"/>
      <c r="ERL48" s="710"/>
      <c r="ERM48" s="710"/>
      <c r="ERN48" s="710"/>
      <c r="ERO48" s="710"/>
      <c r="ERP48" s="710"/>
      <c r="ERQ48" s="710"/>
      <c r="ERR48" s="710"/>
      <c r="ERS48" s="710"/>
      <c r="ERT48" s="710"/>
      <c r="ERU48" s="710"/>
      <c r="ERV48" s="710"/>
      <c r="ERW48" s="710"/>
      <c r="ERX48" s="710"/>
      <c r="ERY48" s="710"/>
      <c r="ERZ48" s="710"/>
      <c r="ESA48" s="710"/>
      <c r="ESB48" s="710"/>
      <c r="ESC48" s="710"/>
      <c r="ESD48" s="710"/>
      <c r="ESE48" s="710"/>
      <c r="ESF48" s="710"/>
      <c r="ESG48" s="710"/>
      <c r="ESH48" s="710"/>
      <c r="ESI48" s="710"/>
      <c r="ESJ48" s="710"/>
      <c r="ESK48" s="710"/>
      <c r="ESL48" s="710"/>
      <c r="ESM48" s="710"/>
      <c r="ESN48" s="710"/>
      <c r="ESO48" s="710"/>
      <c r="ESP48" s="710"/>
      <c r="ESQ48" s="710"/>
      <c r="ESR48" s="710"/>
      <c r="ESS48" s="710"/>
      <c r="EST48" s="710"/>
      <c r="ESU48" s="710"/>
      <c r="ESV48" s="710"/>
      <c r="ESW48" s="710"/>
      <c r="ESX48" s="710"/>
      <c r="ESY48" s="710"/>
      <c r="ESZ48" s="710"/>
      <c r="ETA48" s="710"/>
      <c r="ETB48" s="710"/>
      <c r="ETC48" s="710"/>
      <c r="ETD48" s="710"/>
      <c r="ETE48" s="710"/>
      <c r="ETF48" s="710"/>
      <c r="ETG48" s="710"/>
      <c r="ETH48" s="710"/>
      <c r="ETI48" s="710"/>
      <c r="ETJ48" s="710"/>
      <c r="ETK48" s="710"/>
      <c r="ETL48" s="710"/>
      <c r="ETM48" s="710"/>
      <c r="ETN48" s="710"/>
      <c r="ETO48" s="710"/>
      <c r="ETP48" s="710"/>
      <c r="ETQ48" s="710"/>
      <c r="ETR48" s="710"/>
      <c r="ETS48" s="710"/>
      <c r="ETT48" s="710"/>
      <c r="ETU48" s="710"/>
      <c r="ETV48" s="710"/>
      <c r="ETW48" s="710"/>
      <c r="ETX48" s="710"/>
      <c r="ETY48" s="710"/>
      <c r="ETZ48" s="710"/>
      <c r="EUA48" s="710"/>
      <c r="EUB48" s="710"/>
      <c r="EUC48" s="710"/>
      <c r="EUD48" s="710"/>
      <c r="EUE48" s="710"/>
      <c r="EUF48" s="710"/>
      <c r="EUG48" s="710"/>
      <c r="EUH48" s="710"/>
      <c r="EUI48" s="710"/>
      <c r="EUJ48" s="710"/>
      <c r="EUK48" s="710"/>
      <c r="EUL48" s="710"/>
      <c r="EUM48" s="710"/>
      <c r="EUN48" s="710"/>
      <c r="EUO48" s="710"/>
      <c r="EUP48" s="710"/>
      <c r="EUQ48" s="710"/>
      <c r="EUR48" s="710"/>
      <c r="EUS48" s="710"/>
      <c r="EUT48" s="710"/>
      <c r="EUU48" s="710"/>
      <c r="EUV48" s="710"/>
      <c r="EUW48" s="710"/>
      <c r="EUX48" s="710"/>
      <c r="EUY48" s="710"/>
      <c r="EUZ48" s="710"/>
      <c r="EVA48" s="710"/>
      <c r="EVB48" s="710"/>
      <c r="EVC48" s="710"/>
      <c r="EVD48" s="710"/>
      <c r="EVE48" s="710"/>
      <c r="EVF48" s="710"/>
      <c r="EVG48" s="710"/>
      <c r="EVH48" s="710"/>
      <c r="EVI48" s="710"/>
      <c r="EVJ48" s="710"/>
      <c r="EVK48" s="710"/>
      <c r="EVL48" s="710"/>
      <c r="EVM48" s="710"/>
      <c r="EVN48" s="710"/>
      <c r="EVO48" s="710"/>
      <c r="EVP48" s="710"/>
      <c r="EVQ48" s="710"/>
      <c r="EVR48" s="710"/>
      <c r="EVS48" s="710"/>
      <c r="EVT48" s="710"/>
      <c r="EVU48" s="710"/>
      <c r="EVV48" s="710"/>
      <c r="EVW48" s="710"/>
      <c r="EVX48" s="710"/>
      <c r="EVY48" s="710"/>
      <c r="EVZ48" s="710"/>
      <c r="EWA48" s="710"/>
      <c r="EWB48" s="710"/>
      <c r="EWC48" s="710"/>
      <c r="EWD48" s="710"/>
      <c r="EWE48" s="710"/>
      <c r="EWF48" s="710"/>
      <c r="EWG48" s="710"/>
      <c r="EWH48" s="710"/>
      <c r="EWI48" s="710"/>
      <c r="EWJ48" s="710"/>
      <c r="EWK48" s="710"/>
      <c r="EWL48" s="710"/>
      <c r="EWM48" s="710"/>
      <c r="EWN48" s="710"/>
      <c r="EWO48" s="710"/>
      <c r="EWP48" s="710"/>
      <c r="EWQ48" s="710"/>
      <c r="EWR48" s="710"/>
      <c r="EWS48" s="710"/>
      <c r="EWT48" s="710"/>
      <c r="EWU48" s="710"/>
      <c r="EWV48" s="710"/>
      <c r="EWW48" s="710"/>
      <c r="EWX48" s="710"/>
      <c r="EWY48" s="710"/>
      <c r="EWZ48" s="710"/>
      <c r="EXA48" s="710"/>
      <c r="EXB48" s="710"/>
      <c r="EXC48" s="710"/>
      <c r="EXD48" s="710"/>
      <c r="EXE48" s="710"/>
      <c r="EXF48" s="710"/>
      <c r="EXG48" s="710"/>
      <c r="EXH48" s="710"/>
      <c r="EXI48" s="710"/>
      <c r="EXJ48" s="710"/>
      <c r="EXK48" s="710"/>
      <c r="EXL48" s="710"/>
      <c r="EXM48" s="710"/>
      <c r="EXN48" s="710"/>
      <c r="EXO48" s="710"/>
      <c r="EXP48" s="710"/>
      <c r="EXQ48" s="710"/>
      <c r="EXR48" s="710"/>
      <c r="EXS48" s="710"/>
      <c r="EXT48" s="710"/>
      <c r="EXU48" s="710"/>
      <c r="EXV48" s="710"/>
      <c r="EXW48" s="710"/>
      <c r="EXX48" s="710"/>
      <c r="EXY48" s="710"/>
      <c r="EXZ48" s="710"/>
      <c r="EYA48" s="710"/>
      <c r="EYB48" s="710"/>
      <c r="EYC48" s="710"/>
      <c r="EYD48" s="710"/>
      <c r="EYE48" s="710"/>
      <c r="EYF48" s="710"/>
      <c r="EYG48" s="710"/>
      <c r="EYH48" s="710"/>
      <c r="EYI48" s="710"/>
      <c r="EYJ48" s="710"/>
      <c r="EYK48" s="710"/>
      <c r="EYL48" s="710"/>
      <c r="EYM48" s="710"/>
      <c r="EYN48" s="710"/>
      <c r="EYO48" s="710"/>
      <c r="EYP48" s="710"/>
      <c r="EYQ48" s="710"/>
      <c r="EYR48" s="710"/>
      <c r="EYS48" s="710"/>
      <c r="EYT48" s="710"/>
      <c r="EYU48" s="710"/>
      <c r="EYV48" s="710"/>
      <c r="EYW48" s="710"/>
      <c r="EYX48" s="710"/>
      <c r="EYY48" s="710"/>
      <c r="EYZ48" s="710"/>
      <c r="EZA48" s="710"/>
      <c r="EZB48" s="710"/>
      <c r="EZC48" s="710"/>
      <c r="EZD48" s="710"/>
      <c r="EZE48" s="710"/>
      <c r="EZF48" s="710"/>
      <c r="EZG48" s="710"/>
      <c r="EZH48" s="710"/>
      <c r="EZI48" s="710"/>
      <c r="EZJ48" s="710"/>
      <c r="EZK48" s="710"/>
      <c r="EZL48" s="710"/>
      <c r="EZM48" s="710"/>
      <c r="EZN48" s="710"/>
      <c r="EZO48" s="710"/>
      <c r="EZP48" s="710"/>
      <c r="EZQ48" s="710"/>
      <c r="EZR48" s="710"/>
      <c r="EZS48" s="710"/>
      <c r="EZT48" s="710"/>
      <c r="EZU48" s="710"/>
      <c r="EZV48" s="710"/>
      <c r="EZW48" s="710"/>
      <c r="EZX48" s="710"/>
      <c r="EZY48" s="710"/>
      <c r="EZZ48" s="710"/>
      <c r="FAA48" s="710"/>
      <c r="FAB48" s="710"/>
      <c r="FAC48" s="710"/>
      <c r="FAD48" s="710"/>
      <c r="FAE48" s="710"/>
      <c r="FAF48" s="710"/>
      <c r="FAG48" s="710"/>
      <c r="FAH48" s="710"/>
      <c r="FAI48" s="710"/>
      <c r="FAJ48" s="710"/>
      <c r="FAK48" s="710"/>
      <c r="FAL48" s="710"/>
      <c r="FAM48" s="710"/>
      <c r="FAN48" s="710"/>
      <c r="FAO48" s="710"/>
      <c r="FAP48" s="710"/>
      <c r="FAQ48" s="710"/>
      <c r="FAR48" s="710"/>
      <c r="FAS48" s="710"/>
      <c r="FAT48" s="710"/>
      <c r="FAU48" s="710"/>
      <c r="FAV48" s="710"/>
      <c r="FAW48" s="710"/>
      <c r="FAX48" s="710"/>
      <c r="FAY48" s="710"/>
      <c r="FAZ48" s="710"/>
      <c r="FBA48" s="710"/>
      <c r="FBB48" s="710"/>
      <c r="FBC48" s="710"/>
      <c r="FBD48" s="710"/>
      <c r="FBE48" s="710"/>
      <c r="FBF48" s="710"/>
      <c r="FBG48" s="710"/>
      <c r="FBH48" s="710"/>
      <c r="FBI48" s="710"/>
      <c r="FBJ48" s="710"/>
      <c r="FBK48" s="710"/>
      <c r="FBL48" s="710"/>
      <c r="FBM48" s="710"/>
      <c r="FBN48" s="710"/>
      <c r="FBO48" s="710"/>
      <c r="FBP48" s="710"/>
      <c r="FBQ48" s="710"/>
      <c r="FBR48" s="710"/>
      <c r="FBS48" s="710"/>
      <c r="FBT48" s="710"/>
      <c r="FBU48" s="710"/>
      <c r="FBV48" s="710"/>
      <c r="FBW48" s="710"/>
      <c r="FBX48" s="710"/>
      <c r="FBY48" s="710"/>
      <c r="FBZ48" s="710"/>
      <c r="FCA48" s="710"/>
      <c r="FCB48" s="710"/>
      <c r="FCC48" s="710"/>
      <c r="FCD48" s="710"/>
      <c r="FCE48" s="710"/>
      <c r="FCF48" s="710"/>
      <c r="FCG48" s="710"/>
      <c r="FCH48" s="710"/>
      <c r="FCI48" s="710"/>
      <c r="FCJ48" s="710"/>
      <c r="FCK48" s="710"/>
      <c r="FCL48" s="710"/>
      <c r="FCM48" s="710"/>
      <c r="FCN48" s="710"/>
      <c r="FCO48" s="710"/>
      <c r="FCP48" s="710"/>
      <c r="FCQ48" s="710"/>
      <c r="FCR48" s="710"/>
      <c r="FCS48" s="710"/>
      <c r="FCT48" s="710"/>
      <c r="FCU48" s="710"/>
      <c r="FCV48" s="710"/>
      <c r="FCW48" s="710"/>
      <c r="FCX48" s="710"/>
      <c r="FCY48" s="710"/>
      <c r="FCZ48" s="710"/>
      <c r="FDA48" s="710"/>
      <c r="FDB48" s="710"/>
      <c r="FDC48" s="710"/>
      <c r="FDD48" s="710"/>
      <c r="FDE48" s="710"/>
      <c r="FDF48" s="710"/>
      <c r="FDG48" s="710"/>
      <c r="FDH48" s="710"/>
      <c r="FDI48" s="710"/>
      <c r="FDJ48" s="710"/>
      <c r="FDK48" s="710"/>
      <c r="FDL48" s="710"/>
      <c r="FDM48" s="710"/>
      <c r="FDN48" s="710"/>
      <c r="FDO48" s="710"/>
      <c r="FDP48" s="710"/>
      <c r="FDQ48" s="710"/>
      <c r="FDR48" s="710"/>
      <c r="FDS48" s="710"/>
      <c r="FDT48" s="710"/>
      <c r="FDU48" s="710"/>
      <c r="FDV48" s="710"/>
      <c r="FDW48" s="710"/>
      <c r="FDX48" s="710"/>
      <c r="FDY48" s="710"/>
      <c r="FDZ48" s="710"/>
      <c r="FEA48" s="710"/>
      <c r="FEB48" s="710"/>
      <c r="FEC48" s="710"/>
      <c r="FED48" s="710"/>
      <c r="FEE48" s="710"/>
      <c r="FEF48" s="710"/>
      <c r="FEG48" s="710"/>
      <c r="FEH48" s="710"/>
      <c r="FEI48" s="710"/>
      <c r="FEJ48" s="710"/>
      <c r="FEK48" s="710"/>
      <c r="FEL48" s="710"/>
      <c r="FEM48" s="710"/>
      <c r="FEN48" s="710"/>
      <c r="FEO48" s="710"/>
      <c r="FEP48" s="710"/>
      <c r="FEQ48" s="710"/>
      <c r="FER48" s="710"/>
      <c r="FES48" s="710"/>
      <c r="FET48" s="710"/>
      <c r="FEU48" s="710"/>
      <c r="FEV48" s="710"/>
      <c r="FEW48" s="710"/>
      <c r="FEX48" s="710"/>
      <c r="FEY48" s="710"/>
      <c r="FEZ48" s="710"/>
      <c r="FFA48" s="710"/>
      <c r="FFB48" s="710"/>
      <c r="FFC48" s="710"/>
      <c r="FFD48" s="710"/>
      <c r="FFE48" s="710"/>
      <c r="FFF48" s="710"/>
      <c r="FFG48" s="710"/>
      <c r="FFH48" s="710"/>
      <c r="FFI48" s="710"/>
      <c r="FFJ48" s="710"/>
      <c r="FFK48" s="710"/>
      <c r="FFL48" s="710"/>
      <c r="FFM48" s="710"/>
      <c r="FFN48" s="710"/>
      <c r="FFO48" s="710"/>
      <c r="FFP48" s="710"/>
      <c r="FFQ48" s="710"/>
      <c r="FFR48" s="710"/>
      <c r="FFS48" s="710"/>
      <c r="FFT48" s="710"/>
      <c r="FFU48" s="710"/>
      <c r="FFV48" s="710"/>
      <c r="FFW48" s="710"/>
      <c r="FFX48" s="710"/>
      <c r="FFY48" s="710"/>
      <c r="FFZ48" s="710"/>
      <c r="FGA48" s="710"/>
      <c r="FGB48" s="710"/>
      <c r="FGC48" s="710"/>
      <c r="FGD48" s="710"/>
      <c r="FGE48" s="710"/>
      <c r="FGF48" s="710"/>
      <c r="FGG48" s="710"/>
      <c r="FGH48" s="710"/>
      <c r="FGI48" s="710"/>
      <c r="FGJ48" s="710"/>
      <c r="FGK48" s="710"/>
      <c r="FGL48" s="710"/>
      <c r="FGM48" s="710"/>
      <c r="FGN48" s="710"/>
      <c r="FGO48" s="710"/>
      <c r="FGP48" s="710"/>
      <c r="FGQ48" s="710"/>
      <c r="FGR48" s="710"/>
      <c r="FGS48" s="710"/>
      <c r="FGT48" s="710"/>
      <c r="FGU48" s="710"/>
      <c r="FGV48" s="710"/>
      <c r="FGW48" s="710"/>
      <c r="FGX48" s="710"/>
      <c r="FGY48" s="710"/>
      <c r="FGZ48" s="710"/>
      <c r="FHA48" s="710"/>
      <c r="FHB48" s="710"/>
      <c r="FHC48" s="710"/>
      <c r="FHD48" s="710"/>
      <c r="FHE48" s="710"/>
      <c r="FHF48" s="710"/>
      <c r="FHG48" s="710"/>
      <c r="FHH48" s="710"/>
      <c r="FHI48" s="710"/>
      <c r="FHJ48" s="710"/>
      <c r="FHK48" s="710"/>
      <c r="FHL48" s="710"/>
      <c r="FHM48" s="710"/>
      <c r="FHN48" s="710"/>
      <c r="FHO48" s="710"/>
      <c r="FHP48" s="710"/>
      <c r="FHQ48" s="710"/>
      <c r="FHR48" s="710"/>
      <c r="FHS48" s="710"/>
      <c r="FHT48" s="710"/>
      <c r="FHU48" s="710"/>
      <c r="FHV48" s="710"/>
      <c r="FHW48" s="710"/>
      <c r="FHX48" s="710"/>
      <c r="FHY48" s="710"/>
      <c r="FHZ48" s="710"/>
      <c r="FIA48" s="710"/>
      <c r="FIB48" s="710"/>
      <c r="FIC48" s="710"/>
      <c r="FID48" s="710"/>
      <c r="FIE48" s="710"/>
      <c r="FIF48" s="710"/>
      <c r="FIG48" s="710"/>
      <c r="FIH48" s="710"/>
      <c r="FII48" s="710"/>
      <c r="FIJ48" s="710"/>
      <c r="FIK48" s="710"/>
      <c r="FIL48" s="710"/>
      <c r="FIM48" s="710"/>
      <c r="FIN48" s="710"/>
      <c r="FIO48" s="710"/>
      <c r="FIP48" s="710"/>
      <c r="FIQ48" s="710"/>
      <c r="FIR48" s="710"/>
      <c r="FIS48" s="710"/>
      <c r="FIT48" s="710"/>
      <c r="FIU48" s="710"/>
      <c r="FIV48" s="710"/>
      <c r="FIW48" s="710"/>
      <c r="FIX48" s="710"/>
      <c r="FIY48" s="710"/>
      <c r="FIZ48" s="710"/>
      <c r="FJA48" s="710"/>
      <c r="FJB48" s="710"/>
      <c r="FJC48" s="710"/>
      <c r="FJD48" s="710"/>
      <c r="FJE48" s="710"/>
      <c r="FJF48" s="710"/>
      <c r="FJG48" s="710"/>
      <c r="FJH48" s="710"/>
      <c r="FJI48" s="710"/>
      <c r="FJJ48" s="710"/>
      <c r="FJK48" s="710"/>
      <c r="FJL48" s="710"/>
      <c r="FJM48" s="710"/>
      <c r="FJN48" s="710"/>
      <c r="FJO48" s="710"/>
      <c r="FJP48" s="710"/>
      <c r="FJQ48" s="710"/>
      <c r="FJR48" s="710"/>
      <c r="FJS48" s="710"/>
      <c r="FJT48" s="710"/>
      <c r="FJU48" s="710"/>
      <c r="FJV48" s="710"/>
      <c r="FJW48" s="710"/>
      <c r="FJX48" s="710"/>
      <c r="FJY48" s="710"/>
      <c r="FJZ48" s="710"/>
      <c r="FKA48" s="710"/>
      <c r="FKB48" s="710"/>
      <c r="FKC48" s="710"/>
      <c r="FKD48" s="710"/>
      <c r="FKE48" s="710"/>
      <c r="FKF48" s="710"/>
      <c r="FKG48" s="710"/>
      <c r="FKH48" s="710"/>
      <c r="FKI48" s="710"/>
      <c r="FKJ48" s="710"/>
      <c r="FKK48" s="710"/>
      <c r="FKL48" s="710"/>
      <c r="FKM48" s="710"/>
      <c r="FKN48" s="710"/>
      <c r="FKO48" s="710"/>
      <c r="FKP48" s="710"/>
      <c r="FKQ48" s="710"/>
      <c r="FKR48" s="710"/>
      <c r="FKS48" s="710"/>
      <c r="FKT48" s="710"/>
      <c r="FKU48" s="710"/>
      <c r="FKV48" s="710"/>
      <c r="FKW48" s="710"/>
      <c r="FKX48" s="710"/>
      <c r="FKY48" s="710"/>
      <c r="FKZ48" s="710"/>
      <c r="FLA48" s="710"/>
      <c r="FLB48" s="710"/>
      <c r="FLC48" s="710"/>
      <c r="FLD48" s="710"/>
      <c r="FLE48" s="710"/>
      <c r="FLF48" s="710"/>
      <c r="FLG48" s="710"/>
      <c r="FLH48" s="710"/>
      <c r="FLI48" s="710"/>
      <c r="FLJ48" s="710"/>
      <c r="FLK48" s="710"/>
      <c r="FLL48" s="710"/>
      <c r="FLM48" s="710"/>
      <c r="FLN48" s="710"/>
      <c r="FLO48" s="710"/>
      <c r="FLP48" s="710"/>
      <c r="FLQ48" s="710"/>
      <c r="FLR48" s="710"/>
      <c r="FLS48" s="710"/>
      <c r="FLT48" s="710"/>
      <c r="FLU48" s="710"/>
      <c r="FLV48" s="710"/>
      <c r="FLW48" s="710"/>
      <c r="FLX48" s="710"/>
      <c r="FLY48" s="710"/>
      <c r="FLZ48" s="710"/>
      <c r="FMA48" s="710"/>
      <c r="FMB48" s="710"/>
      <c r="FMC48" s="710"/>
      <c r="FMD48" s="710"/>
      <c r="FME48" s="710"/>
      <c r="FMF48" s="710"/>
      <c r="FMG48" s="710"/>
      <c r="FMH48" s="710"/>
      <c r="FMI48" s="710"/>
      <c r="FMJ48" s="710"/>
      <c r="FMK48" s="710"/>
      <c r="FML48" s="710"/>
      <c r="FMM48" s="710"/>
      <c r="FMN48" s="710"/>
      <c r="FMO48" s="710"/>
      <c r="FMP48" s="710"/>
      <c r="FMQ48" s="710"/>
      <c r="FMR48" s="710"/>
      <c r="FMS48" s="710"/>
      <c r="FMT48" s="710"/>
      <c r="FMU48" s="710"/>
      <c r="FMV48" s="710"/>
      <c r="FMW48" s="710"/>
      <c r="FMX48" s="710"/>
      <c r="FMY48" s="710"/>
      <c r="FMZ48" s="710"/>
      <c r="FNA48" s="710"/>
      <c r="FNB48" s="710"/>
      <c r="FNC48" s="710"/>
      <c r="FND48" s="710"/>
      <c r="FNE48" s="710"/>
      <c r="FNF48" s="710"/>
      <c r="FNG48" s="710"/>
      <c r="FNH48" s="710"/>
      <c r="FNI48" s="710"/>
      <c r="FNJ48" s="710"/>
      <c r="FNK48" s="710"/>
      <c r="FNL48" s="710"/>
      <c r="FNM48" s="710"/>
      <c r="FNN48" s="710"/>
      <c r="FNO48" s="710"/>
      <c r="FNP48" s="710"/>
      <c r="FNQ48" s="710"/>
      <c r="FNR48" s="710"/>
      <c r="FNS48" s="710"/>
      <c r="FNT48" s="710"/>
      <c r="FNU48" s="710"/>
      <c r="FNV48" s="710"/>
      <c r="FNW48" s="710"/>
      <c r="FNX48" s="710"/>
      <c r="FNY48" s="710"/>
      <c r="FNZ48" s="710"/>
      <c r="FOA48" s="710"/>
      <c r="FOB48" s="710"/>
      <c r="FOC48" s="710"/>
      <c r="FOD48" s="710"/>
      <c r="FOE48" s="710"/>
      <c r="FOF48" s="710"/>
      <c r="FOG48" s="710"/>
      <c r="FOH48" s="710"/>
      <c r="FOI48" s="710"/>
      <c r="FOJ48" s="710"/>
      <c r="FOK48" s="710"/>
      <c r="FOL48" s="710"/>
      <c r="FOM48" s="710"/>
      <c r="FON48" s="710"/>
      <c r="FOO48" s="710"/>
      <c r="FOP48" s="710"/>
      <c r="FOQ48" s="710"/>
      <c r="FOR48" s="710"/>
      <c r="FOS48" s="710"/>
      <c r="FOT48" s="710"/>
      <c r="FOU48" s="710"/>
      <c r="FOV48" s="710"/>
      <c r="FOW48" s="710"/>
      <c r="FOX48" s="710"/>
      <c r="FOY48" s="710"/>
      <c r="FOZ48" s="710"/>
      <c r="FPA48" s="710"/>
      <c r="FPB48" s="710"/>
      <c r="FPC48" s="710"/>
      <c r="FPD48" s="710"/>
      <c r="FPE48" s="710"/>
      <c r="FPF48" s="710"/>
      <c r="FPG48" s="710"/>
      <c r="FPH48" s="710"/>
      <c r="FPI48" s="710"/>
      <c r="FPJ48" s="710"/>
      <c r="FPK48" s="710"/>
      <c r="FPL48" s="710"/>
      <c r="FPM48" s="710"/>
      <c r="FPN48" s="710"/>
      <c r="FPO48" s="710"/>
      <c r="FPP48" s="710"/>
      <c r="FPQ48" s="710"/>
      <c r="FPR48" s="710"/>
      <c r="FPS48" s="710"/>
      <c r="FPT48" s="710"/>
      <c r="FPU48" s="710"/>
      <c r="FPV48" s="710"/>
      <c r="FPW48" s="710"/>
      <c r="FPX48" s="710"/>
      <c r="FPY48" s="710"/>
      <c r="FPZ48" s="710"/>
      <c r="FQA48" s="710"/>
      <c r="FQB48" s="710"/>
      <c r="FQC48" s="710"/>
      <c r="FQD48" s="710"/>
      <c r="FQE48" s="710"/>
      <c r="FQF48" s="710"/>
      <c r="FQG48" s="710"/>
      <c r="FQH48" s="710"/>
      <c r="FQI48" s="710"/>
      <c r="FQJ48" s="710"/>
      <c r="FQK48" s="710"/>
      <c r="FQL48" s="710"/>
      <c r="FQM48" s="710"/>
      <c r="FQN48" s="710"/>
      <c r="FQO48" s="710"/>
      <c r="FQP48" s="710"/>
      <c r="FQQ48" s="710"/>
      <c r="FQR48" s="710"/>
      <c r="FQS48" s="710"/>
      <c r="FQT48" s="710"/>
      <c r="FQU48" s="710"/>
      <c r="FQV48" s="710"/>
      <c r="FQW48" s="710"/>
      <c r="FQX48" s="710"/>
      <c r="FQY48" s="710"/>
      <c r="FQZ48" s="710"/>
      <c r="FRA48" s="710"/>
      <c r="FRB48" s="710"/>
      <c r="FRC48" s="710"/>
      <c r="FRD48" s="710"/>
      <c r="FRE48" s="710"/>
      <c r="FRF48" s="710"/>
      <c r="FRG48" s="710"/>
      <c r="FRH48" s="710"/>
      <c r="FRI48" s="710"/>
      <c r="FRJ48" s="710"/>
      <c r="FRK48" s="710"/>
      <c r="FRL48" s="710"/>
      <c r="FRM48" s="710"/>
      <c r="FRN48" s="710"/>
      <c r="FRO48" s="710"/>
      <c r="FRP48" s="710"/>
      <c r="FRQ48" s="710"/>
      <c r="FRR48" s="710"/>
      <c r="FRS48" s="710"/>
      <c r="FRT48" s="710"/>
      <c r="FRU48" s="710"/>
      <c r="FRV48" s="710"/>
      <c r="FRW48" s="710"/>
      <c r="FRX48" s="710"/>
      <c r="FRY48" s="710"/>
      <c r="FRZ48" s="710"/>
      <c r="FSA48" s="710"/>
      <c r="FSB48" s="710"/>
      <c r="FSC48" s="710"/>
      <c r="FSD48" s="710"/>
      <c r="FSE48" s="710"/>
      <c r="FSF48" s="710"/>
      <c r="FSG48" s="710"/>
      <c r="FSH48" s="710"/>
      <c r="FSI48" s="710"/>
      <c r="FSJ48" s="710"/>
      <c r="FSK48" s="710"/>
      <c r="FSL48" s="710"/>
      <c r="FSM48" s="710"/>
      <c r="FSN48" s="710"/>
      <c r="FSO48" s="710"/>
      <c r="FSP48" s="710"/>
      <c r="FSQ48" s="710"/>
      <c r="FSR48" s="710"/>
      <c r="FSS48" s="710"/>
      <c r="FST48" s="710"/>
      <c r="FSU48" s="710"/>
      <c r="FSV48" s="710"/>
      <c r="FSW48" s="710"/>
      <c r="FSX48" s="710"/>
      <c r="FSY48" s="710"/>
      <c r="FSZ48" s="710"/>
      <c r="FTA48" s="710"/>
      <c r="FTB48" s="710"/>
      <c r="FTC48" s="710"/>
      <c r="FTD48" s="710"/>
      <c r="FTE48" s="710"/>
      <c r="FTF48" s="710"/>
      <c r="FTG48" s="710"/>
      <c r="FTH48" s="710"/>
      <c r="FTI48" s="710"/>
      <c r="FTJ48" s="710"/>
      <c r="FTK48" s="710"/>
      <c r="FTL48" s="710"/>
      <c r="FTM48" s="710"/>
      <c r="FTN48" s="710"/>
      <c r="FTO48" s="710"/>
      <c r="FTP48" s="710"/>
      <c r="FTQ48" s="710"/>
      <c r="FTR48" s="710"/>
      <c r="FTS48" s="710"/>
      <c r="FTT48" s="710"/>
      <c r="FTU48" s="710"/>
      <c r="FTV48" s="710"/>
      <c r="FTW48" s="710"/>
      <c r="FTX48" s="710"/>
      <c r="FTY48" s="710"/>
      <c r="FTZ48" s="710"/>
      <c r="FUA48" s="710"/>
      <c r="FUB48" s="710"/>
      <c r="FUC48" s="710"/>
      <c r="FUD48" s="710"/>
      <c r="FUE48" s="710"/>
      <c r="FUF48" s="710"/>
      <c r="FUG48" s="710"/>
      <c r="FUH48" s="710"/>
      <c r="FUI48" s="710"/>
      <c r="FUJ48" s="710"/>
      <c r="FUK48" s="710"/>
      <c r="FUL48" s="710"/>
      <c r="FUM48" s="710"/>
      <c r="FUN48" s="710"/>
      <c r="FUO48" s="710"/>
      <c r="FUP48" s="710"/>
      <c r="FUQ48" s="710"/>
      <c r="FUR48" s="710"/>
      <c r="FUS48" s="710"/>
      <c r="FUT48" s="710"/>
      <c r="FUU48" s="710"/>
      <c r="FUV48" s="710"/>
      <c r="FUW48" s="710"/>
      <c r="FUX48" s="710"/>
      <c r="FUY48" s="710"/>
      <c r="FUZ48" s="710"/>
      <c r="FVA48" s="710"/>
      <c r="FVB48" s="710"/>
      <c r="FVC48" s="710"/>
      <c r="FVD48" s="710"/>
      <c r="FVE48" s="710"/>
      <c r="FVF48" s="710"/>
      <c r="FVG48" s="710"/>
      <c r="FVH48" s="710"/>
      <c r="FVI48" s="710"/>
      <c r="FVJ48" s="710"/>
      <c r="FVK48" s="710"/>
      <c r="FVL48" s="710"/>
      <c r="FVM48" s="710"/>
      <c r="FVN48" s="710"/>
      <c r="FVO48" s="710"/>
      <c r="FVP48" s="710"/>
      <c r="FVQ48" s="710"/>
      <c r="FVR48" s="710"/>
      <c r="FVS48" s="710"/>
      <c r="FVT48" s="710"/>
      <c r="FVU48" s="710"/>
      <c r="FVV48" s="710"/>
      <c r="FVW48" s="710"/>
      <c r="FVX48" s="710"/>
      <c r="FVY48" s="710"/>
      <c r="FVZ48" s="710"/>
      <c r="FWA48" s="710"/>
      <c r="FWB48" s="710"/>
      <c r="FWC48" s="710"/>
      <c r="FWD48" s="710"/>
      <c r="FWE48" s="710"/>
      <c r="FWF48" s="710"/>
      <c r="FWG48" s="710"/>
      <c r="FWH48" s="710"/>
      <c r="FWI48" s="710"/>
      <c r="FWJ48" s="710"/>
      <c r="FWK48" s="710"/>
      <c r="FWL48" s="710"/>
      <c r="FWM48" s="710"/>
      <c r="FWN48" s="710"/>
      <c r="FWO48" s="710"/>
      <c r="FWP48" s="710"/>
      <c r="FWQ48" s="710"/>
      <c r="FWR48" s="710"/>
      <c r="FWS48" s="710"/>
      <c r="FWT48" s="710"/>
      <c r="FWU48" s="710"/>
      <c r="FWV48" s="710"/>
      <c r="FWW48" s="710"/>
      <c r="FWX48" s="710"/>
      <c r="FWY48" s="710"/>
      <c r="FWZ48" s="710"/>
      <c r="FXA48" s="710"/>
      <c r="FXB48" s="710"/>
      <c r="FXC48" s="710"/>
      <c r="FXD48" s="710"/>
      <c r="FXE48" s="710"/>
      <c r="FXF48" s="710"/>
      <c r="FXG48" s="710"/>
      <c r="FXH48" s="710"/>
      <c r="FXI48" s="710"/>
      <c r="FXJ48" s="710"/>
      <c r="FXK48" s="710"/>
      <c r="FXL48" s="710"/>
      <c r="FXM48" s="710"/>
      <c r="FXN48" s="710"/>
      <c r="FXO48" s="710"/>
      <c r="FXP48" s="710"/>
      <c r="FXQ48" s="710"/>
      <c r="FXR48" s="710"/>
      <c r="FXS48" s="710"/>
      <c r="FXT48" s="710"/>
      <c r="FXU48" s="710"/>
      <c r="FXV48" s="710"/>
      <c r="FXW48" s="710"/>
      <c r="FXX48" s="710"/>
      <c r="FXY48" s="710"/>
      <c r="FXZ48" s="710"/>
      <c r="FYA48" s="710"/>
      <c r="FYB48" s="710"/>
      <c r="FYC48" s="710"/>
      <c r="FYD48" s="710"/>
      <c r="FYE48" s="710"/>
      <c r="FYF48" s="710"/>
      <c r="FYG48" s="710"/>
      <c r="FYH48" s="710"/>
      <c r="FYI48" s="710"/>
      <c r="FYJ48" s="710"/>
      <c r="FYK48" s="710"/>
      <c r="FYL48" s="710"/>
      <c r="FYM48" s="710"/>
      <c r="FYN48" s="710"/>
      <c r="FYO48" s="710"/>
      <c r="FYP48" s="710"/>
      <c r="FYQ48" s="710"/>
      <c r="FYR48" s="710"/>
      <c r="FYS48" s="710"/>
      <c r="FYT48" s="710"/>
      <c r="FYU48" s="710"/>
      <c r="FYV48" s="710"/>
      <c r="FYW48" s="710"/>
      <c r="FYX48" s="710"/>
      <c r="FYY48" s="710"/>
      <c r="FYZ48" s="710"/>
      <c r="FZA48" s="710"/>
      <c r="FZB48" s="710"/>
      <c r="FZC48" s="710"/>
      <c r="FZD48" s="710"/>
      <c r="FZE48" s="710"/>
      <c r="FZF48" s="710"/>
      <c r="FZG48" s="710"/>
      <c r="FZH48" s="710"/>
      <c r="FZI48" s="710"/>
      <c r="FZJ48" s="710"/>
      <c r="FZK48" s="710"/>
      <c r="FZL48" s="710"/>
      <c r="FZM48" s="710"/>
      <c r="FZN48" s="710"/>
      <c r="FZO48" s="710"/>
      <c r="FZP48" s="710"/>
      <c r="FZQ48" s="710"/>
      <c r="FZR48" s="710"/>
      <c r="FZS48" s="710"/>
      <c r="FZT48" s="710"/>
      <c r="FZU48" s="710"/>
      <c r="FZV48" s="710"/>
      <c r="FZW48" s="710"/>
      <c r="FZX48" s="710"/>
      <c r="FZY48" s="710"/>
      <c r="FZZ48" s="710"/>
      <c r="GAA48" s="710"/>
      <c r="GAB48" s="710"/>
      <c r="GAC48" s="710"/>
      <c r="GAD48" s="710"/>
      <c r="GAE48" s="710"/>
      <c r="GAF48" s="710"/>
      <c r="GAG48" s="710"/>
      <c r="GAH48" s="710"/>
      <c r="GAI48" s="710"/>
      <c r="GAJ48" s="710"/>
      <c r="GAK48" s="710"/>
      <c r="GAL48" s="710"/>
      <c r="GAM48" s="710"/>
      <c r="GAN48" s="710"/>
      <c r="GAO48" s="710"/>
      <c r="GAP48" s="710"/>
      <c r="GAQ48" s="710"/>
      <c r="GAR48" s="710"/>
      <c r="GAS48" s="710"/>
      <c r="GAT48" s="710"/>
      <c r="GAU48" s="710"/>
      <c r="GAV48" s="710"/>
      <c r="GAW48" s="710"/>
      <c r="GAX48" s="710"/>
      <c r="GAY48" s="710"/>
      <c r="GAZ48" s="710"/>
      <c r="GBA48" s="710"/>
      <c r="GBB48" s="710"/>
      <c r="GBC48" s="710"/>
      <c r="GBD48" s="710"/>
      <c r="GBE48" s="710"/>
      <c r="GBF48" s="710"/>
      <c r="GBG48" s="710"/>
      <c r="GBH48" s="710"/>
      <c r="GBI48" s="710"/>
      <c r="GBJ48" s="710"/>
      <c r="GBK48" s="710"/>
      <c r="GBL48" s="710"/>
      <c r="GBM48" s="710"/>
      <c r="GBN48" s="710"/>
      <c r="GBO48" s="710"/>
      <c r="GBP48" s="710"/>
      <c r="GBQ48" s="710"/>
      <c r="GBR48" s="710"/>
      <c r="GBS48" s="710"/>
      <c r="GBT48" s="710"/>
      <c r="GBU48" s="710"/>
      <c r="GBV48" s="710"/>
      <c r="GBW48" s="710"/>
      <c r="GBX48" s="710"/>
      <c r="GBY48" s="710"/>
      <c r="GBZ48" s="710"/>
      <c r="GCA48" s="710"/>
      <c r="GCB48" s="710"/>
      <c r="GCC48" s="710"/>
      <c r="GCD48" s="710"/>
      <c r="GCE48" s="710"/>
      <c r="GCF48" s="710"/>
      <c r="GCG48" s="710"/>
      <c r="GCH48" s="710"/>
      <c r="GCI48" s="710"/>
      <c r="GCJ48" s="710"/>
      <c r="GCK48" s="710"/>
      <c r="GCL48" s="710"/>
      <c r="GCM48" s="710"/>
      <c r="GCN48" s="710"/>
      <c r="GCO48" s="710"/>
      <c r="GCP48" s="710"/>
      <c r="GCQ48" s="710"/>
      <c r="GCR48" s="710"/>
      <c r="GCS48" s="710"/>
      <c r="GCT48" s="710"/>
      <c r="GCU48" s="710"/>
      <c r="GCV48" s="710"/>
      <c r="GCW48" s="710"/>
      <c r="GCX48" s="710"/>
      <c r="GCY48" s="710"/>
      <c r="GCZ48" s="710"/>
      <c r="GDA48" s="710"/>
      <c r="GDB48" s="710"/>
      <c r="GDC48" s="710"/>
      <c r="GDD48" s="710"/>
      <c r="GDE48" s="710"/>
      <c r="GDF48" s="710"/>
      <c r="GDG48" s="710"/>
      <c r="GDH48" s="710"/>
      <c r="GDI48" s="710"/>
      <c r="GDJ48" s="710"/>
      <c r="GDK48" s="710"/>
      <c r="GDL48" s="710"/>
      <c r="GDM48" s="710"/>
      <c r="GDN48" s="710"/>
      <c r="GDO48" s="710"/>
      <c r="GDP48" s="710"/>
      <c r="GDQ48" s="710"/>
      <c r="GDR48" s="710"/>
      <c r="GDS48" s="710"/>
      <c r="GDT48" s="710"/>
      <c r="GDU48" s="710"/>
      <c r="GDV48" s="710"/>
      <c r="GDW48" s="710"/>
      <c r="GDX48" s="710"/>
      <c r="GDY48" s="710"/>
      <c r="GDZ48" s="710"/>
      <c r="GEA48" s="710"/>
      <c r="GEB48" s="710"/>
      <c r="GEC48" s="710"/>
      <c r="GED48" s="710"/>
      <c r="GEE48" s="710"/>
      <c r="GEF48" s="710"/>
      <c r="GEG48" s="710"/>
      <c r="GEH48" s="710"/>
      <c r="GEI48" s="710"/>
      <c r="GEJ48" s="710"/>
      <c r="GEK48" s="710"/>
      <c r="GEL48" s="710"/>
      <c r="GEM48" s="710"/>
      <c r="GEN48" s="710"/>
      <c r="GEO48" s="710"/>
      <c r="GEP48" s="710"/>
      <c r="GEQ48" s="710"/>
      <c r="GER48" s="710"/>
      <c r="GES48" s="710"/>
      <c r="GET48" s="710"/>
      <c r="GEU48" s="710"/>
      <c r="GEV48" s="710"/>
      <c r="GEW48" s="710"/>
      <c r="GEX48" s="710"/>
      <c r="GEY48" s="710"/>
      <c r="GEZ48" s="710"/>
      <c r="GFA48" s="710"/>
      <c r="GFB48" s="710"/>
      <c r="GFC48" s="710"/>
      <c r="GFD48" s="710"/>
      <c r="GFE48" s="710"/>
      <c r="GFF48" s="710"/>
      <c r="GFG48" s="710"/>
      <c r="GFH48" s="710"/>
      <c r="GFI48" s="710"/>
      <c r="GFJ48" s="710"/>
      <c r="GFK48" s="710"/>
      <c r="GFL48" s="710"/>
      <c r="GFM48" s="710"/>
      <c r="GFN48" s="710"/>
      <c r="GFO48" s="710"/>
      <c r="GFP48" s="710"/>
      <c r="GFQ48" s="710"/>
      <c r="GFR48" s="710"/>
      <c r="GFS48" s="710"/>
      <c r="GFT48" s="710"/>
      <c r="GFU48" s="710"/>
      <c r="GFV48" s="710"/>
      <c r="GFW48" s="710"/>
      <c r="GFX48" s="710"/>
      <c r="GFY48" s="710"/>
      <c r="GFZ48" s="710"/>
      <c r="GGA48" s="710"/>
      <c r="GGB48" s="710"/>
      <c r="GGC48" s="710"/>
      <c r="GGD48" s="710"/>
      <c r="GGE48" s="710"/>
      <c r="GGF48" s="710"/>
      <c r="GGG48" s="710"/>
      <c r="GGH48" s="710"/>
      <c r="GGI48" s="710"/>
      <c r="GGJ48" s="710"/>
      <c r="GGK48" s="710"/>
      <c r="GGL48" s="710"/>
      <c r="GGM48" s="710"/>
      <c r="GGN48" s="710"/>
      <c r="GGO48" s="710"/>
      <c r="GGP48" s="710"/>
      <c r="GGQ48" s="710"/>
      <c r="GGR48" s="710"/>
      <c r="GGS48" s="710"/>
      <c r="GGT48" s="710"/>
      <c r="GGU48" s="710"/>
      <c r="GGV48" s="710"/>
      <c r="GGW48" s="710"/>
      <c r="GGX48" s="710"/>
      <c r="GGY48" s="710"/>
      <c r="GGZ48" s="710"/>
      <c r="GHA48" s="710"/>
      <c r="GHB48" s="710"/>
      <c r="GHC48" s="710"/>
      <c r="GHD48" s="710"/>
      <c r="GHE48" s="710"/>
      <c r="GHF48" s="710"/>
      <c r="GHG48" s="710"/>
      <c r="GHH48" s="710"/>
      <c r="GHI48" s="710"/>
      <c r="GHJ48" s="710"/>
      <c r="GHK48" s="710"/>
      <c r="GHL48" s="710"/>
      <c r="GHM48" s="710"/>
      <c r="GHN48" s="710"/>
      <c r="GHO48" s="710"/>
      <c r="GHP48" s="710"/>
      <c r="GHQ48" s="710"/>
      <c r="GHR48" s="710"/>
      <c r="GHS48" s="710"/>
      <c r="GHT48" s="710"/>
      <c r="GHU48" s="710"/>
      <c r="GHV48" s="710"/>
      <c r="GHW48" s="710"/>
      <c r="GHX48" s="710"/>
      <c r="GHY48" s="710"/>
      <c r="GHZ48" s="710"/>
      <c r="GIA48" s="710"/>
      <c r="GIB48" s="710"/>
      <c r="GIC48" s="710"/>
      <c r="GID48" s="710"/>
      <c r="GIE48" s="710"/>
      <c r="GIF48" s="710"/>
      <c r="GIG48" s="710"/>
      <c r="GIH48" s="710"/>
      <c r="GII48" s="710"/>
      <c r="GIJ48" s="710"/>
      <c r="GIK48" s="710"/>
      <c r="GIL48" s="710"/>
      <c r="GIM48" s="710"/>
      <c r="GIN48" s="710"/>
      <c r="GIO48" s="710"/>
      <c r="GIP48" s="710"/>
      <c r="GIQ48" s="710"/>
      <c r="GIR48" s="710"/>
      <c r="GIS48" s="710"/>
      <c r="GIT48" s="710"/>
      <c r="GIU48" s="710"/>
      <c r="GIV48" s="710"/>
      <c r="GIW48" s="710"/>
      <c r="GIX48" s="710"/>
      <c r="GIY48" s="710"/>
      <c r="GIZ48" s="710"/>
      <c r="GJA48" s="710"/>
      <c r="GJB48" s="710"/>
      <c r="GJC48" s="710"/>
      <c r="GJD48" s="710"/>
      <c r="GJE48" s="710"/>
      <c r="GJF48" s="710"/>
      <c r="GJG48" s="710"/>
      <c r="GJH48" s="710"/>
      <c r="GJI48" s="710"/>
      <c r="GJJ48" s="710"/>
      <c r="GJK48" s="710"/>
      <c r="GJL48" s="710"/>
      <c r="GJM48" s="710"/>
      <c r="GJN48" s="710"/>
      <c r="GJO48" s="710"/>
      <c r="GJP48" s="710"/>
      <c r="GJQ48" s="710"/>
      <c r="GJR48" s="710"/>
      <c r="GJS48" s="710"/>
      <c r="GJT48" s="710"/>
      <c r="GJU48" s="710"/>
      <c r="GJV48" s="710"/>
      <c r="GJW48" s="710"/>
      <c r="GJX48" s="710"/>
      <c r="GJY48" s="710"/>
      <c r="GJZ48" s="710"/>
      <c r="GKA48" s="710"/>
      <c r="GKB48" s="710"/>
      <c r="GKC48" s="710"/>
      <c r="GKD48" s="710"/>
      <c r="GKE48" s="710"/>
      <c r="GKF48" s="710"/>
      <c r="GKG48" s="710"/>
      <c r="GKH48" s="710"/>
      <c r="GKI48" s="710"/>
      <c r="GKJ48" s="710"/>
      <c r="GKK48" s="710"/>
      <c r="GKL48" s="710"/>
      <c r="GKM48" s="710"/>
      <c r="GKN48" s="710"/>
      <c r="GKO48" s="710"/>
      <c r="GKP48" s="710"/>
      <c r="GKQ48" s="710"/>
      <c r="GKR48" s="710"/>
      <c r="GKS48" s="710"/>
      <c r="GKT48" s="710"/>
      <c r="GKU48" s="710"/>
      <c r="GKV48" s="710"/>
      <c r="GKW48" s="710"/>
      <c r="GKX48" s="710"/>
      <c r="GKY48" s="710"/>
      <c r="GKZ48" s="710"/>
      <c r="GLA48" s="710"/>
      <c r="GLB48" s="710"/>
      <c r="GLC48" s="710"/>
      <c r="GLD48" s="710"/>
      <c r="GLE48" s="710"/>
      <c r="GLF48" s="710"/>
      <c r="GLG48" s="710"/>
      <c r="GLH48" s="710"/>
      <c r="GLI48" s="710"/>
      <c r="GLJ48" s="710"/>
      <c r="GLK48" s="710"/>
      <c r="GLL48" s="710"/>
      <c r="GLM48" s="710"/>
      <c r="GLN48" s="710"/>
      <c r="GLO48" s="710"/>
      <c r="GLP48" s="710"/>
      <c r="GLQ48" s="710"/>
      <c r="GLR48" s="710"/>
      <c r="GLS48" s="710"/>
      <c r="GLT48" s="710"/>
      <c r="GLU48" s="710"/>
      <c r="GLV48" s="710"/>
      <c r="GLW48" s="710"/>
      <c r="GLX48" s="710"/>
      <c r="GLY48" s="710"/>
      <c r="GLZ48" s="710"/>
      <c r="GMA48" s="710"/>
      <c r="GMB48" s="710"/>
      <c r="GMC48" s="710"/>
      <c r="GMD48" s="710"/>
      <c r="GME48" s="710"/>
      <c r="GMF48" s="710"/>
      <c r="GMG48" s="710"/>
      <c r="GMH48" s="710"/>
      <c r="GMI48" s="710"/>
      <c r="GMJ48" s="710"/>
      <c r="GMK48" s="710"/>
      <c r="GML48" s="710"/>
      <c r="GMM48" s="710"/>
      <c r="GMN48" s="710"/>
      <c r="GMO48" s="710"/>
      <c r="GMP48" s="710"/>
      <c r="GMQ48" s="710"/>
      <c r="GMR48" s="710"/>
      <c r="GMS48" s="710"/>
      <c r="GMT48" s="710"/>
      <c r="GMU48" s="710"/>
      <c r="GMV48" s="710"/>
      <c r="GMW48" s="710"/>
      <c r="GMX48" s="710"/>
      <c r="GMY48" s="710"/>
      <c r="GMZ48" s="710"/>
      <c r="GNA48" s="710"/>
      <c r="GNB48" s="710"/>
      <c r="GNC48" s="710"/>
      <c r="GND48" s="710"/>
      <c r="GNE48" s="710"/>
      <c r="GNF48" s="710"/>
      <c r="GNG48" s="710"/>
      <c r="GNH48" s="710"/>
      <c r="GNI48" s="710"/>
      <c r="GNJ48" s="710"/>
      <c r="GNK48" s="710"/>
      <c r="GNL48" s="710"/>
      <c r="GNM48" s="710"/>
      <c r="GNN48" s="710"/>
      <c r="GNO48" s="710"/>
      <c r="GNP48" s="710"/>
      <c r="GNQ48" s="710"/>
      <c r="GNR48" s="710"/>
      <c r="GNS48" s="710"/>
      <c r="GNT48" s="710"/>
      <c r="GNU48" s="710"/>
      <c r="GNV48" s="710"/>
      <c r="GNW48" s="710"/>
      <c r="GNX48" s="710"/>
      <c r="GNY48" s="710"/>
      <c r="GNZ48" s="710"/>
      <c r="GOA48" s="710"/>
      <c r="GOB48" s="710"/>
      <c r="GOC48" s="710"/>
      <c r="GOD48" s="710"/>
      <c r="GOE48" s="710"/>
      <c r="GOF48" s="710"/>
      <c r="GOG48" s="710"/>
      <c r="GOH48" s="710"/>
      <c r="GOI48" s="710"/>
      <c r="GOJ48" s="710"/>
      <c r="GOK48" s="710"/>
      <c r="GOL48" s="710"/>
      <c r="GOM48" s="710"/>
      <c r="GON48" s="710"/>
      <c r="GOO48" s="710"/>
      <c r="GOP48" s="710"/>
      <c r="GOQ48" s="710"/>
      <c r="GOR48" s="710"/>
      <c r="GOS48" s="710"/>
      <c r="GOT48" s="710"/>
      <c r="GOU48" s="710"/>
      <c r="GOV48" s="710"/>
      <c r="GOW48" s="710"/>
      <c r="GOX48" s="710"/>
      <c r="GOY48" s="710"/>
      <c r="GOZ48" s="710"/>
      <c r="GPA48" s="710"/>
      <c r="GPB48" s="710"/>
      <c r="GPC48" s="710"/>
      <c r="GPD48" s="710"/>
      <c r="GPE48" s="710"/>
      <c r="GPF48" s="710"/>
      <c r="GPG48" s="710"/>
      <c r="GPH48" s="710"/>
      <c r="GPI48" s="710"/>
      <c r="GPJ48" s="710"/>
      <c r="GPK48" s="710"/>
      <c r="GPL48" s="710"/>
      <c r="GPM48" s="710"/>
      <c r="GPN48" s="710"/>
      <c r="GPO48" s="710"/>
      <c r="GPP48" s="710"/>
      <c r="GPQ48" s="710"/>
      <c r="GPR48" s="710"/>
      <c r="GPS48" s="710"/>
      <c r="GPT48" s="710"/>
      <c r="GPU48" s="710"/>
      <c r="GPV48" s="710"/>
      <c r="GPW48" s="710"/>
      <c r="GPX48" s="710"/>
      <c r="GPY48" s="710"/>
      <c r="GPZ48" s="710"/>
      <c r="GQA48" s="710"/>
      <c r="GQB48" s="710"/>
      <c r="GQC48" s="710"/>
      <c r="GQD48" s="710"/>
      <c r="GQE48" s="710"/>
      <c r="GQF48" s="710"/>
      <c r="GQG48" s="710"/>
      <c r="GQH48" s="710"/>
      <c r="GQI48" s="710"/>
      <c r="GQJ48" s="710"/>
      <c r="GQK48" s="710"/>
      <c r="GQL48" s="710"/>
      <c r="GQM48" s="710"/>
      <c r="GQN48" s="710"/>
      <c r="GQO48" s="710"/>
      <c r="GQP48" s="710"/>
      <c r="GQQ48" s="710"/>
      <c r="GQR48" s="710"/>
      <c r="GQS48" s="710"/>
      <c r="GQT48" s="710"/>
      <c r="GQU48" s="710"/>
      <c r="GQV48" s="710"/>
      <c r="GQW48" s="710"/>
      <c r="GQX48" s="710"/>
      <c r="GQY48" s="710"/>
      <c r="GQZ48" s="710"/>
      <c r="GRA48" s="710"/>
      <c r="GRB48" s="710"/>
      <c r="GRC48" s="710"/>
      <c r="GRD48" s="710"/>
      <c r="GRE48" s="710"/>
      <c r="GRF48" s="710"/>
      <c r="GRG48" s="710"/>
      <c r="GRH48" s="710"/>
      <c r="GRI48" s="710"/>
      <c r="GRJ48" s="710"/>
      <c r="GRK48" s="710"/>
      <c r="GRL48" s="710"/>
      <c r="GRM48" s="710"/>
      <c r="GRN48" s="710"/>
      <c r="GRO48" s="710"/>
      <c r="GRP48" s="710"/>
      <c r="GRQ48" s="710"/>
      <c r="GRR48" s="710"/>
      <c r="GRS48" s="710"/>
      <c r="GRT48" s="710"/>
      <c r="GRU48" s="710"/>
      <c r="GRV48" s="710"/>
      <c r="GRW48" s="710"/>
      <c r="GRX48" s="710"/>
      <c r="GRY48" s="710"/>
      <c r="GRZ48" s="710"/>
      <c r="GSA48" s="710"/>
      <c r="GSB48" s="710"/>
      <c r="GSC48" s="710"/>
      <c r="GSD48" s="710"/>
      <c r="GSE48" s="710"/>
      <c r="GSF48" s="710"/>
      <c r="GSG48" s="710"/>
      <c r="GSH48" s="710"/>
      <c r="GSI48" s="710"/>
      <c r="GSJ48" s="710"/>
      <c r="GSK48" s="710"/>
      <c r="GSL48" s="710"/>
      <c r="GSM48" s="710"/>
      <c r="GSN48" s="710"/>
      <c r="GSO48" s="710"/>
      <c r="GSP48" s="710"/>
      <c r="GSQ48" s="710"/>
      <c r="GSR48" s="710"/>
      <c r="GSS48" s="710"/>
      <c r="GST48" s="710"/>
      <c r="GSU48" s="710"/>
      <c r="GSV48" s="710"/>
      <c r="GSW48" s="710"/>
      <c r="GSX48" s="710"/>
      <c r="GSY48" s="710"/>
      <c r="GSZ48" s="710"/>
      <c r="GTA48" s="710"/>
      <c r="GTB48" s="710"/>
      <c r="GTC48" s="710"/>
      <c r="GTD48" s="710"/>
      <c r="GTE48" s="710"/>
      <c r="GTF48" s="710"/>
      <c r="GTG48" s="710"/>
      <c r="GTH48" s="710"/>
      <c r="GTI48" s="710"/>
      <c r="GTJ48" s="710"/>
      <c r="GTK48" s="710"/>
      <c r="GTL48" s="710"/>
      <c r="GTM48" s="710"/>
      <c r="GTN48" s="710"/>
      <c r="GTO48" s="710"/>
      <c r="GTP48" s="710"/>
      <c r="GTQ48" s="710"/>
      <c r="GTR48" s="710"/>
      <c r="GTS48" s="710"/>
      <c r="GTT48" s="710"/>
      <c r="GTU48" s="710"/>
      <c r="GTV48" s="710"/>
      <c r="GTW48" s="710"/>
      <c r="GTX48" s="710"/>
      <c r="GTY48" s="710"/>
      <c r="GTZ48" s="710"/>
      <c r="GUA48" s="710"/>
      <c r="GUB48" s="710"/>
      <c r="GUC48" s="710"/>
      <c r="GUD48" s="710"/>
      <c r="GUE48" s="710"/>
      <c r="GUF48" s="710"/>
      <c r="GUG48" s="710"/>
      <c r="GUH48" s="710"/>
      <c r="GUI48" s="710"/>
      <c r="GUJ48" s="710"/>
      <c r="GUK48" s="710"/>
      <c r="GUL48" s="710"/>
      <c r="GUM48" s="710"/>
      <c r="GUN48" s="710"/>
      <c r="GUO48" s="710"/>
      <c r="GUP48" s="710"/>
      <c r="GUQ48" s="710"/>
      <c r="GUR48" s="710"/>
      <c r="GUS48" s="710"/>
      <c r="GUT48" s="710"/>
      <c r="GUU48" s="710"/>
      <c r="GUV48" s="710"/>
      <c r="GUW48" s="710"/>
      <c r="GUX48" s="710"/>
      <c r="GUY48" s="710"/>
      <c r="GUZ48" s="710"/>
      <c r="GVA48" s="710"/>
      <c r="GVB48" s="710"/>
      <c r="GVC48" s="710"/>
      <c r="GVD48" s="710"/>
      <c r="GVE48" s="710"/>
      <c r="GVF48" s="710"/>
      <c r="GVG48" s="710"/>
      <c r="GVH48" s="710"/>
      <c r="GVI48" s="710"/>
      <c r="GVJ48" s="710"/>
      <c r="GVK48" s="710"/>
      <c r="GVL48" s="710"/>
      <c r="GVM48" s="710"/>
      <c r="GVN48" s="710"/>
      <c r="GVO48" s="710"/>
      <c r="GVP48" s="710"/>
      <c r="GVQ48" s="710"/>
      <c r="GVR48" s="710"/>
      <c r="GVS48" s="710"/>
      <c r="GVT48" s="710"/>
      <c r="GVU48" s="710"/>
      <c r="GVV48" s="710"/>
      <c r="GVW48" s="710"/>
      <c r="GVX48" s="710"/>
      <c r="GVY48" s="710"/>
      <c r="GVZ48" s="710"/>
      <c r="GWA48" s="710"/>
      <c r="GWB48" s="710"/>
      <c r="GWC48" s="710"/>
      <c r="GWD48" s="710"/>
      <c r="GWE48" s="710"/>
      <c r="GWF48" s="710"/>
      <c r="GWG48" s="710"/>
      <c r="GWH48" s="710"/>
      <c r="GWI48" s="710"/>
      <c r="GWJ48" s="710"/>
      <c r="GWK48" s="710"/>
      <c r="GWL48" s="710"/>
      <c r="GWM48" s="710"/>
      <c r="GWN48" s="710"/>
      <c r="GWO48" s="710"/>
      <c r="GWP48" s="710"/>
      <c r="GWQ48" s="710"/>
      <c r="GWR48" s="710"/>
      <c r="GWS48" s="710"/>
      <c r="GWT48" s="710"/>
      <c r="GWU48" s="710"/>
      <c r="GWV48" s="710"/>
      <c r="GWW48" s="710"/>
      <c r="GWX48" s="710"/>
      <c r="GWY48" s="710"/>
      <c r="GWZ48" s="710"/>
      <c r="GXA48" s="710"/>
      <c r="GXB48" s="710"/>
      <c r="GXC48" s="710"/>
      <c r="GXD48" s="710"/>
      <c r="GXE48" s="710"/>
      <c r="GXF48" s="710"/>
      <c r="GXG48" s="710"/>
      <c r="GXH48" s="710"/>
      <c r="GXI48" s="710"/>
      <c r="GXJ48" s="710"/>
      <c r="GXK48" s="710"/>
      <c r="GXL48" s="710"/>
      <c r="GXM48" s="710"/>
      <c r="GXN48" s="710"/>
      <c r="GXO48" s="710"/>
      <c r="GXP48" s="710"/>
      <c r="GXQ48" s="710"/>
      <c r="GXR48" s="710"/>
      <c r="GXS48" s="710"/>
      <c r="GXT48" s="710"/>
      <c r="GXU48" s="710"/>
      <c r="GXV48" s="710"/>
      <c r="GXW48" s="710"/>
      <c r="GXX48" s="710"/>
      <c r="GXY48" s="710"/>
      <c r="GXZ48" s="710"/>
      <c r="GYA48" s="710"/>
      <c r="GYB48" s="710"/>
      <c r="GYC48" s="710"/>
      <c r="GYD48" s="710"/>
      <c r="GYE48" s="710"/>
      <c r="GYF48" s="710"/>
      <c r="GYG48" s="710"/>
      <c r="GYH48" s="710"/>
      <c r="GYI48" s="710"/>
      <c r="GYJ48" s="710"/>
      <c r="GYK48" s="710"/>
      <c r="GYL48" s="710"/>
      <c r="GYM48" s="710"/>
      <c r="GYN48" s="710"/>
      <c r="GYO48" s="710"/>
      <c r="GYP48" s="710"/>
      <c r="GYQ48" s="710"/>
      <c r="GYR48" s="710"/>
      <c r="GYS48" s="710"/>
      <c r="GYT48" s="710"/>
      <c r="GYU48" s="710"/>
      <c r="GYV48" s="710"/>
      <c r="GYW48" s="710"/>
      <c r="GYX48" s="710"/>
      <c r="GYY48" s="710"/>
      <c r="GYZ48" s="710"/>
      <c r="GZA48" s="710"/>
      <c r="GZB48" s="710"/>
      <c r="GZC48" s="710"/>
      <c r="GZD48" s="710"/>
      <c r="GZE48" s="710"/>
      <c r="GZF48" s="710"/>
      <c r="GZG48" s="710"/>
      <c r="GZH48" s="710"/>
      <c r="GZI48" s="710"/>
      <c r="GZJ48" s="710"/>
      <c r="GZK48" s="710"/>
      <c r="GZL48" s="710"/>
      <c r="GZM48" s="710"/>
      <c r="GZN48" s="710"/>
      <c r="GZO48" s="710"/>
      <c r="GZP48" s="710"/>
      <c r="GZQ48" s="710"/>
      <c r="GZR48" s="710"/>
      <c r="GZS48" s="710"/>
      <c r="GZT48" s="710"/>
      <c r="GZU48" s="710"/>
      <c r="GZV48" s="710"/>
      <c r="GZW48" s="710"/>
      <c r="GZX48" s="710"/>
      <c r="GZY48" s="710"/>
      <c r="GZZ48" s="710"/>
      <c r="HAA48" s="710"/>
      <c r="HAB48" s="710"/>
      <c r="HAC48" s="710"/>
      <c r="HAD48" s="710"/>
      <c r="HAE48" s="710"/>
      <c r="HAF48" s="710"/>
      <c r="HAG48" s="710"/>
      <c r="HAH48" s="710"/>
      <c r="HAI48" s="710"/>
      <c r="HAJ48" s="710"/>
      <c r="HAK48" s="710"/>
      <c r="HAL48" s="710"/>
      <c r="HAM48" s="710"/>
      <c r="HAN48" s="710"/>
      <c r="HAO48" s="710"/>
      <c r="HAP48" s="710"/>
      <c r="HAQ48" s="710"/>
      <c r="HAR48" s="710"/>
      <c r="HAS48" s="710"/>
      <c r="HAT48" s="710"/>
      <c r="HAU48" s="710"/>
      <c r="HAV48" s="710"/>
      <c r="HAW48" s="710"/>
      <c r="HAX48" s="710"/>
      <c r="HAY48" s="710"/>
      <c r="HAZ48" s="710"/>
      <c r="HBA48" s="710"/>
      <c r="HBB48" s="710"/>
      <c r="HBC48" s="710"/>
      <c r="HBD48" s="710"/>
      <c r="HBE48" s="710"/>
      <c r="HBF48" s="710"/>
      <c r="HBG48" s="710"/>
      <c r="HBH48" s="710"/>
      <c r="HBI48" s="710"/>
      <c r="HBJ48" s="710"/>
      <c r="HBK48" s="710"/>
      <c r="HBL48" s="710"/>
      <c r="HBM48" s="710"/>
      <c r="HBN48" s="710"/>
      <c r="HBO48" s="710"/>
      <c r="HBP48" s="710"/>
      <c r="HBQ48" s="710"/>
      <c r="HBR48" s="710"/>
      <c r="HBS48" s="710"/>
      <c r="HBT48" s="710"/>
      <c r="HBU48" s="710"/>
      <c r="HBV48" s="710"/>
      <c r="HBW48" s="710"/>
      <c r="HBX48" s="710"/>
      <c r="HBY48" s="710"/>
      <c r="HBZ48" s="710"/>
      <c r="HCA48" s="710"/>
      <c r="HCB48" s="710"/>
      <c r="HCC48" s="710"/>
      <c r="HCD48" s="710"/>
      <c r="HCE48" s="710"/>
      <c r="HCF48" s="710"/>
      <c r="HCG48" s="710"/>
      <c r="HCH48" s="710"/>
      <c r="HCI48" s="710"/>
      <c r="HCJ48" s="710"/>
      <c r="HCK48" s="710"/>
      <c r="HCL48" s="710"/>
      <c r="HCM48" s="710"/>
      <c r="HCN48" s="710"/>
      <c r="HCO48" s="710"/>
      <c r="HCP48" s="710"/>
      <c r="HCQ48" s="710"/>
      <c r="HCR48" s="710"/>
      <c r="HCS48" s="710"/>
      <c r="HCT48" s="710"/>
      <c r="HCU48" s="710"/>
      <c r="HCV48" s="710"/>
      <c r="HCW48" s="710"/>
      <c r="HCX48" s="710"/>
      <c r="HCY48" s="710"/>
      <c r="HCZ48" s="710"/>
      <c r="HDA48" s="710"/>
      <c r="HDB48" s="710"/>
      <c r="HDC48" s="710"/>
      <c r="HDD48" s="710"/>
      <c r="HDE48" s="710"/>
      <c r="HDF48" s="710"/>
      <c r="HDG48" s="710"/>
      <c r="HDH48" s="710"/>
      <c r="HDI48" s="710"/>
      <c r="HDJ48" s="710"/>
      <c r="HDK48" s="710"/>
      <c r="HDL48" s="710"/>
      <c r="HDM48" s="710"/>
      <c r="HDN48" s="710"/>
      <c r="HDO48" s="710"/>
      <c r="HDP48" s="710"/>
      <c r="HDQ48" s="710"/>
      <c r="HDR48" s="710"/>
      <c r="HDS48" s="710"/>
      <c r="HDT48" s="710"/>
      <c r="HDU48" s="710"/>
      <c r="HDV48" s="710"/>
      <c r="HDW48" s="710"/>
      <c r="HDX48" s="710"/>
      <c r="HDY48" s="710"/>
      <c r="HDZ48" s="710"/>
      <c r="HEA48" s="710"/>
      <c r="HEB48" s="710"/>
      <c r="HEC48" s="710"/>
      <c r="HED48" s="710"/>
      <c r="HEE48" s="710"/>
      <c r="HEF48" s="710"/>
      <c r="HEG48" s="710"/>
      <c r="HEH48" s="710"/>
      <c r="HEI48" s="710"/>
      <c r="HEJ48" s="710"/>
      <c r="HEK48" s="710"/>
      <c r="HEL48" s="710"/>
      <c r="HEM48" s="710"/>
      <c r="HEN48" s="710"/>
      <c r="HEO48" s="710"/>
      <c r="HEP48" s="710"/>
      <c r="HEQ48" s="710"/>
      <c r="HER48" s="710"/>
      <c r="HES48" s="710"/>
      <c r="HET48" s="710"/>
      <c r="HEU48" s="710"/>
      <c r="HEV48" s="710"/>
      <c r="HEW48" s="710"/>
      <c r="HEX48" s="710"/>
      <c r="HEY48" s="710"/>
      <c r="HEZ48" s="710"/>
      <c r="HFA48" s="710"/>
      <c r="HFB48" s="710"/>
      <c r="HFC48" s="710"/>
      <c r="HFD48" s="710"/>
      <c r="HFE48" s="710"/>
      <c r="HFF48" s="710"/>
      <c r="HFG48" s="710"/>
      <c r="HFH48" s="710"/>
      <c r="HFI48" s="710"/>
      <c r="HFJ48" s="710"/>
      <c r="HFK48" s="710"/>
      <c r="HFL48" s="710"/>
      <c r="HFM48" s="710"/>
      <c r="HFN48" s="710"/>
      <c r="HFO48" s="710"/>
      <c r="HFP48" s="710"/>
      <c r="HFQ48" s="710"/>
      <c r="HFR48" s="710"/>
      <c r="HFS48" s="710"/>
      <c r="HFT48" s="710"/>
      <c r="HFU48" s="710"/>
      <c r="HFV48" s="710"/>
      <c r="HFW48" s="710"/>
      <c r="HFX48" s="710"/>
      <c r="HFY48" s="710"/>
      <c r="HFZ48" s="710"/>
      <c r="HGA48" s="710"/>
      <c r="HGB48" s="710"/>
      <c r="HGC48" s="710"/>
      <c r="HGD48" s="710"/>
      <c r="HGE48" s="710"/>
      <c r="HGF48" s="710"/>
      <c r="HGG48" s="710"/>
      <c r="HGH48" s="710"/>
      <c r="HGI48" s="710"/>
      <c r="HGJ48" s="710"/>
      <c r="HGK48" s="710"/>
      <c r="HGL48" s="710"/>
      <c r="HGM48" s="710"/>
      <c r="HGN48" s="710"/>
      <c r="HGO48" s="710"/>
      <c r="HGP48" s="710"/>
      <c r="HGQ48" s="710"/>
      <c r="HGR48" s="710"/>
      <c r="HGS48" s="710"/>
      <c r="HGT48" s="710"/>
      <c r="HGU48" s="710"/>
      <c r="HGV48" s="710"/>
      <c r="HGW48" s="710"/>
      <c r="HGX48" s="710"/>
      <c r="HGY48" s="710"/>
      <c r="HGZ48" s="710"/>
      <c r="HHA48" s="710"/>
      <c r="HHB48" s="710"/>
      <c r="HHC48" s="710"/>
      <c r="HHD48" s="710"/>
      <c r="HHE48" s="710"/>
      <c r="HHF48" s="710"/>
      <c r="HHG48" s="710"/>
      <c r="HHH48" s="710"/>
      <c r="HHI48" s="710"/>
      <c r="HHJ48" s="710"/>
      <c r="HHK48" s="710"/>
      <c r="HHL48" s="710"/>
      <c r="HHM48" s="710"/>
      <c r="HHN48" s="710"/>
      <c r="HHO48" s="710"/>
      <c r="HHP48" s="710"/>
      <c r="HHQ48" s="710"/>
      <c r="HHR48" s="710"/>
      <c r="HHS48" s="710"/>
      <c r="HHT48" s="710"/>
      <c r="HHU48" s="710"/>
      <c r="HHV48" s="710"/>
      <c r="HHW48" s="710"/>
      <c r="HHX48" s="710"/>
      <c r="HHY48" s="710"/>
      <c r="HHZ48" s="710"/>
      <c r="HIA48" s="710"/>
      <c r="HIB48" s="710"/>
      <c r="HIC48" s="710"/>
      <c r="HID48" s="710"/>
      <c r="HIE48" s="710"/>
      <c r="HIF48" s="710"/>
      <c r="HIG48" s="710"/>
      <c r="HIH48" s="710"/>
      <c r="HII48" s="710"/>
      <c r="HIJ48" s="710"/>
      <c r="HIK48" s="710"/>
      <c r="HIL48" s="710"/>
      <c r="HIM48" s="710"/>
      <c r="HIN48" s="710"/>
      <c r="HIO48" s="710"/>
      <c r="HIP48" s="710"/>
      <c r="HIQ48" s="710"/>
      <c r="HIR48" s="710"/>
      <c r="HIS48" s="710"/>
      <c r="HIT48" s="710"/>
      <c r="HIU48" s="710"/>
      <c r="HIV48" s="710"/>
      <c r="HIW48" s="710"/>
      <c r="HIX48" s="710"/>
      <c r="HIY48" s="710"/>
      <c r="HIZ48" s="710"/>
      <c r="HJA48" s="710"/>
      <c r="HJB48" s="710"/>
      <c r="HJC48" s="710"/>
      <c r="HJD48" s="710"/>
      <c r="HJE48" s="710"/>
      <c r="HJF48" s="710"/>
      <c r="HJG48" s="710"/>
      <c r="HJH48" s="710"/>
      <c r="HJI48" s="710"/>
      <c r="HJJ48" s="710"/>
      <c r="HJK48" s="710"/>
      <c r="HJL48" s="710"/>
      <c r="HJM48" s="710"/>
      <c r="HJN48" s="710"/>
      <c r="HJO48" s="710"/>
      <c r="HJP48" s="710"/>
      <c r="HJQ48" s="710"/>
      <c r="HJR48" s="710"/>
      <c r="HJS48" s="710"/>
      <c r="HJT48" s="710"/>
      <c r="HJU48" s="710"/>
      <c r="HJV48" s="710"/>
      <c r="HJW48" s="710"/>
      <c r="HJX48" s="710"/>
      <c r="HJY48" s="710"/>
      <c r="HJZ48" s="710"/>
      <c r="HKA48" s="710"/>
      <c r="HKB48" s="710"/>
      <c r="HKC48" s="710"/>
      <c r="HKD48" s="710"/>
      <c r="HKE48" s="710"/>
      <c r="HKF48" s="710"/>
      <c r="HKG48" s="710"/>
      <c r="HKH48" s="710"/>
      <c r="HKI48" s="710"/>
      <c r="HKJ48" s="710"/>
      <c r="HKK48" s="710"/>
      <c r="HKL48" s="710"/>
      <c r="HKM48" s="710"/>
      <c r="HKN48" s="710"/>
      <c r="HKO48" s="710"/>
      <c r="HKP48" s="710"/>
      <c r="HKQ48" s="710"/>
      <c r="HKR48" s="710"/>
      <c r="HKS48" s="710"/>
      <c r="HKT48" s="710"/>
      <c r="HKU48" s="710"/>
      <c r="HKV48" s="710"/>
      <c r="HKW48" s="710"/>
      <c r="HKX48" s="710"/>
      <c r="HKY48" s="710"/>
      <c r="HKZ48" s="710"/>
      <c r="HLA48" s="710"/>
      <c r="HLB48" s="710"/>
      <c r="HLC48" s="710"/>
      <c r="HLD48" s="710"/>
      <c r="HLE48" s="710"/>
      <c r="HLF48" s="710"/>
      <c r="HLG48" s="710"/>
      <c r="HLH48" s="710"/>
      <c r="HLI48" s="710"/>
      <c r="HLJ48" s="710"/>
      <c r="HLK48" s="710"/>
      <c r="HLL48" s="710"/>
      <c r="HLM48" s="710"/>
      <c r="HLN48" s="710"/>
      <c r="HLO48" s="710"/>
      <c r="HLP48" s="710"/>
      <c r="HLQ48" s="710"/>
      <c r="HLR48" s="710"/>
      <c r="HLS48" s="710"/>
      <c r="HLT48" s="710"/>
      <c r="HLU48" s="710"/>
      <c r="HLV48" s="710"/>
      <c r="HLW48" s="710"/>
      <c r="HLX48" s="710"/>
      <c r="HLY48" s="710"/>
      <c r="HLZ48" s="710"/>
      <c r="HMA48" s="710"/>
      <c r="HMB48" s="710"/>
      <c r="HMC48" s="710"/>
      <c r="HMD48" s="710"/>
      <c r="HME48" s="710"/>
      <c r="HMF48" s="710"/>
      <c r="HMG48" s="710"/>
      <c r="HMH48" s="710"/>
      <c r="HMI48" s="710"/>
      <c r="HMJ48" s="710"/>
      <c r="HMK48" s="710"/>
      <c r="HML48" s="710"/>
      <c r="HMM48" s="710"/>
      <c r="HMN48" s="710"/>
      <c r="HMO48" s="710"/>
      <c r="HMP48" s="710"/>
      <c r="HMQ48" s="710"/>
      <c r="HMR48" s="710"/>
      <c r="HMS48" s="710"/>
      <c r="HMT48" s="710"/>
      <c r="HMU48" s="710"/>
      <c r="HMV48" s="710"/>
      <c r="HMW48" s="710"/>
      <c r="HMX48" s="710"/>
      <c r="HMY48" s="710"/>
      <c r="HMZ48" s="710"/>
      <c r="HNA48" s="710"/>
      <c r="HNB48" s="710"/>
      <c r="HNC48" s="710"/>
      <c r="HND48" s="710"/>
      <c r="HNE48" s="710"/>
      <c r="HNF48" s="710"/>
      <c r="HNG48" s="710"/>
      <c r="HNH48" s="710"/>
      <c r="HNI48" s="710"/>
      <c r="HNJ48" s="710"/>
      <c r="HNK48" s="710"/>
      <c r="HNL48" s="710"/>
      <c r="HNM48" s="710"/>
      <c r="HNN48" s="710"/>
      <c r="HNO48" s="710"/>
      <c r="HNP48" s="710"/>
      <c r="HNQ48" s="710"/>
      <c r="HNR48" s="710"/>
      <c r="HNS48" s="710"/>
      <c r="HNT48" s="710"/>
      <c r="HNU48" s="710"/>
      <c r="HNV48" s="710"/>
      <c r="HNW48" s="710"/>
      <c r="HNX48" s="710"/>
      <c r="HNY48" s="710"/>
      <c r="HNZ48" s="710"/>
      <c r="HOA48" s="710"/>
      <c r="HOB48" s="710"/>
      <c r="HOC48" s="710"/>
      <c r="HOD48" s="710"/>
      <c r="HOE48" s="710"/>
      <c r="HOF48" s="710"/>
      <c r="HOG48" s="710"/>
      <c r="HOH48" s="710"/>
      <c r="HOI48" s="710"/>
      <c r="HOJ48" s="710"/>
      <c r="HOK48" s="710"/>
      <c r="HOL48" s="710"/>
      <c r="HOM48" s="710"/>
      <c r="HON48" s="710"/>
      <c r="HOO48" s="710"/>
      <c r="HOP48" s="710"/>
      <c r="HOQ48" s="710"/>
      <c r="HOR48" s="710"/>
      <c r="HOS48" s="710"/>
      <c r="HOT48" s="710"/>
      <c r="HOU48" s="710"/>
      <c r="HOV48" s="710"/>
      <c r="HOW48" s="710"/>
      <c r="HOX48" s="710"/>
      <c r="HOY48" s="710"/>
      <c r="HOZ48" s="710"/>
      <c r="HPA48" s="710"/>
      <c r="HPB48" s="710"/>
      <c r="HPC48" s="710"/>
      <c r="HPD48" s="710"/>
      <c r="HPE48" s="710"/>
      <c r="HPF48" s="710"/>
      <c r="HPG48" s="710"/>
      <c r="HPH48" s="710"/>
      <c r="HPI48" s="710"/>
      <c r="HPJ48" s="710"/>
      <c r="HPK48" s="710"/>
      <c r="HPL48" s="710"/>
      <c r="HPM48" s="710"/>
      <c r="HPN48" s="710"/>
      <c r="HPO48" s="710"/>
      <c r="HPP48" s="710"/>
      <c r="HPQ48" s="710"/>
      <c r="HPR48" s="710"/>
      <c r="HPS48" s="710"/>
      <c r="HPT48" s="710"/>
      <c r="HPU48" s="710"/>
      <c r="HPV48" s="710"/>
      <c r="HPW48" s="710"/>
      <c r="HPX48" s="710"/>
      <c r="HPY48" s="710"/>
      <c r="HPZ48" s="710"/>
      <c r="HQA48" s="710"/>
      <c r="HQB48" s="710"/>
      <c r="HQC48" s="710"/>
      <c r="HQD48" s="710"/>
      <c r="HQE48" s="710"/>
      <c r="HQF48" s="710"/>
      <c r="HQG48" s="710"/>
      <c r="HQH48" s="710"/>
      <c r="HQI48" s="710"/>
      <c r="HQJ48" s="710"/>
      <c r="HQK48" s="710"/>
      <c r="HQL48" s="710"/>
      <c r="HQM48" s="710"/>
      <c r="HQN48" s="710"/>
      <c r="HQO48" s="710"/>
      <c r="HQP48" s="710"/>
      <c r="HQQ48" s="710"/>
      <c r="HQR48" s="710"/>
      <c r="HQS48" s="710"/>
      <c r="HQT48" s="710"/>
      <c r="HQU48" s="710"/>
      <c r="HQV48" s="710"/>
      <c r="HQW48" s="710"/>
      <c r="HQX48" s="710"/>
      <c r="HQY48" s="710"/>
      <c r="HQZ48" s="710"/>
      <c r="HRA48" s="710"/>
      <c r="HRB48" s="710"/>
      <c r="HRC48" s="710"/>
      <c r="HRD48" s="710"/>
      <c r="HRE48" s="710"/>
      <c r="HRF48" s="710"/>
      <c r="HRG48" s="710"/>
      <c r="HRH48" s="710"/>
      <c r="HRI48" s="710"/>
      <c r="HRJ48" s="710"/>
      <c r="HRK48" s="710"/>
      <c r="HRL48" s="710"/>
      <c r="HRM48" s="710"/>
      <c r="HRN48" s="710"/>
      <c r="HRO48" s="710"/>
      <c r="HRP48" s="710"/>
      <c r="HRQ48" s="710"/>
      <c r="HRR48" s="710"/>
      <c r="HRS48" s="710"/>
      <c r="HRT48" s="710"/>
      <c r="HRU48" s="710"/>
      <c r="HRV48" s="710"/>
      <c r="HRW48" s="710"/>
      <c r="HRX48" s="710"/>
      <c r="HRY48" s="710"/>
      <c r="HRZ48" s="710"/>
      <c r="HSA48" s="710"/>
      <c r="HSB48" s="710"/>
      <c r="HSC48" s="710"/>
      <c r="HSD48" s="710"/>
      <c r="HSE48" s="710"/>
      <c r="HSF48" s="710"/>
      <c r="HSG48" s="710"/>
      <c r="HSH48" s="710"/>
      <c r="HSI48" s="710"/>
      <c r="HSJ48" s="710"/>
      <c r="HSK48" s="710"/>
      <c r="HSL48" s="710"/>
      <c r="HSM48" s="710"/>
      <c r="HSN48" s="710"/>
      <c r="HSO48" s="710"/>
      <c r="HSP48" s="710"/>
      <c r="HSQ48" s="710"/>
      <c r="HSR48" s="710"/>
      <c r="HSS48" s="710"/>
      <c r="HST48" s="710"/>
      <c r="HSU48" s="710"/>
      <c r="HSV48" s="710"/>
      <c r="HSW48" s="710"/>
      <c r="HSX48" s="710"/>
      <c r="HSY48" s="710"/>
      <c r="HSZ48" s="710"/>
      <c r="HTA48" s="710"/>
      <c r="HTB48" s="710"/>
      <c r="HTC48" s="710"/>
      <c r="HTD48" s="710"/>
      <c r="HTE48" s="710"/>
      <c r="HTF48" s="710"/>
      <c r="HTG48" s="710"/>
      <c r="HTH48" s="710"/>
      <c r="HTI48" s="710"/>
      <c r="HTJ48" s="710"/>
      <c r="HTK48" s="710"/>
      <c r="HTL48" s="710"/>
      <c r="HTM48" s="710"/>
      <c r="HTN48" s="710"/>
      <c r="HTO48" s="710"/>
      <c r="HTP48" s="710"/>
      <c r="HTQ48" s="710"/>
      <c r="HTR48" s="710"/>
      <c r="HTS48" s="710"/>
      <c r="HTT48" s="710"/>
      <c r="HTU48" s="710"/>
      <c r="HTV48" s="710"/>
      <c r="HTW48" s="710"/>
      <c r="HTX48" s="710"/>
      <c r="HTY48" s="710"/>
      <c r="HTZ48" s="710"/>
      <c r="HUA48" s="710"/>
      <c r="HUB48" s="710"/>
      <c r="HUC48" s="710"/>
      <c r="HUD48" s="710"/>
      <c r="HUE48" s="710"/>
      <c r="HUF48" s="710"/>
      <c r="HUG48" s="710"/>
      <c r="HUH48" s="710"/>
      <c r="HUI48" s="710"/>
      <c r="HUJ48" s="710"/>
      <c r="HUK48" s="710"/>
      <c r="HUL48" s="710"/>
      <c r="HUM48" s="710"/>
      <c r="HUN48" s="710"/>
      <c r="HUO48" s="710"/>
      <c r="HUP48" s="710"/>
      <c r="HUQ48" s="710"/>
      <c r="HUR48" s="710"/>
      <c r="HUS48" s="710"/>
      <c r="HUT48" s="710"/>
      <c r="HUU48" s="710"/>
      <c r="HUV48" s="710"/>
      <c r="HUW48" s="710"/>
      <c r="HUX48" s="710"/>
      <c r="HUY48" s="710"/>
      <c r="HUZ48" s="710"/>
      <c r="HVA48" s="710"/>
      <c r="HVB48" s="710"/>
      <c r="HVC48" s="710"/>
      <c r="HVD48" s="710"/>
      <c r="HVE48" s="710"/>
      <c r="HVF48" s="710"/>
      <c r="HVG48" s="710"/>
      <c r="HVH48" s="710"/>
      <c r="HVI48" s="710"/>
      <c r="HVJ48" s="710"/>
      <c r="HVK48" s="710"/>
      <c r="HVL48" s="710"/>
      <c r="HVM48" s="710"/>
      <c r="HVN48" s="710"/>
      <c r="HVO48" s="710"/>
      <c r="HVP48" s="710"/>
      <c r="HVQ48" s="710"/>
      <c r="HVR48" s="710"/>
      <c r="HVS48" s="710"/>
      <c r="HVT48" s="710"/>
      <c r="HVU48" s="710"/>
      <c r="HVV48" s="710"/>
      <c r="HVW48" s="710"/>
      <c r="HVX48" s="710"/>
      <c r="HVY48" s="710"/>
      <c r="HVZ48" s="710"/>
      <c r="HWA48" s="710"/>
      <c r="HWB48" s="710"/>
      <c r="HWC48" s="710"/>
      <c r="HWD48" s="710"/>
      <c r="HWE48" s="710"/>
      <c r="HWF48" s="710"/>
      <c r="HWG48" s="710"/>
      <c r="HWH48" s="710"/>
      <c r="HWI48" s="710"/>
      <c r="HWJ48" s="710"/>
      <c r="HWK48" s="710"/>
      <c r="HWL48" s="710"/>
      <c r="HWM48" s="710"/>
      <c r="HWN48" s="710"/>
      <c r="HWO48" s="710"/>
      <c r="HWP48" s="710"/>
      <c r="HWQ48" s="710"/>
      <c r="HWR48" s="710"/>
      <c r="HWS48" s="710"/>
      <c r="HWT48" s="710"/>
      <c r="HWU48" s="710"/>
      <c r="HWV48" s="710"/>
      <c r="HWW48" s="710"/>
      <c r="HWX48" s="710"/>
      <c r="HWY48" s="710"/>
      <c r="HWZ48" s="710"/>
      <c r="HXA48" s="710"/>
      <c r="HXB48" s="710"/>
      <c r="HXC48" s="710"/>
      <c r="HXD48" s="710"/>
      <c r="HXE48" s="710"/>
      <c r="HXF48" s="710"/>
      <c r="HXG48" s="710"/>
      <c r="HXH48" s="710"/>
      <c r="HXI48" s="710"/>
      <c r="HXJ48" s="710"/>
      <c r="HXK48" s="710"/>
      <c r="HXL48" s="710"/>
      <c r="HXM48" s="710"/>
      <c r="HXN48" s="710"/>
      <c r="HXO48" s="710"/>
      <c r="HXP48" s="710"/>
      <c r="HXQ48" s="710"/>
      <c r="HXR48" s="710"/>
      <c r="HXS48" s="710"/>
      <c r="HXT48" s="710"/>
      <c r="HXU48" s="710"/>
      <c r="HXV48" s="710"/>
      <c r="HXW48" s="710"/>
      <c r="HXX48" s="710"/>
      <c r="HXY48" s="710"/>
      <c r="HXZ48" s="710"/>
      <c r="HYA48" s="710"/>
      <c r="HYB48" s="710"/>
      <c r="HYC48" s="710"/>
      <c r="HYD48" s="710"/>
      <c r="HYE48" s="710"/>
      <c r="HYF48" s="710"/>
      <c r="HYG48" s="710"/>
      <c r="HYH48" s="710"/>
      <c r="HYI48" s="710"/>
      <c r="HYJ48" s="710"/>
      <c r="HYK48" s="710"/>
      <c r="HYL48" s="710"/>
      <c r="HYM48" s="710"/>
      <c r="HYN48" s="710"/>
      <c r="HYO48" s="710"/>
      <c r="HYP48" s="710"/>
      <c r="HYQ48" s="710"/>
      <c r="HYR48" s="710"/>
      <c r="HYS48" s="710"/>
      <c r="HYT48" s="710"/>
      <c r="HYU48" s="710"/>
      <c r="HYV48" s="710"/>
      <c r="HYW48" s="710"/>
      <c r="HYX48" s="710"/>
      <c r="HYY48" s="710"/>
      <c r="HYZ48" s="710"/>
      <c r="HZA48" s="710"/>
      <c r="HZB48" s="710"/>
      <c r="HZC48" s="710"/>
      <c r="HZD48" s="710"/>
      <c r="HZE48" s="710"/>
      <c r="HZF48" s="710"/>
      <c r="HZG48" s="710"/>
      <c r="HZH48" s="710"/>
      <c r="HZI48" s="710"/>
      <c r="HZJ48" s="710"/>
      <c r="HZK48" s="710"/>
      <c r="HZL48" s="710"/>
      <c r="HZM48" s="710"/>
      <c r="HZN48" s="710"/>
      <c r="HZO48" s="710"/>
      <c r="HZP48" s="710"/>
      <c r="HZQ48" s="710"/>
      <c r="HZR48" s="710"/>
      <c r="HZS48" s="710"/>
      <c r="HZT48" s="710"/>
      <c r="HZU48" s="710"/>
      <c r="HZV48" s="710"/>
      <c r="HZW48" s="710"/>
      <c r="HZX48" s="710"/>
      <c r="HZY48" s="710"/>
      <c r="HZZ48" s="710"/>
      <c r="IAA48" s="710"/>
      <c r="IAB48" s="710"/>
      <c r="IAC48" s="710"/>
      <c r="IAD48" s="710"/>
      <c r="IAE48" s="710"/>
      <c r="IAF48" s="710"/>
      <c r="IAG48" s="710"/>
      <c r="IAH48" s="710"/>
      <c r="IAI48" s="710"/>
      <c r="IAJ48" s="710"/>
      <c r="IAK48" s="710"/>
      <c r="IAL48" s="710"/>
      <c r="IAM48" s="710"/>
      <c r="IAN48" s="710"/>
      <c r="IAO48" s="710"/>
      <c r="IAP48" s="710"/>
      <c r="IAQ48" s="710"/>
      <c r="IAR48" s="710"/>
      <c r="IAS48" s="710"/>
      <c r="IAT48" s="710"/>
      <c r="IAU48" s="710"/>
      <c r="IAV48" s="710"/>
      <c r="IAW48" s="710"/>
      <c r="IAX48" s="710"/>
      <c r="IAY48" s="710"/>
      <c r="IAZ48" s="710"/>
      <c r="IBA48" s="710"/>
      <c r="IBB48" s="710"/>
      <c r="IBC48" s="710"/>
      <c r="IBD48" s="710"/>
      <c r="IBE48" s="710"/>
      <c r="IBF48" s="710"/>
      <c r="IBG48" s="710"/>
      <c r="IBH48" s="710"/>
      <c r="IBI48" s="710"/>
      <c r="IBJ48" s="710"/>
      <c r="IBK48" s="710"/>
      <c r="IBL48" s="710"/>
      <c r="IBM48" s="710"/>
      <c r="IBN48" s="710"/>
      <c r="IBO48" s="710"/>
      <c r="IBP48" s="710"/>
      <c r="IBQ48" s="710"/>
      <c r="IBR48" s="710"/>
      <c r="IBS48" s="710"/>
      <c r="IBT48" s="710"/>
      <c r="IBU48" s="710"/>
      <c r="IBV48" s="710"/>
      <c r="IBW48" s="710"/>
      <c r="IBX48" s="710"/>
      <c r="IBY48" s="710"/>
      <c r="IBZ48" s="710"/>
      <c r="ICA48" s="710"/>
      <c r="ICB48" s="710"/>
      <c r="ICC48" s="710"/>
      <c r="ICD48" s="710"/>
      <c r="ICE48" s="710"/>
      <c r="ICF48" s="710"/>
      <c r="ICG48" s="710"/>
      <c r="ICH48" s="710"/>
      <c r="ICI48" s="710"/>
      <c r="ICJ48" s="710"/>
      <c r="ICK48" s="710"/>
      <c r="ICL48" s="710"/>
      <c r="ICM48" s="710"/>
      <c r="ICN48" s="710"/>
      <c r="ICO48" s="710"/>
      <c r="ICP48" s="710"/>
      <c r="ICQ48" s="710"/>
      <c r="ICR48" s="710"/>
      <c r="ICS48" s="710"/>
      <c r="ICT48" s="710"/>
      <c r="ICU48" s="710"/>
      <c r="ICV48" s="710"/>
      <c r="ICW48" s="710"/>
      <c r="ICX48" s="710"/>
      <c r="ICY48" s="710"/>
      <c r="ICZ48" s="710"/>
      <c r="IDA48" s="710"/>
      <c r="IDB48" s="710"/>
      <c r="IDC48" s="710"/>
      <c r="IDD48" s="710"/>
      <c r="IDE48" s="710"/>
      <c r="IDF48" s="710"/>
      <c r="IDG48" s="710"/>
      <c r="IDH48" s="710"/>
      <c r="IDI48" s="710"/>
      <c r="IDJ48" s="710"/>
      <c r="IDK48" s="710"/>
      <c r="IDL48" s="710"/>
      <c r="IDM48" s="710"/>
      <c r="IDN48" s="710"/>
      <c r="IDO48" s="710"/>
      <c r="IDP48" s="710"/>
      <c r="IDQ48" s="710"/>
      <c r="IDR48" s="710"/>
      <c r="IDS48" s="710"/>
      <c r="IDT48" s="710"/>
      <c r="IDU48" s="710"/>
      <c r="IDV48" s="710"/>
      <c r="IDW48" s="710"/>
      <c r="IDX48" s="710"/>
      <c r="IDY48" s="710"/>
      <c r="IDZ48" s="710"/>
      <c r="IEA48" s="710"/>
      <c r="IEB48" s="710"/>
      <c r="IEC48" s="710"/>
      <c r="IED48" s="710"/>
      <c r="IEE48" s="710"/>
      <c r="IEF48" s="710"/>
      <c r="IEG48" s="710"/>
      <c r="IEH48" s="710"/>
      <c r="IEI48" s="710"/>
      <c r="IEJ48" s="710"/>
      <c r="IEK48" s="710"/>
      <c r="IEL48" s="710"/>
      <c r="IEM48" s="710"/>
      <c r="IEN48" s="710"/>
      <c r="IEO48" s="710"/>
      <c r="IEP48" s="710"/>
      <c r="IEQ48" s="710"/>
      <c r="IER48" s="710"/>
      <c r="IES48" s="710"/>
      <c r="IET48" s="710"/>
      <c r="IEU48" s="710"/>
      <c r="IEV48" s="710"/>
      <c r="IEW48" s="710"/>
      <c r="IEX48" s="710"/>
      <c r="IEY48" s="710"/>
      <c r="IEZ48" s="710"/>
      <c r="IFA48" s="710"/>
      <c r="IFB48" s="710"/>
      <c r="IFC48" s="710"/>
      <c r="IFD48" s="710"/>
      <c r="IFE48" s="710"/>
      <c r="IFF48" s="710"/>
      <c r="IFG48" s="710"/>
      <c r="IFH48" s="710"/>
      <c r="IFI48" s="710"/>
      <c r="IFJ48" s="710"/>
      <c r="IFK48" s="710"/>
      <c r="IFL48" s="710"/>
      <c r="IFM48" s="710"/>
      <c r="IFN48" s="710"/>
      <c r="IFO48" s="710"/>
      <c r="IFP48" s="710"/>
      <c r="IFQ48" s="710"/>
      <c r="IFR48" s="710"/>
      <c r="IFS48" s="710"/>
      <c r="IFT48" s="710"/>
      <c r="IFU48" s="710"/>
      <c r="IFV48" s="710"/>
      <c r="IFW48" s="710"/>
      <c r="IFX48" s="710"/>
      <c r="IFY48" s="710"/>
      <c r="IFZ48" s="710"/>
      <c r="IGA48" s="710"/>
      <c r="IGB48" s="710"/>
      <c r="IGC48" s="710"/>
      <c r="IGD48" s="710"/>
      <c r="IGE48" s="710"/>
      <c r="IGF48" s="710"/>
      <c r="IGG48" s="710"/>
      <c r="IGH48" s="710"/>
      <c r="IGI48" s="710"/>
      <c r="IGJ48" s="710"/>
      <c r="IGK48" s="710"/>
      <c r="IGL48" s="710"/>
      <c r="IGM48" s="710"/>
      <c r="IGN48" s="710"/>
      <c r="IGO48" s="710"/>
      <c r="IGP48" s="710"/>
      <c r="IGQ48" s="710"/>
      <c r="IGR48" s="710"/>
      <c r="IGS48" s="710"/>
      <c r="IGT48" s="710"/>
      <c r="IGU48" s="710"/>
      <c r="IGV48" s="710"/>
      <c r="IGW48" s="710"/>
      <c r="IGX48" s="710"/>
      <c r="IGY48" s="710"/>
      <c r="IGZ48" s="710"/>
      <c r="IHA48" s="710"/>
      <c r="IHB48" s="710"/>
      <c r="IHC48" s="710"/>
      <c r="IHD48" s="710"/>
      <c r="IHE48" s="710"/>
      <c r="IHF48" s="710"/>
      <c r="IHG48" s="710"/>
      <c r="IHH48" s="710"/>
      <c r="IHI48" s="710"/>
      <c r="IHJ48" s="710"/>
      <c r="IHK48" s="710"/>
      <c r="IHL48" s="710"/>
      <c r="IHM48" s="710"/>
      <c r="IHN48" s="710"/>
      <c r="IHO48" s="710"/>
      <c r="IHP48" s="710"/>
      <c r="IHQ48" s="710"/>
      <c r="IHR48" s="710"/>
      <c r="IHS48" s="710"/>
      <c r="IHT48" s="710"/>
      <c r="IHU48" s="710"/>
      <c r="IHV48" s="710"/>
      <c r="IHW48" s="710"/>
      <c r="IHX48" s="710"/>
      <c r="IHY48" s="710"/>
      <c r="IHZ48" s="710"/>
      <c r="IIA48" s="710"/>
      <c r="IIB48" s="710"/>
      <c r="IIC48" s="710"/>
      <c r="IID48" s="710"/>
      <c r="IIE48" s="710"/>
      <c r="IIF48" s="710"/>
      <c r="IIG48" s="710"/>
      <c r="IIH48" s="710"/>
      <c r="III48" s="710"/>
      <c r="IIJ48" s="710"/>
      <c r="IIK48" s="710"/>
      <c r="IIL48" s="710"/>
      <c r="IIM48" s="710"/>
      <c r="IIN48" s="710"/>
      <c r="IIO48" s="710"/>
      <c r="IIP48" s="710"/>
      <c r="IIQ48" s="710"/>
      <c r="IIR48" s="710"/>
      <c r="IIS48" s="710"/>
      <c r="IIT48" s="710"/>
      <c r="IIU48" s="710"/>
      <c r="IIV48" s="710"/>
      <c r="IIW48" s="710"/>
      <c r="IIX48" s="710"/>
      <c r="IIY48" s="710"/>
      <c r="IIZ48" s="710"/>
      <c r="IJA48" s="710"/>
      <c r="IJB48" s="710"/>
      <c r="IJC48" s="710"/>
      <c r="IJD48" s="710"/>
      <c r="IJE48" s="710"/>
      <c r="IJF48" s="710"/>
      <c r="IJG48" s="710"/>
      <c r="IJH48" s="710"/>
      <c r="IJI48" s="710"/>
      <c r="IJJ48" s="710"/>
      <c r="IJK48" s="710"/>
      <c r="IJL48" s="710"/>
      <c r="IJM48" s="710"/>
      <c r="IJN48" s="710"/>
      <c r="IJO48" s="710"/>
      <c r="IJP48" s="710"/>
      <c r="IJQ48" s="710"/>
      <c r="IJR48" s="710"/>
      <c r="IJS48" s="710"/>
      <c r="IJT48" s="710"/>
      <c r="IJU48" s="710"/>
      <c r="IJV48" s="710"/>
      <c r="IJW48" s="710"/>
      <c r="IJX48" s="710"/>
      <c r="IJY48" s="710"/>
      <c r="IJZ48" s="710"/>
      <c r="IKA48" s="710"/>
      <c r="IKB48" s="710"/>
      <c r="IKC48" s="710"/>
      <c r="IKD48" s="710"/>
      <c r="IKE48" s="710"/>
      <c r="IKF48" s="710"/>
      <c r="IKG48" s="710"/>
      <c r="IKH48" s="710"/>
      <c r="IKI48" s="710"/>
      <c r="IKJ48" s="710"/>
      <c r="IKK48" s="710"/>
      <c r="IKL48" s="710"/>
      <c r="IKM48" s="710"/>
      <c r="IKN48" s="710"/>
      <c r="IKO48" s="710"/>
      <c r="IKP48" s="710"/>
      <c r="IKQ48" s="710"/>
      <c r="IKR48" s="710"/>
      <c r="IKS48" s="710"/>
      <c r="IKT48" s="710"/>
      <c r="IKU48" s="710"/>
      <c r="IKV48" s="710"/>
      <c r="IKW48" s="710"/>
      <c r="IKX48" s="710"/>
      <c r="IKY48" s="710"/>
      <c r="IKZ48" s="710"/>
      <c r="ILA48" s="710"/>
      <c r="ILB48" s="710"/>
      <c r="ILC48" s="710"/>
      <c r="ILD48" s="710"/>
      <c r="ILE48" s="710"/>
      <c r="ILF48" s="710"/>
      <c r="ILG48" s="710"/>
      <c r="ILH48" s="710"/>
      <c r="ILI48" s="710"/>
      <c r="ILJ48" s="710"/>
      <c r="ILK48" s="710"/>
      <c r="ILL48" s="710"/>
      <c r="ILM48" s="710"/>
      <c r="ILN48" s="710"/>
      <c r="ILO48" s="710"/>
      <c r="ILP48" s="710"/>
      <c r="ILQ48" s="710"/>
      <c r="ILR48" s="710"/>
      <c r="ILS48" s="710"/>
      <c r="ILT48" s="710"/>
      <c r="ILU48" s="710"/>
      <c r="ILV48" s="710"/>
      <c r="ILW48" s="710"/>
      <c r="ILX48" s="710"/>
      <c r="ILY48" s="710"/>
      <c r="ILZ48" s="710"/>
      <c r="IMA48" s="710"/>
      <c r="IMB48" s="710"/>
      <c r="IMC48" s="710"/>
      <c r="IMD48" s="710"/>
      <c r="IME48" s="710"/>
      <c r="IMF48" s="710"/>
      <c r="IMG48" s="710"/>
      <c r="IMH48" s="710"/>
      <c r="IMI48" s="710"/>
      <c r="IMJ48" s="710"/>
      <c r="IMK48" s="710"/>
      <c r="IML48" s="710"/>
      <c r="IMM48" s="710"/>
      <c r="IMN48" s="710"/>
      <c r="IMO48" s="710"/>
      <c r="IMP48" s="710"/>
      <c r="IMQ48" s="710"/>
      <c r="IMR48" s="710"/>
      <c r="IMS48" s="710"/>
      <c r="IMT48" s="710"/>
      <c r="IMU48" s="710"/>
      <c r="IMV48" s="710"/>
      <c r="IMW48" s="710"/>
      <c r="IMX48" s="710"/>
      <c r="IMY48" s="710"/>
      <c r="IMZ48" s="710"/>
      <c r="INA48" s="710"/>
      <c r="INB48" s="710"/>
      <c r="INC48" s="710"/>
      <c r="IND48" s="710"/>
      <c r="INE48" s="710"/>
      <c r="INF48" s="710"/>
      <c r="ING48" s="710"/>
      <c r="INH48" s="710"/>
      <c r="INI48" s="710"/>
      <c r="INJ48" s="710"/>
      <c r="INK48" s="710"/>
      <c r="INL48" s="710"/>
      <c r="INM48" s="710"/>
      <c r="INN48" s="710"/>
      <c r="INO48" s="710"/>
      <c r="INP48" s="710"/>
      <c r="INQ48" s="710"/>
      <c r="INR48" s="710"/>
      <c r="INS48" s="710"/>
      <c r="INT48" s="710"/>
      <c r="INU48" s="710"/>
      <c r="INV48" s="710"/>
      <c r="INW48" s="710"/>
      <c r="INX48" s="710"/>
      <c r="INY48" s="710"/>
      <c r="INZ48" s="710"/>
      <c r="IOA48" s="710"/>
      <c r="IOB48" s="710"/>
      <c r="IOC48" s="710"/>
      <c r="IOD48" s="710"/>
      <c r="IOE48" s="710"/>
      <c r="IOF48" s="710"/>
      <c r="IOG48" s="710"/>
      <c r="IOH48" s="710"/>
      <c r="IOI48" s="710"/>
      <c r="IOJ48" s="710"/>
      <c r="IOK48" s="710"/>
      <c r="IOL48" s="710"/>
      <c r="IOM48" s="710"/>
      <c r="ION48" s="710"/>
      <c r="IOO48" s="710"/>
      <c r="IOP48" s="710"/>
      <c r="IOQ48" s="710"/>
      <c r="IOR48" s="710"/>
      <c r="IOS48" s="710"/>
      <c r="IOT48" s="710"/>
      <c r="IOU48" s="710"/>
      <c r="IOV48" s="710"/>
      <c r="IOW48" s="710"/>
      <c r="IOX48" s="710"/>
      <c r="IOY48" s="710"/>
      <c r="IOZ48" s="710"/>
      <c r="IPA48" s="710"/>
      <c r="IPB48" s="710"/>
      <c r="IPC48" s="710"/>
      <c r="IPD48" s="710"/>
      <c r="IPE48" s="710"/>
      <c r="IPF48" s="710"/>
      <c r="IPG48" s="710"/>
      <c r="IPH48" s="710"/>
      <c r="IPI48" s="710"/>
      <c r="IPJ48" s="710"/>
      <c r="IPK48" s="710"/>
      <c r="IPL48" s="710"/>
      <c r="IPM48" s="710"/>
      <c r="IPN48" s="710"/>
      <c r="IPO48" s="710"/>
      <c r="IPP48" s="710"/>
      <c r="IPQ48" s="710"/>
      <c r="IPR48" s="710"/>
      <c r="IPS48" s="710"/>
      <c r="IPT48" s="710"/>
      <c r="IPU48" s="710"/>
      <c r="IPV48" s="710"/>
      <c r="IPW48" s="710"/>
      <c r="IPX48" s="710"/>
      <c r="IPY48" s="710"/>
      <c r="IPZ48" s="710"/>
      <c r="IQA48" s="710"/>
      <c r="IQB48" s="710"/>
      <c r="IQC48" s="710"/>
      <c r="IQD48" s="710"/>
      <c r="IQE48" s="710"/>
      <c r="IQF48" s="710"/>
      <c r="IQG48" s="710"/>
      <c r="IQH48" s="710"/>
      <c r="IQI48" s="710"/>
      <c r="IQJ48" s="710"/>
      <c r="IQK48" s="710"/>
      <c r="IQL48" s="710"/>
      <c r="IQM48" s="710"/>
      <c r="IQN48" s="710"/>
      <c r="IQO48" s="710"/>
      <c r="IQP48" s="710"/>
      <c r="IQQ48" s="710"/>
      <c r="IQR48" s="710"/>
      <c r="IQS48" s="710"/>
      <c r="IQT48" s="710"/>
      <c r="IQU48" s="710"/>
      <c r="IQV48" s="710"/>
      <c r="IQW48" s="710"/>
      <c r="IQX48" s="710"/>
      <c r="IQY48" s="710"/>
      <c r="IQZ48" s="710"/>
      <c r="IRA48" s="710"/>
      <c r="IRB48" s="710"/>
      <c r="IRC48" s="710"/>
      <c r="IRD48" s="710"/>
      <c r="IRE48" s="710"/>
      <c r="IRF48" s="710"/>
      <c r="IRG48" s="710"/>
      <c r="IRH48" s="710"/>
      <c r="IRI48" s="710"/>
      <c r="IRJ48" s="710"/>
      <c r="IRK48" s="710"/>
      <c r="IRL48" s="710"/>
      <c r="IRM48" s="710"/>
      <c r="IRN48" s="710"/>
      <c r="IRO48" s="710"/>
      <c r="IRP48" s="710"/>
      <c r="IRQ48" s="710"/>
      <c r="IRR48" s="710"/>
      <c r="IRS48" s="710"/>
      <c r="IRT48" s="710"/>
      <c r="IRU48" s="710"/>
      <c r="IRV48" s="710"/>
      <c r="IRW48" s="710"/>
      <c r="IRX48" s="710"/>
      <c r="IRY48" s="710"/>
      <c r="IRZ48" s="710"/>
      <c r="ISA48" s="710"/>
      <c r="ISB48" s="710"/>
      <c r="ISC48" s="710"/>
      <c r="ISD48" s="710"/>
      <c r="ISE48" s="710"/>
      <c r="ISF48" s="710"/>
      <c r="ISG48" s="710"/>
      <c r="ISH48" s="710"/>
      <c r="ISI48" s="710"/>
      <c r="ISJ48" s="710"/>
      <c r="ISK48" s="710"/>
      <c r="ISL48" s="710"/>
      <c r="ISM48" s="710"/>
      <c r="ISN48" s="710"/>
      <c r="ISO48" s="710"/>
      <c r="ISP48" s="710"/>
      <c r="ISQ48" s="710"/>
      <c r="ISR48" s="710"/>
      <c r="ISS48" s="710"/>
      <c r="IST48" s="710"/>
      <c r="ISU48" s="710"/>
      <c r="ISV48" s="710"/>
      <c r="ISW48" s="710"/>
      <c r="ISX48" s="710"/>
      <c r="ISY48" s="710"/>
      <c r="ISZ48" s="710"/>
      <c r="ITA48" s="710"/>
      <c r="ITB48" s="710"/>
      <c r="ITC48" s="710"/>
      <c r="ITD48" s="710"/>
      <c r="ITE48" s="710"/>
      <c r="ITF48" s="710"/>
      <c r="ITG48" s="710"/>
      <c r="ITH48" s="710"/>
      <c r="ITI48" s="710"/>
      <c r="ITJ48" s="710"/>
      <c r="ITK48" s="710"/>
      <c r="ITL48" s="710"/>
      <c r="ITM48" s="710"/>
      <c r="ITN48" s="710"/>
      <c r="ITO48" s="710"/>
      <c r="ITP48" s="710"/>
      <c r="ITQ48" s="710"/>
      <c r="ITR48" s="710"/>
      <c r="ITS48" s="710"/>
      <c r="ITT48" s="710"/>
      <c r="ITU48" s="710"/>
      <c r="ITV48" s="710"/>
      <c r="ITW48" s="710"/>
      <c r="ITX48" s="710"/>
      <c r="ITY48" s="710"/>
      <c r="ITZ48" s="710"/>
      <c r="IUA48" s="710"/>
      <c r="IUB48" s="710"/>
      <c r="IUC48" s="710"/>
      <c r="IUD48" s="710"/>
      <c r="IUE48" s="710"/>
      <c r="IUF48" s="710"/>
      <c r="IUG48" s="710"/>
      <c r="IUH48" s="710"/>
      <c r="IUI48" s="710"/>
      <c r="IUJ48" s="710"/>
      <c r="IUK48" s="710"/>
      <c r="IUL48" s="710"/>
      <c r="IUM48" s="710"/>
      <c r="IUN48" s="710"/>
      <c r="IUO48" s="710"/>
      <c r="IUP48" s="710"/>
      <c r="IUQ48" s="710"/>
      <c r="IUR48" s="710"/>
      <c r="IUS48" s="710"/>
      <c r="IUT48" s="710"/>
      <c r="IUU48" s="710"/>
      <c r="IUV48" s="710"/>
      <c r="IUW48" s="710"/>
      <c r="IUX48" s="710"/>
      <c r="IUY48" s="710"/>
      <c r="IUZ48" s="710"/>
      <c r="IVA48" s="710"/>
      <c r="IVB48" s="710"/>
      <c r="IVC48" s="710"/>
      <c r="IVD48" s="710"/>
      <c r="IVE48" s="710"/>
      <c r="IVF48" s="710"/>
      <c r="IVG48" s="710"/>
      <c r="IVH48" s="710"/>
      <c r="IVI48" s="710"/>
      <c r="IVJ48" s="710"/>
      <c r="IVK48" s="710"/>
      <c r="IVL48" s="710"/>
      <c r="IVM48" s="710"/>
      <c r="IVN48" s="710"/>
      <c r="IVO48" s="710"/>
      <c r="IVP48" s="710"/>
      <c r="IVQ48" s="710"/>
      <c r="IVR48" s="710"/>
      <c r="IVS48" s="710"/>
      <c r="IVT48" s="710"/>
      <c r="IVU48" s="710"/>
      <c r="IVV48" s="710"/>
      <c r="IVW48" s="710"/>
      <c r="IVX48" s="710"/>
      <c r="IVY48" s="710"/>
      <c r="IVZ48" s="710"/>
      <c r="IWA48" s="710"/>
      <c r="IWB48" s="710"/>
      <c r="IWC48" s="710"/>
      <c r="IWD48" s="710"/>
      <c r="IWE48" s="710"/>
      <c r="IWF48" s="710"/>
      <c r="IWG48" s="710"/>
      <c r="IWH48" s="710"/>
      <c r="IWI48" s="710"/>
      <c r="IWJ48" s="710"/>
      <c r="IWK48" s="710"/>
      <c r="IWL48" s="710"/>
      <c r="IWM48" s="710"/>
      <c r="IWN48" s="710"/>
      <c r="IWO48" s="710"/>
      <c r="IWP48" s="710"/>
      <c r="IWQ48" s="710"/>
      <c r="IWR48" s="710"/>
      <c r="IWS48" s="710"/>
      <c r="IWT48" s="710"/>
      <c r="IWU48" s="710"/>
      <c r="IWV48" s="710"/>
      <c r="IWW48" s="710"/>
      <c r="IWX48" s="710"/>
      <c r="IWY48" s="710"/>
      <c r="IWZ48" s="710"/>
      <c r="IXA48" s="710"/>
      <c r="IXB48" s="710"/>
      <c r="IXC48" s="710"/>
      <c r="IXD48" s="710"/>
      <c r="IXE48" s="710"/>
      <c r="IXF48" s="710"/>
      <c r="IXG48" s="710"/>
      <c r="IXH48" s="710"/>
      <c r="IXI48" s="710"/>
      <c r="IXJ48" s="710"/>
      <c r="IXK48" s="710"/>
      <c r="IXL48" s="710"/>
      <c r="IXM48" s="710"/>
      <c r="IXN48" s="710"/>
      <c r="IXO48" s="710"/>
      <c r="IXP48" s="710"/>
      <c r="IXQ48" s="710"/>
      <c r="IXR48" s="710"/>
      <c r="IXS48" s="710"/>
      <c r="IXT48" s="710"/>
      <c r="IXU48" s="710"/>
      <c r="IXV48" s="710"/>
      <c r="IXW48" s="710"/>
      <c r="IXX48" s="710"/>
      <c r="IXY48" s="710"/>
      <c r="IXZ48" s="710"/>
      <c r="IYA48" s="710"/>
      <c r="IYB48" s="710"/>
      <c r="IYC48" s="710"/>
      <c r="IYD48" s="710"/>
      <c r="IYE48" s="710"/>
      <c r="IYF48" s="710"/>
      <c r="IYG48" s="710"/>
      <c r="IYH48" s="710"/>
      <c r="IYI48" s="710"/>
      <c r="IYJ48" s="710"/>
      <c r="IYK48" s="710"/>
      <c r="IYL48" s="710"/>
      <c r="IYM48" s="710"/>
      <c r="IYN48" s="710"/>
      <c r="IYO48" s="710"/>
      <c r="IYP48" s="710"/>
      <c r="IYQ48" s="710"/>
      <c r="IYR48" s="710"/>
      <c r="IYS48" s="710"/>
      <c r="IYT48" s="710"/>
      <c r="IYU48" s="710"/>
      <c r="IYV48" s="710"/>
      <c r="IYW48" s="710"/>
      <c r="IYX48" s="710"/>
      <c r="IYY48" s="710"/>
      <c r="IYZ48" s="710"/>
      <c r="IZA48" s="710"/>
      <c r="IZB48" s="710"/>
      <c r="IZC48" s="710"/>
      <c r="IZD48" s="710"/>
      <c r="IZE48" s="710"/>
      <c r="IZF48" s="710"/>
      <c r="IZG48" s="710"/>
      <c r="IZH48" s="710"/>
      <c r="IZI48" s="710"/>
      <c r="IZJ48" s="710"/>
      <c r="IZK48" s="710"/>
      <c r="IZL48" s="710"/>
      <c r="IZM48" s="710"/>
      <c r="IZN48" s="710"/>
      <c r="IZO48" s="710"/>
      <c r="IZP48" s="710"/>
      <c r="IZQ48" s="710"/>
      <c r="IZR48" s="710"/>
      <c r="IZS48" s="710"/>
      <c r="IZT48" s="710"/>
      <c r="IZU48" s="710"/>
      <c r="IZV48" s="710"/>
      <c r="IZW48" s="710"/>
      <c r="IZX48" s="710"/>
      <c r="IZY48" s="710"/>
      <c r="IZZ48" s="710"/>
      <c r="JAA48" s="710"/>
      <c r="JAB48" s="710"/>
      <c r="JAC48" s="710"/>
      <c r="JAD48" s="710"/>
      <c r="JAE48" s="710"/>
      <c r="JAF48" s="710"/>
      <c r="JAG48" s="710"/>
      <c r="JAH48" s="710"/>
      <c r="JAI48" s="710"/>
      <c r="JAJ48" s="710"/>
      <c r="JAK48" s="710"/>
      <c r="JAL48" s="710"/>
      <c r="JAM48" s="710"/>
      <c r="JAN48" s="710"/>
      <c r="JAO48" s="710"/>
      <c r="JAP48" s="710"/>
      <c r="JAQ48" s="710"/>
      <c r="JAR48" s="710"/>
      <c r="JAS48" s="710"/>
      <c r="JAT48" s="710"/>
      <c r="JAU48" s="710"/>
      <c r="JAV48" s="710"/>
      <c r="JAW48" s="710"/>
      <c r="JAX48" s="710"/>
      <c r="JAY48" s="710"/>
      <c r="JAZ48" s="710"/>
      <c r="JBA48" s="710"/>
      <c r="JBB48" s="710"/>
      <c r="JBC48" s="710"/>
      <c r="JBD48" s="710"/>
      <c r="JBE48" s="710"/>
      <c r="JBF48" s="710"/>
      <c r="JBG48" s="710"/>
      <c r="JBH48" s="710"/>
      <c r="JBI48" s="710"/>
      <c r="JBJ48" s="710"/>
      <c r="JBK48" s="710"/>
      <c r="JBL48" s="710"/>
      <c r="JBM48" s="710"/>
      <c r="JBN48" s="710"/>
      <c r="JBO48" s="710"/>
      <c r="JBP48" s="710"/>
      <c r="JBQ48" s="710"/>
      <c r="JBR48" s="710"/>
      <c r="JBS48" s="710"/>
      <c r="JBT48" s="710"/>
      <c r="JBU48" s="710"/>
      <c r="JBV48" s="710"/>
      <c r="JBW48" s="710"/>
      <c r="JBX48" s="710"/>
      <c r="JBY48" s="710"/>
      <c r="JBZ48" s="710"/>
      <c r="JCA48" s="710"/>
      <c r="JCB48" s="710"/>
      <c r="JCC48" s="710"/>
      <c r="JCD48" s="710"/>
      <c r="JCE48" s="710"/>
      <c r="JCF48" s="710"/>
      <c r="JCG48" s="710"/>
      <c r="JCH48" s="710"/>
      <c r="JCI48" s="710"/>
      <c r="JCJ48" s="710"/>
      <c r="JCK48" s="710"/>
      <c r="JCL48" s="710"/>
      <c r="JCM48" s="710"/>
      <c r="JCN48" s="710"/>
      <c r="JCO48" s="710"/>
      <c r="JCP48" s="710"/>
      <c r="JCQ48" s="710"/>
      <c r="JCR48" s="710"/>
      <c r="JCS48" s="710"/>
      <c r="JCT48" s="710"/>
      <c r="JCU48" s="710"/>
      <c r="JCV48" s="710"/>
      <c r="JCW48" s="710"/>
      <c r="JCX48" s="710"/>
      <c r="JCY48" s="710"/>
      <c r="JCZ48" s="710"/>
      <c r="JDA48" s="710"/>
      <c r="JDB48" s="710"/>
      <c r="JDC48" s="710"/>
      <c r="JDD48" s="710"/>
      <c r="JDE48" s="710"/>
      <c r="JDF48" s="710"/>
      <c r="JDG48" s="710"/>
      <c r="JDH48" s="710"/>
      <c r="JDI48" s="710"/>
      <c r="JDJ48" s="710"/>
      <c r="JDK48" s="710"/>
      <c r="JDL48" s="710"/>
      <c r="JDM48" s="710"/>
      <c r="JDN48" s="710"/>
      <c r="JDO48" s="710"/>
      <c r="JDP48" s="710"/>
      <c r="JDQ48" s="710"/>
      <c r="JDR48" s="710"/>
      <c r="JDS48" s="710"/>
      <c r="JDT48" s="710"/>
      <c r="JDU48" s="710"/>
      <c r="JDV48" s="710"/>
      <c r="JDW48" s="710"/>
      <c r="JDX48" s="710"/>
      <c r="JDY48" s="710"/>
      <c r="JDZ48" s="710"/>
      <c r="JEA48" s="710"/>
      <c r="JEB48" s="710"/>
      <c r="JEC48" s="710"/>
      <c r="JED48" s="710"/>
      <c r="JEE48" s="710"/>
      <c r="JEF48" s="710"/>
      <c r="JEG48" s="710"/>
      <c r="JEH48" s="710"/>
      <c r="JEI48" s="710"/>
      <c r="JEJ48" s="710"/>
      <c r="JEK48" s="710"/>
      <c r="JEL48" s="710"/>
      <c r="JEM48" s="710"/>
      <c r="JEN48" s="710"/>
      <c r="JEO48" s="710"/>
      <c r="JEP48" s="710"/>
      <c r="JEQ48" s="710"/>
      <c r="JER48" s="710"/>
      <c r="JES48" s="710"/>
      <c r="JET48" s="710"/>
      <c r="JEU48" s="710"/>
      <c r="JEV48" s="710"/>
      <c r="JEW48" s="710"/>
      <c r="JEX48" s="710"/>
      <c r="JEY48" s="710"/>
      <c r="JEZ48" s="710"/>
      <c r="JFA48" s="710"/>
      <c r="JFB48" s="710"/>
      <c r="JFC48" s="710"/>
      <c r="JFD48" s="710"/>
      <c r="JFE48" s="710"/>
      <c r="JFF48" s="710"/>
      <c r="JFG48" s="710"/>
      <c r="JFH48" s="710"/>
      <c r="JFI48" s="710"/>
      <c r="JFJ48" s="710"/>
      <c r="JFK48" s="710"/>
      <c r="JFL48" s="710"/>
      <c r="JFM48" s="710"/>
      <c r="JFN48" s="710"/>
      <c r="JFO48" s="710"/>
      <c r="JFP48" s="710"/>
      <c r="JFQ48" s="710"/>
      <c r="JFR48" s="710"/>
      <c r="JFS48" s="710"/>
      <c r="JFT48" s="710"/>
      <c r="JFU48" s="710"/>
      <c r="JFV48" s="710"/>
      <c r="JFW48" s="710"/>
      <c r="JFX48" s="710"/>
      <c r="JFY48" s="710"/>
      <c r="JFZ48" s="710"/>
      <c r="JGA48" s="710"/>
      <c r="JGB48" s="710"/>
      <c r="JGC48" s="710"/>
      <c r="JGD48" s="710"/>
      <c r="JGE48" s="710"/>
      <c r="JGF48" s="710"/>
      <c r="JGG48" s="710"/>
      <c r="JGH48" s="710"/>
      <c r="JGI48" s="710"/>
      <c r="JGJ48" s="710"/>
      <c r="JGK48" s="710"/>
      <c r="JGL48" s="710"/>
      <c r="JGM48" s="710"/>
      <c r="JGN48" s="710"/>
      <c r="JGO48" s="710"/>
      <c r="JGP48" s="710"/>
      <c r="JGQ48" s="710"/>
      <c r="JGR48" s="710"/>
      <c r="JGS48" s="710"/>
      <c r="JGT48" s="710"/>
      <c r="JGU48" s="710"/>
      <c r="JGV48" s="710"/>
      <c r="JGW48" s="710"/>
      <c r="JGX48" s="710"/>
      <c r="JGY48" s="710"/>
      <c r="JGZ48" s="710"/>
      <c r="JHA48" s="710"/>
      <c r="JHB48" s="710"/>
      <c r="JHC48" s="710"/>
      <c r="JHD48" s="710"/>
      <c r="JHE48" s="710"/>
      <c r="JHF48" s="710"/>
      <c r="JHG48" s="710"/>
      <c r="JHH48" s="710"/>
      <c r="JHI48" s="710"/>
      <c r="JHJ48" s="710"/>
      <c r="JHK48" s="710"/>
      <c r="JHL48" s="710"/>
      <c r="JHM48" s="710"/>
      <c r="JHN48" s="710"/>
      <c r="JHO48" s="710"/>
      <c r="JHP48" s="710"/>
      <c r="JHQ48" s="710"/>
      <c r="JHR48" s="710"/>
      <c r="JHS48" s="710"/>
      <c r="JHT48" s="710"/>
      <c r="JHU48" s="710"/>
      <c r="JHV48" s="710"/>
      <c r="JHW48" s="710"/>
      <c r="JHX48" s="710"/>
      <c r="JHY48" s="710"/>
      <c r="JHZ48" s="710"/>
      <c r="JIA48" s="710"/>
      <c r="JIB48" s="710"/>
      <c r="JIC48" s="710"/>
      <c r="JID48" s="710"/>
      <c r="JIE48" s="710"/>
      <c r="JIF48" s="710"/>
      <c r="JIG48" s="710"/>
      <c r="JIH48" s="710"/>
      <c r="JII48" s="710"/>
      <c r="JIJ48" s="710"/>
      <c r="JIK48" s="710"/>
      <c r="JIL48" s="710"/>
      <c r="JIM48" s="710"/>
      <c r="JIN48" s="710"/>
      <c r="JIO48" s="710"/>
      <c r="JIP48" s="710"/>
      <c r="JIQ48" s="710"/>
      <c r="JIR48" s="710"/>
      <c r="JIS48" s="710"/>
      <c r="JIT48" s="710"/>
      <c r="JIU48" s="710"/>
      <c r="JIV48" s="710"/>
      <c r="JIW48" s="710"/>
      <c r="JIX48" s="710"/>
      <c r="JIY48" s="710"/>
      <c r="JIZ48" s="710"/>
      <c r="JJA48" s="710"/>
      <c r="JJB48" s="710"/>
      <c r="JJC48" s="710"/>
      <c r="JJD48" s="710"/>
      <c r="JJE48" s="710"/>
      <c r="JJF48" s="710"/>
      <c r="JJG48" s="710"/>
      <c r="JJH48" s="710"/>
      <c r="JJI48" s="710"/>
      <c r="JJJ48" s="710"/>
      <c r="JJK48" s="710"/>
      <c r="JJL48" s="710"/>
      <c r="JJM48" s="710"/>
      <c r="JJN48" s="710"/>
      <c r="JJO48" s="710"/>
      <c r="JJP48" s="710"/>
      <c r="JJQ48" s="710"/>
      <c r="JJR48" s="710"/>
      <c r="JJS48" s="710"/>
      <c r="JJT48" s="710"/>
      <c r="JJU48" s="710"/>
      <c r="JJV48" s="710"/>
      <c r="JJW48" s="710"/>
      <c r="JJX48" s="710"/>
      <c r="JJY48" s="710"/>
      <c r="JJZ48" s="710"/>
      <c r="JKA48" s="710"/>
      <c r="JKB48" s="710"/>
      <c r="JKC48" s="710"/>
      <c r="JKD48" s="710"/>
      <c r="JKE48" s="710"/>
      <c r="JKF48" s="710"/>
      <c r="JKG48" s="710"/>
      <c r="JKH48" s="710"/>
      <c r="JKI48" s="710"/>
      <c r="JKJ48" s="710"/>
      <c r="JKK48" s="710"/>
      <c r="JKL48" s="710"/>
      <c r="JKM48" s="710"/>
      <c r="JKN48" s="710"/>
      <c r="JKO48" s="710"/>
      <c r="JKP48" s="710"/>
      <c r="JKQ48" s="710"/>
      <c r="JKR48" s="710"/>
      <c r="JKS48" s="710"/>
      <c r="JKT48" s="710"/>
      <c r="JKU48" s="710"/>
      <c r="JKV48" s="710"/>
      <c r="JKW48" s="710"/>
      <c r="JKX48" s="710"/>
      <c r="JKY48" s="710"/>
      <c r="JKZ48" s="710"/>
      <c r="JLA48" s="710"/>
      <c r="JLB48" s="710"/>
      <c r="JLC48" s="710"/>
      <c r="JLD48" s="710"/>
      <c r="JLE48" s="710"/>
      <c r="JLF48" s="710"/>
      <c r="JLG48" s="710"/>
      <c r="JLH48" s="710"/>
      <c r="JLI48" s="710"/>
      <c r="JLJ48" s="710"/>
      <c r="JLK48" s="710"/>
      <c r="JLL48" s="710"/>
      <c r="JLM48" s="710"/>
      <c r="JLN48" s="710"/>
      <c r="JLO48" s="710"/>
      <c r="JLP48" s="710"/>
      <c r="JLQ48" s="710"/>
      <c r="JLR48" s="710"/>
      <c r="JLS48" s="710"/>
      <c r="JLT48" s="710"/>
      <c r="JLU48" s="710"/>
      <c r="JLV48" s="710"/>
      <c r="JLW48" s="710"/>
      <c r="JLX48" s="710"/>
      <c r="JLY48" s="710"/>
      <c r="JLZ48" s="710"/>
      <c r="JMA48" s="710"/>
      <c r="JMB48" s="710"/>
      <c r="JMC48" s="710"/>
      <c r="JMD48" s="710"/>
      <c r="JME48" s="710"/>
      <c r="JMF48" s="710"/>
      <c r="JMG48" s="710"/>
      <c r="JMH48" s="710"/>
      <c r="JMI48" s="710"/>
      <c r="JMJ48" s="710"/>
      <c r="JMK48" s="710"/>
      <c r="JML48" s="710"/>
      <c r="JMM48" s="710"/>
      <c r="JMN48" s="710"/>
      <c r="JMO48" s="710"/>
      <c r="JMP48" s="710"/>
      <c r="JMQ48" s="710"/>
      <c r="JMR48" s="710"/>
      <c r="JMS48" s="710"/>
      <c r="JMT48" s="710"/>
      <c r="JMU48" s="710"/>
      <c r="JMV48" s="710"/>
      <c r="JMW48" s="710"/>
      <c r="JMX48" s="710"/>
      <c r="JMY48" s="710"/>
      <c r="JMZ48" s="710"/>
      <c r="JNA48" s="710"/>
      <c r="JNB48" s="710"/>
      <c r="JNC48" s="710"/>
      <c r="JND48" s="710"/>
      <c r="JNE48" s="710"/>
      <c r="JNF48" s="710"/>
      <c r="JNG48" s="710"/>
      <c r="JNH48" s="710"/>
      <c r="JNI48" s="710"/>
      <c r="JNJ48" s="710"/>
      <c r="JNK48" s="710"/>
      <c r="JNL48" s="710"/>
      <c r="JNM48" s="710"/>
      <c r="JNN48" s="710"/>
      <c r="JNO48" s="710"/>
      <c r="JNP48" s="710"/>
      <c r="JNQ48" s="710"/>
      <c r="JNR48" s="710"/>
      <c r="JNS48" s="710"/>
      <c r="JNT48" s="710"/>
      <c r="JNU48" s="710"/>
      <c r="JNV48" s="710"/>
      <c r="JNW48" s="710"/>
      <c r="JNX48" s="710"/>
      <c r="JNY48" s="710"/>
      <c r="JNZ48" s="710"/>
      <c r="JOA48" s="710"/>
      <c r="JOB48" s="710"/>
      <c r="JOC48" s="710"/>
      <c r="JOD48" s="710"/>
      <c r="JOE48" s="710"/>
      <c r="JOF48" s="710"/>
      <c r="JOG48" s="710"/>
      <c r="JOH48" s="710"/>
      <c r="JOI48" s="710"/>
      <c r="JOJ48" s="710"/>
      <c r="JOK48" s="710"/>
      <c r="JOL48" s="710"/>
      <c r="JOM48" s="710"/>
      <c r="JON48" s="710"/>
      <c r="JOO48" s="710"/>
      <c r="JOP48" s="710"/>
      <c r="JOQ48" s="710"/>
      <c r="JOR48" s="710"/>
      <c r="JOS48" s="710"/>
      <c r="JOT48" s="710"/>
      <c r="JOU48" s="710"/>
      <c r="JOV48" s="710"/>
      <c r="JOW48" s="710"/>
      <c r="JOX48" s="710"/>
      <c r="JOY48" s="710"/>
      <c r="JOZ48" s="710"/>
      <c r="JPA48" s="710"/>
      <c r="JPB48" s="710"/>
      <c r="JPC48" s="710"/>
      <c r="JPD48" s="710"/>
      <c r="JPE48" s="710"/>
      <c r="JPF48" s="710"/>
      <c r="JPG48" s="710"/>
      <c r="JPH48" s="710"/>
      <c r="JPI48" s="710"/>
      <c r="JPJ48" s="710"/>
      <c r="JPK48" s="710"/>
      <c r="JPL48" s="710"/>
      <c r="JPM48" s="710"/>
      <c r="JPN48" s="710"/>
      <c r="JPO48" s="710"/>
      <c r="JPP48" s="710"/>
      <c r="JPQ48" s="710"/>
      <c r="JPR48" s="710"/>
      <c r="JPS48" s="710"/>
      <c r="JPT48" s="710"/>
      <c r="JPU48" s="710"/>
      <c r="JPV48" s="710"/>
      <c r="JPW48" s="710"/>
      <c r="JPX48" s="710"/>
      <c r="JPY48" s="710"/>
      <c r="JPZ48" s="710"/>
      <c r="JQA48" s="710"/>
      <c r="JQB48" s="710"/>
      <c r="JQC48" s="710"/>
      <c r="JQD48" s="710"/>
      <c r="JQE48" s="710"/>
      <c r="JQF48" s="710"/>
      <c r="JQG48" s="710"/>
      <c r="JQH48" s="710"/>
      <c r="JQI48" s="710"/>
      <c r="JQJ48" s="710"/>
      <c r="JQK48" s="710"/>
      <c r="JQL48" s="710"/>
      <c r="JQM48" s="710"/>
      <c r="JQN48" s="710"/>
      <c r="JQO48" s="710"/>
      <c r="JQP48" s="710"/>
      <c r="JQQ48" s="710"/>
      <c r="JQR48" s="710"/>
      <c r="JQS48" s="710"/>
      <c r="JQT48" s="710"/>
      <c r="JQU48" s="710"/>
      <c r="JQV48" s="710"/>
      <c r="JQW48" s="710"/>
      <c r="JQX48" s="710"/>
      <c r="JQY48" s="710"/>
      <c r="JQZ48" s="710"/>
      <c r="JRA48" s="710"/>
      <c r="JRB48" s="710"/>
      <c r="JRC48" s="710"/>
      <c r="JRD48" s="710"/>
      <c r="JRE48" s="710"/>
      <c r="JRF48" s="710"/>
      <c r="JRG48" s="710"/>
      <c r="JRH48" s="710"/>
      <c r="JRI48" s="710"/>
      <c r="JRJ48" s="710"/>
      <c r="JRK48" s="710"/>
      <c r="JRL48" s="710"/>
      <c r="JRM48" s="710"/>
      <c r="JRN48" s="710"/>
      <c r="JRO48" s="710"/>
      <c r="JRP48" s="710"/>
      <c r="JRQ48" s="710"/>
      <c r="JRR48" s="710"/>
      <c r="JRS48" s="710"/>
      <c r="JRT48" s="710"/>
      <c r="JRU48" s="710"/>
      <c r="JRV48" s="710"/>
      <c r="JRW48" s="710"/>
      <c r="JRX48" s="710"/>
      <c r="JRY48" s="710"/>
      <c r="JRZ48" s="710"/>
      <c r="JSA48" s="710"/>
      <c r="JSB48" s="710"/>
      <c r="JSC48" s="710"/>
      <c r="JSD48" s="710"/>
      <c r="JSE48" s="710"/>
      <c r="JSF48" s="710"/>
      <c r="JSG48" s="710"/>
      <c r="JSH48" s="710"/>
      <c r="JSI48" s="710"/>
      <c r="JSJ48" s="710"/>
      <c r="JSK48" s="710"/>
      <c r="JSL48" s="710"/>
      <c r="JSM48" s="710"/>
      <c r="JSN48" s="710"/>
      <c r="JSO48" s="710"/>
      <c r="JSP48" s="710"/>
      <c r="JSQ48" s="710"/>
      <c r="JSR48" s="710"/>
      <c r="JSS48" s="710"/>
      <c r="JST48" s="710"/>
      <c r="JSU48" s="710"/>
      <c r="JSV48" s="710"/>
      <c r="JSW48" s="710"/>
      <c r="JSX48" s="710"/>
      <c r="JSY48" s="710"/>
      <c r="JSZ48" s="710"/>
      <c r="JTA48" s="710"/>
      <c r="JTB48" s="710"/>
      <c r="JTC48" s="710"/>
      <c r="JTD48" s="710"/>
      <c r="JTE48" s="710"/>
      <c r="JTF48" s="710"/>
      <c r="JTG48" s="710"/>
      <c r="JTH48" s="710"/>
      <c r="JTI48" s="710"/>
      <c r="JTJ48" s="710"/>
      <c r="JTK48" s="710"/>
      <c r="JTL48" s="710"/>
      <c r="JTM48" s="710"/>
      <c r="JTN48" s="710"/>
      <c r="JTO48" s="710"/>
      <c r="JTP48" s="710"/>
      <c r="JTQ48" s="710"/>
      <c r="JTR48" s="710"/>
      <c r="JTS48" s="710"/>
      <c r="JTT48" s="710"/>
      <c r="JTU48" s="710"/>
      <c r="JTV48" s="710"/>
      <c r="JTW48" s="710"/>
      <c r="JTX48" s="710"/>
      <c r="JTY48" s="710"/>
      <c r="JTZ48" s="710"/>
      <c r="JUA48" s="710"/>
      <c r="JUB48" s="710"/>
      <c r="JUC48" s="710"/>
      <c r="JUD48" s="710"/>
      <c r="JUE48" s="710"/>
      <c r="JUF48" s="710"/>
      <c r="JUG48" s="710"/>
      <c r="JUH48" s="710"/>
      <c r="JUI48" s="710"/>
      <c r="JUJ48" s="710"/>
      <c r="JUK48" s="710"/>
      <c r="JUL48" s="710"/>
      <c r="JUM48" s="710"/>
      <c r="JUN48" s="710"/>
      <c r="JUO48" s="710"/>
      <c r="JUP48" s="710"/>
      <c r="JUQ48" s="710"/>
      <c r="JUR48" s="710"/>
      <c r="JUS48" s="710"/>
      <c r="JUT48" s="710"/>
      <c r="JUU48" s="710"/>
      <c r="JUV48" s="710"/>
      <c r="JUW48" s="710"/>
      <c r="JUX48" s="710"/>
      <c r="JUY48" s="710"/>
      <c r="JUZ48" s="710"/>
      <c r="JVA48" s="710"/>
      <c r="JVB48" s="710"/>
      <c r="JVC48" s="710"/>
      <c r="JVD48" s="710"/>
      <c r="JVE48" s="710"/>
      <c r="JVF48" s="710"/>
      <c r="JVG48" s="710"/>
      <c r="JVH48" s="710"/>
      <c r="JVI48" s="710"/>
      <c r="JVJ48" s="710"/>
      <c r="JVK48" s="710"/>
      <c r="JVL48" s="710"/>
      <c r="JVM48" s="710"/>
      <c r="JVN48" s="710"/>
      <c r="JVO48" s="710"/>
      <c r="JVP48" s="710"/>
      <c r="JVQ48" s="710"/>
      <c r="JVR48" s="710"/>
      <c r="JVS48" s="710"/>
      <c r="JVT48" s="710"/>
      <c r="JVU48" s="710"/>
      <c r="JVV48" s="710"/>
      <c r="JVW48" s="710"/>
      <c r="JVX48" s="710"/>
      <c r="JVY48" s="710"/>
      <c r="JVZ48" s="710"/>
      <c r="JWA48" s="710"/>
      <c r="JWB48" s="710"/>
      <c r="JWC48" s="710"/>
      <c r="JWD48" s="710"/>
      <c r="JWE48" s="710"/>
      <c r="JWF48" s="710"/>
      <c r="JWG48" s="710"/>
      <c r="JWH48" s="710"/>
      <c r="JWI48" s="710"/>
      <c r="JWJ48" s="710"/>
      <c r="JWK48" s="710"/>
      <c r="JWL48" s="710"/>
      <c r="JWM48" s="710"/>
      <c r="JWN48" s="710"/>
      <c r="JWO48" s="710"/>
      <c r="JWP48" s="710"/>
      <c r="JWQ48" s="710"/>
      <c r="JWR48" s="710"/>
      <c r="JWS48" s="710"/>
      <c r="JWT48" s="710"/>
      <c r="JWU48" s="710"/>
      <c r="JWV48" s="710"/>
      <c r="JWW48" s="710"/>
      <c r="JWX48" s="710"/>
      <c r="JWY48" s="710"/>
      <c r="JWZ48" s="710"/>
      <c r="JXA48" s="710"/>
      <c r="JXB48" s="710"/>
      <c r="JXC48" s="710"/>
      <c r="JXD48" s="710"/>
      <c r="JXE48" s="710"/>
      <c r="JXF48" s="710"/>
      <c r="JXG48" s="710"/>
      <c r="JXH48" s="710"/>
      <c r="JXI48" s="710"/>
      <c r="JXJ48" s="710"/>
      <c r="JXK48" s="710"/>
      <c r="JXL48" s="710"/>
      <c r="JXM48" s="710"/>
      <c r="JXN48" s="710"/>
      <c r="JXO48" s="710"/>
      <c r="JXP48" s="710"/>
      <c r="JXQ48" s="710"/>
      <c r="JXR48" s="710"/>
      <c r="JXS48" s="710"/>
      <c r="JXT48" s="710"/>
      <c r="JXU48" s="710"/>
      <c r="JXV48" s="710"/>
      <c r="JXW48" s="710"/>
      <c r="JXX48" s="710"/>
      <c r="JXY48" s="710"/>
      <c r="JXZ48" s="710"/>
      <c r="JYA48" s="710"/>
      <c r="JYB48" s="710"/>
      <c r="JYC48" s="710"/>
      <c r="JYD48" s="710"/>
      <c r="JYE48" s="710"/>
      <c r="JYF48" s="710"/>
      <c r="JYG48" s="710"/>
      <c r="JYH48" s="710"/>
      <c r="JYI48" s="710"/>
      <c r="JYJ48" s="710"/>
      <c r="JYK48" s="710"/>
      <c r="JYL48" s="710"/>
      <c r="JYM48" s="710"/>
      <c r="JYN48" s="710"/>
      <c r="JYO48" s="710"/>
      <c r="JYP48" s="710"/>
      <c r="JYQ48" s="710"/>
      <c r="JYR48" s="710"/>
      <c r="JYS48" s="710"/>
      <c r="JYT48" s="710"/>
      <c r="JYU48" s="710"/>
      <c r="JYV48" s="710"/>
      <c r="JYW48" s="710"/>
      <c r="JYX48" s="710"/>
      <c r="JYY48" s="710"/>
      <c r="JYZ48" s="710"/>
      <c r="JZA48" s="710"/>
      <c r="JZB48" s="710"/>
      <c r="JZC48" s="710"/>
      <c r="JZD48" s="710"/>
      <c r="JZE48" s="710"/>
      <c r="JZF48" s="710"/>
      <c r="JZG48" s="710"/>
      <c r="JZH48" s="710"/>
      <c r="JZI48" s="710"/>
      <c r="JZJ48" s="710"/>
      <c r="JZK48" s="710"/>
      <c r="JZL48" s="710"/>
      <c r="JZM48" s="710"/>
      <c r="JZN48" s="710"/>
      <c r="JZO48" s="710"/>
      <c r="JZP48" s="710"/>
      <c r="JZQ48" s="710"/>
      <c r="JZR48" s="710"/>
      <c r="JZS48" s="710"/>
      <c r="JZT48" s="710"/>
      <c r="JZU48" s="710"/>
      <c r="JZV48" s="710"/>
      <c r="JZW48" s="710"/>
      <c r="JZX48" s="710"/>
      <c r="JZY48" s="710"/>
      <c r="JZZ48" s="710"/>
      <c r="KAA48" s="710"/>
      <c r="KAB48" s="710"/>
      <c r="KAC48" s="710"/>
      <c r="KAD48" s="710"/>
      <c r="KAE48" s="710"/>
      <c r="KAF48" s="710"/>
      <c r="KAG48" s="710"/>
      <c r="KAH48" s="710"/>
      <c r="KAI48" s="710"/>
      <c r="KAJ48" s="710"/>
      <c r="KAK48" s="710"/>
      <c r="KAL48" s="710"/>
      <c r="KAM48" s="710"/>
      <c r="KAN48" s="710"/>
      <c r="KAO48" s="710"/>
      <c r="KAP48" s="710"/>
      <c r="KAQ48" s="710"/>
      <c r="KAR48" s="710"/>
      <c r="KAS48" s="710"/>
      <c r="KAT48" s="710"/>
      <c r="KAU48" s="710"/>
      <c r="KAV48" s="710"/>
      <c r="KAW48" s="710"/>
      <c r="KAX48" s="710"/>
      <c r="KAY48" s="710"/>
      <c r="KAZ48" s="710"/>
      <c r="KBA48" s="710"/>
      <c r="KBB48" s="710"/>
      <c r="KBC48" s="710"/>
      <c r="KBD48" s="710"/>
      <c r="KBE48" s="710"/>
      <c r="KBF48" s="710"/>
      <c r="KBG48" s="710"/>
      <c r="KBH48" s="710"/>
      <c r="KBI48" s="710"/>
      <c r="KBJ48" s="710"/>
      <c r="KBK48" s="710"/>
      <c r="KBL48" s="710"/>
      <c r="KBM48" s="710"/>
      <c r="KBN48" s="710"/>
      <c r="KBO48" s="710"/>
      <c r="KBP48" s="710"/>
      <c r="KBQ48" s="710"/>
      <c r="KBR48" s="710"/>
      <c r="KBS48" s="710"/>
      <c r="KBT48" s="710"/>
      <c r="KBU48" s="710"/>
      <c r="KBV48" s="710"/>
      <c r="KBW48" s="710"/>
      <c r="KBX48" s="710"/>
      <c r="KBY48" s="710"/>
      <c r="KBZ48" s="710"/>
      <c r="KCA48" s="710"/>
      <c r="KCB48" s="710"/>
      <c r="KCC48" s="710"/>
      <c r="KCD48" s="710"/>
      <c r="KCE48" s="710"/>
      <c r="KCF48" s="710"/>
      <c r="KCG48" s="710"/>
      <c r="KCH48" s="710"/>
      <c r="KCI48" s="710"/>
      <c r="KCJ48" s="710"/>
      <c r="KCK48" s="710"/>
      <c r="KCL48" s="710"/>
      <c r="KCM48" s="710"/>
      <c r="KCN48" s="710"/>
      <c r="KCO48" s="710"/>
      <c r="KCP48" s="710"/>
      <c r="KCQ48" s="710"/>
      <c r="KCR48" s="710"/>
      <c r="KCS48" s="710"/>
      <c r="KCT48" s="710"/>
      <c r="KCU48" s="710"/>
      <c r="KCV48" s="710"/>
      <c r="KCW48" s="710"/>
      <c r="KCX48" s="710"/>
      <c r="KCY48" s="710"/>
      <c r="KCZ48" s="710"/>
      <c r="KDA48" s="710"/>
      <c r="KDB48" s="710"/>
      <c r="KDC48" s="710"/>
      <c r="KDD48" s="710"/>
      <c r="KDE48" s="710"/>
      <c r="KDF48" s="710"/>
      <c r="KDG48" s="710"/>
      <c r="KDH48" s="710"/>
      <c r="KDI48" s="710"/>
      <c r="KDJ48" s="710"/>
      <c r="KDK48" s="710"/>
      <c r="KDL48" s="710"/>
      <c r="KDM48" s="710"/>
      <c r="KDN48" s="710"/>
      <c r="KDO48" s="710"/>
      <c r="KDP48" s="710"/>
      <c r="KDQ48" s="710"/>
      <c r="KDR48" s="710"/>
      <c r="KDS48" s="710"/>
      <c r="KDT48" s="710"/>
      <c r="KDU48" s="710"/>
      <c r="KDV48" s="710"/>
      <c r="KDW48" s="710"/>
      <c r="KDX48" s="710"/>
      <c r="KDY48" s="710"/>
      <c r="KDZ48" s="710"/>
      <c r="KEA48" s="710"/>
      <c r="KEB48" s="710"/>
      <c r="KEC48" s="710"/>
      <c r="KED48" s="710"/>
      <c r="KEE48" s="710"/>
      <c r="KEF48" s="710"/>
      <c r="KEG48" s="710"/>
      <c r="KEH48" s="710"/>
      <c r="KEI48" s="710"/>
      <c r="KEJ48" s="710"/>
      <c r="KEK48" s="710"/>
      <c r="KEL48" s="710"/>
      <c r="KEM48" s="710"/>
      <c r="KEN48" s="710"/>
      <c r="KEO48" s="710"/>
      <c r="KEP48" s="710"/>
      <c r="KEQ48" s="710"/>
      <c r="KER48" s="710"/>
      <c r="KES48" s="710"/>
      <c r="KET48" s="710"/>
      <c r="KEU48" s="710"/>
      <c r="KEV48" s="710"/>
      <c r="KEW48" s="710"/>
      <c r="KEX48" s="710"/>
      <c r="KEY48" s="710"/>
      <c r="KEZ48" s="710"/>
      <c r="KFA48" s="710"/>
      <c r="KFB48" s="710"/>
      <c r="KFC48" s="710"/>
      <c r="KFD48" s="710"/>
      <c r="KFE48" s="710"/>
      <c r="KFF48" s="710"/>
      <c r="KFG48" s="710"/>
      <c r="KFH48" s="710"/>
      <c r="KFI48" s="710"/>
      <c r="KFJ48" s="710"/>
      <c r="KFK48" s="710"/>
      <c r="KFL48" s="710"/>
      <c r="KFM48" s="710"/>
      <c r="KFN48" s="710"/>
      <c r="KFO48" s="710"/>
      <c r="KFP48" s="710"/>
      <c r="KFQ48" s="710"/>
      <c r="KFR48" s="710"/>
      <c r="KFS48" s="710"/>
      <c r="KFT48" s="710"/>
      <c r="KFU48" s="710"/>
      <c r="KFV48" s="710"/>
      <c r="KFW48" s="710"/>
      <c r="KFX48" s="710"/>
      <c r="KFY48" s="710"/>
      <c r="KFZ48" s="710"/>
      <c r="KGA48" s="710"/>
      <c r="KGB48" s="710"/>
      <c r="KGC48" s="710"/>
      <c r="KGD48" s="710"/>
      <c r="KGE48" s="710"/>
      <c r="KGF48" s="710"/>
      <c r="KGG48" s="710"/>
      <c r="KGH48" s="710"/>
      <c r="KGI48" s="710"/>
      <c r="KGJ48" s="710"/>
      <c r="KGK48" s="710"/>
      <c r="KGL48" s="710"/>
      <c r="KGM48" s="710"/>
      <c r="KGN48" s="710"/>
      <c r="KGO48" s="710"/>
      <c r="KGP48" s="710"/>
      <c r="KGQ48" s="710"/>
      <c r="KGR48" s="710"/>
      <c r="KGS48" s="710"/>
      <c r="KGT48" s="710"/>
      <c r="KGU48" s="710"/>
      <c r="KGV48" s="710"/>
      <c r="KGW48" s="710"/>
      <c r="KGX48" s="710"/>
      <c r="KGY48" s="710"/>
      <c r="KGZ48" s="710"/>
      <c r="KHA48" s="710"/>
      <c r="KHB48" s="710"/>
      <c r="KHC48" s="710"/>
      <c r="KHD48" s="710"/>
      <c r="KHE48" s="710"/>
      <c r="KHF48" s="710"/>
      <c r="KHG48" s="710"/>
      <c r="KHH48" s="710"/>
      <c r="KHI48" s="710"/>
      <c r="KHJ48" s="710"/>
      <c r="KHK48" s="710"/>
      <c r="KHL48" s="710"/>
      <c r="KHM48" s="710"/>
      <c r="KHN48" s="710"/>
      <c r="KHO48" s="710"/>
      <c r="KHP48" s="710"/>
      <c r="KHQ48" s="710"/>
      <c r="KHR48" s="710"/>
      <c r="KHS48" s="710"/>
      <c r="KHT48" s="710"/>
      <c r="KHU48" s="710"/>
      <c r="KHV48" s="710"/>
      <c r="KHW48" s="710"/>
      <c r="KHX48" s="710"/>
      <c r="KHY48" s="710"/>
      <c r="KHZ48" s="710"/>
      <c r="KIA48" s="710"/>
      <c r="KIB48" s="710"/>
      <c r="KIC48" s="710"/>
      <c r="KID48" s="710"/>
      <c r="KIE48" s="710"/>
      <c r="KIF48" s="710"/>
      <c r="KIG48" s="710"/>
      <c r="KIH48" s="710"/>
      <c r="KII48" s="710"/>
      <c r="KIJ48" s="710"/>
      <c r="KIK48" s="710"/>
      <c r="KIL48" s="710"/>
      <c r="KIM48" s="710"/>
      <c r="KIN48" s="710"/>
      <c r="KIO48" s="710"/>
      <c r="KIP48" s="710"/>
      <c r="KIQ48" s="710"/>
      <c r="KIR48" s="710"/>
      <c r="KIS48" s="710"/>
      <c r="KIT48" s="710"/>
      <c r="KIU48" s="710"/>
      <c r="KIV48" s="710"/>
      <c r="KIW48" s="710"/>
      <c r="KIX48" s="710"/>
      <c r="KIY48" s="710"/>
      <c r="KIZ48" s="710"/>
      <c r="KJA48" s="710"/>
      <c r="KJB48" s="710"/>
      <c r="KJC48" s="710"/>
      <c r="KJD48" s="710"/>
      <c r="KJE48" s="710"/>
      <c r="KJF48" s="710"/>
      <c r="KJG48" s="710"/>
      <c r="KJH48" s="710"/>
      <c r="KJI48" s="710"/>
      <c r="KJJ48" s="710"/>
      <c r="KJK48" s="710"/>
      <c r="KJL48" s="710"/>
      <c r="KJM48" s="710"/>
      <c r="KJN48" s="710"/>
      <c r="KJO48" s="710"/>
      <c r="KJP48" s="710"/>
      <c r="KJQ48" s="710"/>
      <c r="KJR48" s="710"/>
      <c r="KJS48" s="710"/>
      <c r="KJT48" s="710"/>
      <c r="KJU48" s="710"/>
      <c r="KJV48" s="710"/>
      <c r="KJW48" s="710"/>
      <c r="KJX48" s="710"/>
      <c r="KJY48" s="710"/>
      <c r="KJZ48" s="710"/>
      <c r="KKA48" s="710"/>
      <c r="KKB48" s="710"/>
      <c r="KKC48" s="710"/>
      <c r="KKD48" s="710"/>
      <c r="KKE48" s="710"/>
      <c r="KKF48" s="710"/>
      <c r="KKG48" s="710"/>
      <c r="KKH48" s="710"/>
      <c r="KKI48" s="710"/>
      <c r="KKJ48" s="710"/>
      <c r="KKK48" s="710"/>
      <c r="KKL48" s="710"/>
      <c r="KKM48" s="710"/>
      <c r="KKN48" s="710"/>
      <c r="KKO48" s="710"/>
      <c r="KKP48" s="710"/>
      <c r="KKQ48" s="710"/>
      <c r="KKR48" s="710"/>
      <c r="KKS48" s="710"/>
      <c r="KKT48" s="710"/>
      <c r="KKU48" s="710"/>
      <c r="KKV48" s="710"/>
      <c r="KKW48" s="710"/>
      <c r="KKX48" s="710"/>
      <c r="KKY48" s="710"/>
      <c r="KKZ48" s="710"/>
      <c r="KLA48" s="710"/>
      <c r="KLB48" s="710"/>
      <c r="KLC48" s="710"/>
      <c r="KLD48" s="710"/>
      <c r="KLE48" s="710"/>
      <c r="KLF48" s="710"/>
      <c r="KLG48" s="710"/>
      <c r="KLH48" s="710"/>
      <c r="KLI48" s="710"/>
      <c r="KLJ48" s="710"/>
      <c r="KLK48" s="710"/>
      <c r="KLL48" s="710"/>
      <c r="KLM48" s="710"/>
      <c r="KLN48" s="710"/>
      <c r="KLO48" s="710"/>
      <c r="KLP48" s="710"/>
      <c r="KLQ48" s="710"/>
      <c r="KLR48" s="710"/>
      <c r="KLS48" s="710"/>
      <c r="KLT48" s="710"/>
      <c r="KLU48" s="710"/>
      <c r="KLV48" s="710"/>
      <c r="KLW48" s="710"/>
      <c r="KLX48" s="710"/>
      <c r="KLY48" s="710"/>
      <c r="KLZ48" s="710"/>
      <c r="KMA48" s="710"/>
      <c r="KMB48" s="710"/>
      <c r="KMC48" s="710"/>
      <c r="KMD48" s="710"/>
      <c r="KME48" s="710"/>
      <c r="KMF48" s="710"/>
      <c r="KMG48" s="710"/>
      <c r="KMH48" s="710"/>
      <c r="KMI48" s="710"/>
      <c r="KMJ48" s="710"/>
      <c r="KMK48" s="710"/>
      <c r="KML48" s="710"/>
      <c r="KMM48" s="710"/>
      <c r="KMN48" s="710"/>
      <c r="KMO48" s="710"/>
      <c r="KMP48" s="710"/>
      <c r="KMQ48" s="710"/>
      <c r="KMR48" s="710"/>
      <c r="KMS48" s="710"/>
      <c r="KMT48" s="710"/>
      <c r="KMU48" s="710"/>
      <c r="KMV48" s="710"/>
      <c r="KMW48" s="710"/>
      <c r="KMX48" s="710"/>
      <c r="KMY48" s="710"/>
      <c r="KMZ48" s="710"/>
      <c r="KNA48" s="710"/>
      <c r="KNB48" s="710"/>
      <c r="KNC48" s="710"/>
      <c r="KND48" s="710"/>
      <c r="KNE48" s="710"/>
      <c r="KNF48" s="710"/>
      <c r="KNG48" s="710"/>
      <c r="KNH48" s="710"/>
      <c r="KNI48" s="710"/>
      <c r="KNJ48" s="710"/>
      <c r="KNK48" s="710"/>
      <c r="KNL48" s="710"/>
      <c r="KNM48" s="710"/>
      <c r="KNN48" s="710"/>
      <c r="KNO48" s="710"/>
      <c r="KNP48" s="710"/>
      <c r="KNQ48" s="710"/>
      <c r="KNR48" s="710"/>
      <c r="KNS48" s="710"/>
      <c r="KNT48" s="710"/>
      <c r="KNU48" s="710"/>
      <c r="KNV48" s="710"/>
      <c r="KNW48" s="710"/>
      <c r="KNX48" s="710"/>
      <c r="KNY48" s="710"/>
      <c r="KNZ48" s="710"/>
      <c r="KOA48" s="710"/>
      <c r="KOB48" s="710"/>
      <c r="KOC48" s="710"/>
      <c r="KOD48" s="710"/>
      <c r="KOE48" s="710"/>
      <c r="KOF48" s="710"/>
      <c r="KOG48" s="710"/>
      <c r="KOH48" s="710"/>
      <c r="KOI48" s="710"/>
      <c r="KOJ48" s="710"/>
      <c r="KOK48" s="710"/>
      <c r="KOL48" s="710"/>
      <c r="KOM48" s="710"/>
      <c r="KON48" s="710"/>
      <c r="KOO48" s="710"/>
      <c r="KOP48" s="710"/>
      <c r="KOQ48" s="710"/>
      <c r="KOR48" s="710"/>
      <c r="KOS48" s="710"/>
      <c r="KOT48" s="710"/>
      <c r="KOU48" s="710"/>
      <c r="KOV48" s="710"/>
      <c r="KOW48" s="710"/>
      <c r="KOX48" s="710"/>
      <c r="KOY48" s="710"/>
      <c r="KOZ48" s="710"/>
      <c r="KPA48" s="710"/>
      <c r="KPB48" s="710"/>
      <c r="KPC48" s="710"/>
      <c r="KPD48" s="710"/>
      <c r="KPE48" s="710"/>
      <c r="KPF48" s="710"/>
      <c r="KPG48" s="710"/>
      <c r="KPH48" s="710"/>
      <c r="KPI48" s="710"/>
      <c r="KPJ48" s="710"/>
      <c r="KPK48" s="710"/>
      <c r="KPL48" s="710"/>
      <c r="KPM48" s="710"/>
      <c r="KPN48" s="710"/>
      <c r="KPO48" s="710"/>
      <c r="KPP48" s="710"/>
      <c r="KPQ48" s="710"/>
      <c r="KPR48" s="710"/>
      <c r="KPS48" s="710"/>
      <c r="KPT48" s="710"/>
      <c r="KPU48" s="710"/>
      <c r="KPV48" s="710"/>
      <c r="KPW48" s="710"/>
      <c r="KPX48" s="710"/>
      <c r="KPY48" s="710"/>
      <c r="KPZ48" s="710"/>
      <c r="KQA48" s="710"/>
      <c r="KQB48" s="710"/>
      <c r="KQC48" s="710"/>
      <c r="KQD48" s="710"/>
      <c r="KQE48" s="710"/>
      <c r="KQF48" s="710"/>
      <c r="KQG48" s="710"/>
      <c r="KQH48" s="710"/>
      <c r="KQI48" s="710"/>
      <c r="KQJ48" s="710"/>
      <c r="KQK48" s="710"/>
      <c r="KQL48" s="710"/>
      <c r="KQM48" s="710"/>
      <c r="KQN48" s="710"/>
      <c r="KQO48" s="710"/>
      <c r="KQP48" s="710"/>
      <c r="KQQ48" s="710"/>
      <c r="KQR48" s="710"/>
      <c r="KQS48" s="710"/>
      <c r="KQT48" s="710"/>
      <c r="KQU48" s="710"/>
      <c r="KQV48" s="710"/>
      <c r="KQW48" s="710"/>
      <c r="KQX48" s="710"/>
      <c r="KQY48" s="710"/>
      <c r="KQZ48" s="710"/>
      <c r="KRA48" s="710"/>
      <c r="KRB48" s="710"/>
      <c r="KRC48" s="710"/>
      <c r="KRD48" s="710"/>
      <c r="KRE48" s="710"/>
      <c r="KRF48" s="710"/>
      <c r="KRG48" s="710"/>
      <c r="KRH48" s="710"/>
      <c r="KRI48" s="710"/>
      <c r="KRJ48" s="710"/>
      <c r="KRK48" s="710"/>
      <c r="KRL48" s="710"/>
      <c r="KRM48" s="710"/>
      <c r="KRN48" s="710"/>
      <c r="KRO48" s="710"/>
      <c r="KRP48" s="710"/>
      <c r="KRQ48" s="710"/>
      <c r="KRR48" s="710"/>
      <c r="KRS48" s="710"/>
      <c r="KRT48" s="710"/>
      <c r="KRU48" s="710"/>
      <c r="KRV48" s="710"/>
      <c r="KRW48" s="710"/>
      <c r="KRX48" s="710"/>
      <c r="KRY48" s="710"/>
      <c r="KRZ48" s="710"/>
      <c r="KSA48" s="710"/>
      <c r="KSB48" s="710"/>
      <c r="KSC48" s="710"/>
      <c r="KSD48" s="710"/>
      <c r="KSE48" s="710"/>
      <c r="KSF48" s="710"/>
      <c r="KSG48" s="710"/>
      <c r="KSH48" s="710"/>
      <c r="KSI48" s="710"/>
      <c r="KSJ48" s="710"/>
      <c r="KSK48" s="710"/>
      <c r="KSL48" s="710"/>
      <c r="KSM48" s="710"/>
      <c r="KSN48" s="710"/>
      <c r="KSO48" s="710"/>
      <c r="KSP48" s="710"/>
      <c r="KSQ48" s="710"/>
      <c r="KSR48" s="710"/>
      <c r="KSS48" s="710"/>
      <c r="KST48" s="710"/>
      <c r="KSU48" s="710"/>
      <c r="KSV48" s="710"/>
      <c r="KSW48" s="710"/>
      <c r="KSX48" s="710"/>
      <c r="KSY48" s="710"/>
      <c r="KSZ48" s="710"/>
      <c r="KTA48" s="710"/>
      <c r="KTB48" s="710"/>
      <c r="KTC48" s="710"/>
      <c r="KTD48" s="710"/>
      <c r="KTE48" s="710"/>
      <c r="KTF48" s="710"/>
      <c r="KTG48" s="710"/>
      <c r="KTH48" s="710"/>
      <c r="KTI48" s="710"/>
      <c r="KTJ48" s="710"/>
      <c r="KTK48" s="710"/>
      <c r="KTL48" s="710"/>
      <c r="KTM48" s="710"/>
      <c r="KTN48" s="710"/>
      <c r="KTO48" s="710"/>
      <c r="KTP48" s="710"/>
      <c r="KTQ48" s="710"/>
      <c r="KTR48" s="710"/>
      <c r="KTS48" s="710"/>
      <c r="KTT48" s="710"/>
      <c r="KTU48" s="710"/>
      <c r="KTV48" s="710"/>
      <c r="KTW48" s="710"/>
      <c r="KTX48" s="710"/>
      <c r="KTY48" s="710"/>
      <c r="KTZ48" s="710"/>
      <c r="KUA48" s="710"/>
      <c r="KUB48" s="710"/>
      <c r="KUC48" s="710"/>
      <c r="KUD48" s="710"/>
      <c r="KUE48" s="710"/>
      <c r="KUF48" s="710"/>
      <c r="KUG48" s="710"/>
      <c r="KUH48" s="710"/>
      <c r="KUI48" s="710"/>
      <c r="KUJ48" s="710"/>
      <c r="KUK48" s="710"/>
      <c r="KUL48" s="710"/>
      <c r="KUM48" s="710"/>
      <c r="KUN48" s="710"/>
      <c r="KUO48" s="710"/>
      <c r="KUP48" s="710"/>
      <c r="KUQ48" s="710"/>
      <c r="KUR48" s="710"/>
      <c r="KUS48" s="710"/>
      <c r="KUT48" s="710"/>
      <c r="KUU48" s="710"/>
      <c r="KUV48" s="710"/>
      <c r="KUW48" s="710"/>
      <c r="KUX48" s="710"/>
      <c r="KUY48" s="710"/>
      <c r="KUZ48" s="710"/>
      <c r="KVA48" s="710"/>
      <c r="KVB48" s="710"/>
      <c r="KVC48" s="710"/>
      <c r="KVD48" s="710"/>
      <c r="KVE48" s="710"/>
      <c r="KVF48" s="710"/>
      <c r="KVG48" s="710"/>
      <c r="KVH48" s="710"/>
      <c r="KVI48" s="710"/>
      <c r="KVJ48" s="710"/>
      <c r="KVK48" s="710"/>
      <c r="KVL48" s="710"/>
      <c r="KVM48" s="710"/>
      <c r="KVN48" s="710"/>
      <c r="KVO48" s="710"/>
      <c r="KVP48" s="710"/>
      <c r="KVQ48" s="710"/>
      <c r="KVR48" s="710"/>
      <c r="KVS48" s="710"/>
      <c r="KVT48" s="710"/>
      <c r="KVU48" s="710"/>
      <c r="KVV48" s="710"/>
      <c r="KVW48" s="710"/>
      <c r="KVX48" s="710"/>
      <c r="KVY48" s="710"/>
      <c r="KVZ48" s="710"/>
      <c r="KWA48" s="710"/>
      <c r="KWB48" s="710"/>
      <c r="KWC48" s="710"/>
      <c r="KWD48" s="710"/>
      <c r="KWE48" s="710"/>
      <c r="KWF48" s="710"/>
      <c r="KWG48" s="710"/>
      <c r="KWH48" s="710"/>
      <c r="KWI48" s="710"/>
      <c r="KWJ48" s="710"/>
      <c r="KWK48" s="710"/>
      <c r="KWL48" s="710"/>
      <c r="KWM48" s="710"/>
      <c r="KWN48" s="710"/>
      <c r="KWO48" s="710"/>
      <c r="KWP48" s="710"/>
      <c r="KWQ48" s="710"/>
      <c r="KWR48" s="710"/>
      <c r="KWS48" s="710"/>
      <c r="KWT48" s="710"/>
      <c r="KWU48" s="710"/>
      <c r="KWV48" s="710"/>
      <c r="KWW48" s="710"/>
      <c r="KWX48" s="710"/>
      <c r="KWY48" s="710"/>
      <c r="KWZ48" s="710"/>
      <c r="KXA48" s="710"/>
      <c r="KXB48" s="710"/>
      <c r="KXC48" s="710"/>
      <c r="KXD48" s="710"/>
      <c r="KXE48" s="710"/>
      <c r="KXF48" s="710"/>
      <c r="KXG48" s="710"/>
      <c r="KXH48" s="710"/>
      <c r="KXI48" s="710"/>
      <c r="KXJ48" s="710"/>
      <c r="KXK48" s="710"/>
      <c r="KXL48" s="710"/>
      <c r="KXM48" s="710"/>
      <c r="KXN48" s="710"/>
      <c r="KXO48" s="710"/>
      <c r="KXP48" s="710"/>
      <c r="KXQ48" s="710"/>
      <c r="KXR48" s="710"/>
      <c r="KXS48" s="710"/>
      <c r="KXT48" s="710"/>
      <c r="KXU48" s="710"/>
      <c r="KXV48" s="710"/>
      <c r="KXW48" s="710"/>
      <c r="KXX48" s="710"/>
      <c r="KXY48" s="710"/>
      <c r="KXZ48" s="710"/>
      <c r="KYA48" s="710"/>
      <c r="KYB48" s="710"/>
      <c r="KYC48" s="710"/>
      <c r="KYD48" s="710"/>
      <c r="KYE48" s="710"/>
      <c r="KYF48" s="710"/>
      <c r="KYG48" s="710"/>
      <c r="KYH48" s="710"/>
      <c r="KYI48" s="710"/>
      <c r="KYJ48" s="710"/>
      <c r="KYK48" s="710"/>
      <c r="KYL48" s="710"/>
      <c r="KYM48" s="710"/>
      <c r="KYN48" s="710"/>
      <c r="KYO48" s="710"/>
      <c r="KYP48" s="710"/>
      <c r="KYQ48" s="710"/>
      <c r="KYR48" s="710"/>
      <c r="KYS48" s="710"/>
      <c r="KYT48" s="710"/>
      <c r="KYU48" s="710"/>
      <c r="KYV48" s="710"/>
      <c r="KYW48" s="710"/>
      <c r="KYX48" s="710"/>
      <c r="KYY48" s="710"/>
      <c r="KYZ48" s="710"/>
      <c r="KZA48" s="710"/>
      <c r="KZB48" s="710"/>
      <c r="KZC48" s="710"/>
      <c r="KZD48" s="710"/>
      <c r="KZE48" s="710"/>
      <c r="KZF48" s="710"/>
      <c r="KZG48" s="710"/>
      <c r="KZH48" s="710"/>
      <c r="KZI48" s="710"/>
      <c r="KZJ48" s="710"/>
      <c r="KZK48" s="710"/>
      <c r="KZL48" s="710"/>
      <c r="KZM48" s="710"/>
      <c r="KZN48" s="710"/>
      <c r="KZO48" s="710"/>
      <c r="KZP48" s="710"/>
      <c r="KZQ48" s="710"/>
      <c r="KZR48" s="710"/>
      <c r="KZS48" s="710"/>
      <c r="KZT48" s="710"/>
      <c r="KZU48" s="710"/>
      <c r="KZV48" s="710"/>
      <c r="KZW48" s="710"/>
      <c r="KZX48" s="710"/>
      <c r="KZY48" s="710"/>
      <c r="KZZ48" s="710"/>
      <c r="LAA48" s="710"/>
      <c r="LAB48" s="710"/>
      <c r="LAC48" s="710"/>
      <c r="LAD48" s="710"/>
      <c r="LAE48" s="710"/>
      <c r="LAF48" s="710"/>
      <c r="LAG48" s="710"/>
      <c r="LAH48" s="710"/>
      <c r="LAI48" s="710"/>
      <c r="LAJ48" s="710"/>
      <c r="LAK48" s="710"/>
      <c r="LAL48" s="710"/>
      <c r="LAM48" s="710"/>
      <c r="LAN48" s="710"/>
      <c r="LAO48" s="710"/>
      <c r="LAP48" s="710"/>
      <c r="LAQ48" s="710"/>
      <c r="LAR48" s="710"/>
      <c r="LAS48" s="710"/>
      <c r="LAT48" s="710"/>
      <c r="LAU48" s="710"/>
      <c r="LAV48" s="710"/>
      <c r="LAW48" s="710"/>
      <c r="LAX48" s="710"/>
      <c r="LAY48" s="710"/>
      <c r="LAZ48" s="710"/>
      <c r="LBA48" s="710"/>
      <c r="LBB48" s="710"/>
      <c r="LBC48" s="710"/>
      <c r="LBD48" s="710"/>
      <c r="LBE48" s="710"/>
      <c r="LBF48" s="710"/>
      <c r="LBG48" s="710"/>
      <c r="LBH48" s="710"/>
      <c r="LBI48" s="710"/>
      <c r="LBJ48" s="710"/>
      <c r="LBK48" s="710"/>
      <c r="LBL48" s="710"/>
      <c r="LBM48" s="710"/>
      <c r="LBN48" s="710"/>
      <c r="LBO48" s="710"/>
      <c r="LBP48" s="710"/>
      <c r="LBQ48" s="710"/>
      <c r="LBR48" s="710"/>
      <c r="LBS48" s="710"/>
      <c r="LBT48" s="710"/>
      <c r="LBU48" s="710"/>
      <c r="LBV48" s="710"/>
      <c r="LBW48" s="710"/>
      <c r="LBX48" s="710"/>
      <c r="LBY48" s="710"/>
      <c r="LBZ48" s="710"/>
      <c r="LCA48" s="710"/>
      <c r="LCB48" s="710"/>
      <c r="LCC48" s="710"/>
      <c r="LCD48" s="710"/>
      <c r="LCE48" s="710"/>
      <c r="LCF48" s="710"/>
      <c r="LCG48" s="710"/>
      <c r="LCH48" s="710"/>
      <c r="LCI48" s="710"/>
      <c r="LCJ48" s="710"/>
      <c r="LCK48" s="710"/>
      <c r="LCL48" s="710"/>
      <c r="LCM48" s="710"/>
      <c r="LCN48" s="710"/>
      <c r="LCO48" s="710"/>
      <c r="LCP48" s="710"/>
      <c r="LCQ48" s="710"/>
      <c r="LCR48" s="710"/>
      <c r="LCS48" s="710"/>
      <c r="LCT48" s="710"/>
      <c r="LCU48" s="710"/>
      <c r="LCV48" s="710"/>
      <c r="LCW48" s="710"/>
      <c r="LCX48" s="710"/>
      <c r="LCY48" s="710"/>
      <c r="LCZ48" s="710"/>
      <c r="LDA48" s="710"/>
      <c r="LDB48" s="710"/>
      <c r="LDC48" s="710"/>
      <c r="LDD48" s="710"/>
      <c r="LDE48" s="710"/>
      <c r="LDF48" s="710"/>
      <c r="LDG48" s="710"/>
      <c r="LDH48" s="710"/>
      <c r="LDI48" s="710"/>
      <c r="LDJ48" s="710"/>
      <c r="LDK48" s="710"/>
      <c r="LDL48" s="710"/>
      <c r="LDM48" s="710"/>
      <c r="LDN48" s="710"/>
      <c r="LDO48" s="710"/>
      <c r="LDP48" s="710"/>
      <c r="LDQ48" s="710"/>
      <c r="LDR48" s="710"/>
      <c r="LDS48" s="710"/>
      <c r="LDT48" s="710"/>
      <c r="LDU48" s="710"/>
      <c r="LDV48" s="710"/>
      <c r="LDW48" s="710"/>
      <c r="LDX48" s="710"/>
      <c r="LDY48" s="710"/>
      <c r="LDZ48" s="710"/>
      <c r="LEA48" s="710"/>
      <c r="LEB48" s="710"/>
      <c r="LEC48" s="710"/>
      <c r="LED48" s="710"/>
      <c r="LEE48" s="710"/>
      <c r="LEF48" s="710"/>
      <c r="LEG48" s="710"/>
      <c r="LEH48" s="710"/>
      <c r="LEI48" s="710"/>
      <c r="LEJ48" s="710"/>
      <c r="LEK48" s="710"/>
      <c r="LEL48" s="710"/>
      <c r="LEM48" s="710"/>
      <c r="LEN48" s="710"/>
      <c r="LEO48" s="710"/>
      <c r="LEP48" s="710"/>
      <c r="LEQ48" s="710"/>
      <c r="LER48" s="710"/>
      <c r="LES48" s="710"/>
      <c r="LET48" s="710"/>
      <c r="LEU48" s="710"/>
      <c r="LEV48" s="710"/>
      <c r="LEW48" s="710"/>
      <c r="LEX48" s="710"/>
      <c r="LEY48" s="710"/>
      <c r="LEZ48" s="710"/>
      <c r="LFA48" s="710"/>
      <c r="LFB48" s="710"/>
      <c r="LFC48" s="710"/>
      <c r="LFD48" s="710"/>
      <c r="LFE48" s="710"/>
      <c r="LFF48" s="710"/>
      <c r="LFG48" s="710"/>
      <c r="LFH48" s="710"/>
      <c r="LFI48" s="710"/>
      <c r="LFJ48" s="710"/>
      <c r="LFK48" s="710"/>
      <c r="LFL48" s="710"/>
      <c r="LFM48" s="710"/>
      <c r="LFN48" s="710"/>
      <c r="LFO48" s="710"/>
      <c r="LFP48" s="710"/>
      <c r="LFQ48" s="710"/>
      <c r="LFR48" s="710"/>
      <c r="LFS48" s="710"/>
      <c r="LFT48" s="710"/>
      <c r="LFU48" s="710"/>
      <c r="LFV48" s="710"/>
      <c r="LFW48" s="710"/>
      <c r="LFX48" s="710"/>
      <c r="LFY48" s="710"/>
      <c r="LFZ48" s="710"/>
      <c r="LGA48" s="710"/>
      <c r="LGB48" s="710"/>
      <c r="LGC48" s="710"/>
      <c r="LGD48" s="710"/>
      <c r="LGE48" s="710"/>
      <c r="LGF48" s="710"/>
      <c r="LGG48" s="710"/>
      <c r="LGH48" s="710"/>
      <c r="LGI48" s="710"/>
      <c r="LGJ48" s="710"/>
      <c r="LGK48" s="710"/>
      <c r="LGL48" s="710"/>
      <c r="LGM48" s="710"/>
      <c r="LGN48" s="710"/>
      <c r="LGO48" s="710"/>
      <c r="LGP48" s="710"/>
      <c r="LGQ48" s="710"/>
      <c r="LGR48" s="710"/>
      <c r="LGS48" s="710"/>
      <c r="LGT48" s="710"/>
      <c r="LGU48" s="710"/>
      <c r="LGV48" s="710"/>
      <c r="LGW48" s="710"/>
      <c r="LGX48" s="710"/>
      <c r="LGY48" s="710"/>
      <c r="LGZ48" s="710"/>
      <c r="LHA48" s="710"/>
      <c r="LHB48" s="710"/>
      <c r="LHC48" s="710"/>
      <c r="LHD48" s="710"/>
      <c r="LHE48" s="710"/>
      <c r="LHF48" s="710"/>
      <c r="LHG48" s="710"/>
      <c r="LHH48" s="710"/>
      <c r="LHI48" s="710"/>
      <c r="LHJ48" s="710"/>
      <c r="LHK48" s="710"/>
      <c r="LHL48" s="710"/>
      <c r="LHM48" s="710"/>
      <c r="LHN48" s="710"/>
      <c r="LHO48" s="710"/>
      <c r="LHP48" s="710"/>
      <c r="LHQ48" s="710"/>
      <c r="LHR48" s="710"/>
      <c r="LHS48" s="710"/>
      <c r="LHT48" s="710"/>
      <c r="LHU48" s="710"/>
      <c r="LHV48" s="710"/>
      <c r="LHW48" s="710"/>
      <c r="LHX48" s="710"/>
      <c r="LHY48" s="710"/>
      <c r="LHZ48" s="710"/>
      <c r="LIA48" s="710"/>
      <c r="LIB48" s="710"/>
      <c r="LIC48" s="710"/>
      <c r="LID48" s="710"/>
      <c r="LIE48" s="710"/>
      <c r="LIF48" s="710"/>
      <c r="LIG48" s="710"/>
      <c r="LIH48" s="710"/>
      <c r="LII48" s="710"/>
      <c r="LIJ48" s="710"/>
      <c r="LIK48" s="710"/>
      <c r="LIL48" s="710"/>
      <c r="LIM48" s="710"/>
      <c r="LIN48" s="710"/>
      <c r="LIO48" s="710"/>
      <c r="LIP48" s="710"/>
      <c r="LIQ48" s="710"/>
      <c r="LIR48" s="710"/>
      <c r="LIS48" s="710"/>
      <c r="LIT48" s="710"/>
      <c r="LIU48" s="710"/>
      <c r="LIV48" s="710"/>
      <c r="LIW48" s="710"/>
      <c r="LIX48" s="710"/>
      <c r="LIY48" s="710"/>
      <c r="LIZ48" s="710"/>
      <c r="LJA48" s="710"/>
      <c r="LJB48" s="710"/>
      <c r="LJC48" s="710"/>
      <c r="LJD48" s="710"/>
      <c r="LJE48" s="710"/>
      <c r="LJF48" s="710"/>
      <c r="LJG48" s="710"/>
      <c r="LJH48" s="710"/>
      <c r="LJI48" s="710"/>
      <c r="LJJ48" s="710"/>
      <c r="LJK48" s="710"/>
      <c r="LJL48" s="710"/>
      <c r="LJM48" s="710"/>
      <c r="LJN48" s="710"/>
      <c r="LJO48" s="710"/>
      <c r="LJP48" s="710"/>
      <c r="LJQ48" s="710"/>
      <c r="LJR48" s="710"/>
      <c r="LJS48" s="710"/>
      <c r="LJT48" s="710"/>
      <c r="LJU48" s="710"/>
      <c r="LJV48" s="710"/>
      <c r="LJW48" s="710"/>
      <c r="LJX48" s="710"/>
      <c r="LJY48" s="710"/>
      <c r="LJZ48" s="710"/>
      <c r="LKA48" s="710"/>
      <c r="LKB48" s="710"/>
      <c r="LKC48" s="710"/>
      <c r="LKD48" s="710"/>
      <c r="LKE48" s="710"/>
      <c r="LKF48" s="710"/>
      <c r="LKG48" s="710"/>
      <c r="LKH48" s="710"/>
      <c r="LKI48" s="710"/>
      <c r="LKJ48" s="710"/>
      <c r="LKK48" s="710"/>
      <c r="LKL48" s="710"/>
      <c r="LKM48" s="710"/>
      <c r="LKN48" s="710"/>
      <c r="LKO48" s="710"/>
      <c r="LKP48" s="710"/>
      <c r="LKQ48" s="710"/>
      <c r="LKR48" s="710"/>
      <c r="LKS48" s="710"/>
      <c r="LKT48" s="710"/>
      <c r="LKU48" s="710"/>
      <c r="LKV48" s="710"/>
      <c r="LKW48" s="710"/>
      <c r="LKX48" s="710"/>
      <c r="LKY48" s="710"/>
      <c r="LKZ48" s="710"/>
      <c r="LLA48" s="710"/>
      <c r="LLB48" s="710"/>
      <c r="LLC48" s="710"/>
      <c r="LLD48" s="710"/>
      <c r="LLE48" s="710"/>
      <c r="LLF48" s="710"/>
      <c r="LLG48" s="710"/>
      <c r="LLH48" s="710"/>
      <c r="LLI48" s="710"/>
      <c r="LLJ48" s="710"/>
      <c r="LLK48" s="710"/>
      <c r="LLL48" s="710"/>
      <c r="LLM48" s="710"/>
      <c r="LLN48" s="710"/>
      <c r="LLO48" s="710"/>
      <c r="LLP48" s="710"/>
      <c r="LLQ48" s="710"/>
      <c r="LLR48" s="710"/>
      <c r="LLS48" s="710"/>
      <c r="LLT48" s="710"/>
      <c r="LLU48" s="710"/>
      <c r="LLV48" s="710"/>
      <c r="LLW48" s="710"/>
      <c r="LLX48" s="710"/>
      <c r="LLY48" s="710"/>
      <c r="LLZ48" s="710"/>
      <c r="LMA48" s="710"/>
      <c r="LMB48" s="710"/>
      <c r="LMC48" s="710"/>
      <c r="LMD48" s="710"/>
      <c r="LME48" s="710"/>
      <c r="LMF48" s="710"/>
      <c r="LMG48" s="710"/>
      <c r="LMH48" s="710"/>
      <c r="LMI48" s="710"/>
      <c r="LMJ48" s="710"/>
      <c r="LMK48" s="710"/>
      <c r="LML48" s="710"/>
      <c r="LMM48" s="710"/>
      <c r="LMN48" s="710"/>
      <c r="LMO48" s="710"/>
      <c r="LMP48" s="710"/>
      <c r="LMQ48" s="710"/>
      <c r="LMR48" s="710"/>
      <c r="LMS48" s="710"/>
      <c r="LMT48" s="710"/>
      <c r="LMU48" s="710"/>
      <c r="LMV48" s="710"/>
      <c r="LMW48" s="710"/>
      <c r="LMX48" s="710"/>
      <c r="LMY48" s="710"/>
      <c r="LMZ48" s="710"/>
      <c r="LNA48" s="710"/>
      <c r="LNB48" s="710"/>
      <c r="LNC48" s="710"/>
      <c r="LND48" s="710"/>
      <c r="LNE48" s="710"/>
      <c r="LNF48" s="710"/>
      <c r="LNG48" s="710"/>
      <c r="LNH48" s="710"/>
      <c r="LNI48" s="710"/>
      <c r="LNJ48" s="710"/>
      <c r="LNK48" s="710"/>
      <c r="LNL48" s="710"/>
      <c r="LNM48" s="710"/>
      <c r="LNN48" s="710"/>
      <c r="LNO48" s="710"/>
      <c r="LNP48" s="710"/>
      <c r="LNQ48" s="710"/>
      <c r="LNR48" s="710"/>
      <c r="LNS48" s="710"/>
      <c r="LNT48" s="710"/>
      <c r="LNU48" s="710"/>
      <c r="LNV48" s="710"/>
      <c r="LNW48" s="710"/>
      <c r="LNX48" s="710"/>
      <c r="LNY48" s="710"/>
      <c r="LNZ48" s="710"/>
      <c r="LOA48" s="710"/>
      <c r="LOB48" s="710"/>
      <c r="LOC48" s="710"/>
      <c r="LOD48" s="710"/>
      <c r="LOE48" s="710"/>
      <c r="LOF48" s="710"/>
      <c r="LOG48" s="710"/>
      <c r="LOH48" s="710"/>
      <c r="LOI48" s="710"/>
      <c r="LOJ48" s="710"/>
      <c r="LOK48" s="710"/>
      <c r="LOL48" s="710"/>
      <c r="LOM48" s="710"/>
      <c r="LON48" s="710"/>
      <c r="LOO48" s="710"/>
      <c r="LOP48" s="710"/>
      <c r="LOQ48" s="710"/>
      <c r="LOR48" s="710"/>
      <c r="LOS48" s="710"/>
      <c r="LOT48" s="710"/>
      <c r="LOU48" s="710"/>
      <c r="LOV48" s="710"/>
      <c r="LOW48" s="710"/>
      <c r="LOX48" s="710"/>
      <c r="LOY48" s="710"/>
      <c r="LOZ48" s="710"/>
      <c r="LPA48" s="710"/>
      <c r="LPB48" s="710"/>
      <c r="LPC48" s="710"/>
      <c r="LPD48" s="710"/>
      <c r="LPE48" s="710"/>
      <c r="LPF48" s="710"/>
      <c r="LPG48" s="710"/>
      <c r="LPH48" s="710"/>
      <c r="LPI48" s="710"/>
      <c r="LPJ48" s="710"/>
      <c r="LPK48" s="710"/>
      <c r="LPL48" s="710"/>
      <c r="LPM48" s="710"/>
      <c r="LPN48" s="710"/>
      <c r="LPO48" s="710"/>
      <c r="LPP48" s="710"/>
      <c r="LPQ48" s="710"/>
      <c r="LPR48" s="710"/>
      <c r="LPS48" s="710"/>
      <c r="LPT48" s="710"/>
      <c r="LPU48" s="710"/>
      <c r="LPV48" s="710"/>
      <c r="LPW48" s="710"/>
      <c r="LPX48" s="710"/>
      <c r="LPY48" s="710"/>
      <c r="LPZ48" s="710"/>
      <c r="LQA48" s="710"/>
      <c r="LQB48" s="710"/>
      <c r="LQC48" s="710"/>
      <c r="LQD48" s="710"/>
      <c r="LQE48" s="710"/>
      <c r="LQF48" s="710"/>
      <c r="LQG48" s="710"/>
      <c r="LQH48" s="710"/>
      <c r="LQI48" s="710"/>
      <c r="LQJ48" s="710"/>
      <c r="LQK48" s="710"/>
      <c r="LQL48" s="710"/>
      <c r="LQM48" s="710"/>
      <c r="LQN48" s="710"/>
      <c r="LQO48" s="710"/>
      <c r="LQP48" s="710"/>
      <c r="LQQ48" s="710"/>
      <c r="LQR48" s="710"/>
      <c r="LQS48" s="710"/>
      <c r="LQT48" s="710"/>
      <c r="LQU48" s="710"/>
      <c r="LQV48" s="710"/>
      <c r="LQW48" s="710"/>
      <c r="LQX48" s="710"/>
      <c r="LQY48" s="710"/>
      <c r="LQZ48" s="710"/>
      <c r="LRA48" s="710"/>
      <c r="LRB48" s="710"/>
      <c r="LRC48" s="710"/>
      <c r="LRD48" s="710"/>
      <c r="LRE48" s="710"/>
      <c r="LRF48" s="710"/>
      <c r="LRG48" s="710"/>
      <c r="LRH48" s="710"/>
      <c r="LRI48" s="710"/>
      <c r="LRJ48" s="710"/>
      <c r="LRK48" s="710"/>
      <c r="LRL48" s="710"/>
      <c r="LRM48" s="710"/>
      <c r="LRN48" s="710"/>
      <c r="LRO48" s="710"/>
      <c r="LRP48" s="710"/>
      <c r="LRQ48" s="710"/>
      <c r="LRR48" s="710"/>
      <c r="LRS48" s="710"/>
      <c r="LRT48" s="710"/>
      <c r="LRU48" s="710"/>
      <c r="LRV48" s="710"/>
      <c r="LRW48" s="710"/>
      <c r="LRX48" s="710"/>
      <c r="LRY48" s="710"/>
      <c r="LRZ48" s="710"/>
      <c r="LSA48" s="710"/>
      <c r="LSB48" s="710"/>
      <c r="LSC48" s="710"/>
      <c r="LSD48" s="710"/>
      <c r="LSE48" s="710"/>
      <c r="LSF48" s="710"/>
      <c r="LSG48" s="710"/>
      <c r="LSH48" s="710"/>
      <c r="LSI48" s="710"/>
      <c r="LSJ48" s="710"/>
      <c r="LSK48" s="710"/>
      <c r="LSL48" s="710"/>
      <c r="LSM48" s="710"/>
      <c r="LSN48" s="710"/>
      <c r="LSO48" s="710"/>
      <c r="LSP48" s="710"/>
      <c r="LSQ48" s="710"/>
      <c r="LSR48" s="710"/>
      <c r="LSS48" s="710"/>
      <c r="LST48" s="710"/>
      <c r="LSU48" s="710"/>
      <c r="LSV48" s="710"/>
      <c r="LSW48" s="710"/>
      <c r="LSX48" s="710"/>
      <c r="LSY48" s="710"/>
      <c r="LSZ48" s="710"/>
      <c r="LTA48" s="710"/>
      <c r="LTB48" s="710"/>
      <c r="LTC48" s="710"/>
      <c r="LTD48" s="710"/>
      <c r="LTE48" s="710"/>
      <c r="LTF48" s="710"/>
      <c r="LTG48" s="710"/>
      <c r="LTH48" s="710"/>
      <c r="LTI48" s="710"/>
      <c r="LTJ48" s="710"/>
      <c r="LTK48" s="710"/>
      <c r="LTL48" s="710"/>
      <c r="LTM48" s="710"/>
      <c r="LTN48" s="710"/>
      <c r="LTO48" s="710"/>
      <c r="LTP48" s="710"/>
      <c r="LTQ48" s="710"/>
      <c r="LTR48" s="710"/>
      <c r="LTS48" s="710"/>
      <c r="LTT48" s="710"/>
      <c r="LTU48" s="710"/>
      <c r="LTV48" s="710"/>
      <c r="LTW48" s="710"/>
      <c r="LTX48" s="710"/>
      <c r="LTY48" s="710"/>
      <c r="LTZ48" s="710"/>
      <c r="LUA48" s="710"/>
      <c r="LUB48" s="710"/>
      <c r="LUC48" s="710"/>
      <c r="LUD48" s="710"/>
      <c r="LUE48" s="710"/>
      <c r="LUF48" s="710"/>
      <c r="LUG48" s="710"/>
      <c r="LUH48" s="710"/>
      <c r="LUI48" s="710"/>
      <c r="LUJ48" s="710"/>
      <c r="LUK48" s="710"/>
      <c r="LUL48" s="710"/>
      <c r="LUM48" s="710"/>
      <c r="LUN48" s="710"/>
      <c r="LUO48" s="710"/>
      <c r="LUP48" s="710"/>
      <c r="LUQ48" s="710"/>
      <c r="LUR48" s="710"/>
      <c r="LUS48" s="710"/>
      <c r="LUT48" s="710"/>
      <c r="LUU48" s="710"/>
      <c r="LUV48" s="710"/>
      <c r="LUW48" s="710"/>
      <c r="LUX48" s="710"/>
      <c r="LUY48" s="710"/>
      <c r="LUZ48" s="710"/>
      <c r="LVA48" s="710"/>
      <c r="LVB48" s="710"/>
      <c r="LVC48" s="710"/>
      <c r="LVD48" s="710"/>
      <c r="LVE48" s="710"/>
      <c r="LVF48" s="710"/>
      <c r="LVG48" s="710"/>
      <c r="LVH48" s="710"/>
      <c r="LVI48" s="710"/>
      <c r="LVJ48" s="710"/>
      <c r="LVK48" s="710"/>
      <c r="LVL48" s="710"/>
      <c r="LVM48" s="710"/>
      <c r="LVN48" s="710"/>
      <c r="LVO48" s="710"/>
      <c r="LVP48" s="710"/>
      <c r="LVQ48" s="710"/>
      <c r="LVR48" s="710"/>
      <c r="LVS48" s="710"/>
      <c r="LVT48" s="710"/>
      <c r="LVU48" s="710"/>
      <c r="LVV48" s="710"/>
      <c r="LVW48" s="710"/>
      <c r="LVX48" s="710"/>
      <c r="LVY48" s="710"/>
      <c r="LVZ48" s="710"/>
      <c r="LWA48" s="710"/>
      <c r="LWB48" s="710"/>
      <c r="LWC48" s="710"/>
      <c r="LWD48" s="710"/>
      <c r="LWE48" s="710"/>
      <c r="LWF48" s="710"/>
      <c r="LWG48" s="710"/>
      <c r="LWH48" s="710"/>
      <c r="LWI48" s="710"/>
      <c r="LWJ48" s="710"/>
      <c r="LWK48" s="710"/>
      <c r="LWL48" s="710"/>
      <c r="LWM48" s="710"/>
      <c r="LWN48" s="710"/>
      <c r="LWO48" s="710"/>
      <c r="LWP48" s="710"/>
      <c r="LWQ48" s="710"/>
      <c r="LWR48" s="710"/>
      <c r="LWS48" s="710"/>
      <c r="LWT48" s="710"/>
      <c r="LWU48" s="710"/>
      <c r="LWV48" s="710"/>
      <c r="LWW48" s="710"/>
      <c r="LWX48" s="710"/>
      <c r="LWY48" s="710"/>
      <c r="LWZ48" s="710"/>
      <c r="LXA48" s="710"/>
      <c r="LXB48" s="710"/>
      <c r="LXC48" s="710"/>
      <c r="LXD48" s="710"/>
      <c r="LXE48" s="710"/>
      <c r="LXF48" s="710"/>
      <c r="LXG48" s="710"/>
      <c r="LXH48" s="710"/>
      <c r="LXI48" s="710"/>
      <c r="LXJ48" s="710"/>
      <c r="LXK48" s="710"/>
      <c r="LXL48" s="710"/>
      <c r="LXM48" s="710"/>
      <c r="LXN48" s="710"/>
      <c r="LXO48" s="710"/>
      <c r="LXP48" s="710"/>
      <c r="LXQ48" s="710"/>
      <c r="LXR48" s="710"/>
      <c r="LXS48" s="710"/>
      <c r="LXT48" s="710"/>
      <c r="LXU48" s="710"/>
      <c r="LXV48" s="710"/>
      <c r="LXW48" s="710"/>
      <c r="LXX48" s="710"/>
      <c r="LXY48" s="710"/>
      <c r="LXZ48" s="710"/>
      <c r="LYA48" s="710"/>
      <c r="LYB48" s="710"/>
      <c r="LYC48" s="710"/>
      <c r="LYD48" s="710"/>
      <c r="LYE48" s="710"/>
      <c r="LYF48" s="710"/>
      <c r="LYG48" s="710"/>
      <c r="LYH48" s="710"/>
      <c r="LYI48" s="710"/>
      <c r="LYJ48" s="710"/>
      <c r="LYK48" s="710"/>
      <c r="LYL48" s="710"/>
      <c r="LYM48" s="710"/>
      <c r="LYN48" s="710"/>
      <c r="LYO48" s="710"/>
      <c r="LYP48" s="710"/>
      <c r="LYQ48" s="710"/>
      <c r="LYR48" s="710"/>
      <c r="LYS48" s="710"/>
      <c r="LYT48" s="710"/>
      <c r="LYU48" s="710"/>
      <c r="LYV48" s="710"/>
      <c r="LYW48" s="710"/>
      <c r="LYX48" s="710"/>
      <c r="LYY48" s="710"/>
      <c r="LYZ48" s="710"/>
      <c r="LZA48" s="710"/>
      <c r="LZB48" s="710"/>
      <c r="LZC48" s="710"/>
      <c r="LZD48" s="710"/>
      <c r="LZE48" s="710"/>
      <c r="LZF48" s="710"/>
      <c r="LZG48" s="710"/>
      <c r="LZH48" s="710"/>
      <c r="LZI48" s="710"/>
      <c r="LZJ48" s="710"/>
      <c r="LZK48" s="710"/>
      <c r="LZL48" s="710"/>
      <c r="LZM48" s="710"/>
      <c r="LZN48" s="710"/>
      <c r="LZO48" s="710"/>
      <c r="LZP48" s="710"/>
      <c r="LZQ48" s="710"/>
      <c r="LZR48" s="710"/>
      <c r="LZS48" s="710"/>
      <c r="LZT48" s="710"/>
      <c r="LZU48" s="710"/>
      <c r="LZV48" s="710"/>
      <c r="LZW48" s="710"/>
      <c r="LZX48" s="710"/>
      <c r="LZY48" s="710"/>
      <c r="LZZ48" s="710"/>
      <c r="MAA48" s="710"/>
      <c r="MAB48" s="710"/>
      <c r="MAC48" s="710"/>
      <c r="MAD48" s="710"/>
      <c r="MAE48" s="710"/>
      <c r="MAF48" s="710"/>
      <c r="MAG48" s="710"/>
      <c r="MAH48" s="710"/>
      <c r="MAI48" s="710"/>
      <c r="MAJ48" s="710"/>
      <c r="MAK48" s="710"/>
      <c r="MAL48" s="710"/>
      <c r="MAM48" s="710"/>
      <c r="MAN48" s="710"/>
      <c r="MAO48" s="710"/>
      <c r="MAP48" s="710"/>
      <c r="MAQ48" s="710"/>
      <c r="MAR48" s="710"/>
      <c r="MAS48" s="710"/>
      <c r="MAT48" s="710"/>
      <c r="MAU48" s="710"/>
      <c r="MAV48" s="710"/>
      <c r="MAW48" s="710"/>
      <c r="MAX48" s="710"/>
      <c r="MAY48" s="710"/>
      <c r="MAZ48" s="710"/>
      <c r="MBA48" s="710"/>
      <c r="MBB48" s="710"/>
      <c r="MBC48" s="710"/>
      <c r="MBD48" s="710"/>
      <c r="MBE48" s="710"/>
      <c r="MBF48" s="710"/>
      <c r="MBG48" s="710"/>
      <c r="MBH48" s="710"/>
      <c r="MBI48" s="710"/>
      <c r="MBJ48" s="710"/>
      <c r="MBK48" s="710"/>
      <c r="MBL48" s="710"/>
      <c r="MBM48" s="710"/>
      <c r="MBN48" s="710"/>
      <c r="MBO48" s="710"/>
      <c r="MBP48" s="710"/>
      <c r="MBQ48" s="710"/>
      <c r="MBR48" s="710"/>
      <c r="MBS48" s="710"/>
      <c r="MBT48" s="710"/>
      <c r="MBU48" s="710"/>
      <c r="MBV48" s="710"/>
      <c r="MBW48" s="710"/>
      <c r="MBX48" s="710"/>
      <c r="MBY48" s="710"/>
      <c r="MBZ48" s="710"/>
      <c r="MCA48" s="710"/>
      <c r="MCB48" s="710"/>
      <c r="MCC48" s="710"/>
      <c r="MCD48" s="710"/>
      <c r="MCE48" s="710"/>
      <c r="MCF48" s="710"/>
      <c r="MCG48" s="710"/>
      <c r="MCH48" s="710"/>
      <c r="MCI48" s="710"/>
      <c r="MCJ48" s="710"/>
      <c r="MCK48" s="710"/>
      <c r="MCL48" s="710"/>
      <c r="MCM48" s="710"/>
      <c r="MCN48" s="710"/>
      <c r="MCO48" s="710"/>
      <c r="MCP48" s="710"/>
      <c r="MCQ48" s="710"/>
      <c r="MCR48" s="710"/>
      <c r="MCS48" s="710"/>
      <c r="MCT48" s="710"/>
      <c r="MCU48" s="710"/>
      <c r="MCV48" s="710"/>
      <c r="MCW48" s="710"/>
      <c r="MCX48" s="710"/>
      <c r="MCY48" s="710"/>
      <c r="MCZ48" s="710"/>
      <c r="MDA48" s="710"/>
      <c r="MDB48" s="710"/>
      <c r="MDC48" s="710"/>
      <c r="MDD48" s="710"/>
      <c r="MDE48" s="710"/>
      <c r="MDF48" s="710"/>
      <c r="MDG48" s="710"/>
      <c r="MDH48" s="710"/>
      <c r="MDI48" s="710"/>
      <c r="MDJ48" s="710"/>
      <c r="MDK48" s="710"/>
      <c r="MDL48" s="710"/>
      <c r="MDM48" s="710"/>
      <c r="MDN48" s="710"/>
      <c r="MDO48" s="710"/>
      <c r="MDP48" s="710"/>
      <c r="MDQ48" s="710"/>
      <c r="MDR48" s="710"/>
      <c r="MDS48" s="710"/>
      <c r="MDT48" s="710"/>
      <c r="MDU48" s="710"/>
      <c r="MDV48" s="710"/>
      <c r="MDW48" s="710"/>
      <c r="MDX48" s="710"/>
      <c r="MDY48" s="710"/>
      <c r="MDZ48" s="710"/>
      <c r="MEA48" s="710"/>
      <c r="MEB48" s="710"/>
      <c r="MEC48" s="710"/>
      <c r="MED48" s="710"/>
      <c r="MEE48" s="710"/>
      <c r="MEF48" s="710"/>
      <c r="MEG48" s="710"/>
      <c r="MEH48" s="710"/>
      <c r="MEI48" s="710"/>
      <c r="MEJ48" s="710"/>
      <c r="MEK48" s="710"/>
      <c r="MEL48" s="710"/>
      <c r="MEM48" s="710"/>
      <c r="MEN48" s="710"/>
      <c r="MEO48" s="710"/>
      <c r="MEP48" s="710"/>
      <c r="MEQ48" s="710"/>
      <c r="MER48" s="710"/>
      <c r="MES48" s="710"/>
      <c r="MET48" s="710"/>
      <c r="MEU48" s="710"/>
      <c r="MEV48" s="710"/>
      <c r="MEW48" s="710"/>
      <c r="MEX48" s="710"/>
      <c r="MEY48" s="710"/>
      <c r="MEZ48" s="710"/>
      <c r="MFA48" s="710"/>
      <c r="MFB48" s="710"/>
      <c r="MFC48" s="710"/>
      <c r="MFD48" s="710"/>
      <c r="MFE48" s="710"/>
      <c r="MFF48" s="710"/>
      <c r="MFG48" s="710"/>
      <c r="MFH48" s="710"/>
      <c r="MFI48" s="710"/>
      <c r="MFJ48" s="710"/>
      <c r="MFK48" s="710"/>
      <c r="MFL48" s="710"/>
      <c r="MFM48" s="710"/>
      <c r="MFN48" s="710"/>
      <c r="MFO48" s="710"/>
      <c r="MFP48" s="710"/>
      <c r="MFQ48" s="710"/>
      <c r="MFR48" s="710"/>
      <c r="MFS48" s="710"/>
      <c r="MFT48" s="710"/>
      <c r="MFU48" s="710"/>
      <c r="MFV48" s="710"/>
      <c r="MFW48" s="710"/>
      <c r="MFX48" s="710"/>
      <c r="MFY48" s="710"/>
      <c r="MFZ48" s="710"/>
      <c r="MGA48" s="710"/>
      <c r="MGB48" s="710"/>
      <c r="MGC48" s="710"/>
      <c r="MGD48" s="710"/>
      <c r="MGE48" s="710"/>
      <c r="MGF48" s="710"/>
      <c r="MGG48" s="710"/>
      <c r="MGH48" s="710"/>
      <c r="MGI48" s="710"/>
      <c r="MGJ48" s="710"/>
      <c r="MGK48" s="710"/>
      <c r="MGL48" s="710"/>
      <c r="MGM48" s="710"/>
      <c r="MGN48" s="710"/>
      <c r="MGO48" s="710"/>
      <c r="MGP48" s="710"/>
      <c r="MGQ48" s="710"/>
      <c r="MGR48" s="710"/>
      <c r="MGS48" s="710"/>
      <c r="MGT48" s="710"/>
      <c r="MGU48" s="710"/>
      <c r="MGV48" s="710"/>
      <c r="MGW48" s="710"/>
      <c r="MGX48" s="710"/>
      <c r="MGY48" s="710"/>
      <c r="MGZ48" s="710"/>
      <c r="MHA48" s="710"/>
      <c r="MHB48" s="710"/>
      <c r="MHC48" s="710"/>
      <c r="MHD48" s="710"/>
      <c r="MHE48" s="710"/>
      <c r="MHF48" s="710"/>
      <c r="MHG48" s="710"/>
      <c r="MHH48" s="710"/>
      <c r="MHI48" s="710"/>
      <c r="MHJ48" s="710"/>
      <c r="MHK48" s="710"/>
      <c r="MHL48" s="710"/>
      <c r="MHM48" s="710"/>
      <c r="MHN48" s="710"/>
      <c r="MHO48" s="710"/>
      <c r="MHP48" s="710"/>
      <c r="MHQ48" s="710"/>
      <c r="MHR48" s="710"/>
      <c r="MHS48" s="710"/>
      <c r="MHT48" s="710"/>
      <c r="MHU48" s="710"/>
      <c r="MHV48" s="710"/>
      <c r="MHW48" s="710"/>
      <c r="MHX48" s="710"/>
      <c r="MHY48" s="710"/>
      <c r="MHZ48" s="710"/>
      <c r="MIA48" s="710"/>
      <c r="MIB48" s="710"/>
      <c r="MIC48" s="710"/>
      <c r="MID48" s="710"/>
      <c r="MIE48" s="710"/>
      <c r="MIF48" s="710"/>
      <c r="MIG48" s="710"/>
      <c r="MIH48" s="710"/>
      <c r="MII48" s="710"/>
      <c r="MIJ48" s="710"/>
      <c r="MIK48" s="710"/>
      <c r="MIL48" s="710"/>
      <c r="MIM48" s="710"/>
      <c r="MIN48" s="710"/>
      <c r="MIO48" s="710"/>
      <c r="MIP48" s="710"/>
      <c r="MIQ48" s="710"/>
      <c r="MIR48" s="710"/>
      <c r="MIS48" s="710"/>
      <c r="MIT48" s="710"/>
      <c r="MIU48" s="710"/>
      <c r="MIV48" s="710"/>
      <c r="MIW48" s="710"/>
      <c r="MIX48" s="710"/>
      <c r="MIY48" s="710"/>
      <c r="MIZ48" s="710"/>
      <c r="MJA48" s="710"/>
      <c r="MJB48" s="710"/>
      <c r="MJC48" s="710"/>
      <c r="MJD48" s="710"/>
      <c r="MJE48" s="710"/>
      <c r="MJF48" s="710"/>
      <c r="MJG48" s="710"/>
      <c r="MJH48" s="710"/>
      <c r="MJI48" s="710"/>
      <c r="MJJ48" s="710"/>
      <c r="MJK48" s="710"/>
      <c r="MJL48" s="710"/>
      <c r="MJM48" s="710"/>
      <c r="MJN48" s="710"/>
      <c r="MJO48" s="710"/>
      <c r="MJP48" s="710"/>
      <c r="MJQ48" s="710"/>
      <c r="MJR48" s="710"/>
      <c r="MJS48" s="710"/>
      <c r="MJT48" s="710"/>
      <c r="MJU48" s="710"/>
      <c r="MJV48" s="710"/>
      <c r="MJW48" s="710"/>
      <c r="MJX48" s="710"/>
      <c r="MJY48" s="710"/>
      <c r="MJZ48" s="710"/>
      <c r="MKA48" s="710"/>
      <c r="MKB48" s="710"/>
      <c r="MKC48" s="710"/>
      <c r="MKD48" s="710"/>
      <c r="MKE48" s="710"/>
      <c r="MKF48" s="710"/>
      <c r="MKG48" s="710"/>
      <c r="MKH48" s="710"/>
      <c r="MKI48" s="710"/>
      <c r="MKJ48" s="710"/>
      <c r="MKK48" s="710"/>
      <c r="MKL48" s="710"/>
      <c r="MKM48" s="710"/>
      <c r="MKN48" s="710"/>
      <c r="MKO48" s="710"/>
      <c r="MKP48" s="710"/>
      <c r="MKQ48" s="710"/>
      <c r="MKR48" s="710"/>
      <c r="MKS48" s="710"/>
      <c r="MKT48" s="710"/>
      <c r="MKU48" s="710"/>
      <c r="MKV48" s="710"/>
      <c r="MKW48" s="710"/>
      <c r="MKX48" s="710"/>
      <c r="MKY48" s="710"/>
      <c r="MKZ48" s="710"/>
      <c r="MLA48" s="710"/>
      <c r="MLB48" s="710"/>
      <c r="MLC48" s="710"/>
      <c r="MLD48" s="710"/>
      <c r="MLE48" s="710"/>
      <c r="MLF48" s="710"/>
      <c r="MLG48" s="710"/>
      <c r="MLH48" s="710"/>
      <c r="MLI48" s="710"/>
      <c r="MLJ48" s="710"/>
      <c r="MLK48" s="710"/>
      <c r="MLL48" s="710"/>
      <c r="MLM48" s="710"/>
      <c r="MLN48" s="710"/>
      <c r="MLO48" s="710"/>
      <c r="MLP48" s="710"/>
      <c r="MLQ48" s="710"/>
      <c r="MLR48" s="710"/>
      <c r="MLS48" s="710"/>
      <c r="MLT48" s="710"/>
      <c r="MLU48" s="710"/>
      <c r="MLV48" s="710"/>
      <c r="MLW48" s="710"/>
      <c r="MLX48" s="710"/>
      <c r="MLY48" s="710"/>
      <c r="MLZ48" s="710"/>
      <c r="MMA48" s="710"/>
      <c r="MMB48" s="710"/>
      <c r="MMC48" s="710"/>
      <c r="MMD48" s="710"/>
      <c r="MME48" s="710"/>
      <c r="MMF48" s="710"/>
      <c r="MMG48" s="710"/>
      <c r="MMH48" s="710"/>
      <c r="MMI48" s="710"/>
      <c r="MMJ48" s="710"/>
      <c r="MMK48" s="710"/>
      <c r="MML48" s="710"/>
      <c r="MMM48" s="710"/>
      <c r="MMN48" s="710"/>
      <c r="MMO48" s="710"/>
      <c r="MMP48" s="710"/>
      <c r="MMQ48" s="710"/>
      <c r="MMR48" s="710"/>
      <c r="MMS48" s="710"/>
      <c r="MMT48" s="710"/>
      <c r="MMU48" s="710"/>
      <c r="MMV48" s="710"/>
      <c r="MMW48" s="710"/>
      <c r="MMX48" s="710"/>
      <c r="MMY48" s="710"/>
      <c r="MMZ48" s="710"/>
      <c r="MNA48" s="710"/>
      <c r="MNB48" s="710"/>
      <c r="MNC48" s="710"/>
      <c r="MND48" s="710"/>
      <c r="MNE48" s="710"/>
      <c r="MNF48" s="710"/>
      <c r="MNG48" s="710"/>
      <c r="MNH48" s="710"/>
      <c r="MNI48" s="710"/>
      <c r="MNJ48" s="710"/>
      <c r="MNK48" s="710"/>
      <c r="MNL48" s="710"/>
      <c r="MNM48" s="710"/>
      <c r="MNN48" s="710"/>
      <c r="MNO48" s="710"/>
      <c r="MNP48" s="710"/>
      <c r="MNQ48" s="710"/>
      <c r="MNR48" s="710"/>
      <c r="MNS48" s="710"/>
      <c r="MNT48" s="710"/>
      <c r="MNU48" s="710"/>
      <c r="MNV48" s="710"/>
      <c r="MNW48" s="710"/>
      <c r="MNX48" s="710"/>
      <c r="MNY48" s="710"/>
      <c r="MNZ48" s="710"/>
      <c r="MOA48" s="710"/>
      <c r="MOB48" s="710"/>
      <c r="MOC48" s="710"/>
      <c r="MOD48" s="710"/>
      <c r="MOE48" s="710"/>
      <c r="MOF48" s="710"/>
      <c r="MOG48" s="710"/>
      <c r="MOH48" s="710"/>
      <c r="MOI48" s="710"/>
      <c r="MOJ48" s="710"/>
      <c r="MOK48" s="710"/>
      <c r="MOL48" s="710"/>
      <c r="MOM48" s="710"/>
      <c r="MON48" s="710"/>
      <c r="MOO48" s="710"/>
      <c r="MOP48" s="710"/>
      <c r="MOQ48" s="710"/>
      <c r="MOR48" s="710"/>
      <c r="MOS48" s="710"/>
      <c r="MOT48" s="710"/>
      <c r="MOU48" s="710"/>
      <c r="MOV48" s="710"/>
      <c r="MOW48" s="710"/>
      <c r="MOX48" s="710"/>
      <c r="MOY48" s="710"/>
      <c r="MOZ48" s="710"/>
      <c r="MPA48" s="710"/>
      <c r="MPB48" s="710"/>
      <c r="MPC48" s="710"/>
      <c r="MPD48" s="710"/>
      <c r="MPE48" s="710"/>
      <c r="MPF48" s="710"/>
      <c r="MPG48" s="710"/>
      <c r="MPH48" s="710"/>
      <c r="MPI48" s="710"/>
      <c r="MPJ48" s="710"/>
      <c r="MPK48" s="710"/>
      <c r="MPL48" s="710"/>
      <c r="MPM48" s="710"/>
      <c r="MPN48" s="710"/>
      <c r="MPO48" s="710"/>
      <c r="MPP48" s="710"/>
      <c r="MPQ48" s="710"/>
      <c r="MPR48" s="710"/>
      <c r="MPS48" s="710"/>
      <c r="MPT48" s="710"/>
      <c r="MPU48" s="710"/>
      <c r="MPV48" s="710"/>
      <c r="MPW48" s="710"/>
      <c r="MPX48" s="710"/>
      <c r="MPY48" s="710"/>
      <c r="MPZ48" s="710"/>
      <c r="MQA48" s="710"/>
      <c r="MQB48" s="710"/>
      <c r="MQC48" s="710"/>
      <c r="MQD48" s="710"/>
      <c r="MQE48" s="710"/>
      <c r="MQF48" s="710"/>
      <c r="MQG48" s="710"/>
      <c r="MQH48" s="710"/>
      <c r="MQI48" s="710"/>
      <c r="MQJ48" s="710"/>
      <c r="MQK48" s="710"/>
      <c r="MQL48" s="710"/>
      <c r="MQM48" s="710"/>
      <c r="MQN48" s="710"/>
      <c r="MQO48" s="710"/>
      <c r="MQP48" s="710"/>
      <c r="MQQ48" s="710"/>
      <c r="MQR48" s="710"/>
      <c r="MQS48" s="710"/>
      <c r="MQT48" s="710"/>
      <c r="MQU48" s="710"/>
      <c r="MQV48" s="710"/>
      <c r="MQW48" s="710"/>
      <c r="MQX48" s="710"/>
      <c r="MQY48" s="710"/>
      <c r="MQZ48" s="710"/>
      <c r="MRA48" s="710"/>
      <c r="MRB48" s="710"/>
      <c r="MRC48" s="710"/>
      <c r="MRD48" s="710"/>
      <c r="MRE48" s="710"/>
      <c r="MRF48" s="710"/>
      <c r="MRG48" s="710"/>
      <c r="MRH48" s="710"/>
      <c r="MRI48" s="710"/>
      <c r="MRJ48" s="710"/>
      <c r="MRK48" s="710"/>
      <c r="MRL48" s="710"/>
      <c r="MRM48" s="710"/>
      <c r="MRN48" s="710"/>
      <c r="MRO48" s="710"/>
      <c r="MRP48" s="710"/>
      <c r="MRQ48" s="710"/>
      <c r="MRR48" s="710"/>
      <c r="MRS48" s="710"/>
      <c r="MRT48" s="710"/>
      <c r="MRU48" s="710"/>
      <c r="MRV48" s="710"/>
      <c r="MRW48" s="710"/>
      <c r="MRX48" s="710"/>
      <c r="MRY48" s="710"/>
      <c r="MRZ48" s="710"/>
      <c r="MSA48" s="710"/>
      <c r="MSB48" s="710"/>
      <c r="MSC48" s="710"/>
      <c r="MSD48" s="710"/>
      <c r="MSE48" s="710"/>
      <c r="MSF48" s="710"/>
      <c r="MSG48" s="710"/>
      <c r="MSH48" s="710"/>
      <c r="MSI48" s="710"/>
      <c r="MSJ48" s="710"/>
      <c r="MSK48" s="710"/>
      <c r="MSL48" s="710"/>
      <c r="MSM48" s="710"/>
      <c r="MSN48" s="710"/>
      <c r="MSO48" s="710"/>
      <c r="MSP48" s="710"/>
      <c r="MSQ48" s="710"/>
      <c r="MSR48" s="710"/>
      <c r="MSS48" s="710"/>
      <c r="MST48" s="710"/>
      <c r="MSU48" s="710"/>
      <c r="MSV48" s="710"/>
      <c r="MSW48" s="710"/>
      <c r="MSX48" s="710"/>
      <c r="MSY48" s="710"/>
      <c r="MSZ48" s="710"/>
      <c r="MTA48" s="710"/>
      <c r="MTB48" s="710"/>
      <c r="MTC48" s="710"/>
      <c r="MTD48" s="710"/>
      <c r="MTE48" s="710"/>
      <c r="MTF48" s="710"/>
      <c r="MTG48" s="710"/>
      <c r="MTH48" s="710"/>
      <c r="MTI48" s="710"/>
      <c r="MTJ48" s="710"/>
      <c r="MTK48" s="710"/>
      <c r="MTL48" s="710"/>
      <c r="MTM48" s="710"/>
      <c r="MTN48" s="710"/>
      <c r="MTO48" s="710"/>
      <c r="MTP48" s="710"/>
      <c r="MTQ48" s="710"/>
      <c r="MTR48" s="710"/>
      <c r="MTS48" s="710"/>
      <c r="MTT48" s="710"/>
      <c r="MTU48" s="710"/>
      <c r="MTV48" s="710"/>
      <c r="MTW48" s="710"/>
      <c r="MTX48" s="710"/>
      <c r="MTY48" s="710"/>
      <c r="MTZ48" s="710"/>
      <c r="MUA48" s="710"/>
      <c r="MUB48" s="710"/>
      <c r="MUC48" s="710"/>
      <c r="MUD48" s="710"/>
      <c r="MUE48" s="710"/>
      <c r="MUF48" s="710"/>
      <c r="MUG48" s="710"/>
      <c r="MUH48" s="710"/>
      <c r="MUI48" s="710"/>
      <c r="MUJ48" s="710"/>
      <c r="MUK48" s="710"/>
      <c r="MUL48" s="710"/>
      <c r="MUM48" s="710"/>
      <c r="MUN48" s="710"/>
      <c r="MUO48" s="710"/>
      <c r="MUP48" s="710"/>
      <c r="MUQ48" s="710"/>
      <c r="MUR48" s="710"/>
      <c r="MUS48" s="710"/>
      <c r="MUT48" s="710"/>
      <c r="MUU48" s="710"/>
      <c r="MUV48" s="710"/>
      <c r="MUW48" s="710"/>
      <c r="MUX48" s="710"/>
      <c r="MUY48" s="710"/>
      <c r="MUZ48" s="710"/>
      <c r="MVA48" s="710"/>
      <c r="MVB48" s="710"/>
      <c r="MVC48" s="710"/>
      <c r="MVD48" s="710"/>
      <c r="MVE48" s="710"/>
      <c r="MVF48" s="710"/>
      <c r="MVG48" s="710"/>
      <c r="MVH48" s="710"/>
      <c r="MVI48" s="710"/>
      <c r="MVJ48" s="710"/>
      <c r="MVK48" s="710"/>
      <c r="MVL48" s="710"/>
      <c r="MVM48" s="710"/>
      <c r="MVN48" s="710"/>
      <c r="MVO48" s="710"/>
      <c r="MVP48" s="710"/>
      <c r="MVQ48" s="710"/>
      <c r="MVR48" s="710"/>
      <c r="MVS48" s="710"/>
      <c r="MVT48" s="710"/>
      <c r="MVU48" s="710"/>
      <c r="MVV48" s="710"/>
      <c r="MVW48" s="710"/>
      <c r="MVX48" s="710"/>
      <c r="MVY48" s="710"/>
      <c r="MVZ48" s="710"/>
      <c r="MWA48" s="710"/>
      <c r="MWB48" s="710"/>
      <c r="MWC48" s="710"/>
      <c r="MWD48" s="710"/>
      <c r="MWE48" s="710"/>
      <c r="MWF48" s="710"/>
      <c r="MWG48" s="710"/>
      <c r="MWH48" s="710"/>
      <c r="MWI48" s="710"/>
      <c r="MWJ48" s="710"/>
      <c r="MWK48" s="710"/>
      <c r="MWL48" s="710"/>
      <c r="MWM48" s="710"/>
      <c r="MWN48" s="710"/>
      <c r="MWO48" s="710"/>
      <c r="MWP48" s="710"/>
      <c r="MWQ48" s="710"/>
      <c r="MWR48" s="710"/>
      <c r="MWS48" s="710"/>
      <c r="MWT48" s="710"/>
      <c r="MWU48" s="710"/>
      <c r="MWV48" s="710"/>
      <c r="MWW48" s="710"/>
      <c r="MWX48" s="710"/>
      <c r="MWY48" s="710"/>
      <c r="MWZ48" s="710"/>
      <c r="MXA48" s="710"/>
      <c r="MXB48" s="710"/>
      <c r="MXC48" s="710"/>
      <c r="MXD48" s="710"/>
      <c r="MXE48" s="710"/>
      <c r="MXF48" s="710"/>
      <c r="MXG48" s="710"/>
      <c r="MXH48" s="710"/>
      <c r="MXI48" s="710"/>
      <c r="MXJ48" s="710"/>
      <c r="MXK48" s="710"/>
      <c r="MXL48" s="710"/>
      <c r="MXM48" s="710"/>
      <c r="MXN48" s="710"/>
      <c r="MXO48" s="710"/>
      <c r="MXP48" s="710"/>
      <c r="MXQ48" s="710"/>
      <c r="MXR48" s="710"/>
      <c r="MXS48" s="710"/>
      <c r="MXT48" s="710"/>
      <c r="MXU48" s="710"/>
      <c r="MXV48" s="710"/>
      <c r="MXW48" s="710"/>
      <c r="MXX48" s="710"/>
      <c r="MXY48" s="710"/>
      <c r="MXZ48" s="710"/>
      <c r="MYA48" s="710"/>
      <c r="MYB48" s="710"/>
      <c r="MYC48" s="710"/>
      <c r="MYD48" s="710"/>
      <c r="MYE48" s="710"/>
      <c r="MYF48" s="710"/>
      <c r="MYG48" s="710"/>
      <c r="MYH48" s="710"/>
      <c r="MYI48" s="710"/>
      <c r="MYJ48" s="710"/>
      <c r="MYK48" s="710"/>
      <c r="MYL48" s="710"/>
      <c r="MYM48" s="710"/>
      <c r="MYN48" s="710"/>
      <c r="MYO48" s="710"/>
      <c r="MYP48" s="710"/>
      <c r="MYQ48" s="710"/>
      <c r="MYR48" s="710"/>
      <c r="MYS48" s="710"/>
      <c r="MYT48" s="710"/>
      <c r="MYU48" s="710"/>
      <c r="MYV48" s="710"/>
      <c r="MYW48" s="710"/>
      <c r="MYX48" s="710"/>
      <c r="MYY48" s="710"/>
      <c r="MYZ48" s="710"/>
      <c r="MZA48" s="710"/>
      <c r="MZB48" s="710"/>
      <c r="MZC48" s="710"/>
      <c r="MZD48" s="710"/>
      <c r="MZE48" s="710"/>
      <c r="MZF48" s="710"/>
      <c r="MZG48" s="710"/>
      <c r="MZH48" s="710"/>
      <c r="MZI48" s="710"/>
      <c r="MZJ48" s="710"/>
      <c r="MZK48" s="710"/>
      <c r="MZL48" s="710"/>
      <c r="MZM48" s="710"/>
      <c r="MZN48" s="710"/>
      <c r="MZO48" s="710"/>
      <c r="MZP48" s="710"/>
      <c r="MZQ48" s="710"/>
      <c r="MZR48" s="710"/>
      <c r="MZS48" s="710"/>
      <c r="MZT48" s="710"/>
      <c r="MZU48" s="710"/>
      <c r="MZV48" s="710"/>
      <c r="MZW48" s="710"/>
      <c r="MZX48" s="710"/>
      <c r="MZY48" s="710"/>
      <c r="MZZ48" s="710"/>
      <c r="NAA48" s="710"/>
      <c r="NAB48" s="710"/>
      <c r="NAC48" s="710"/>
      <c r="NAD48" s="710"/>
      <c r="NAE48" s="710"/>
      <c r="NAF48" s="710"/>
      <c r="NAG48" s="710"/>
      <c r="NAH48" s="710"/>
      <c r="NAI48" s="710"/>
      <c r="NAJ48" s="710"/>
      <c r="NAK48" s="710"/>
      <c r="NAL48" s="710"/>
      <c r="NAM48" s="710"/>
      <c r="NAN48" s="710"/>
      <c r="NAO48" s="710"/>
      <c r="NAP48" s="710"/>
      <c r="NAQ48" s="710"/>
      <c r="NAR48" s="710"/>
      <c r="NAS48" s="710"/>
      <c r="NAT48" s="710"/>
      <c r="NAU48" s="710"/>
      <c r="NAV48" s="710"/>
      <c r="NAW48" s="710"/>
      <c r="NAX48" s="710"/>
      <c r="NAY48" s="710"/>
      <c r="NAZ48" s="710"/>
      <c r="NBA48" s="710"/>
      <c r="NBB48" s="710"/>
      <c r="NBC48" s="710"/>
      <c r="NBD48" s="710"/>
      <c r="NBE48" s="710"/>
      <c r="NBF48" s="710"/>
      <c r="NBG48" s="710"/>
      <c r="NBH48" s="710"/>
      <c r="NBI48" s="710"/>
      <c r="NBJ48" s="710"/>
      <c r="NBK48" s="710"/>
      <c r="NBL48" s="710"/>
      <c r="NBM48" s="710"/>
      <c r="NBN48" s="710"/>
      <c r="NBO48" s="710"/>
      <c r="NBP48" s="710"/>
      <c r="NBQ48" s="710"/>
      <c r="NBR48" s="710"/>
      <c r="NBS48" s="710"/>
      <c r="NBT48" s="710"/>
      <c r="NBU48" s="710"/>
      <c r="NBV48" s="710"/>
      <c r="NBW48" s="710"/>
      <c r="NBX48" s="710"/>
      <c r="NBY48" s="710"/>
      <c r="NBZ48" s="710"/>
      <c r="NCA48" s="710"/>
      <c r="NCB48" s="710"/>
      <c r="NCC48" s="710"/>
      <c r="NCD48" s="710"/>
      <c r="NCE48" s="710"/>
      <c r="NCF48" s="710"/>
      <c r="NCG48" s="710"/>
      <c r="NCH48" s="710"/>
      <c r="NCI48" s="710"/>
      <c r="NCJ48" s="710"/>
      <c r="NCK48" s="710"/>
      <c r="NCL48" s="710"/>
      <c r="NCM48" s="710"/>
      <c r="NCN48" s="710"/>
      <c r="NCO48" s="710"/>
      <c r="NCP48" s="710"/>
      <c r="NCQ48" s="710"/>
      <c r="NCR48" s="710"/>
      <c r="NCS48" s="710"/>
      <c r="NCT48" s="710"/>
      <c r="NCU48" s="710"/>
      <c r="NCV48" s="710"/>
      <c r="NCW48" s="710"/>
      <c r="NCX48" s="710"/>
      <c r="NCY48" s="710"/>
      <c r="NCZ48" s="710"/>
      <c r="NDA48" s="710"/>
      <c r="NDB48" s="710"/>
      <c r="NDC48" s="710"/>
      <c r="NDD48" s="710"/>
      <c r="NDE48" s="710"/>
      <c r="NDF48" s="710"/>
      <c r="NDG48" s="710"/>
      <c r="NDH48" s="710"/>
      <c r="NDI48" s="710"/>
      <c r="NDJ48" s="710"/>
      <c r="NDK48" s="710"/>
      <c r="NDL48" s="710"/>
      <c r="NDM48" s="710"/>
      <c r="NDN48" s="710"/>
      <c r="NDO48" s="710"/>
      <c r="NDP48" s="710"/>
      <c r="NDQ48" s="710"/>
      <c r="NDR48" s="710"/>
      <c r="NDS48" s="710"/>
      <c r="NDT48" s="710"/>
      <c r="NDU48" s="710"/>
      <c r="NDV48" s="710"/>
      <c r="NDW48" s="710"/>
      <c r="NDX48" s="710"/>
      <c r="NDY48" s="710"/>
      <c r="NDZ48" s="710"/>
      <c r="NEA48" s="710"/>
      <c r="NEB48" s="710"/>
      <c r="NEC48" s="710"/>
      <c r="NED48" s="710"/>
      <c r="NEE48" s="710"/>
      <c r="NEF48" s="710"/>
      <c r="NEG48" s="710"/>
      <c r="NEH48" s="710"/>
      <c r="NEI48" s="710"/>
      <c r="NEJ48" s="710"/>
      <c r="NEK48" s="710"/>
      <c r="NEL48" s="710"/>
      <c r="NEM48" s="710"/>
      <c r="NEN48" s="710"/>
      <c r="NEO48" s="710"/>
      <c r="NEP48" s="710"/>
      <c r="NEQ48" s="710"/>
      <c r="NER48" s="710"/>
      <c r="NES48" s="710"/>
      <c r="NET48" s="710"/>
      <c r="NEU48" s="710"/>
      <c r="NEV48" s="710"/>
      <c r="NEW48" s="710"/>
      <c r="NEX48" s="710"/>
      <c r="NEY48" s="710"/>
      <c r="NEZ48" s="710"/>
      <c r="NFA48" s="710"/>
      <c r="NFB48" s="710"/>
      <c r="NFC48" s="710"/>
      <c r="NFD48" s="710"/>
      <c r="NFE48" s="710"/>
      <c r="NFF48" s="710"/>
      <c r="NFG48" s="710"/>
      <c r="NFH48" s="710"/>
      <c r="NFI48" s="710"/>
      <c r="NFJ48" s="710"/>
      <c r="NFK48" s="710"/>
      <c r="NFL48" s="710"/>
      <c r="NFM48" s="710"/>
      <c r="NFN48" s="710"/>
      <c r="NFO48" s="710"/>
      <c r="NFP48" s="710"/>
      <c r="NFQ48" s="710"/>
      <c r="NFR48" s="710"/>
      <c r="NFS48" s="710"/>
      <c r="NFT48" s="710"/>
      <c r="NFU48" s="710"/>
      <c r="NFV48" s="710"/>
      <c r="NFW48" s="710"/>
      <c r="NFX48" s="710"/>
      <c r="NFY48" s="710"/>
      <c r="NFZ48" s="710"/>
      <c r="NGA48" s="710"/>
      <c r="NGB48" s="710"/>
      <c r="NGC48" s="710"/>
      <c r="NGD48" s="710"/>
      <c r="NGE48" s="710"/>
      <c r="NGF48" s="710"/>
      <c r="NGG48" s="710"/>
      <c r="NGH48" s="710"/>
      <c r="NGI48" s="710"/>
      <c r="NGJ48" s="710"/>
      <c r="NGK48" s="710"/>
      <c r="NGL48" s="710"/>
      <c r="NGM48" s="710"/>
      <c r="NGN48" s="710"/>
      <c r="NGO48" s="710"/>
      <c r="NGP48" s="710"/>
      <c r="NGQ48" s="710"/>
      <c r="NGR48" s="710"/>
      <c r="NGS48" s="710"/>
      <c r="NGT48" s="710"/>
      <c r="NGU48" s="710"/>
      <c r="NGV48" s="710"/>
      <c r="NGW48" s="710"/>
      <c r="NGX48" s="710"/>
      <c r="NGY48" s="710"/>
      <c r="NGZ48" s="710"/>
      <c r="NHA48" s="710"/>
      <c r="NHB48" s="710"/>
      <c r="NHC48" s="710"/>
      <c r="NHD48" s="710"/>
      <c r="NHE48" s="710"/>
      <c r="NHF48" s="710"/>
      <c r="NHG48" s="710"/>
      <c r="NHH48" s="710"/>
      <c r="NHI48" s="710"/>
      <c r="NHJ48" s="710"/>
      <c r="NHK48" s="710"/>
      <c r="NHL48" s="710"/>
      <c r="NHM48" s="710"/>
      <c r="NHN48" s="710"/>
      <c r="NHO48" s="710"/>
      <c r="NHP48" s="710"/>
      <c r="NHQ48" s="710"/>
      <c r="NHR48" s="710"/>
      <c r="NHS48" s="710"/>
      <c r="NHT48" s="710"/>
      <c r="NHU48" s="710"/>
      <c r="NHV48" s="710"/>
      <c r="NHW48" s="710"/>
      <c r="NHX48" s="710"/>
      <c r="NHY48" s="710"/>
      <c r="NHZ48" s="710"/>
      <c r="NIA48" s="710"/>
      <c r="NIB48" s="710"/>
      <c r="NIC48" s="710"/>
      <c r="NID48" s="710"/>
      <c r="NIE48" s="710"/>
      <c r="NIF48" s="710"/>
      <c r="NIG48" s="710"/>
      <c r="NIH48" s="710"/>
      <c r="NII48" s="710"/>
      <c r="NIJ48" s="710"/>
      <c r="NIK48" s="710"/>
      <c r="NIL48" s="710"/>
      <c r="NIM48" s="710"/>
      <c r="NIN48" s="710"/>
      <c r="NIO48" s="710"/>
      <c r="NIP48" s="710"/>
      <c r="NIQ48" s="710"/>
      <c r="NIR48" s="710"/>
      <c r="NIS48" s="710"/>
      <c r="NIT48" s="710"/>
      <c r="NIU48" s="710"/>
      <c r="NIV48" s="710"/>
      <c r="NIW48" s="710"/>
      <c r="NIX48" s="710"/>
      <c r="NIY48" s="710"/>
      <c r="NIZ48" s="710"/>
      <c r="NJA48" s="710"/>
      <c r="NJB48" s="710"/>
      <c r="NJC48" s="710"/>
      <c r="NJD48" s="710"/>
      <c r="NJE48" s="710"/>
      <c r="NJF48" s="710"/>
      <c r="NJG48" s="710"/>
      <c r="NJH48" s="710"/>
      <c r="NJI48" s="710"/>
      <c r="NJJ48" s="710"/>
      <c r="NJK48" s="710"/>
      <c r="NJL48" s="710"/>
      <c r="NJM48" s="710"/>
      <c r="NJN48" s="710"/>
      <c r="NJO48" s="710"/>
      <c r="NJP48" s="710"/>
      <c r="NJQ48" s="710"/>
      <c r="NJR48" s="710"/>
      <c r="NJS48" s="710"/>
      <c r="NJT48" s="710"/>
      <c r="NJU48" s="710"/>
      <c r="NJV48" s="710"/>
      <c r="NJW48" s="710"/>
      <c r="NJX48" s="710"/>
      <c r="NJY48" s="710"/>
      <c r="NJZ48" s="710"/>
      <c r="NKA48" s="710"/>
      <c r="NKB48" s="710"/>
      <c r="NKC48" s="710"/>
      <c r="NKD48" s="710"/>
      <c r="NKE48" s="710"/>
      <c r="NKF48" s="710"/>
      <c r="NKG48" s="710"/>
      <c r="NKH48" s="710"/>
      <c r="NKI48" s="710"/>
      <c r="NKJ48" s="710"/>
      <c r="NKK48" s="710"/>
      <c r="NKL48" s="710"/>
      <c r="NKM48" s="710"/>
      <c r="NKN48" s="710"/>
      <c r="NKO48" s="710"/>
      <c r="NKP48" s="710"/>
      <c r="NKQ48" s="710"/>
      <c r="NKR48" s="710"/>
      <c r="NKS48" s="710"/>
      <c r="NKT48" s="710"/>
      <c r="NKU48" s="710"/>
      <c r="NKV48" s="710"/>
      <c r="NKW48" s="710"/>
      <c r="NKX48" s="710"/>
      <c r="NKY48" s="710"/>
      <c r="NKZ48" s="710"/>
      <c r="NLA48" s="710"/>
      <c r="NLB48" s="710"/>
      <c r="NLC48" s="710"/>
      <c r="NLD48" s="710"/>
      <c r="NLE48" s="710"/>
      <c r="NLF48" s="710"/>
      <c r="NLG48" s="710"/>
      <c r="NLH48" s="710"/>
      <c r="NLI48" s="710"/>
      <c r="NLJ48" s="710"/>
      <c r="NLK48" s="710"/>
      <c r="NLL48" s="710"/>
      <c r="NLM48" s="710"/>
      <c r="NLN48" s="710"/>
      <c r="NLO48" s="710"/>
      <c r="NLP48" s="710"/>
      <c r="NLQ48" s="710"/>
      <c r="NLR48" s="710"/>
      <c r="NLS48" s="710"/>
      <c r="NLT48" s="710"/>
      <c r="NLU48" s="710"/>
      <c r="NLV48" s="710"/>
      <c r="NLW48" s="710"/>
      <c r="NLX48" s="710"/>
      <c r="NLY48" s="710"/>
      <c r="NLZ48" s="710"/>
      <c r="NMA48" s="710"/>
      <c r="NMB48" s="710"/>
      <c r="NMC48" s="710"/>
      <c r="NMD48" s="710"/>
      <c r="NME48" s="710"/>
      <c r="NMF48" s="710"/>
      <c r="NMG48" s="710"/>
      <c r="NMH48" s="710"/>
      <c r="NMI48" s="710"/>
      <c r="NMJ48" s="710"/>
      <c r="NMK48" s="710"/>
      <c r="NML48" s="710"/>
      <c r="NMM48" s="710"/>
      <c r="NMN48" s="710"/>
      <c r="NMO48" s="710"/>
      <c r="NMP48" s="710"/>
      <c r="NMQ48" s="710"/>
      <c r="NMR48" s="710"/>
      <c r="NMS48" s="710"/>
      <c r="NMT48" s="710"/>
      <c r="NMU48" s="710"/>
      <c r="NMV48" s="710"/>
      <c r="NMW48" s="710"/>
      <c r="NMX48" s="710"/>
      <c r="NMY48" s="710"/>
      <c r="NMZ48" s="710"/>
      <c r="NNA48" s="710"/>
      <c r="NNB48" s="710"/>
      <c r="NNC48" s="710"/>
      <c r="NND48" s="710"/>
      <c r="NNE48" s="710"/>
      <c r="NNF48" s="710"/>
      <c r="NNG48" s="710"/>
      <c r="NNH48" s="710"/>
      <c r="NNI48" s="710"/>
      <c r="NNJ48" s="710"/>
      <c r="NNK48" s="710"/>
      <c r="NNL48" s="710"/>
      <c r="NNM48" s="710"/>
      <c r="NNN48" s="710"/>
      <c r="NNO48" s="710"/>
      <c r="NNP48" s="710"/>
      <c r="NNQ48" s="710"/>
      <c r="NNR48" s="710"/>
      <c r="NNS48" s="710"/>
      <c r="NNT48" s="710"/>
      <c r="NNU48" s="710"/>
      <c r="NNV48" s="710"/>
      <c r="NNW48" s="710"/>
      <c r="NNX48" s="710"/>
      <c r="NNY48" s="710"/>
      <c r="NNZ48" s="710"/>
      <c r="NOA48" s="710"/>
      <c r="NOB48" s="710"/>
      <c r="NOC48" s="710"/>
      <c r="NOD48" s="710"/>
      <c r="NOE48" s="710"/>
      <c r="NOF48" s="710"/>
      <c r="NOG48" s="710"/>
      <c r="NOH48" s="710"/>
      <c r="NOI48" s="710"/>
      <c r="NOJ48" s="710"/>
      <c r="NOK48" s="710"/>
      <c r="NOL48" s="710"/>
      <c r="NOM48" s="710"/>
      <c r="NON48" s="710"/>
      <c r="NOO48" s="710"/>
      <c r="NOP48" s="710"/>
      <c r="NOQ48" s="710"/>
      <c r="NOR48" s="710"/>
      <c r="NOS48" s="710"/>
      <c r="NOT48" s="710"/>
      <c r="NOU48" s="710"/>
      <c r="NOV48" s="710"/>
      <c r="NOW48" s="710"/>
      <c r="NOX48" s="710"/>
      <c r="NOY48" s="710"/>
      <c r="NOZ48" s="710"/>
      <c r="NPA48" s="710"/>
      <c r="NPB48" s="710"/>
      <c r="NPC48" s="710"/>
      <c r="NPD48" s="710"/>
      <c r="NPE48" s="710"/>
      <c r="NPF48" s="710"/>
      <c r="NPG48" s="710"/>
      <c r="NPH48" s="710"/>
      <c r="NPI48" s="710"/>
      <c r="NPJ48" s="710"/>
      <c r="NPK48" s="710"/>
      <c r="NPL48" s="710"/>
      <c r="NPM48" s="710"/>
      <c r="NPN48" s="710"/>
      <c r="NPO48" s="710"/>
      <c r="NPP48" s="710"/>
      <c r="NPQ48" s="710"/>
      <c r="NPR48" s="710"/>
      <c r="NPS48" s="710"/>
      <c r="NPT48" s="710"/>
      <c r="NPU48" s="710"/>
      <c r="NPV48" s="710"/>
      <c r="NPW48" s="710"/>
      <c r="NPX48" s="710"/>
      <c r="NPY48" s="710"/>
      <c r="NPZ48" s="710"/>
      <c r="NQA48" s="710"/>
      <c r="NQB48" s="710"/>
      <c r="NQC48" s="710"/>
      <c r="NQD48" s="710"/>
      <c r="NQE48" s="710"/>
      <c r="NQF48" s="710"/>
      <c r="NQG48" s="710"/>
      <c r="NQH48" s="710"/>
      <c r="NQI48" s="710"/>
      <c r="NQJ48" s="710"/>
      <c r="NQK48" s="710"/>
      <c r="NQL48" s="710"/>
      <c r="NQM48" s="710"/>
      <c r="NQN48" s="710"/>
      <c r="NQO48" s="710"/>
      <c r="NQP48" s="710"/>
      <c r="NQQ48" s="710"/>
      <c r="NQR48" s="710"/>
      <c r="NQS48" s="710"/>
      <c r="NQT48" s="710"/>
      <c r="NQU48" s="710"/>
      <c r="NQV48" s="710"/>
      <c r="NQW48" s="710"/>
      <c r="NQX48" s="710"/>
      <c r="NQY48" s="710"/>
      <c r="NQZ48" s="710"/>
      <c r="NRA48" s="710"/>
      <c r="NRB48" s="710"/>
      <c r="NRC48" s="710"/>
      <c r="NRD48" s="710"/>
      <c r="NRE48" s="710"/>
      <c r="NRF48" s="710"/>
      <c r="NRG48" s="710"/>
      <c r="NRH48" s="710"/>
      <c r="NRI48" s="710"/>
      <c r="NRJ48" s="710"/>
      <c r="NRK48" s="710"/>
      <c r="NRL48" s="710"/>
      <c r="NRM48" s="710"/>
      <c r="NRN48" s="710"/>
      <c r="NRO48" s="710"/>
      <c r="NRP48" s="710"/>
      <c r="NRQ48" s="710"/>
      <c r="NRR48" s="710"/>
      <c r="NRS48" s="710"/>
      <c r="NRT48" s="710"/>
      <c r="NRU48" s="710"/>
      <c r="NRV48" s="710"/>
      <c r="NRW48" s="710"/>
      <c r="NRX48" s="710"/>
      <c r="NRY48" s="710"/>
      <c r="NRZ48" s="710"/>
      <c r="NSA48" s="710"/>
      <c r="NSB48" s="710"/>
      <c r="NSC48" s="710"/>
      <c r="NSD48" s="710"/>
      <c r="NSE48" s="710"/>
      <c r="NSF48" s="710"/>
      <c r="NSG48" s="710"/>
      <c r="NSH48" s="710"/>
      <c r="NSI48" s="710"/>
      <c r="NSJ48" s="710"/>
      <c r="NSK48" s="710"/>
      <c r="NSL48" s="710"/>
      <c r="NSM48" s="710"/>
      <c r="NSN48" s="710"/>
      <c r="NSO48" s="710"/>
      <c r="NSP48" s="710"/>
      <c r="NSQ48" s="710"/>
      <c r="NSR48" s="710"/>
      <c r="NSS48" s="710"/>
      <c r="NST48" s="710"/>
      <c r="NSU48" s="710"/>
      <c r="NSV48" s="710"/>
      <c r="NSW48" s="710"/>
      <c r="NSX48" s="710"/>
      <c r="NSY48" s="710"/>
      <c r="NSZ48" s="710"/>
      <c r="NTA48" s="710"/>
      <c r="NTB48" s="710"/>
      <c r="NTC48" s="710"/>
      <c r="NTD48" s="710"/>
      <c r="NTE48" s="710"/>
      <c r="NTF48" s="710"/>
      <c r="NTG48" s="710"/>
      <c r="NTH48" s="710"/>
      <c r="NTI48" s="710"/>
      <c r="NTJ48" s="710"/>
      <c r="NTK48" s="710"/>
      <c r="NTL48" s="710"/>
      <c r="NTM48" s="710"/>
      <c r="NTN48" s="710"/>
      <c r="NTO48" s="710"/>
      <c r="NTP48" s="710"/>
      <c r="NTQ48" s="710"/>
      <c r="NTR48" s="710"/>
      <c r="NTS48" s="710"/>
      <c r="NTT48" s="710"/>
      <c r="NTU48" s="710"/>
      <c r="NTV48" s="710"/>
      <c r="NTW48" s="710"/>
      <c r="NTX48" s="710"/>
      <c r="NTY48" s="710"/>
      <c r="NTZ48" s="710"/>
      <c r="NUA48" s="710"/>
      <c r="NUB48" s="710"/>
      <c r="NUC48" s="710"/>
      <c r="NUD48" s="710"/>
      <c r="NUE48" s="710"/>
      <c r="NUF48" s="710"/>
      <c r="NUG48" s="710"/>
      <c r="NUH48" s="710"/>
      <c r="NUI48" s="710"/>
      <c r="NUJ48" s="710"/>
      <c r="NUK48" s="710"/>
      <c r="NUL48" s="710"/>
      <c r="NUM48" s="710"/>
      <c r="NUN48" s="710"/>
      <c r="NUO48" s="710"/>
      <c r="NUP48" s="710"/>
      <c r="NUQ48" s="710"/>
      <c r="NUR48" s="710"/>
      <c r="NUS48" s="710"/>
      <c r="NUT48" s="710"/>
      <c r="NUU48" s="710"/>
      <c r="NUV48" s="710"/>
      <c r="NUW48" s="710"/>
      <c r="NUX48" s="710"/>
      <c r="NUY48" s="710"/>
      <c r="NUZ48" s="710"/>
      <c r="NVA48" s="710"/>
      <c r="NVB48" s="710"/>
      <c r="NVC48" s="710"/>
      <c r="NVD48" s="710"/>
      <c r="NVE48" s="710"/>
      <c r="NVF48" s="710"/>
      <c r="NVG48" s="710"/>
      <c r="NVH48" s="710"/>
      <c r="NVI48" s="710"/>
      <c r="NVJ48" s="710"/>
      <c r="NVK48" s="710"/>
      <c r="NVL48" s="710"/>
      <c r="NVM48" s="710"/>
      <c r="NVN48" s="710"/>
      <c r="NVO48" s="710"/>
      <c r="NVP48" s="710"/>
      <c r="NVQ48" s="710"/>
      <c r="NVR48" s="710"/>
      <c r="NVS48" s="710"/>
      <c r="NVT48" s="710"/>
      <c r="NVU48" s="710"/>
      <c r="NVV48" s="710"/>
      <c r="NVW48" s="710"/>
      <c r="NVX48" s="710"/>
      <c r="NVY48" s="710"/>
      <c r="NVZ48" s="710"/>
      <c r="NWA48" s="710"/>
      <c r="NWB48" s="710"/>
      <c r="NWC48" s="710"/>
      <c r="NWD48" s="710"/>
      <c r="NWE48" s="710"/>
      <c r="NWF48" s="710"/>
      <c r="NWG48" s="710"/>
      <c r="NWH48" s="710"/>
      <c r="NWI48" s="710"/>
      <c r="NWJ48" s="710"/>
      <c r="NWK48" s="710"/>
      <c r="NWL48" s="710"/>
      <c r="NWM48" s="710"/>
      <c r="NWN48" s="710"/>
      <c r="NWO48" s="710"/>
      <c r="NWP48" s="710"/>
      <c r="NWQ48" s="710"/>
      <c r="NWR48" s="710"/>
      <c r="NWS48" s="710"/>
      <c r="NWT48" s="710"/>
      <c r="NWU48" s="710"/>
      <c r="NWV48" s="710"/>
      <c r="NWW48" s="710"/>
      <c r="NWX48" s="710"/>
      <c r="NWY48" s="710"/>
      <c r="NWZ48" s="710"/>
      <c r="NXA48" s="710"/>
      <c r="NXB48" s="710"/>
      <c r="NXC48" s="710"/>
      <c r="NXD48" s="710"/>
      <c r="NXE48" s="710"/>
      <c r="NXF48" s="710"/>
      <c r="NXG48" s="710"/>
      <c r="NXH48" s="710"/>
      <c r="NXI48" s="710"/>
      <c r="NXJ48" s="710"/>
      <c r="NXK48" s="710"/>
      <c r="NXL48" s="710"/>
      <c r="NXM48" s="710"/>
      <c r="NXN48" s="710"/>
      <c r="NXO48" s="710"/>
      <c r="NXP48" s="710"/>
      <c r="NXQ48" s="710"/>
      <c r="NXR48" s="710"/>
      <c r="NXS48" s="710"/>
      <c r="NXT48" s="710"/>
      <c r="NXU48" s="710"/>
      <c r="NXV48" s="710"/>
      <c r="NXW48" s="710"/>
      <c r="NXX48" s="710"/>
      <c r="NXY48" s="710"/>
      <c r="NXZ48" s="710"/>
      <c r="NYA48" s="710"/>
      <c r="NYB48" s="710"/>
      <c r="NYC48" s="710"/>
      <c r="NYD48" s="710"/>
      <c r="NYE48" s="710"/>
      <c r="NYF48" s="710"/>
      <c r="NYG48" s="710"/>
      <c r="NYH48" s="710"/>
      <c r="NYI48" s="710"/>
      <c r="NYJ48" s="710"/>
      <c r="NYK48" s="710"/>
      <c r="NYL48" s="710"/>
      <c r="NYM48" s="710"/>
      <c r="NYN48" s="710"/>
      <c r="NYO48" s="710"/>
      <c r="NYP48" s="710"/>
      <c r="NYQ48" s="710"/>
      <c r="NYR48" s="710"/>
      <c r="NYS48" s="710"/>
      <c r="NYT48" s="710"/>
      <c r="NYU48" s="710"/>
      <c r="NYV48" s="710"/>
      <c r="NYW48" s="710"/>
      <c r="NYX48" s="710"/>
      <c r="NYY48" s="710"/>
      <c r="NYZ48" s="710"/>
      <c r="NZA48" s="710"/>
      <c r="NZB48" s="710"/>
      <c r="NZC48" s="710"/>
      <c r="NZD48" s="710"/>
      <c r="NZE48" s="710"/>
      <c r="NZF48" s="710"/>
      <c r="NZG48" s="710"/>
      <c r="NZH48" s="710"/>
      <c r="NZI48" s="710"/>
      <c r="NZJ48" s="710"/>
      <c r="NZK48" s="710"/>
      <c r="NZL48" s="710"/>
      <c r="NZM48" s="710"/>
      <c r="NZN48" s="710"/>
      <c r="NZO48" s="710"/>
      <c r="NZP48" s="710"/>
      <c r="NZQ48" s="710"/>
      <c r="NZR48" s="710"/>
      <c r="NZS48" s="710"/>
      <c r="NZT48" s="710"/>
      <c r="NZU48" s="710"/>
      <c r="NZV48" s="710"/>
      <c r="NZW48" s="710"/>
      <c r="NZX48" s="710"/>
      <c r="NZY48" s="710"/>
      <c r="NZZ48" s="710"/>
      <c r="OAA48" s="710"/>
      <c r="OAB48" s="710"/>
      <c r="OAC48" s="710"/>
      <c r="OAD48" s="710"/>
      <c r="OAE48" s="710"/>
      <c r="OAF48" s="710"/>
      <c r="OAG48" s="710"/>
      <c r="OAH48" s="710"/>
      <c r="OAI48" s="710"/>
      <c r="OAJ48" s="710"/>
      <c r="OAK48" s="710"/>
      <c r="OAL48" s="710"/>
      <c r="OAM48" s="710"/>
      <c r="OAN48" s="710"/>
      <c r="OAO48" s="710"/>
      <c r="OAP48" s="710"/>
      <c r="OAQ48" s="710"/>
      <c r="OAR48" s="710"/>
      <c r="OAS48" s="710"/>
      <c r="OAT48" s="710"/>
      <c r="OAU48" s="710"/>
      <c r="OAV48" s="710"/>
      <c r="OAW48" s="710"/>
      <c r="OAX48" s="710"/>
      <c r="OAY48" s="710"/>
      <c r="OAZ48" s="710"/>
      <c r="OBA48" s="710"/>
      <c r="OBB48" s="710"/>
      <c r="OBC48" s="710"/>
      <c r="OBD48" s="710"/>
      <c r="OBE48" s="710"/>
      <c r="OBF48" s="710"/>
      <c r="OBG48" s="710"/>
      <c r="OBH48" s="710"/>
      <c r="OBI48" s="710"/>
      <c r="OBJ48" s="710"/>
      <c r="OBK48" s="710"/>
      <c r="OBL48" s="710"/>
      <c r="OBM48" s="710"/>
      <c r="OBN48" s="710"/>
      <c r="OBO48" s="710"/>
      <c r="OBP48" s="710"/>
      <c r="OBQ48" s="710"/>
      <c r="OBR48" s="710"/>
      <c r="OBS48" s="710"/>
      <c r="OBT48" s="710"/>
      <c r="OBU48" s="710"/>
      <c r="OBV48" s="710"/>
      <c r="OBW48" s="710"/>
      <c r="OBX48" s="710"/>
      <c r="OBY48" s="710"/>
      <c r="OBZ48" s="710"/>
      <c r="OCA48" s="710"/>
      <c r="OCB48" s="710"/>
      <c r="OCC48" s="710"/>
      <c r="OCD48" s="710"/>
      <c r="OCE48" s="710"/>
      <c r="OCF48" s="710"/>
      <c r="OCG48" s="710"/>
      <c r="OCH48" s="710"/>
      <c r="OCI48" s="710"/>
      <c r="OCJ48" s="710"/>
      <c r="OCK48" s="710"/>
      <c r="OCL48" s="710"/>
      <c r="OCM48" s="710"/>
      <c r="OCN48" s="710"/>
      <c r="OCO48" s="710"/>
      <c r="OCP48" s="710"/>
      <c r="OCQ48" s="710"/>
      <c r="OCR48" s="710"/>
      <c r="OCS48" s="710"/>
      <c r="OCT48" s="710"/>
      <c r="OCU48" s="710"/>
      <c r="OCV48" s="710"/>
      <c r="OCW48" s="710"/>
      <c r="OCX48" s="710"/>
      <c r="OCY48" s="710"/>
      <c r="OCZ48" s="710"/>
      <c r="ODA48" s="710"/>
      <c r="ODB48" s="710"/>
      <c r="ODC48" s="710"/>
      <c r="ODD48" s="710"/>
      <c r="ODE48" s="710"/>
      <c r="ODF48" s="710"/>
      <c r="ODG48" s="710"/>
      <c r="ODH48" s="710"/>
      <c r="ODI48" s="710"/>
      <c r="ODJ48" s="710"/>
      <c r="ODK48" s="710"/>
      <c r="ODL48" s="710"/>
      <c r="ODM48" s="710"/>
      <c r="ODN48" s="710"/>
      <c r="ODO48" s="710"/>
      <c r="ODP48" s="710"/>
      <c r="ODQ48" s="710"/>
      <c r="ODR48" s="710"/>
      <c r="ODS48" s="710"/>
      <c r="ODT48" s="710"/>
      <c r="ODU48" s="710"/>
      <c r="ODV48" s="710"/>
      <c r="ODW48" s="710"/>
      <c r="ODX48" s="710"/>
      <c r="ODY48" s="710"/>
      <c r="ODZ48" s="710"/>
      <c r="OEA48" s="710"/>
      <c r="OEB48" s="710"/>
      <c r="OEC48" s="710"/>
      <c r="OED48" s="710"/>
      <c r="OEE48" s="710"/>
      <c r="OEF48" s="710"/>
      <c r="OEG48" s="710"/>
      <c r="OEH48" s="710"/>
      <c r="OEI48" s="710"/>
      <c r="OEJ48" s="710"/>
      <c r="OEK48" s="710"/>
      <c r="OEL48" s="710"/>
      <c r="OEM48" s="710"/>
      <c r="OEN48" s="710"/>
      <c r="OEO48" s="710"/>
      <c r="OEP48" s="710"/>
      <c r="OEQ48" s="710"/>
      <c r="OER48" s="710"/>
      <c r="OES48" s="710"/>
      <c r="OET48" s="710"/>
      <c r="OEU48" s="710"/>
      <c r="OEV48" s="710"/>
      <c r="OEW48" s="710"/>
      <c r="OEX48" s="710"/>
      <c r="OEY48" s="710"/>
      <c r="OEZ48" s="710"/>
      <c r="OFA48" s="710"/>
      <c r="OFB48" s="710"/>
      <c r="OFC48" s="710"/>
      <c r="OFD48" s="710"/>
      <c r="OFE48" s="710"/>
      <c r="OFF48" s="710"/>
      <c r="OFG48" s="710"/>
      <c r="OFH48" s="710"/>
      <c r="OFI48" s="710"/>
      <c r="OFJ48" s="710"/>
      <c r="OFK48" s="710"/>
      <c r="OFL48" s="710"/>
      <c r="OFM48" s="710"/>
      <c r="OFN48" s="710"/>
      <c r="OFO48" s="710"/>
      <c r="OFP48" s="710"/>
      <c r="OFQ48" s="710"/>
      <c r="OFR48" s="710"/>
      <c r="OFS48" s="710"/>
      <c r="OFT48" s="710"/>
      <c r="OFU48" s="710"/>
      <c r="OFV48" s="710"/>
      <c r="OFW48" s="710"/>
      <c r="OFX48" s="710"/>
      <c r="OFY48" s="710"/>
      <c r="OFZ48" s="710"/>
      <c r="OGA48" s="710"/>
      <c r="OGB48" s="710"/>
      <c r="OGC48" s="710"/>
      <c r="OGD48" s="710"/>
      <c r="OGE48" s="710"/>
      <c r="OGF48" s="710"/>
      <c r="OGG48" s="710"/>
      <c r="OGH48" s="710"/>
      <c r="OGI48" s="710"/>
      <c r="OGJ48" s="710"/>
      <c r="OGK48" s="710"/>
      <c r="OGL48" s="710"/>
      <c r="OGM48" s="710"/>
      <c r="OGN48" s="710"/>
      <c r="OGO48" s="710"/>
      <c r="OGP48" s="710"/>
      <c r="OGQ48" s="710"/>
      <c r="OGR48" s="710"/>
      <c r="OGS48" s="710"/>
      <c r="OGT48" s="710"/>
      <c r="OGU48" s="710"/>
      <c r="OGV48" s="710"/>
      <c r="OGW48" s="710"/>
      <c r="OGX48" s="710"/>
      <c r="OGY48" s="710"/>
      <c r="OGZ48" s="710"/>
      <c r="OHA48" s="710"/>
      <c r="OHB48" s="710"/>
      <c r="OHC48" s="710"/>
      <c r="OHD48" s="710"/>
      <c r="OHE48" s="710"/>
      <c r="OHF48" s="710"/>
      <c r="OHG48" s="710"/>
      <c r="OHH48" s="710"/>
      <c r="OHI48" s="710"/>
      <c r="OHJ48" s="710"/>
      <c r="OHK48" s="710"/>
      <c r="OHL48" s="710"/>
      <c r="OHM48" s="710"/>
      <c r="OHN48" s="710"/>
      <c r="OHO48" s="710"/>
      <c r="OHP48" s="710"/>
      <c r="OHQ48" s="710"/>
      <c r="OHR48" s="710"/>
      <c r="OHS48" s="710"/>
      <c r="OHT48" s="710"/>
      <c r="OHU48" s="710"/>
      <c r="OHV48" s="710"/>
      <c r="OHW48" s="710"/>
      <c r="OHX48" s="710"/>
      <c r="OHY48" s="710"/>
      <c r="OHZ48" s="710"/>
      <c r="OIA48" s="710"/>
      <c r="OIB48" s="710"/>
      <c r="OIC48" s="710"/>
      <c r="OID48" s="710"/>
      <c r="OIE48" s="710"/>
      <c r="OIF48" s="710"/>
      <c r="OIG48" s="710"/>
      <c r="OIH48" s="710"/>
      <c r="OII48" s="710"/>
      <c r="OIJ48" s="710"/>
      <c r="OIK48" s="710"/>
      <c r="OIL48" s="710"/>
      <c r="OIM48" s="710"/>
      <c r="OIN48" s="710"/>
      <c r="OIO48" s="710"/>
      <c r="OIP48" s="710"/>
      <c r="OIQ48" s="710"/>
      <c r="OIR48" s="710"/>
      <c r="OIS48" s="710"/>
      <c r="OIT48" s="710"/>
      <c r="OIU48" s="710"/>
      <c r="OIV48" s="710"/>
      <c r="OIW48" s="710"/>
      <c r="OIX48" s="710"/>
      <c r="OIY48" s="710"/>
      <c r="OIZ48" s="710"/>
      <c r="OJA48" s="710"/>
      <c r="OJB48" s="710"/>
      <c r="OJC48" s="710"/>
      <c r="OJD48" s="710"/>
      <c r="OJE48" s="710"/>
      <c r="OJF48" s="710"/>
      <c r="OJG48" s="710"/>
      <c r="OJH48" s="710"/>
      <c r="OJI48" s="710"/>
      <c r="OJJ48" s="710"/>
      <c r="OJK48" s="710"/>
      <c r="OJL48" s="710"/>
      <c r="OJM48" s="710"/>
      <c r="OJN48" s="710"/>
      <c r="OJO48" s="710"/>
      <c r="OJP48" s="710"/>
      <c r="OJQ48" s="710"/>
      <c r="OJR48" s="710"/>
      <c r="OJS48" s="710"/>
      <c r="OJT48" s="710"/>
      <c r="OJU48" s="710"/>
      <c r="OJV48" s="710"/>
      <c r="OJW48" s="710"/>
      <c r="OJX48" s="710"/>
      <c r="OJY48" s="710"/>
      <c r="OJZ48" s="710"/>
      <c r="OKA48" s="710"/>
      <c r="OKB48" s="710"/>
      <c r="OKC48" s="710"/>
      <c r="OKD48" s="710"/>
      <c r="OKE48" s="710"/>
      <c r="OKF48" s="710"/>
      <c r="OKG48" s="710"/>
      <c r="OKH48" s="710"/>
      <c r="OKI48" s="710"/>
      <c r="OKJ48" s="710"/>
      <c r="OKK48" s="710"/>
      <c r="OKL48" s="710"/>
      <c r="OKM48" s="710"/>
      <c r="OKN48" s="710"/>
      <c r="OKO48" s="710"/>
      <c r="OKP48" s="710"/>
      <c r="OKQ48" s="710"/>
      <c r="OKR48" s="710"/>
      <c r="OKS48" s="710"/>
      <c r="OKT48" s="710"/>
      <c r="OKU48" s="710"/>
      <c r="OKV48" s="710"/>
      <c r="OKW48" s="710"/>
      <c r="OKX48" s="710"/>
      <c r="OKY48" s="710"/>
      <c r="OKZ48" s="710"/>
      <c r="OLA48" s="710"/>
      <c r="OLB48" s="710"/>
      <c r="OLC48" s="710"/>
      <c r="OLD48" s="710"/>
      <c r="OLE48" s="710"/>
      <c r="OLF48" s="710"/>
      <c r="OLG48" s="710"/>
      <c r="OLH48" s="710"/>
      <c r="OLI48" s="710"/>
      <c r="OLJ48" s="710"/>
      <c r="OLK48" s="710"/>
      <c r="OLL48" s="710"/>
      <c r="OLM48" s="710"/>
      <c r="OLN48" s="710"/>
      <c r="OLO48" s="710"/>
      <c r="OLP48" s="710"/>
      <c r="OLQ48" s="710"/>
      <c r="OLR48" s="710"/>
      <c r="OLS48" s="710"/>
      <c r="OLT48" s="710"/>
      <c r="OLU48" s="710"/>
      <c r="OLV48" s="710"/>
      <c r="OLW48" s="710"/>
      <c r="OLX48" s="710"/>
      <c r="OLY48" s="710"/>
      <c r="OLZ48" s="710"/>
      <c r="OMA48" s="710"/>
      <c r="OMB48" s="710"/>
      <c r="OMC48" s="710"/>
      <c r="OMD48" s="710"/>
      <c r="OME48" s="710"/>
      <c r="OMF48" s="710"/>
      <c r="OMG48" s="710"/>
      <c r="OMH48" s="710"/>
      <c r="OMI48" s="710"/>
      <c r="OMJ48" s="710"/>
      <c r="OMK48" s="710"/>
      <c r="OML48" s="710"/>
      <c r="OMM48" s="710"/>
      <c r="OMN48" s="710"/>
      <c r="OMO48" s="710"/>
      <c r="OMP48" s="710"/>
      <c r="OMQ48" s="710"/>
      <c r="OMR48" s="710"/>
      <c r="OMS48" s="710"/>
      <c r="OMT48" s="710"/>
      <c r="OMU48" s="710"/>
      <c r="OMV48" s="710"/>
      <c r="OMW48" s="710"/>
      <c r="OMX48" s="710"/>
      <c r="OMY48" s="710"/>
      <c r="OMZ48" s="710"/>
      <c r="ONA48" s="710"/>
      <c r="ONB48" s="710"/>
      <c r="ONC48" s="710"/>
      <c r="OND48" s="710"/>
      <c r="ONE48" s="710"/>
      <c r="ONF48" s="710"/>
      <c r="ONG48" s="710"/>
      <c r="ONH48" s="710"/>
      <c r="ONI48" s="710"/>
      <c r="ONJ48" s="710"/>
      <c r="ONK48" s="710"/>
      <c r="ONL48" s="710"/>
      <c r="ONM48" s="710"/>
      <c r="ONN48" s="710"/>
      <c r="ONO48" s="710"/>
      <c r="ONP48" s="710"/>
      <c r="ONQ48" s="710"/>
      <c r="ONR48" s="710"/>
      <c r="ONS48" s="710"/>
      <c r="ONT48" s="710"/>
      <c r="ONU48" s="710"/>
      <c r="ONV48" s="710"/>
      <c r="ONW48" s="710"/>
      <c r="ONX48" s="710"/>
      <c r="ONY48" s="710"/>
      <c r="ONZ48" s="710"/>
      <c r="OOA48" s="710"/>
      <c r="OOB48" s="710"/>
      <c r="OOC48" s="710"/>
      <c r="OOD48" s="710"/>
      <c r="OOE48" s="710"/>
      <c r="OOF48" s="710"/>
      <c r="OOG48" s="710"/>
      <c r="OOH48" s="710"/>
      <c r="OOI48" s="710"/>
      <c r="OOJ48" s="710"/>
      <c r="OOK48" s="710"/>
      <c r="OOL48" s="710"/>
      <c r="OOM48" s="710"/>
      <c r="OON48" s="710"/>
      <c r="OOO48" s="710"/>
      <c r="OOP48" s="710"/>
      <c r="OOQ48" s="710"/>
      <c r="OOR48" s="710"/>
      <c r="OOS48" s="710"/>
      <c r="OOT48" s="710"/>
      <c r="OOU48" s="710"/>
      <c r="OOV48" s="710"/>
      <c r="OOW48" s="710"/>
      <c r="OOX48" s="710"/>
      <c r="OOY48" s="710"/>
      <c r="OOZ48" s="710"/>
      <c r="OPA48" s="710"/>
      <c r="OPB48" s="710"/>
      <c r="OPC48" s="710"/>
      <c r="OPD48" s="710"/>
      <c r="OPE48" s="710"/>
      <c r="OPF48" s="710"/>
      <c r="OPG48" s="710"/>
      <c r="OPH48" s="710"/>
      <c r="OPI48" s="710"/>
      <c r="OPJ48" s="710"/>
      <c r="OPK48" s="710"/>
      <c r="OPL48" s="710"/>
      <c r="OPM48" s="710"/>
      <c r="OPN48" s="710"/>
      <c r="OPO48" s="710"/>
      <c r="OPP48" s="710"/>
      <c r="OPQ48" s="710"/>
      <c r="OPR48" s="710"/>
      <c r="OPS48" s="710"/>
      <c r="OPT48" s="710"/>
      <c r="OPU48" s="710"/>
      <c r="OPV48" s="710"/>
      <c r="OPW48" s="710"/>
      <c r="OPX48" s="710"/>
      <c r="OPY48" s="710"/>
      <c r="OPZ48" s="710"/>
      <c r="OQA48" s="710"/>
      <c r="OQB48" s="710"/>
      <c r="OQC48" s="710"/>
      <c r="OQD48" s="710"/>
      <c r="OQE48" s="710"/>
      <c r="OQF48" s="710"/>
      <c r="OQG48" s="710"/>
      <c r="OQH48" s="710"/>
      <c r="OQI48" s="710"/>
      <c r="OQJ48" s="710"/>
      <c r="OQK48" s="710"/>
      <c r="OQL48" s="710"/>
      <c r="OQM48" s="710"/>
      <c r="OQN48" s="710"/>
      <c r="OQO48" s="710"/>
      <c r="OQP48" s="710"/>
      <c r="OQQ48" s="710"/>
      <c r="OQR48" s="710"/>
      <c r="OQS48" s="710"/>
      <c r="OQT48" s="710"/>
      <c r="OQU48" s="710"/>
      <c r="OQV48" s="710"/>
      <c r="OQW48" s="710"/>
      <c r="OQX48" s="710"/>
      <c r="OQY48" s="710"/>
      <c r="OQZ48" s="710"/>
      <c r="ORA48" s="710"/>
      <c r="ORB48" s="710"/>
      <c r="ORC48" s="710"/>
      <c r="ORD48" s="710"/>
      <c r="ORE48" s="710"/>
      <c r="ORF48" s="710"/>
      <c r="ORG48" s="710"/>
      <c r="ORH48" s="710"/>
      <c r="ORI48" s="710"/>
      <c r="ORJ48" s="710"/>
      <c r="ORK48" s="710"/>
      <c r="ORL48" s="710"/>
      <c r="ORM48" s="710"/>
      <c r="ORN48" s="710"/>
      <c r="ORO48" s="710"/>
      <c r="ORP48" s="710"/>
      <c r="ORQ48" s="710"/>
      <c r="ORR48" s="710"/>
      <c r="ORS48" s="710"/>
      <c r="ORT48" s="710"/>
      <c r="ORU48" s="710"/>
      <c r="ORV48" s="710"/>
      <c r="ORW48" s="710"/>
      <c r="ORX48" s="710"/>
      <c r="ORY48" s="710"/>
      <c r="ORZ48" s="710"/>
      <c r="OSA48" s="710"/>
      <c r="OSB48" s="710"/>
      <c r="OSC48" s="710"/>
      <c r="OSD48" s="710"/>
      <c r="OSE48" s="710"/>
      <c r="OSF48" s="710"/>
      <c r="OSG48" s="710"/>
      <c r="OSH48" s="710"/>
      <c r="OSI48" s="710"/>
      <c r="OSJ48" s="710"/>
      <c r="OSK48" s="710"/>
      <c r="OSL48" s="710"/>
      <c r="OSM48" s="710"/>
      <c r="OSN48" s="710"/>
      <c r="OSO48" s="710"/>
      <c r="OSP48" s="710"/>
      <c r="OSQ48" s="710"/>
      <c r="OSR48" s="710"/>
      <c r="OSS48" s="710"/>
      <c r="OST48" s="710"/>
      <c r="OSU48" s="710"/>
      <c r="OSV48" s="710"/>
      <c r="OSW48" s="710"/>
      <c r="OSX48" s="710"/>
      <c r="OSY48" s="710"/>
      <c r="OSZ48" s="710"/>
      <c r="OTA48" s="710"/>
      <c r="OTB48" s="710"/>
      <c r="OTC48" s="710"/>
      <c r="OTD48" s="710"/>
      <c r="OTE48" s="710"/>
      <c r="OTF48" s="710"/>
      <c r="OTG48" s="710"/>
      <c r="OTH48" s="710"/>
      <c r="OTI48" s="710"/>
      <c r="OTJ48" s="710"/>
      <c r="OTK48" s="710"/>
      <c r="OTL48" s="710"/>
      <c r="OTM48" s="710"/>
      <c r="OTN48" s="710"/>
      <c r="OTO48" s="710"/>
      <c r="OTP48" s="710"/>
      <c r="OTQ48" s="710"/>
      <c r="OTR48" s="710"/>
      <c r="OTS48" s="710"/>
      <c r="OTT48" s="710"/>
      <c r="OTU48" s="710"/>
      <c r="OTV48" s="710"/>
      <c r="OTW48" s="710"/>
      <c r="OTX48" s="710"/>
      <c r="OTY48" s="710"/>
      <c r="OTZ48" s="710"/>
      <c r="OUA48" s="710"/>
      <c r="OUB48" s="710"/>
      <c r="OUC48" s="710"/>
      <c r="OUD48" s="710"/>
      <c r="OUE48" s="710"/>
      <c r="OUF48" s="710"/>
      <c r="OUG48" s="710"/>
      <c r="OUH48" s="710"/>
      <c r="OUI48" s="710"/>
      <c r="OUJ48" s="710"/>
      <c r="OUK48" s="710"/>
      <c r="OUL48" s="710"/>
      <c r="OUM48" s="710"/>
      <c r="OUN48" s="710"/>
      <c r="OUO48" s="710"/>
      <c r="OUP48" s="710"/>
      <c r="OUQ48" s="710"/>
      <c r="OUR48" s="710"/>
      <c r="OUS48" s="710"/>
      <c r="OUT48" s="710"/>
      <c r="OUU48" s="710"/>
      <c r="OUV48" s="710"/>
      <c r="OUW48" s="710"/>
      <c r="OUX48" s="710"/>
      <c r="OUY48" s="710"/>
      <c r="OUZ48" s="710"/>
      <c r="OVA48" s="710"/>
      <c r="OVB48" s="710"/>
      <c r="OVC48" s="710"/>
      <c r="OVD48" s="710"/>
      <c r="OVE48" s="710"/>
      <c r="OVF48" s="710"/>
      <c r="OVG48" s="710"/>
      <c r="OVH48" s="710"/>
      <c r="OVI48" s="710"/>
      <c r="OVJ48" s="710"/>
      <c r="OVK48" s="710"/>
      <c r="OVL48" s="710"/>
      <c r="OVM48" s="710"/>
      <c r="OVN48" s="710"/>
      <c r="OVO48" s="710"/>
      <c r="OVP48" s="710"/>
      <c r="OVQ48" s="710"/>
      <c r="OVR48" s="710"/>
      <c r="OVS48" s="710"/>
      <c r="OVT48" s="710"/>
      <c r="OVU48" s="710"/>
      <c r="OVV48" s="710"/>
      <c r="OVW48" s="710"/>
      <c r="OVX48" s="710"/>
      <c r="OVY48" s="710"/>
      <c r="OVZ48" s="710"/>
      <c r="OWA48" s="710"/>
      <c r="OWB48" s="710"/>
      <c r="OWC48" s="710"/>
      <c r="OWD48" s="710"/>
      <c r="OWE48" s="710"/>
      <c r="OWF48" s="710"/>
      <c r="OWG48" s="710"/>
      <c r="OWH48" s="710"/>
      <c r="OWI48" s="710"/>
      <c r="OWJ48" s="710"/>
      <c r="OWK48" s="710"/>
      <c r="OWL48" s="710"/>
      <c r="OWM48" s="710"/>
      <c r="OWN48" s="710"/>
      <c r="OWO48" s="710"/>
      <c r="OWP48" s="710"/>
      <c r="OWQ48" s="710"/>
      <c r="OWR48" s="710"/>
      <c r="OWS48" s="710"/>
      <c r="OWT48" s="710"/>
      <c r="OWU48" s="710"/>
      <c r="OWV48" s="710"/>
      <c r="OWW48" s="710"/>
      <c r="OWX48" s="710"/>
      <c r="OWY48" s="710"/>
      <c r="OWZ48" s="710"/>
      <c r="OXA48" s="710"/>
      <c r="OXB48" s="710"/>
      <c r="OXC48" s="710"/>
      <c r="OXD48" s="710"/>
      <c r="OXE48" s="710"/>
      <c r="OXF48" s="710"/>
      <c r="OXG48" s="710"/>
      <c r="OXH48" s="710"/>
      <c r="OXI48" s="710"/>
      <c r="OXJ48" s="710"/>
      <c r="OXK48" s="710"/>
      <c r="OXL48" s="710"/>
      <c r="OXM48" s="710"/>
      <c r="OXN48" s="710"/>
      <c r="OXO48" s="710"/>
      <c r="OXP48" s="710"/>
      <c r="OXQ48" s="710"/>
      <c r="OXR48" s="710"/>
      <c r="OXS48" s="710"/>
      <c r="OXT48" s="710"/>
      <c r="OXU48" s="710"/>
      <c r="OXV48" s="710"/>
      <c r="OXW48" s="710"/>
      <c r="OXX48" s="710"/>
      <c r="OXY48" s="710"/>
      <c r="OXZ48" s="710"/>
      <c r="OYA48" s="710"/>
      <c r="OYB48" s="710"/>
      <c r="OYC48" s="710"/>
      <c r="OYD48" s="710"/>
      <c r="OYE48" s="710"/>
      <c r="OYF48" s="710"/>
      <c r="OYG48" s="710"/>
      <c r="OYH48" s="710"/>
      <c r="OYI48" s="710"/>
      <c r="OYJ48" s="710"/>
      <c r="OYK48" s="710"/>
      <c r="OYL48" s="710"/>
      <c r="OYM48" s="710"/>
      <c r="OYN48" s="710"/>
      <c r="OYO48" s="710"/>
      <c r="OYP48" s="710"/>
      <c r="OYQ48" s="710"/>
      <c r="OYR48" s="710"/>
      <c r="OYS48" s="710"/>
      <c r="OYT48" s="710"/>
      <c r="OYU48" s="710"/>
      <c r="OYV48" s="710"/>
      <c r="OYW48" s="710"/>
      <c r="OYX48" s="710"/>
      <c r="OYY48" s="710"/>
      <c r="OYZ48" s="710"/>
      <c r="OZA48" s="710"/>
      <c r="OZB48" s="710"/>
      <c r="OZC48" s="710"/>
      <c r="OZD48" s="710"/>
      <c r="OZE48" s="710"/>
      <c r="OZF48" s="710"/>
      <c r="OZG48" s="710"/>
      <c r="OZH48" s="710"/>
      <c r="OZI48" s="710"/>
      <c r="OZJ48" s="710"/>
      <c r="OZK48" s="710"/>
      <c r="OZL48" s="710"/>
      <c r="OZM48" s="710"/>
      <c r="OZN48" s="710"/>
      <c r="OZO48" s="710"/>
      <c r="OZP48" s="710"/>
      <c r="OZQ48" s="710"/>
      <c r="OZR48" s="710"/>
      <c r="OZS48" s="710"/>
      <c r="OZT48" s="710"/>
      <c r="OZU48" s="710"/>
      <c r="OZV48" s="710"/>
      <c r="OZW48" s="710"/>
      <c r="OZX48" s="710"/>
      <c r="OZY48" s="710"/>
      <c r="OZZ48" s="710"/>
      <c r="PAA48" s="710"/>
      <c r="PAB48" s="710"/>
      <c r="PAC48" s="710"/>
      <c r="PAD48" s="710"/>
      <c r="PAE48" s="710"/>
      <c r="PAF48" s="710"/>
      <c r="PAG48" s="710"/>
      <c r="PAH48" s="710"/>
      <c r="PAI48" s="710"/>
      <c r="PAJ48" s="710"/>
      <c r="PAK48" s="710"/>
      <c r="PAL48" s="710"/>
      <c r="PAM48" s="710"/>
      <c r="PAN48" s="710"/>
      <c r="PAO48" s="710"/>
      <c r="PAP48" s="710"/>
      <c r="PAQ48" s="710"/>
      <c r="PAR48" s="710"/>
      <c r="PAS48" s="710"/>
      <c r="PAT48" s="710"/>
      <c r="PAU48" s="710"/>
      <c r="PAV48" s="710"/>
      <c r="PAW48" s="710"/>
      <c r="PAX48" s="710"/>
      <c r="PAY48" s="710"/>
      <c r="PAZ48" s="710"/>
      <c r="PBA48" s="710"/>
      <c r="PBB48" s="710"/>
      <c r="PBC48" s="710"/>
      <c r="PBD48" s="710"/>
      <c r="PBE48" s="710"/>
      <c r="PBF48" s="710"/>
      <c r="PBG48" s="710"/>
      <c r="PBH48" s="710"/>
      <c r="PBI48" s="710"/>
      <c r="PBJ48" s="710"/>
      <c r="PBK48" s="710"/>
      <c r="PBL48" s="710"/>
      <c r="PBM48" s="710"/>
      <c r="PBN48" s="710"/>
      <c r="PBO48" s="710"/>
      <c r="PBP48" s="710"/>
      <c r="PBQ48" s="710"/>
      <c r="PBR48" s="710"/>
      <c r="PBS48" s="710"/>
      <c r="PBT48" s="710"/>
      <c r="PBU48" s="710"/>
      <c r="PBV48" s="710"/>
      <c r="PBW48" s="710"/>
      <c r="PBX48" s="710"/>
      <c r="PBY48" s="710"/>
      <c r="PBZ48" s="710"/>
      <c r="PCA48" s="710"/>
      <c r="PCB48" s="710"/>
      <c r="PCC48" s="710"/>
      <c r="PCD48" s="710"/>
      <c r="PCE48" s="710"/>
      <c r="PCF48" s="710"/>
      <c r="PCG48" s="710"/>
      <c r="PCH48" s="710"/>
      <c r="PCI48" s="710"/>
      <c r="PCJ48" s="710"/>
      <c r="PCK48" s="710"/>
      <c r="PCL48" s="710"/>
      <c r="PCM48" s="710"/>
      <c r="PCN48" s="710"/>
      <c r="PCO48" s="710"/>
      <c r="PCP48" s="710"/>
      <c r="PCQ48" s="710"/>
      <c r="PCR48" s="710"/>
      <c r="PCS48" s="710"/>
      <c r="PCT48" s="710"/>
      <c r="PCU48" s="710"/>
      <c r="PCV48" s="710"/>
      <c r="PCW48" s="710"/>
      <c r="PCX48" s="710"/>
      <c r="PCY48" s="710"/>
      <c r="PCZ48" s="710"/>
      <c r="PDA48" s="710"/>
      <c r="PDB48" s="710"/>
      <c r="PDC48" s="710"/>
      <c r="PDD48" s="710"/>
      <c r="PDE48" s="710"/>
      <c r="PDF48" s="710"/>
      <c r="PDG48" s="710"/>
      <c r="PDH48" s="710"/>
      <c r="PDI48" s="710"/>
      <c r="PDJ48" s="710"/>
      <c r="PDK48" s="710"/>
      <c r="PDL48" s="710"/>
      <c r="PDM48" s="710"/>
      <c r="PDN48" s="710"/>
      <c r="PDO48" s="710"/>
      <c r="PDP48" s="710"/>
      <c r="PDQ48" s="710"/>
      <c r="PDR48" s="710"/>
      <c r="PDS48" s="710"/>
      <c r="PDT48" s="710"/>
      <c r="PDU48" s="710"/>
      <c r="PDV48" s="710"/>
      <c r="PDW48" s="710"/>
      <c r="PDX48" s="710"/>
      <c r="PDY48" s="710"/>
      <c r="PDZ48" s="710"/>
      <c r="PEA48" s="710"/>
      <c r="PEB48" s="710"/>
      <c r="PEC48" s="710"/>
      <c r="PED48" s="710"/>
      <c r="PEE48" s="710"/>
      <c r="PEF48" s="710"/>
      <c r="PEG48" s="710"/>
      <c r="PEH48" s="710"/>
      <c r="PEI48" s="710"/>
      <c r="PEJ48" s="710"/>
      <c r="PEK48" s="710"/>
      <c r="PEL48" s="710"/>
      <c r="PEM48" s="710"/>
      <c r="PEN48" s="710"/>
      <c r="PEO48" s="710"/>
      <c r="PEP48" s="710"/>
      <c r="PEQ48" s="710"/>
      <c r="PER48" s="710"/>
      <c r="PES48" s="710"/>
      <c r="PET48" s="710"/>
      <c r="PEU48" s="710"/>
      <c r="PEV48" s="710"/>
      <c r="PEW48" s="710"/>
      <c r="PEX48" s="710"/>
      <c r="PEY48" s="710"/>
      <c r="PEZ48" s="710"/>
      <c r="PFA48" s="710"/>
      <c r="PFB48" s="710"/>
      <c r="PFC48" s="710"/>
      <c r="PFD48" s="710"/>
      <c r="PFE48" s="710"/>
      <c r="PFF48" s="710"/>
      <c r="PFG48" s="710"/>
      <c r="PFH48" s="710"/>
      <c r="PFI48" s="710"/>
      <c r="PFJ48" s="710"/>
      <c r="PFK48" s="710"/>
      <c r="PFL48" s="710"/>
      <c r="PFM48" s="710"/>
      <c r="PFN48" s="710"/>
      <c r="PFO48" s="710"/>
      <c r="PFP48" s="710"/>
      <c r="PFQ48" s="710"/>
      <c r="PFR48" s="710"/>
      <c r="PFS48" s="710"/>
      <c r="PFT48" s="710"/>
      <c r="PFU48" s="710"/>
      <c r="PFV48" s="710"/>
      <c r="PFW48" s="710"/>
      <c r="PFX48" s="710"/>
      <c r="PFY48" s="710"/>
      <c r="PFZ48" s="710"/>
      <c r="PGA48" s="710"/>
      <c r="PGB48" s="710"/>
      <c r="PGC48" s="710"/>
      <c r="PGD48" s="710"/>
      <c r="PGE48" s="710"/>
      <c r="PGF48" s="710"/>
      <c r="PGG48" s="710"/>
      <c r="PGH48" s="710"/>
      <c r="PGI48" s="710"/>
      <c r="PGJ48" s="710"/>
      <c r="PGK48" s="710"/>
      <c r="PGL48" s="710"/>
      <c r="PGM48" s="710"/>
      <c r="PGN48" s="710"/>
      <c r="PGO48" s="710"/>
      <c r="PGP48" s="710"/>
      <c r="PGQ48" s="710"/>
      <c r="PGR48" s="710"/>
      <c r="PGS48" s="710"/>
      <c r="PGT48" s="710"/>
      <c r="PGU48" s="710"/>
      <c r="PGV48" s="710"/>
      <c r="PGW48" s="710"/>
      <c r="PGX48" s="710"/>
      <c r="PGY48" s="710"/>
      <c r="PGZ48" s="710"/>
      <c r="PHA48" s="710"/>
      <c r="PHB48" s="710"/>
      <c r="PHC48" s="710"/>
      <c r="PHD48" s="710"/>
      <c r="PHE48" s="710"/>
      <c r="PHF48" s="710"/>
      <c r="PHG48" s="710"/>
      <c r="PHH48" s="710"/>
      <c r="PHI48" s="710"/>
      <c r="PHJ48" s="710"/>
      <c r="PHK48" s="710"/>
      <c r="PHL48" s="710"/>
      <c r="PHM48" s="710"/>
      <c r="PHN48" s="710"/>
      <c r="PHO48" s="710"/>
      <c r="PHP48" s="710"/>
      <c r="PHQ48" s="710"/>
      <c r="PHR48" s="710"/>
      <c r="PHS48" s="710"/>
      <c r="PHT48" s="710"/>
      <c r="PHU48" s="710"/>
      <c r="PHV48" s="710"/>
      <c r="PHW48" s="710"/>
      <c r="PHX48" s="710"/>
      <c r="PHY48" s="710"/>
      <c r="PHZ48" s="710"/>
      <c r="PIA48" s="710"/>
      <c r="PIB48" s="710"/>
      <c r="PIC48" s="710"/>
      <c r="PID48" s="710"/>
      <c r="PIE48" s="710"/>
      <c r="PIF48" s="710"/>
      <c r="PIG48" s="710"/>
      <c r="PIH48" s="710"/>
      <c r="PII48" s="710"/>
      <c r="PIJ48" s="710"/>
      <c r="PIK48" s="710"/>
      <c r="PIL48" s="710"/>
      <c r="PIM48" s="710"/>
      <c r="PIN48" s="710"/>
      <c r="PIO48" s="710"/>
      <c r="PIP48" s="710"/>
      <c r="PIQ48" s="710"/>
      <c r="PIR48" s="710"/>
      <c r="PIS48" s="710"/>
      <c r="PIT48" s="710"/>
      <c r="PIU48" s="710"/>
      <c r="PIV48" s="710"/>
      <c r="PIW48" s="710"/>
      <c r="PIX48" s="710"/>
      <c r="PIY48" s="710"/>
      <c r="PIZ48" s="710"/>
      <c r="PJA48" s="710"/>
      <c r="PJB48" s="710"/>
      <c r="PJC48" s="710"/>
      <c r="PJD48" s="710"/>
      <c r="PJE48" s="710"/>
      <c r="PJF48" s="710"/>
      <c r="PJG48" s="710"/>
      <c r="PJH48" s="710"/>
      <c r="PJI48" s="710"/>
      <c r="PJJ48" s="710"/>
      <c r="PJK48" s="710"/>
      <c r="PJL48" s="710"/>
      <c r="PJM48" s="710"/>
      <c r="PJN48" s="710"/>
      <c r="PJO48" s="710"/>
      <c r="PJP48" s="710"/>
      <c r="PJQ48" s="710"/>
      <c r="PJR48" s="710"/>
      <c r="PJS48" s="710"/>
      <c r="PJT48" s="710"/>
      <c r="PJU48" s="710"/>
      <c r="PJV48" s="710"/>
      <c r="PJW48" s="710"/>
      <c r="PJX48" s="710"/>
      <c r="PJY48" s="710"/>
      <c r="PJZ48" s="710"/>
      <c r="PKA48" s="710"/>
      <c r="PKB48" s="710"/>
      <c r="PKC48" s="710"/>
      <c r="PKD48" s="710"/>
      <c r="PKE48" s="710"/>
      <c r="PKF48" s="710"/>
      <c r="PKG48" s="710"/>
      <c r="PKH48" s="710"/>
      <c r="PKI48" s="710"/>
      <c r="PKJ48" s="710"/>
      <c r="PKK48" s="710"/>
      <c r="PKL48" s="710"/>
      <c r="PKM48" s="710"/>
      <c r="PKN48" s="710"/>
      <c r="PKO48" s="710"/>
      <c r="PKP48" s="710"/>
      <c r="PKQ48" s="710"/>
      <c r="PKR48" s="710"/>
      <c r="PKS48" s="710"/>
      <c r="PKT48" s="710"/>
      <c r="PKU48" s="710"/>
      <c r="PKV48" s="710"/>
      <c r="PKW48" s="710"/>
      <c r="PKX48" s="710"/>
      <c r="PKY48" s="710"/>
      <c r="PKZ48" s="710"/>
      <c r="PLA48" s="710"/>
      <c r="PLB48" s="710"/>
      <c r="PLC48" s="710"/>
      <c r="PLD48" s="710"/>
      <c r="PLE48" s="710"/>
      <c r="PLF48" s="710"/>
      <c r="PLG48" s="710"/>
      <c r="PLH48" s="710"/>
      <c r="PLI48" s="710"/>
      <c r="PLJ48" s="710"/>
      <c r="PLK48" s="710"/>
      <c r="PLL48" s="710"/>
      <c r="PLM48" s="710"/>
      <c r="PLN48" s="710"/>
      <c r="PLO48" s="710"/>
      <c r="PLP48" s="710"/>
      <c r="PLQ48" s="710"/>
      <c r="PLR48" s="710"/>
      <c r="PLS48" s="710"/>
      <c r="PLT48" s="710"/>
      <c r="PLU48" s="710"/>
      <c r="PLV48" s="710"/>
      <c r="PLW48" s="710"/>
      <c r="PLX48" s="710"/>
      <c r="PLY48" s="710"/>
      <c r="PLZ48" s="710"/>
      <c r="PMA48" s="710"/>
      <c r="PMB48" s="710"/>
      <c r="PMC48" s="710"/>
      <c r="PMD48" s="710"/>
      <c r="PME48" s="710"/>
      <c r="PMF48" s="710"/>
      <c r="PMG48" s="710"/>
      <c r="PMH48" s="710"/>
      <c r="PMI48" s="710"/>
      <c r="PMJ48" s="710"/>
      <c r="PMK48" s="710"/>
      <c r="PML48" s="710"/>
      <c r="PMM48" s="710"/>
      <c r="PMN48" s="710"/>
      <c r="PMO48" s="710"/>
      <c r="PMP48" s="710"/>
      <c r="PMQ48" s="710"/>
      <c r="PMR48" s="710"/>
      <c r="PMS48" s="710"/>
      <c r="PMT48" s="710"/>
      <c r="PMU48" s="710"/>
      <c r="PMV48" s="710"/>
      <c r="PMW48" s="710"/>
      <c r="PMX48" s="710"/>
      <c r="PMY48" s="710"/>
      <c r="PMZ48" s="710"/>
      <c r="PNA48" s="710"/>
      <c r="PNB48" s="710"/>
      <c r="PNC48" s="710"/>
      <c r="PND48" s="710"/>
      <c r="PNE48" s="710"/>
      <c r="PNF48" s="710"/>
      <c r="PNG48" s="710"/>
      <c r="PNH48" s="710"/>
      <c r="PNI48" s="710"/>
      <c r="PNJ48" s="710"/>
      <c r="PNK48" s="710"/>
      <c r="PNL48" s="710"/>
      <c r="PNM48" s="710"/>
      <c r="PNN48" s="710"/>
      <c r="PNO48" s="710"/>
      <c r="PNP48" s="710"/>
      <c r="PNQ48" s="710"/>
      <c r="PNR48" s="710"/>
      <c r="PNS48" s="710"/>
      <c r="PNT48" s="710"/>
      <c r="PNU48" s="710"/>
      <c r="PNV48" s="710"/>
      <c r="PNW48" s="710"/>
      <c r="PNX48" s="710"/>
      <c r="PNY48" s="710"/>
      <c r="PNZ48" s="710"/>
      <c r="POA48" s="710"/>
      <c r="POB48" s="710"/>
      <c r="POC48" s="710"/>
      <c r="POD48" s="710"/>
      <c r="POE48" s="710"/>
      <c r="POF48" s="710"/>
      <c r="POG48" s="710"/>
      <c r="POH48" s="710"/>
      <c r="POI48" s="710"/>
      <c r="POJ48" s="710"/>
      <c r="POK48" s="710"/>
      <c r="POL48" s="710"/>
      <c r="POM48" s="710"/>
      <c r="PON48" s="710"/>
      <c r="POO48" s="710"/>
      <c r="POP48" s="710"/>
      <c r="POQ48" s="710"/>
      <c r="POR48" s="710"/>
      <c r="POS48" s="710"/>
      <c r="POT48" s="710"/>
      <c r="POU48" s="710"/>
      <c r="POV48" s="710"/>
      <c r="POW48" s="710"/>
      <c r="POX48" s="710"/>
      <c r="POY48" s="710"/>
      <c r="POZ48" s="710"/>
      <c r="PPA48" s="710"/>
      <c r="PPB48" s="710"/>
      <c r="PPC48" s="710"/>
      <c r="PPD48" s="710"/>
      <c r="PPE48" s="710"/>
      <c r="PPF48" s="710"/>
      <c r="PPG48" s="710"/>
      <c r="PPH48" s="710"/>
      <c r="PPI48" s="710"/>
      <c r="PPJ48" s="710"/>
      <c r="PPK48" s="710"/>
      <c r="PPL48" s="710"/>
      <c r="PPM48" s="710"/>
      <c r="PPN48" s="710"/>
      <c r="PPO48" s="710"/>
      <c r="PPP48" s="710"/>
      <c r="PPQ48" s="710"/>
      <c r="PPR48" s="710"/>
      <c r="PPS48" s="710"/>
      <c r="PPT48" s="710"/>
      <c r="PPU48" s="710"/>
      <c r="PPV48" s="710"/>
      <c r="PPW48" s="710"/>
      <c r="PPX48" s="710"/>
      <c r="PPY48" s="710"/>
      <c r="PPZ48" s="710"/>
      <c r="PQA48" s="710"/>
      <c r="PQB48" s="710"/>
      <c r="PQC48" s="710"/>
      <c r="PQD48" s="710"/>
      <c r="PQE48" s="710"/>
      <c r="PQF48" s="710"/>
      <c r="PQG48" s="710"/>
      <c r="PQH48" s="710"/>
      <c r="PQI48" s="710"/>
      <c r="PQJ48" s="710"/>
      <c r="PQK48" s="710"/>
      <c r="PQL48" s="710"/>
      <c r="PQM48" s="710"/>
      <c r="PQN48" s="710"/>
      <c r="PQO48" s="710"/>
      <c r="PQP48" s="710"/>
      <c r="PQQ48" s="710"/>
      <c r="PQR48" s="710"/>
      <c r="PQS48" s="710"/>
      <c r="PQT48" s="710"/>
      <c r="PQU48" s="710"/>
      <c r="PQV48" s="710"/>
      <c r="PQW48" s="710"/>
      <c r="PQX48" s="710"/>
      <c r="PQY48" s="710"/>
      <c r="PQZ48" s="710"/>
      <c r="PRA48" s="710"/>
      <c r="PRB48" s="710"/>
      <c r="PRC48" s="710"/>
      <c r="PRD48" s="710"/>
      <c r="PRE48" s="710"/>
      <c r="PRF48" s="710"/>
      <c r="PRG48" s="710"/>
      <c r="PRH48" s="710"/>
      <c r="PRI48" s="710"/>
      <c r="PRJ48" s="710"/>
      <c r="PRK48" s="710"/>
      <c r="PRL48" s="710"/>
      <c r="PRM48" s="710"/>
      <c r="PRN48" s="710"/>
      <c r="PRO48" s="710"/>
      <c r="PRP48" s="710"/>
      <c r="PRQ48" s="710"/>
      <c r="PRR48" s="710"/>
      <c r="PRS48" s="710"/>
      <c r="PRT48" s="710"/>
      <c r="PRU48" s="710"/>
      <c r="PRV48" s="710"/>
      <c r="PRW48" s="710"/>
      <c r="PRX48" s="710"/>
      <c r="PRY48" s="710"/>
      <c r="PRZ48" s="710"/>
      <c r="PSA48" s="710"/>
      <c r="PSB48" s="710"/>
      <c r="PSC48" s="710"/>
      <c r="PSD48" s="710"/>
      <c r="PSE48" s="710"/>
      <c r="PSF48" s="710"/>
      <c r="PSG48" s="710"/>
      <c r="PSH48" s="710"/>
      <c r="PSI48" s="710"/>
      <c r="PSJ48" s="710"/>
      <c r="PSK48" s="710"/>
      <c r="PSL48" s="710"/>
      <c r="PSM48" s="710"/>
      <c r="PSN48" s="710"/>
      <c r="PSO48" s="710"/>
      <c r="PSP48" s="710"/>
      <c r="PSQ48" s="710"/>
      <c r="PSR48" s="710"/>
      <c r="PSS48" s="710"/>
      <c r="PST48" s="710"/>
      <c r="PSU48" s="710"/>
      <c r="PSV48" s="710"/>
      <c r="PSW48" s="710"/>
      <c r="PSX48" s="710"/>
      <c r="PSY48" s="710"/>
      <c r="PSZ48" s="710"/>
      <c r="PTA48" s="710"/>
      <c r="PTB48" s="710"/>
      <c r="PTC48" s="710"/>
      <c r="PTD48" s="710"/>
      <c r="PTE48" s="710"/>
      <c r="PTF48" s="710"/>
      <c r="PTG48" s="710"/>
      <c r="PTH48" s="710"/>
      <c r="PTI48" s="710"/>
      <c r="PTJ48" s="710"/>
      <c r="PTK48" s="710"/>
      <c r="PTL48" s="710"/>
      <c r="PTM48" s="710"/>
      <c r="PTN48" s="710"/>
      <c r="PTO48" s="710"/>
      <c r="PTP48" s="710"/>
      <c r="PTQ48" s="710"/>
      <c r="PTR48" s="710"/>
      <c r="PTS48" s="710"/>
      <c r="PTT48" s="710"/>
      <c r="PTU48" s="710"/>
      <c r="PTV48" s="710"/>
      <c r="PTW48" s="710"/>
      <c r="PTX48" s="710"/>
      <c r="PTY48" s="710"/>
      <c r="PTZ48" s="710"/>
      <c r="PUA48" s="710"/>
      <c r="PUB48" s="710"/>
      <c r="PUC48" s="710"/>
      <c r="PUD48" s="710"/>
      <c r="PUE48" s="710"/>
      <c r="PUF48" s="710"/>
      <c r="PUG48" s="710"/>
      <c r="PUH48" s="710"/>
      <c r="PUI48" s="710"/>
      <c r="PUJ48" s="710"/>
      <c r="PUK48" s="710"/>
      <c r="PUL48" s="710"/>
      <c r="PUM48" s="710"/>
      <c r="PUN48" s="710"/>
      <c r="PUO48" s="710"/>
      <c r="PUP48" s="710"/>
      <c r="PUQ48" s="710"/>
      <c r="PUR48" s="710"/>
      <c r="PUS48" s="710"/>
      <c r="PUT48" s="710"/>
      <c r="PUU48" s="710"/>
      <c r="PUV48" s="710"/>
      <c r="PUW48" s="710"/>
      <c r="PUX48" s="710"/>
      <c r="PUY48" s="710"/>
      <c r="PUZ48" s="710"/>
      <c r="PVA48" s="710"/>
      <c r="PVB48" s="710"/>
      <c r="PVC48" s="710"/>
      <c r="PVD48" s="710"/>
      <c r="PVE48" s="710"/>
      <c r="PVF48" s="710"/>
      <c r="PVG48" s="710"/>
      <c r="PVH48" s="710"/>
      <c r="PVI48" s="710"/>
      <c r="PVJ48" s="710"/>
      <c r="PVK48" s="710"/>
      <c r="PVL48" s="710"/>
      <c r="PVM48" s="710"/>
      <c r="PVN48" s="710"/>
      <c r="PVO48" s="710"/>
      <c r="PVP48" s="710"/>
      <c r="PVQ48" s="710"/>
      <c r="PVR48" s="710"/>
      <c r="PVS48" s="710"/>
      <c r="PVT48" s="710"/>
      <c r="PVU48" s="710"/>
      <c r="PVV48" s="710"/>
      <c r="PVW48" s="710"/>
      <c r="PVX48" s="710"/>
      <c r="PVY48" s="710"/>
      <c r="PVZ48" s="710"/>
      <c r="PWA48" s="710"/>
      <c r="PWB48" s="710"/>
      <c r="PWC48" s="710"/>
      <c r="PWD48" s="710"/>
      <c r="PWE48" s="710"/>
      <c r="PWF48" s="710"/>
      <c r="PWG48" s="710"/>
      <c r="PWH48" s="710"/>
      <c r="PWI48" s="710"/>
      <c r="PWJ48" s="710"/>
      <c r="PWK48" s="710"/>
      <c r="PWL48" s="710"/>
      <c r="PWM48" s="710"/>
      <c r="PWN48" s="710"/>
      <c r="PWO48" s="710"/>
      <c r="PWP48" s="710"/>
      <c r="PWQ48" s="710"/>
      <c r="PWR48" s="710"/>
      <c r="PWS48" s="710"/>
      <c r="PWT48" s="710"/>
      <c r="PWU48" s="710"/>
      <c r="PWV48" s="710"/>
      <c r="PWW48" s="710"/>
      <c r="PWX48" s="710"/>
      <c r="PWY48" s="710"/>
      <c r="PWZ48" s="710"/>
      <c r="PXA48" s="710"/>
      <c r="PXB48" s="710"/>
      <c r="PXC48" s="710"/>
      <c r="PXD48" s="710"/>
      <c r="PXE48" s="710"/>
      <c r="PXF48" s="710"/>
      <c r="PXG48" s="710"/>
      <c r="PXH48" s="710"/>
      <c r="PXI48" s="710"/>
      <c r="PXJ48" s="710"/>
      <c r="PXK48" s="710"/>
      <c r="PXL48" s="710"/>
      <c r="PXM48" s="710"/>
      <c r="PXN48" s="710"/>
      <c r="PXO48" s="710"/>
      <c r="PXP48" s="710"/>
      <c r="PXQ48" s="710"/>
      <c r="PXR48" s="710"/>
      <c r="PXS48" s="710"/>
      <c r="PXT48" s="710"/>
      <c r="PXU48" s="710"/>
      <c r="PXV48" s="710"/>
      <c r="PXW48" s="710"/>
      <c r="PXX48" s="710"/>
      <c r="PXY48" s="710"/>
      <c r="PXZ48" s="710"/>
      <c r="PYA48" s="710"/>
      <c r="PYB48" s="710"/>
      <c r="PYC48" s="710"/>
      <c r="PYD48" s="710"/>
      <c r="PYE48" s="710"/>
      <c r="PYF48" s="710"/>
      <c r="PYG48" s="710"/>
      <c r="PYH48" s="710"/>
      <c r="PYI48" s="710"/>
      <c r="PYJ48" s="710"/>
      <c r="PYK48" s="710"/>
      <c r="PYL48" s="710"/>
      <c r="PYM48" s="710"/>
      <c r="PYN48" s="710"/>
      <c r="PYO48" s="710"/>
      <c r="PYP48" s="710"/>
      <c r="PYQ48" s="710"/>
      <c r="PYR48" s="710"/>
      <c r="PYS48" s="710"/>
      <c r="PYT48" s="710"/>
      <c r="PYU48" s="710"/>
      <c r="PYV48" s="710"/>
      <c r="PYW48" s="710"/>
      <c r="PYX48" s="710"/>
      <c r="PYY48" s="710"/>
      <c r="PYZ48" s="710"/>
      <c r="PZA48" s="710"/>
      <c r="PZB48" s="710"/>
      <c r="PZC48" s="710"/>
      <c r="PZD48" s="710"/>
      <c r="PZE48" s="710"/>
      <c r="PZF48" s="710"/>
      <c r="PZG48" s="710"/>
      <c r="PZH48" s="710"/>
      <c r="PZI48" s="710"/>
      <c r="PZJ48" s="710"/>
      <c r="PZK48" s="710"/>
      <c r="PZL48" s="710"/>
      <c r="PZM48" s="710"/>
      <c r="PZN48" s="710"/>
      <c r="PZO48" s="710"/>
      <c r="PZP48" s="710"/>
      <c r="PZQ48" s="710"/>
      <c r="PZR48" s="710"/>
      <c r="PZS48" s="710"/>
      <c r="PZT48" s="710"/>
      <c r="PZU48" s="710"/>
      <c r="PZV48" s="710"/>
      <c r="PZW48" s="710"/>
      <c r="PZX48" s="710"/>
      <c r="PZY48" s="710"/>
      <c r="PZZ48" s="710"/>
      <c r="QAA48" s="710"/>
      <c r="QAB48" s="710"/>
      <c r="QAC48" s="710"/>
      <c r="QAD48" s="710"/>
      <c r="QAE48" s="710"/>
      <c r="QAF48" s="710"/>
      <c r="QAG48" s="710"/>
      <c r="QAH48" s="710"/>
      <c r="QAI48" s="710"/>
      <c r="QAJ48" s="710"/>
      <c r="QAK48" s="710"/>
      <c r="QAL48" s="710"/>
      <c r="QAM48" s="710"/>
      <c r="QAN48" s="710"/>
      <c r="QAO48" s="710"/>
      <c r="QAP48" s="710"/>
      <c r="QAQ48" s="710"/>
      <c r="QAR48" s="710"/>
      <c r="QAS48" s="710"/>
      <c r="QAT48" s="710"/>
      <c r="QAU48" s="710"/>
      <c r="QAV48" s="710"/>
      <c r="QAW48" s="710"/>
      <c r="QAX48" s="710"/>
      <c r="QAY48" s="710"/>
      <c r="QAZ48" s="710"/>
      <c r="QBA48" s="710"/>
      <c r="QBB48" s="710"/>
      <c r="QBC48" s="710"/>
      <c r="QBD48" s="710"/>
      <c r="QBE48" s="710"/>
      <c r="QBF48" s="710"/>
      <c r="QBG48" s="710"/>
      <c r="QBH48" s="710"/>
      <c r="QBI48" s="710"/>
      <c r="QBJ48" s="710"/>
      <c r="QBK48" s="710"/>
      <c r="QBL48" s="710"/>
      <c r="QBM48" s="710"/>
      <c r="QBN48" s="710"/>
      <c r="QBO48" s="710"/>
      <c r="QBP48" s="710"/>
      <c r="QBQ48" s="710"/>
      <c r="QBR48" s="710"/>
      <c r="QBS48" s="710"/>
      <c r="QBT48" s="710"/>
      <c r="QBU48" s="710"/>
      <c r="QBV48" s="710"/>
      <c r="QBW48" s="710"/>
      <c r="QBX48" s="710"/>
      <c r="QBY48" s="710"/>
      <c r="QBZ48" s="710"/>
      <c r="QCA48" s="710"/>
      <c r="QCB48" s="710"/>
      <c r="QCC48" s="710"/>
      <c r="QCD48" s="710"/>
      <c r="QCE48" s="710"/>
      <c r="QCF48" s="710"/>
      <c r="QCG48" s="710"/>
      <c r="QCH48" s="710"/>
      <c r="QCI48" s="710"/>
      <c r="QCJ48" s="710"/>
      <c r="QCK48" s="710"/>
      <c r="QCL48" s="710"/>
      <c r="QCM48" s="710"/>
      <c r="QCN48" s="710"/>
      <c r="QCO48" s="710"/>
      <c r="QCP48" s="710"/>
      <c r="QCQ48" s="710"/>
      <c r="QCR48" s="710"/>
      <c r="QCS48" s="710"/>
      <c r="QCT48" s="710"/>
      <c r="QCU48" s="710"/>
      <c r="QCV48" s="710"/>
      <c r="QCW48" s="710"/>
      <c r="QCX48" s="710"/>
      <c r="QCY48" s="710"/>
      <c r="QCZ48" s="710"/>
      <c r="QDA48" s="710"/>
      <c r="QDB48" s="710"/>
      <c r="QDC48" s="710"/>
      <c r="QDD48" s="710"/>
      <c r="QDE48" s="710"/>
      <c r="QDF48" s="710"/>
      <c r="QDG48" s="710"/>
      <c r="QDH48" s="710"/>
      <c r="QDI48" s="710"/>
      <c r="QDJ48" s="710"/>
      <c r="QDK48" s="710"/>
      <c r="QDL48" s="710"/>
      <c r="QDM48" s="710"/>
      <c r="QDN48" s="710"/>
      <c r="QDO48" s="710"/>
      <c r="QDP48" s="710"/>
      <c r="QDQ48" s="710"/>
      <c r="QDR48" s="710"/>
      <c r="QDS48" s="710"/>
      <c r="QDT48" s="710"/>
      <c r="QDU48" s="710"/>
      <c r="QDV48" s="710"/>
      <c r="QDW48" s="710"/>
      <c r="QDX48" s="710"/>
      <c r="QDY48" s="710"/>
      <c r="QDZ48" s="710"/>
      <c r="QEA48" s="710"/>
      <c r="QEB48" s="710"/>
      <c r="QEC48" s="710"/>
      <c r="QED48" s="710"/>
      <c r="QEE48" s="710"/>
      <c r="QEF48" s="710"/>
      <c r="QEG48" s="710"/>
      <c r="QEH48" s="710"/>
      <c r="QEI48" s="710"/>
      <c r="QEJ48" s="710"/>
      <c r="QEK48" s="710"/>
      <c r="QEL48" s="710"/>
      <c r="QEM48" s="710"/>
      <c r="QEN48" s="710"/>
      <c r="QEO48" s="710"/>
      <c r="QEP48" s="710"/>
      <c r="QEQ48" s="710"/>
      <c r="QER48" s="710"/>
      <c r="QES48" s="710"/>
      <c r="QET48" s="710"/>
      <c r="QEU48" s="710"/>
      <c r="QEV48" s="710"/>
      <c r="QEW48" s="710"/>
      <c r="QEX48" s="710"/>
      <c r="QEY48" s="710"/>
      <c r="QEZ48" s="710"/>
      <c r="QFA48" s="710"/>
      <c r="QFB48" s="710"/>
      <c r="QFC48" s="710"/>
      <c r="QFD48" s="710"/>
      <c r="QFE48" s="710"/>
      <c r="QFF48" s="710"/>
      <c r="QFG48" s="710"/>
      <c r="QFH48" s="710"/>
      <c r="QFI48" s="710"/>
      <c r="QFJ48" s="710"/>
      <c r="QFK48" s="710"/>
      <c r="QFL48" s="710"/>
      <c r="QFM48" s="710"/>
      <c r="QFN48" s="710"/>
      <c r="QFO48" s="710"/>
      <c r="QFP48" s="710"/>
      <c r="QFQ48" s="710"/>
      <c r="QFR48" s="710"/>
      <c r="QFS48" s="710"/>
      <c r="QFT48" s="710"/>
      <c r="QFU48" s="710"/>
      <c r="QFV48" s="710"/>
      <c r="QFW48" s="710"/>
      <c r="QFX48" s="710"/>
      <c r="QFY48" s="710"/>
      <c r="QFZ48" s="710"/>
      <c r="QGA48" s="710"/>
      <c r="QGB48" s="710"/>
      <c r="QGC48" s="710"/>
      <c r="QGD48" s="710"/>
      <c r="QGE48" s="710"/>
      <c r="QGF48" s="710"/>
      <c r="QGG48" s="710"/>
      <c r="QGH48" s="710"/>
      <c r="QGI48" s="710"/>
      <c r="QGJ48" s="710"/>
      <c r="QGK48" s="710"/>
      <c r="QGL48" s="710"/>
      <c r="QGM48" s="710"/>
      <c r="QGN48" s="710"/>
      <c r="QGO48" s="710"/>
      <c r="QGP48" s="710"/>
      <c r="QGQ48" s="710"/>
      <c r="QGR48" s="710"/>
      <c r="QGS48" s="710"/>
      <c r="QGT48" s="710"/>
      <c r="QGU48" s="710"/>
      <c r="QGV48" s="710"/>
      <c r="QGW48" s="710"/>
      <c r="QGX48" s="710"/>
      <c r="QGY48" s="710"/>
      <c r="QGZ48" s="710"/>
      <c r="QHA48" s="710"/>
      <c r="QHB48" s="710"/>
      <c r="QHC48" s="710"/>
      <c r="QHD48" s="710"/>
      <c r="QHE48" s="710"/>
      <c r="QHF48" s="710"/>
      <c r="QHG48" s="710"/>
      <c r="QHH48" s="710"/>
      <c r="QHI48" s="710"/>
      <c r="QHJ48" s="710"/>
      <c r="QHK48" s="710"/>
      <c r="QHL48" s="710"/>
      <c r="QHM48" s="710"/>
      <c r="QHN48" s="710"/>
      <c r="QHO48" s="710"/>
      <c r="QHP48" s="710"/>
      <c r="QHQ48" s="710"/>
      <c r="QHR48" s="710"/>
      <c r="QHS48" s="710"/>
      <c r="QHT48" s="710"/>
      <c r="QHU48" s="710"/>
      <c r="QHV48" s="710"/>
      <c r="QHW48" s="710"/>
      <c r="QHX48" s="710"/>
      <c r="QHY48" s="710"/>
      <c r="QHZ48" s="710"/>
      <c r="QIA48" s="710"/>
      <c r="QIB48" s="710"/>
      <c r="QIC48" s="710"/>
      <c r="QID48" s="710"/>
      <c r="QIE48" s="710"/>
      <c r="QIF48" s="710"/>
      <c r="QIG48" s="710"/>
      <c r="QIH48" s="710"/>
      <c r="QII48" s="710"/>
      <c r="QIJ48" s="710"/>
      <c r="QIK48" s="710"/>
      <c r="QIL48" s="710"/>
      <c r="QIM48" s="710"/>
      <c r="QIN48" s="710"/>
      <c r="QIO48" s="710"/>
      <c r="QIP48" s="710"/>
      <c r="QIQ48" s="710"/>
      <c r="QIR48" s="710"/>
      <c r="QIS48" s="710"/>
      <c r="QIT48" s="710"/>
      <c r="QIU48" s="710"/>
      <c r="QIV48" s="710"/>
      <c r="QIW48" s="710"/>
      <c r="QIX48" s="710"/>
      <c r="QIY48" s="710"/>
      <c r="QIZ48" s="710"/>
      <c r="QJA48" s="710"/>
      <c r="QJB48" s="710"/>
      <c r="QJC48" s="710"/>
      <c r="QJD48" s="710"/>
      <c r="QJE48" s="710"/>
      <c r="QJF48" s="710"/>
      <c r="QJG48" s="710"/>
      <c r="QJH48" s="710"/>
      <c r="QJI48" s="710"/>
      <c r="QJJ48" s="710"/>
      <c r="QJK48" s="710"/>
      <c r="QJL48" s="710"/>
      <c r="QJM48" s="710"/>
      <c r="QJN48" s="710"/>
      <c r="QJO48" s="710"/>
      <c r="QJP48" s="710"/>
      <c r="QJQ48" s="710"/>
      <c r="QJR48" s="710"/>
      <c r="QJS48" s="710"/>
      <c r="QJT48" s="710"/>
      <c r="QJU48" s="710"/>
      <c r="QJV48" s="710"/>
      <c r="QJW48" s="710"/>
      <c r="QJX48" s="710"/>
      <c r="QJY48" s="710"/>
      <c r="QJZ48" s="710"/>
      <c r="QKA48" s="710"/>
      <c r="QKB48" s="710"/>
      <c r="QKC48" s="710"/>
      <c r="QKD48" s="710"/>
      <c r="QKE48" s="710"/>
      <c r="QKF48" s="710"/>
      <c r="QKG48" s="710"/>
      <c r="QKH48" s="710"/>
      <c r="QKI48" s="710"/>
      <c r="QKJ48" s="710"/>
      <c r="QKK48" s="710"/>
      <c r="QKL48" s="710"/>
      <c r="QKM48" s="710"/>
      <c r="QKN48" s="710"/>
      <c r="QKO48" s="710"/>
      <c r="QKP48" s="710"/>
      <c r="QKQ48" s="710"/>
      <c r="QKR48" s="710"/>
      <c r="QKS48" s="710"/>
      <c r="QKT48" s="710"/>
      <c r="QKU48" s="710"/>
      <c r="QKV48" s="710"/>
      <c r="QKW48" s="710"/>
      <c r="QKX48" s="710"/>
      <c r="QKY48" s="710"/>
      <c r="QKZ48" s="710"/>
      <c r="QLA48" s="710"/>
      <c r="QLB48" s="710"/>
      <c r="QLC48" s="710"/>
      <c r="QLD48" s="710"/>
      <c r="QLE48" s="710"/>
      <c r="QLF48" s="710"/>
      <c r="QLG48" s="710"/>
      <c r="QLH48" s="710"/>
      <c r="QLI48" s="710"/>
      <c r="QLJ48" s="710"/>
      <c r="QLK48" s="710"/>
      <c r="QLL48" s="710"/>
      <c r="QLM48" s="710"/>
      <c r="QLN48" s="710"/>
      <c r="QLO48" s="710"/>
      <c r="QLP48" s="710"/>
      <c r="QLQ48" s="710"/>
      <c r="QLR48" s="710"/>
      <c r="QLS48" s="710"/>
      <c r="QLT48" s="710"/>
      <c r="QLU48" s="710"/>
      <c r="QLV48" s="710"/>
      <c r="QLW48" s="710"/>
      <c r="QLX48" s="710"/>
      <c r="QLY48" s="710"/>
      <c r="QLZ48" s="710"/>
      <c r="QMA48" s="710"/>
      <c r="QMB48" s="710"/>
      <c r="QMC48" s="710"/>
      <c r="QMD48" s="710"/>
      <c r="QME48" s="710"/>
      <c r="QMF48" s="710"/>
      <c r="QMG48" s="710"/>
      <c r="QMH48" s="710"/>
      <c r="QMI48" s="710"/>
      <c r="QMJ48" s="710"/>
      <c r="QMK48" s="710"/>
      <c r="QML48" s="710"/>
      <c r="QMM48" s="710"/>
      <c r="QMN48" s="710"/>
      <c r="QMO48" s="710"/>
      <c r="QMP48" s="710"/>
      <c r="QMQ48" s="710"/>
      <c r="QMR48" s="710"/>
      <c r="QMS48" s="710"/>
      <c r="QMT48" s="710"/>
      <c r="QMU48" s="710"/>
      <c r="QMV48" s="710"/>
      <c r="QMW48" s="710"/>
      <c r="QMX48" s="710"/>
      <c r="QMY48" s="710"/>
      <c r="QMZ48" s="710"/>
      <c r="QNA48" s="710"/>
      <c r="QNB48" s="710"/>
      <c r="QNC48" s="710"/>
      <c r="QND48" s="710"/>
      <c r="QNE48" s="710"/>
      <c r="QNF48" s="710"/>
      <c r="QNG48" s="710"/>
      <c r="QNH48" s="710"/>
      <c r="QNI48" s="710"/>
      <c r="QNJ48" s="710"/>
      <c r="QNK48" s="710"/>
      <c r="QNL48" s="710"/>
      <c r="QNM48" s="710"/>
      <c r="QNN48" s="710"/>
      <c r="QNO48" s="710"/>
      <c r="QNP48" s="710"/>
      <c r="QNQ48" s="710"/>
      <c r="QNR48" s="710"/>
      <c r="QNS48" s="710"/>
      <c r="QNT48" s="710"/>
      <c r="QNU48" s="710"/>
      <c r="QNV48" s="710"/>
      <c r="QNW48" s="710"/>
      <c r="QNX48" s="710"/>
      <c r="QNY48" s="710"/>
      <c r="QNZ48" s="710"/>
      <c r="QOA48" s="710"/>
      <c r="QOB48" s="710"/>
      <c r="QOC48" s="710"/>
      <c r="QOD48" s="710"/>
      <c r="QOE48" s="710"/>
      <c r="QOF48" s="710"/>
      <c r="QOG48" s="710"/>
      <c r="QOH48" s="710"/>
      <c r="QOI48" s="710"/>
      <c r="QOJ48" s="710"/>
      <c r="QOK48" s="710"/>
      <c r="QOL48" s="710"/>
      <c r="QOM48" s="710"/>
      <c r="QON48" s="710"/>
      <c r="QOO48" s="710"/>
      <c r="QOP48" s="710"/>
      <c r="QOQ48" s="710"/>
      <c r="QOR48" s="710"/>
      <c r="QOS48" s="710"/>
      <c r="QOT48" s="710"/>
      <c r="QOU48" s="710"/>
      <c r="QOV48" s="710"/>
      <c r="QOW48" s="710"/>
      <c r="QOX48" s="710"/>
      <c r="QOY48" s="710"/>
      <c r="QOZ48" s="710"/>
      <c r="QPA48" s="710"/>
      <c r="QPB48" s="710"/>
      <c r="QPC48" s="710"/>
      <c r="QPD48" s="710"/>
      <c r="QPE48" s="710"/>
      <c r="QPF48" s="710"/>
      <c r="QPG48" s="710"/>
      <c r="QPH48" s="710"/>
      <c r="QPI48" s="710"/>
      <c r="QPJ48" s="710"/>
      <c r="QPK48" s="710"/>
      <c r="QPL48" s="710"/>
      <c r="QPM48" s="710"/>
      <c r="QPN48" s="710"/>
      <c r="QPO48" s="710"/>
      <c r="QPP48" s="710"/>
      <c r="QPQ48" s="710"/>
      <c r="QPR48" s="710"/>
      <c r="QPS48" s="710"/>
      <c r="QPT48" s="710"/>
      <c r="QPU48" s="710"/>
      <c r="QPV48" s="710"/>
      <c r="QPW48" s="710"/>
      <c r="QPX48" s="710"/>
      <c r="QPY48" s="710"/>
      <c r="QPZ48" s="710"/>
      <c r="QQA48" s="710"/>
      <c r="QQB48" s="710"/>
      <c r="QQC48" s="710"/>
      <c r="QQD48" s="710"/>
      <c r="QQE48" s="710"/>
      <c r="QQF48" s="710"/>
      <c r="QQG48" s="710"/>
      <c r="QQH48" s="710"/>
      <c r="QQI48" s="710"/>
      <c r="QQJ48" s="710"/>
      <c r="QQK48" s="710"/>
      <c r="QQL48" s="710"/>
      <c r="QQM48" s="710"/>
      <c r="QQN48" s="710"/>
      <c r="QQO48" s="710"/>
      <c r="QQP48" s="710"/>
      <c r="QQQ48" s="710"/>
      <c r="QQR48" s="710"/>
      <c r="QQS48" s="710"/>
      <c r="QQT48" s="710"/>
      <c r="QQU48" s="710"/>
      <c r="QQV48" s="710"/>
      <c r="QQW48" s="710"/>
      <c r="QQX48" s="710"/>
      <c r="QQY48" s="710"/>
      <c r="QQZ48" s="710"/>
      <c r="QRA48" s="710"/>
      <c r="QRB48" s="710"/>
      <c r="QRC48" s="710"/>
      <c r="QRD48" s="710"/>
      <c r="QRE48" s="710"/>
      <c r="QRF48" s="710"/>
      <c r="QRG48" s="710"/>
      <c r="QRH48" s="710"/>
      <c r="QRI48" s="710"/>
      <c r="QRJ48" s="710"/>
      <c r="QRK48" s="710"/>
      <c r="QRL48" s="710"/>
      <c r="QRM48" s="710"/>
      <c r="QRN48" s="710"/>
      <c r="QRO48" s="710"/>
      <c r="QRP48" s="710"/>
      <c r="QRQ48" s="710"/>
      <c r="QRR48" s="710"/>
      <c r="QRS48" s="710"/>
      <c r="QRT48" s="710"/>
      <c r="QRU48" s="710"/>
      <c r="QRV48" s="710"/>
      <c r="QRW48" s="710"/>
      <c r="QRX48" s="710"/>
      <c r="QRY48" s="710"/>
      <c r="QRZ48" s="710"/>
      <c r="QSA48" s="710"/>
      <c r="QSB48" s="710"/>
      <c r="QSC48" s="710"/>
      <c r="QSD48" s="710"/>
      <c r="QSE48" s="710"/>
      <c r="QSF48" s="710"/>
      <c r="QSG48" s="710"/>
      <c r="QSH48" s="710"/>
      <c r="QSI48" s="710"/>
      <c r="QSJ48" s="710"/>
      <c r="QSK48" s="710"/>
      <c r="QSL48" s="710"/>
      <c r="QSM48" s="710"/>
      <c r="QSN48" s="710"/>
      <c r="QSO48" s="710"/>
      <c r="QSP48" s="710"/>
      <c r="QSQ48" s="710"/>
      <c r="QSR48" s="710"/>
      <c r="QSS48" s="710"/>
      <c r="QST48" s="710"/>
      <c r="QSU48" s="710"/>
      <c r="QSV48" s="710"/>
      <c r="QSW48" s="710"/>
      <c r="QSX48" s="710"/>
      <c r="QSY48" s="710"/>
      <c r="QSZ48" s="710"/>
      <c r="QTA48" s="710"/>
      <c r="QTB48" s="710"/>
      <c r="QTC48" s="710"/>
      <c r="QTD48" s="710"/>
      <c r="QTE48" s="710"/>
      <c r="QTF48" s="710"/>
      <c r="QTG48" s="710"/>
      <c r="QTH48" s="710"/>
      <c r="QTI48" s="710"/>
      <c r="QTJ48" s="710"/>
      <c r="QTK48" s="710"/>
      <c r="QTL48" s="710"/>
      <c r="QTM48" s="710"/>
      <c r="QTN48" s="710"/>
      <c r="QTO48" s="710"/>
      <c r="QTP48" s="710"/>
      <c r="QTQ48" s="710"/>
      <c r="QTR48" s="710"/>
      <c r="QTS48" s="710"/>
      <c r="QTT48" s="710"/>
      <c r="QTU48" s="710"/>
      <c r="QTV48" s="710"/>
      <c r="QTW48" s="710"/>
      <c r="QTX48" s="710"/>
      <c r="QTY48" s="710"/>
      <c r="QTZ48" s="710"/>
      <c r="QUA48" s="710"/>
      <c r="QUB48" s="710"/>
      <c r="QUC48" s="710"/>
      <c r="QUD48" s="710"/>
      <c r="QUE48" s="710"/>
      <c r="QUF48" s="710"/>
      <c r="QUG48" s="710"/>
      <c r="QUH48" s="710"/>
      <c r="QUI48" s="710"/>
      <c r="QUJ48" s="710"/>
      <c r="QUK48" s="710"/>
      <c r="QUL48" s="710"/>
      <c r="QUM48" s="710"/>
      <c r="QUN48" s="710"/>
      <c r="QUO48" s="710"/>
      <c r="QUP48" s="710"/>
      <c r="QUQ48" s="710"/>
      <c r="QUR48" s="710"/>
      <c r="QUS48" s="710"/>
      <c r="QUT48" s="710"/>
      <c r="QUU48" s="710"/>
      <c r="QUV48" s="710"/>
      <c r="QUW48" s="710"/>
      <c r="QUX48" s="710"/>
      <c r="QUY48" s="710"/>
      <c r="QUZ48" s="710"/>
      <c r="QVA48" s="710"/>
      <c r="QVB48" s="710"/>
      <c r="QVC48" s="710"/>
      <c r="QVD48" s="710"/>
      <c r="QVE48" s="710"/>
      <c r="QVF48" s="710"/>
      <c r="QVG48" s="710"/>
      <c r="QVH48" s="710"/>
      <c r="QVI48" s="710"/>
      <c r="QVJ48" s="710"/>
      <c r="QVK48" s="710"/>
      <c r="QVL48" s="710"/>
      <c r="QVM48" s="710"/>
      <c r="QVN48" s="710"/>
      <c r="QVO48" s="710"/>
      <c r="QVP48" s="710"/>
      <c r="QVQ48" s="710"/>
      <c r="QVR48" s="710"/>
      <c r="QVS48" s="710"/>
      <c r="QVT48" s="710"/>
      <c r="QVU48" s="710"/>
      <c r="QVV48" s="710"/>
      <c r="QVW48" s="710"/>
      <c r="QVX48" s="710"/>
      <c r="QVY48" s="710"/>
      <c r="QVZ48" s="710"/>
      <c r="QWA48" s="710"/>
      <c r="QWB48" s="710"/>
      <c r="QWC48" s="710"/>
      <c r="QWD48" s="710"/>
      <c r="QWE48" s="710"/>
      <c r="QWF48" s="710"/>
      <c r="QWG48" s="710"/>
      <c r="QWH48" s="710"/>
      <c r="QWI48" s="710"/>
      <c r="QWJ48" s="710"/>
      <c r="QWK48" s="710"/>
      <c r="QWL48" s="710"/>
      <c r="QWM48" s="710"/>
      <c r="QWN48" s="710"/>
      <c r="QWO48" s="710"/>
      <c r="QWP48" s="710"/>
      <c r="QWQ48" s="710"/>
      <c r="QWR48" s="710"/>
      <c r="QWS48" s="710"/>
      <c r="QWT48" s="710"/>
      <c r="QWU48" s="710"/>
      <c r="QWV48" s="710"/>
      <c r="QWW48" s="710"/>
      <c r="QWX48" s="710"/>
      <c r="QWY48" s="710"/>
      <c r="QWZ48" s="710"/>
      <c r="QXA48" s="710"/>
      <c r="QXB48" s="710"/>
      <c r="QXC48" s="710"/>
      <c r="QXD48" s="710"/>
      <c r="QXE48" s="710"/>
      <c r="QXF48" s="710"/>
      <c r="QXG48" s="710"/>
      <c r="QXH48" s="710"/>
      <c r="QXI48" s="710"/>
      <c r="QXJ48" s="710"/>
      <c r="QXK48" s="710"/>
      <c r="QXL48" s="710"/>
      <c r="QXM48" s="710"/>
      <c r="QXN48" s="710"/>
      <c r="QXO48" s="710"/>
      <c r="QXP48" s="710"/>
      <c r="QXQ48" s="710"/>
      <c r="QXR48" s="710"/>
      <c r="QXS48" s="710"/>
      <c r="QXT48" s="710"/>
      <c r="QXU48" s="710"/>
      <c r="QXV48" s="710"/>
      <c r="QXW48" s="710"/>
      <c r="QXX48" s="710"/>
      <c r="QXY48" s="710"/>
      <c r="QXZ48" s="710"/>
      <c r="QYA48" s="710"/>
      <c r="QYB48" s="710"/>
      <c r="QYC48" s="710"/>
      <c r="QYD48" s="710"/>
      <c r="QYE48" s="710"/>
      <c r="QYF48" s="710"/>
      <c r="QYG48" s="710"/>
      <c r="QYH48" s="710"/>
      <c r="QYI48" s="710"/>
      <c r="QYJ48" s="710"/>
      <c r="QYK48" s="710"/>
      <c r="QYL48" s="710"/>
      <c r="QYM48" s="710"/>
      <c r="QYN48" s="710"/>
      <c r="QYO48" s="710"/>
      <c r="QYP48" s="710"/>
      <c r="QYQ48" s="710"/>
      <c r="QYR48" s="710"/>
      <c r="QYS48" s="710"/>
      <c r="QYT48" s="710"/>
      <c r="QYU48" s="710"/>
      <c r="QYV48" s="710"/>
      <c r="QYW48" s="710"/>
      <c r="QYX48" s="710"/>
      <c r="QYY48" s="710"/>
      <c r="QYZ48" s="710"/>
      <c r="QZA48" s="710"/>
      <c r="QZB48" s="710"/>
      <c r="QZC48" s="710"/>
      <c r="QZD48" s="710"/>
      <c r="QZE48" s="710"/>
      <c r="QZF48" s="710"/>
      <c r="QZG48" s="710"/>
      <c r="QZH48" s="710"/>
      <c r="QZI48" s="710"/>
      <c r="QZJ48" s="710"/>
      <c r="QZK48" s="710"/>
      <c r="QZL48" s="710"/>
      <c r="QZM48" s="710"/>
      <c r="QZN48" s="710"/>
      <c r="QZO48" s="710"/>
      <c r="QZP48" s="710"/>
      <c r="QZQ48" s="710"/>
      <c r="QZR48" s="710"/>
      <c r="QZS48" s="710"/>
      <c r="QZT48" s="710"/>
      <c r="QZU48" s="710"/>
      <c r="QZV48" s="710"/>
      <c r="QZW48" s="710"/>
      <c r="QZX48" s="710"/>
      <c r="QZY48" s="710"/>
      <c r="QZZ48" s="710"/>
      <c r="RAA48" s="710"/>
      <c r="RAB48" s="710"/>
      <c r="RAC48" s="710"/>
      <c r="RAD48" s="710"/>
      <c r="RAE48" s="710"/>
      <c r="RAF48" s="710"/>
      <c r="RAG48" s="710"/>
      <c r="RAH48" s="710"/>
      <c r="RAI48" s="710"/>
      <c r="RAJ48" s="710"/>
      <c r="RAK48" s="710"/>
      <c r="RAL48" s="710"/>
      <c r="RAM48" s="710"/>
      <c r="RAN48" s="710"/>
      <c r="RAO48" s="710"/>
      <c r="RAP48" s="710"/>
      <c r="RAQ48" s="710"/>
      <c r="RAR48" s="710"/>
      <c r="RAS48" s="710"/>
      <c r="RAT48" s="710"/>
      <c r="RAU48" s="710"/>
      <c r="RAV48" s="710"/>
      <c r="RAW48" s="710"/>
      <c r="RAX48" s="710"/>
      <c r="RAY48" s="710"/>
      <c r="RAZ48" s="710"/>
      <c r="RBA48" s="710"/>
      <c r="RBB48" s="710"/>
      <c r="RBC48" s="710"/>
      <c r="RBD48" s="710"/>
      <c r="RBE48" s="710"/>
      <c r="RBF48" s="710"/>
      <c r="RBG48" s="710"/>
      <c r="RBH48" s="710"/>
      <c r="RBI48" s="710"/>
      <c r="RBJ48" s="710"/>
      <c r="RBK48" s="710"/>
      <c r="RBL48" s="710"/>
      <c r="RBM48" s="710"/>
      <c r="RBN48" s="710"/>
      <c r="RBO48" s="710"/>
      <c r="RBP48" s="710"/>
      <c r="RBQ48" s="710"/>
      <c r="RBR48" s="710"/>
      <c r="RBS48" s="710"/>
      <c r="RBT48" s="710"/>
      <c r="RBU48" s="710"/>
      <c r="RBV48" s="710"/>
      <c r="RBW48" s="710"/>
      <c r="RBX48" s="710"/>
      <c r="RBY48" s="710"/>
      <c r="RBZ48" s="710"/>
      <c r="RCA48" s="710"/>
      <c r="RCB48" s="710"/>
      <c r="RCC48" s="710"/>
      <c r="RCD48" s="710"/>
      <c r="RCE48" s="710"/>
      <c r="RCF48" s="710"/>
      <c r="RCG48" s="710"/>
      <c r="RCH48" s="710"/>
      <c r="RCI48" s="710"/>
      <c r="RCJ48" s="710"/>
      <c r="RCK48" s="710"/>
      <c r="RCL48" s="710"/>
      <c r="RCM48" s="710"/>
      <c r="RCN48" s="710"/>
      <c r="RCO48" s="710"/>
      <c r="RCP48" s="710"/>
      <c r="RCQ48" s="710"/>
      <c r="RCR48" s="710"/>
      <c r="RCS48" s="710"/>
      <c r="RCT48" s="710"/>
      <c r="RCU48" s="710"/>
      <c r="RCV48" s="710"/>
      <c r="RCW48" s="710"/>
      <c r="RCX48" s="710"/>
      <c r="RCY48" s="710"/>
      <c r="RCZ48" s="710"/>
      <c r="RDA48" s="710"/>
      <c r="RDB48" s="710"/>
      <c r="RDC48" s="710"/>
      <c r="RDD48" s="710"/>
      <c r="RDE48" s="710"/>
      <c r="RDF48" s="710"/>
      <c r="RDG48" s="710"/>
      <c r="RDH48" s="710"/>
      <c r="RDI48" s="710"/>
      <c r="RDJ48" s="710"/>
      <c r="RDK48" s="710"/>
      <c r="RDL48" s="710"/>
      <c r="RDM48" s="710"/>
      <c r="RDN48" s="710"/>
      <c r="RDO48" s="710"/>
      <c r="RDP48" s="710"/>
      <c r="RDQ48" s="710"/>
      <c r="RDR48" s="710"/>
      <c r="RDS48" s="710"/>
      <c r="RDT48" s="710"/>
      <c r="RDU48" s="710"/>
      <c r="RDV48" s="710"/>
      <c r="RDW48" s="710"/>
      <c r="RDX48" s="710"/>
      <c r="RDY48" s="710"/>
      <c r="RDZ48" s="710"/>
      <c r="REA48" s="710"/>
      <c r="REB48" s="710"/>
      <c r="REC48" s="710"/>
      <c r="RED48" s="710"/>
      <c r="REE48" s="710"/>
      <c r="REF48" s="710"/>
      <c r="REG48" s="710"/>
      <c r="REH48" s="710"/>
      <c r="REI48" s="710"/>
      <c r="REJ48" s="710"/>
      <c r="REK48" s="710"/>
      <c r="REL48" s="710"/>
      <c r="REM48" s="710"/>
      <c r="REN48" s="710"/>
      <c r="REO48" s="710"/>
      <c r="REP48" s="710"/>
      <c r="REQ48" s="710"/>
      <c r="RER48" s="710"/>
      <c r="RES48" s="710"/>
      <c r="RET48" s="710"/>
      <c r="REU48" s="710"/>
      <c r="REV48" s="710"/>
      <c r="REW48" s="710"/>
      <c r="REX48" s="710"/>
      <c r="REY48" s="710"/>
      <c r="REZ48" s="710"/>
      <c r="RFA48" s="710"/>
      <c r="RFB48" s="710"/>
      <c r="RFC48" s="710"/>
      <c r="RFD48" s="710"/>
      <c r="RFE48" s="710"/>
      <c r="RFF48" s="710"/>
      <c r="RFG48" s="710"/>
      <c r="RFH48" s="710"/>
      <c r="RFI48" s="710"/>
      <c r="RFJ48" s="710"/>
      <c r="RFK48" s="710"/>
      <c r="RFL48" s="710"/>
      <c r="RFM48" s="710"/>
      <c r="RFN48" s="710"/>
      <c r="RFO48" s="710"/>
      <c r="RFP48" s="710"/>
      <c r="RFQ48" s="710"/>
      <c r="RFR48" s="710"/>
      <c r="RFS48" s="710"/>
      <c r="RFT48" s="710"/>
      <c r="RFU48" s="710"/>
      <c r="RFV48" s="710"/>
      <c r="RFW48" s="710"/>
      <c r="RFX48" s="710"/>
      <c r="RFY48" s="710"/>
      <c r="RFZ48" s="710"/>
      <c r="RGA48" s="710"/>
      <c r="RGB48" s="710"/>
      <c r="RGC48" s="710"/>
      <c r="RGD48" s="710"/>
      <c r="RGE48" s="710"/>
      <c r="RGF48" s="710"/>
      <c r="RGG48" s="710"/>
      <c r="RGH48" s="710"/>
      <c r="RGI48" s="710"/>
      <c r="RGJ48" s="710"/>
      <c r="RGK48" s="710"/>
      <c r="RGL48" s="710"/>
      <c r="RGM48" s="710"/>
      <c r="RGN48" s="710"/>
      <c r="RGO48" s="710"/>
      <c r="RGP48" s="710"/>
      <c r="RGQ48" s="710"/>
      <c r="RGR48" s="710"/>
      <c r="RGS48" s="710"/>
      <c r="RGT48" s="710"/>
      <c r="RGU48" s="710"/>
      <c r="RGV48" s="710"/>
      <c r="RGW48" s="710"/>
      <c r="RGX48" s="710"/>
      <c r="RGY48" s="710"/>
      <c r="RGZ48" s="710"/>
      <c r="RHA48" s="710"/>
      <c r="RHB48" s="710"/>
      <c r="RHC48" s="710"/>
      <c r="RHD48" s="710"/>
      <c r="RHE48" s="710"/>
      <c r="RHF48" s="710"/>
      <c r="RHG48" s="710"/>
      <c r="RHH48" s="710"/>
      <c r="RHI48" s="710"/>
      <c r="RHJ48" s="710"/>
      <c r="RHK48" s="710"/>
      <c r="RHL48" s="710"/>
      <c r="RHM48" s="710"/>
      <c r="RHN48" s="710"/>
      <c r="RHO48" s="710"/>
      <c r="RHP48" s="710"/>
      <c r="RHQ48" s="710"/>
      <c r="RHR48" s="710"/>
      <c r="RHS48" s="710"/>
      <c r="RHT48" s="710"/>
      <c r="RHU48" s="710"/>
      <c r="RHV48" s="710"/>
      <c r="RHW48" s="710"/>
      <c r="RHX48" s="710"/>
      <c r="RHY48" s="710"/>
      <c r="RHZ48" s="710"/>
      <c r="RIA48" s="710"/>
      <c r="RIB48" s="710"/>
      <c r="RIC48" s="710"/>
      <c r="RID48" s="710"/>
      <c r="RIE48" s="710"/>
      <c r="RIF48" s="710"/>
      <c r="RIG48" s="710"/>
      <c r="RIH48" s="710"/>
      <c r="RII48" s="710"/>
      <c r="RIJ48" s="710"/>
      <c r="RIK48" s="710"/>
      <c r="RIL48" s="710"/>
      <c r="RIM48" s="710"/>
      <c r="RIN48" s="710"/>
      <c r="RIO48" s="710"/>
      <c r="RIP48" s="710"/>
      <c r="RIQ48" s="710"/>
      <c r="RIR48" s="710"/>
      <c r="RIS48" s="710"/>
      <c r="RIT48" s="710"/>
      <c r="RIU48" s="710"/>
      <c r="RIV48" s="710"/>
      <c r="RIW48" s="710"/>
      <c r="RIX48" s="710"/>
      <c r="RIY48" s="710"/>
      <c r="RIZ48" s="710"/>
      <c r="RJA48" s="710"/>
      <c r="RJB48" s="710"/>
      <c r="RJC48" s="710"/>
      <c r="RJD48" s="710"/>
      <c r="RJE48" s="710"/>
      <c r="RJF48" s="710"/>
      <c r="RJG48" s="710"/>
      <c r="RJH48" s="710"/>
      <c r="RJI48" s="710"/>
      <c r="RJJ48" s="710"/>
      <c r="RJK48" s="710"/>
      <c r="RJL48" s="710"/>
      <c r="RJM48" s="710"/>
      <c r="RJN48" s="710"/>
      <c r="RJO48" s="710"/>
      <c r="RJP48" s="710"/>
      <c r="RJQ48" s="710"/>
      <c r="RJR48" s="710"/>
      <c r="RJS48" s="710"/>
      <c r="RJT48" s="710"/>
      <c r="RJU48" s="710"/>
      <c r="RJV48" s="710"/>
      <c r="RJW48" s="710"/>
      <c r="RJX48" s="710"/>
      <c r="RJY48" s="710"/>
      <c r="RJZ48" s="710"/>
      <c r="RKA48" s="710"/>
      <c r="RKB48" s="710"/>
      <c r="RKC48" s="710"/>
      <c r="RKD48" s="710"/>
      <c r="RKE48" s="710"/>
      <c r="RKF48" s="710"/>
      <c r="RKG48" s="710"/>
      <c r="RKH48" s="710"/>
      <c r="RKI48" s="710"/>
      <c r="RKJ48" s="710"/>
      <c r="RKK48" s="710"/>
      <c r="RKL48" s="710"/>
      <c r="RKM48" s="710"/>
      <c r="RKN48" s="710"/>
      <c r="RKO48" s="710"/>
      <c r="RKP48" s="710"/>
      <c r="RKQ48" s="710"/>
      <c r="RKR48" s="710"/>
      <c r="RKS48" s="710"/>
      <c r="RKT48" s="710"/>
      <c r="RKU48" s="710"/>
      <c r="RKV48" s="710"/>
      <c r="RKW48" s="710"/>
      <c r="RKX48" s="710"/>
      <c r="RKY48" s="710"/>
      <c r="RKZ48" s="710"/>
      <c r="RLA48" s="710"/>
      <c r="RLB48" s="710"/>
      <c r="RLC48" s="710"/>
      <c r="RLD48" s="710"/>
      <c r="RLE48" s="710"/>
      <c r="RLF48" s="710"/>
      <c r="RLG48" s="710"/>
      <c r="RLH48" s="710"/>
      <c r="RLI48" s="710"/>
      <c r="RLJ48" s="710"/>
      <c r="RLK48" s="710"/>
      <c r="RLL48" s="710"/>
      <c r="RLM48" s="710"/>
      <c r="RLN48" s="710"/>
      <c r="RLO48" s="710"/>
      <c r="RLP48" s="710"/>
      <c r="RLQ48" s="710"/>
      <c r="RLR48" s="710"/>
      <c r="RLS48" s="710"/>
      <c r="RLT48" s="710"/>
      <c r="RLU48" s="710"/>
      <c r="RLV48" s="710"/>
      <c r="RLW48" s="710"/>
      <c r="RLX48" s="710"/>
      <c r="RLY48" s="710"/>
      <c r="RLZ48" s="710"/>
      <c r="RMA48" s="710"/>
      <c r="RMB48" s="710"/>
      <c r="RMC48" s="710"/>
      <c r="RMD48" s="710"/>
      <c r="RME48" s="710"/>
      <c r="RMF48" s="710"/>
      <c r="RMG48" s="710"/>
      <c r="RMH48" s="710"/>
      <c r="RMI48" s="710"/>
      <c r="RMJ48" s="710"/>
      <c r="RMK48" s="710"/>
      <c r="RML48" s="710"/>
      <c r="RMM48" s="710"/>
      <c r="RMN48" s="710"/>
      <c r="RMO48" s="710"/>
      <c r="RMP48" s="710"/>
      <c r="RMQ48" s="710"/>
      <c r="RMR48" s="710"/>
      <c r="RMS48" s="710"/>
      <c r="RMT48" s="710"/>
      <c r="RMU48" s="710"/>
      <c r="RMV48" s="710"/>
      <c r="RMW48" s="710"/>
      <c r="RMX48" s="710"/>
      <c r="RMY48" s="710"/>
      <c r="RMZ48" s="710"/>
      <c r="RNA48" s="710"/>
      <c r="RNB48" s="710"/>
      <c r="RNC48" s="710"/>
      <c r="RND48" s="710"/>
      <c r="RNE48" s="710"/>
      <c r="RNF48" s="710"/>
      <c r="RNG48" s="710"/>
      <c r="RNH48" s="710"/>
      <c r="RNI48" s="710"/>
      <c r="RNJ48" s="710"/>
      <c r="RNK48" s="710"/>
      <c r="RNL48" s="710"/>
      <c r="RNM48" s="710"/>
      <c r="RNN48" s="710"/>
      <c r="RNO48" s="710"/>
      <c r="RNP48" s="710"/>
      <c r="RNQ48" s="710"/>
      <c r="RNR48" s="710"/>
      <c r="RNS48" s="710"/>
      <c r="RNT48" s="710"/>
      <c r="RNU48" s="710"/>
      <c r="RNV48" s="710"/>
      <c r="RNW48" s="710"/>
      <c r="RNX48" s="710"/>
      <c r="RNY48" s="710"/>
      <c r="RNZ48" s="710"/>
      <c r="ROA48" s="710"/>
      <c r="ROB48" s="710"/>
      <c r="ROC48" s="710"/>
      <c r="ROD48" s="710"/>
      <c r="ROE48" s="710"/>
      <c r="ROF48" s="710"/>
      <c r="ROG48" s="710"/>
      <c r="ROH48" s="710"/>
      <c r="ROI48" s="710"/>
      <c r="ROJ48" s="710"/>
      <c r="ROK48" s="710"/>
      <c r="ROL48" s="710"/>
      <c r="ROM48" s="710"/>
      <c r="RON48" s="710"/>
      <c r="ROO48" s="710"/>
      <c r="ROP48" s="710"/>
      <c r="ROQ48" s="710"/>
      <c r="ROR48" s="710"/>
      <c r="ROS48" s="710"/>
      <c r="ROT48" s="710"/>
      <c r="ROU48" s="710"/>
      <c r="ROV48" s="710"/>
      <c r="ROW48" s="710"/>
      <c r="ROX48" s="710"/>
      <c r="ROY48" s="710"/>
      <c r="ROZ48" s="710"/>
      <c r="RPA48" s="710"/>
      <c r="RPB48" s="710"/>
      <c r="RPC48" s="710"/>
      <c r="RPD48" s="710"/>
      <c r="RPE48" s="710"/>
      <c r="RPF48" s="710"/>
      <c r="RPG48" s="710"/>
      <c r="RPH48" s="710"/>
      <c r="RPI48" s="710"/>
      <c r="RPJ48" s="710"/>
      <c r="RPK48" s="710"/>
      <c r="RPL48" s="710"/>
      <c r="RPM48" s="710"/>
      <c r="RPN48" s="710"/>
      <c r="RPO48" s="710"/>
      <c r="RPP48" s="710"/>
      <c r="RPQ48" s="710"/>
      <c r="RPR48" s="710"/>
      <c r="RPS48" s="710"/>
      <c r="RPT48" s="710"/>
      <c r="RPU48" s="710"/>
      <c r="RPV48" s="710"/>
      <c r="RPW48" s="710"/>
      <c r="RPX48" s="710"/>
      <c r="RPY48" s="710"/>
      <c r="RPZ48" s="710"/>
      <c r="RQA48" s="710"/>
      <c r="RQB48" s="710"/>
      <c r="RQC48" s="710"/>
      <c r="RQD48" s="710"/>
      <c r="RQE48" s="710"/>
      <c r="RQF48" s="710"/>
      <c r="RQG48" s="710"/>
      <c r="RQH48" s="710"/>
      <c r="RQI48" s="710"/>
      <c r="RQJ48" s="710"/>
      <c r="RQK48" s="710"/>
      <c r="RQL48" s="710"/>
      <c r="RQM48" s="710"/>
      <c r="RQN48" s="710"/>
      <c r="RQO48" s="710"/>
      <c r="RQP48" s="710"/>
      <c r="RQQ48" s="710"/>
      <c r="RQR48" s="710"/>
      <c r="RQS48" s="710"/>
      <c r="RQT48" s="710"/>
      <c r="RQU48" s="710"/>
      <c r="RQV48" s="710"/>
      <c r="RQW48" s="710"/>
      <c r="RQX48" s="710"/>
      <c r="RQY48" s="710"/>
      <c r="RQZ48" s="710"/>
      <c r="RRA48" s="710"/>
      <c r="RRB48" s="710"/>
      <c r="RRC48" s="710"/>
      <c r="RRD48" s="710"/>
      <c r="RRE48" s="710"/>
      <c r="RRF48" s="710"/>
      <c r="RRG48" s="710"/>
      <c r="RRH48" s="710"/>
      <c r="RRI48" s="710"/>
      <c r="RRJ48" s="710"/>
      <c r="RRK48" s="710"/>
      <c r="RRL48" s="710"/>
      <c r="RRM48" s="710"/>
      <c r="RRN48" s="710"/>
      <c r="RRO48" s="710"/>
      <c r="RRP48" s="710"/>
      <c r="RRQ48" s="710"/>
      <c r="RRR48" s="710"/>
      <c r="RRS48" s="710"/>
      <c r="RRT48" s="710"/>
      <c r="RRU48" s="710"/>
      <c r="RRV48" s="710"/>
      <c r="RRW48" s="710"/>
      <c r="RRX48" s="710"/>
      <c r="RRY48" s="710"/>
      <c r="RRZ48" s="710"/>
      <c r="RSA48" s="710"/>
      <c r="RSB48" s="710"/>
      <c r="RSC48" s="710"/>
      <c r="RSD48" s="710"/>
      <c r="RSE48" s="710"/>
      <c r="RSF48" s="710"/>
      <c r="RSG48" s="710"/>
      <c r="RSH48" s="710"/>
      <c r="RSI48" s="710"/>
      <c r="RSJ48" s="710"/>
      <c r="RSK48" s="710"/>
      <c r="RSL48" s="710"/>
      <c r="RSM48" s="710"/>
      <c r="RSN48" s="710"/>
      <c r="RSO48" s="710"/>
      <c r="RSP48" s="710"/>
      <c r="RSQ48" s="710"/>
      <c r="RSR48" s="710"/>
      <c r="RSS48" s="710"/>
      <c r="RST48" s="710"/>
      <c r="RSU48" s="710"/>
      <c r="RSV48" s="710"/>
      <c r="RSW48" s="710"/>
      <c r="RSX48" s="710"/>
      <c r="RSY48" s="710"/>
      <c r="RSZ48" s="710"/>
      <c r="RTA48" s="710"/>
      <c r="RTB48" s="710"/>
      <c r="RTC48" s="710"/>
      <c r="RTD48" s="710"/>
      <c r="RTE48" s="710"/>
      <c r="RTF48" s="710"/>
      <c r="RTG48" s="710"/>
      <c r="RTH48" s="710"/>
      <c r="RTI48" s="710"/>
      <c r="RTJ48" s="710"/>
      <c r="RTK48" s="710"/>
      <c r="RTL48" s="710"/>
      <c r="RTM48" s="710"/>
      <c r="RTN48" s="710"/>
      <c r="RTO48" s="710"/>
      <c r="RTP48" s="710"/>
      <c r="RTQ48" s="710"/>
      <c r="RTR48" s="710"/>
      <c r="RTS48" s="710"/>
      <c r="RTT48" s="710"/>
      <c r="RTU48" s="710"/>
      <c r="RTV48" s="710"/>
      <c r="RTW48" s="710"/>
      <c r="RTX48" s="710"/>
      <c r="RTY48" s="710"/>
      <c r="RTZ48" s="710"/>
      <c r="RUA48" s="710"/>
      <c r="RUB48" s="710"/>
      <c r="RUC48" s="710"/>
      <c r="RUD48" s="710"/>
      <c r="RUE48" s="710"/>
      <c r="RUF48" s="710"/>
      <c r="RUG48" s="710"/>
      <c r="RUH48" s="710"/>
      <c r="RUI48" s="710"/>
      <c r="RUJ48" s="710"/>
      <c r="RUK48" s="710"/>
      <c r="RUL48" s="710"/>
      <c r="RUM48" s="710"/>
      <c r="RUN48" s="710"/>
      <c r="RUO48" s="710"/>
      <c r="RUP48" s="710"/>
      <c r="RUQ48" s="710"/>
      <c r="RUR48" s="710"/>
      <c r="RUS48" s="710"/>
      <c r="RUT48" s="710"/>
      <c r="RUU48" s="710"/>
      <c r="RUV48" s="710"/>
      <c r="RUW48" s="710"/>
      <c r="RUX48" s="710"/>
      <c r="RUY48" s="710"/>
      <c r="RUZ48" s="710"/>
      <c r="RVA48" s="710"/>
      <c r="RVB48" s="710"/>
      <c r="RVC48" s="710"/>
      <c r="RVD48" s="710"/>
      <c r="RVE48" s="710"/>
      <c r="RVF48" s="710"/>
      <c r="RVG48" s="710"/>
      <c r="RVH48" s="710"/>
      <c r="RVI48" s="710"/>
      <c r="RVJ48" s="710"/>
      <c r="RVK48" s="710"/>
      <c r="RVL48" s="710"/>
      <c r="RVM48" s="710"/>
      <c r="RVN48" s="710"/>
      <c r="RVO48" s="710"/>
      <c r="RVP48" s="710"/>
      <c r="RVQ48" s="710"/>
      <c r="RVR48" s="710"/>
      <c r="RVS48" s="710"/>
      <c r="RVT48" s="710"/>
      <c r="RVU48" s="710"/>
      <c r="RVV48" s="710"/>
      <c r="RVW48" s="710"/>
      <c r="RVX48" s="710"/>
      <c r="RVY48" s="710"/>
      <c r="RVZ48" s="710"/>
      <c r="RWA48" s="710"/>
      <c r="RWB48" s="710"/>
      <c r="RWC48" s="710"/>
      <c r="RWD48" s="710"/>
      <c r="RWE48" s="710"/>
      <c r="RWF48" s="710"/>
      <c r="RWG48" s="710"/>
      <c r="RWH48" s="710"/>
      <c r="RWI48" s="710"/>
      <c r="RWJ48" s="710"/>
      <c r="RWK48" s="710"/>
      <c r="RWL48" s="710"/>
      <c r="RWM48" s="710"/>
      <c r="RWN48" s="710"/>
      <c r="RWO48" s="710"/>
      <c r="RWP48" s="710"/>
      <c r="RWQ48" s="710"/>
      <c r="RWR48" s="710"/>
      <c r="RWS48" s="710"/>
      <c r="RWT48" s="710"/>
      <c r="RWU48" s="710"/>
      <c r="RWV48" s="710"/>
      <c r="RWW48" s="710"/>
      <c r="RWX48" s="710"/>
      <c r="RWY48" s="710"/>
      <c r="RWZ48" s="710"/>
      <c r="RXA48" s="710"/>
      <c r="RXB48" s="710"/>
      <c r="RXC48" s="710"/>
      <c r="RXD48" s="710"/>
      <c r="RXE48" s="710"/>
      <c r="RXF48" s="710"/>
      <c r="RXG48" s="710"/>
      <c r="RXH48" s="710"/>
      <c r="RXI48" s="710"/>
      <c r="RXJ48" s="710"/>
      <c r="RXK48" s="710"/>
      <c r="RXL48" s="710"/>
      <c r="RXM48" s="710"/>
      <c r="RXN48" s="710"/>
      <c r="RXO48" s="710"/>
      <c r="RXP48" s="710"/>
      <c r="RXQ48" s="710"/>
      <c r="RXR48" s="710"/>
      <c r="RXS48" s="710"/>
      <c r="RXT48" s="710"/>
      <c r="RXU48" s="710"/>
      <c r="RXV48" s="710"/>
      <c r="RXW48" s="710"/>
      <c r="RXX48" s="710"/>
      <c r="RXY48" s="710"/>
      <c r="RXZ48" s="710"/>
      <c r="RYA48" s="710"/>
      <c r="RYB48" s="710"/>
      <c r="RYC48" s="710"/>
      <c r="RYD48" s="710"/>
      <c r="RYE48" s="710"/>
      <c r="RYF48" s="710"/>
      <c r="RYG48" s="710"/>
      <c r="RYH48" s="710"/>
      <c r="RYI48" s="710"/>
      <c r="RYJ48" s="710"/>
      <c r="RYK48" s="710"/>
      <c r="RYL48" s="710"/>
      <c r="RYM48" s="710"/>
      <c r="RYN48" s="710"/>
      <c r="RYO48" s="710"/>
      <c r="RYP48" s="710"/>
      <c r="RYQ48" s="710"/>
      <c r="RYR48" s="710"/>
      <c r="RYS48" s="710"/>
      <c r="RYT48" s="710"/>
      <c r="RYU48" s="710"/>
      <c r="RYV48" s="710"/>
      <c r="RYW48" s="710"/>
      <c r="RYX48" s="710"/>
      <c r="RYY48" s="710"/>
      <c r="RYZ48" s="710"/>
      <c r="RZA48" s="710"/>
      <c r="RZB48" s="710"/>
      <c r="RZC48" s="710"/>
      <c r="RZD48" s="710"/>
      <c r="RZE48" s="710"/>
      <c r="RZF48" s="710"/>
      <c r="RZG48" s="710"/>
      <c r="RZH48" s="710"/>
      <c r="RZI48" s="710"/>
      <c r="RZJ48" s="710"/>
      <c r="RZK48" s="710"/>
      <c r="RZL48" s="710"/>
      <c r="RZM48" s="710"/>
      <c r="RZN48" s="710"/>
      <c r="RZO48" s="710"/>
      <c r="RZP48" s="710"/>
      <c r="RZQ48" s="710"/>
      <c r="RZR48" s="710"/>
      <c r="RZS48" s="710"/>
      <c r="RZT48" s="710"/>
      <c r="RZU48" s="710"/>
      <c r="RZV48" s="710"/>
      <c r="RZW48" s="710"/>
      <c r="RZX48" s="710"/>
      <c r="RZY48" s="710"/>
      <c r="RZZ48" s="710"/>
      <c r="SAA48" s="710"/>
      <c r="SAB48" s="710"/>
      <c r="SAC48" s="710"/>
      <c r="SAD48" s="710"/>
      <c r="SAE48" s="710"/>
      <c r="SAF48" s="710"/>
      <c r="SAG48" s="710"/>
      <c r="SAH48" s="710"/>
      <c r="SAI48" s="710"/>
      <c r="SAJ48" s="710"/>
      <c r="SAK48" s="710"/>
      <c r="SAL48" s="710"/>
      <c r="SAM48" s="710"/>
      <c r="SAN48" s="710"/>
      <c r="SAO48" s="710"/>
      <c r="SAP48" s="710"/>
      <c r="SAQ48" s="710"/>
      <c r="SAR48" s="710"/>
      <c r="SAS48" s="710"/>
      <c r="SAT48" s="710"/>
      <c r="SAU48" s="710"/>
      <c r="SAV48" s="710"/>
      <c r="SAW48" s="710"/>
      <c r="SAX48" s="710"/>
      <c r="SAY48" s="710"/>
      <c r="SAZ48" s="710"/>
      <c r="SBA48" s="710"/>
      <c r="SBB48" s="710"/>
      <c r="SBC48" s="710"/>
      <c r="SBD48" s="710"/>
      <c r="SBE48" s="710"/>
      <c r="SBF48" s="710"/>
      <c r="SBG48" s="710"/>
      <c r="SBH48" s="710"/>
      <c r="SBI48" s="710"/>
      <c r="SBJ48" s="710"/>
      <c r="SBK48" s="710"/>
      <c r="SBL48" s="710"/>
      <c r="SBM48" s="710"/>
      <c r="SBN48" s="710"/>
      <c r="SBO48" s="710"/>
      <c r="SBP48" s="710"/>
      <c r="SBQ48" s="710"/>
      <c r="SBR48" s="710"/>
      <c r="SBS48" s="710"/>
      <c r="SBT48" s="710"/>
      <c r="SBU48" s="710"/>
      <c r="SBV48" s="710"/>
      <c r="SBW48" s="710"/>
      <c r="SBX48" s="710"/>
      <c r="SBY48" s="710"/>
      <c r="SBZ48" s="710"/>
      <c r="SCA48" s="710"/>
      <c r="SCB48" s="710"/>
      <c r="SCC48" s="710"/>
      <c r="SCD48" s="710"/>
      <c r="SCE48" s="710"/>
      <c r="SCF48" s="710"/>
      <c r="SCG48" s="710"/>
      <c r="SCH48" s="710"/>
      <c r="SCI48" s="710"/>
      <c r="SCJ48" s="710"/>
      <c r="SCK48" s="710"/>
      <c r="SCL48" s="710"/>
      <c r="SCM48" s="710"/>
      <c r="SCN48" s="710"/>
      <c r="SCO48" s="710"/>
      <c r="SCP48" s="710"/>
      <c r="SCQ48" s="710"/>
      <c r="SCR48" s="710"/>
      <c r="SCS48" s="710"/>
      <c r="SCT48" s="710"/>
      <c r="SCU48" s="710"/>
      <c r="SCV48" s="710"/>
      <c r="SCW48" s="710"/>
      <c r="SCX48" s="710"/>
      <c r="SCY48" s="710"/>
      <c r="SCZ48" s="710"/>
      <c r="SDA48" s="710"/>
      <c r="SDB48" s="710"/>
      <c r="SDC48" s="710"/>
      <c r="SDD48" s="710"/>
      <c r="SDE48" s="710"/>
      <c r="SDF48" s="710"/>
      <c r="SDG48" s="710"/>
      <c r="SDH48" s="710"/>
      <c r="SDI48" s="710"/>
      <c r="SDJ48" s="710"/>
      <c r="SDK48" s="710"/>
      <c r="SDL48" s="710"/>
      <c r="SDM48" s="710"/>
      <c r="SDN48" s="710"/>
      <c r="SDO48" s="710"/>
      <c r="SDP48" s="710"/>
      <c r="SDQ48" s="710"/>
      <c r="SDR48" s="710"/>
      <c r="SDS48" s="710"/>
      <c r="SDT48" s="710"/>
      <c r="SDU48" s="710"/>
      <c r="SDV48" s="710"/>
      <c r="SDW48" s="710"/>
      <c r="SDX48" s="710"/>
      <c r="SDY48" s="710"/>
      <c r="SDZ48" s="710"/>
      <c r="SEA48" s="710"/>
      <c r="SEB48" s="710"/>
      <c r="SEC48" s="710"/>
      <c r="SED48" s="710"/>
      <c r="SEE48" s="710"/>
      <c r="SEF48" s="710"/>
      <c r="SEG48" s="710"/>
      <c r="SEH48" s="710"/>
      <c r="SEI48" s="710"/>
      <c r="SEJ48" s="710"/>
      <c r="SEK48" s="710"/>
      <c r="SEL48" s="710"/>
      <c r="SEM48" s="710"/>
      <c r="SEN48" s="710"/>
      <c r="SEO48" s="710"/>
      <c r="SEP48" s="710"/>
      <c r="SEQ48" s="710"/>
      <c r="SER48" s="710"/>
      <c r="SES48" s="710"/>
      <c r="SET48" s="710"/>
      <c r="SEU48" s="710"/>
      <c r="SEV48" s="710"/>
      <c r="SEW48" s="710"/>
      <c r="SEX48" s="710"/>
      <c r="SEY48" s="710"/>
      <c r="SEZ48" s="710"/>
      <c r="SFA48" s="710"/>
      <c r="SFB48" s="710"/>
      <c r="SFC48" s="710"/>
      <c r="SFD48" s="710"/>
      <c r="SFE48" s="710"/>
      <c r="SFF48" s="710"/>
      <c r="SFG48" s="710"/>
      <c r="SFH48" s="710"/>
      <c r="SFI48" s="710"/>
      <c r="SFJ48" s="710"/>
      <c r="SFK48" s="710"/>
      <c r="SFL48" s="710"/>
      <c r="SFM48" s="710"/>
      <c r="SFN48" s="710"/>
      <c r="SFO48" s="710"/>
      <c r="SFP48" s="710"/>
      <c r="SFQ48" s="710"/>
      <c r="SFR48" s="710"/>
      <c r="SFS48" s="710"/>
      <c r="SFT48" s="710"/>
      <c r="SFU48" s="710"/>
      <c r="SFV48" s="710"/>
      <c r="SFW48" s="710"/>
      <c r="SFX48" s="710"/>
      <c r="SFY48" s="710"/>
      <c r="SFZ48" s="710"/>
      <c r="SGA48" s="710"/>
      <c r="SGB48" s="710"/>
      <c r="SGC48" s="710"/>
      <c r="SGD48" s="710"/>
      <c r="SGE48" s="710"/>
      <c r="SGF48" s="710"/>
      <c r="SGG48" s="710"/>
      <c r="SGH48" s="710"/>
      <c r="SGI48" s="710"/>
      <c r="SGJ48" s="710"/>
      <c r="SGK48" s="710"/>
      <c r="SGL48" s="710"/>
      <c r="SGM48" s="710"/>
      <c r="SGN48" s="710"/>
      <c r="SGO48" s="710"/>
      <c r="SGP48" s="710"/>
      <c r="SGQ48" s="710"/>
      <c r="SGR48" s="710"/>
      <c r="SGS48" s="710"/>
      <c r="SGT48" s="710"/>
      <c r="SGU48" s="710"/>
      <c r="SGV48" s="710"/>
      <c r="SGW48" s="710"/>
      <c r="SGX48" s="710"/>
      <c r="SGY48" s="710"/>
      <c r="SGZ48" s="710"/>
      <c r="SHA48" s="710"/>
      <c r="SHB48" s="710"/>
      <c r="SHC48" s="710"/>
      <c r="SHD48" s="710"/>
      <c r="SHE48" s="710"/>
      <c r="SHF48" s="710"/>
      <c r="SHG48" s="710"/>
      <c r="SHH48" s="710"/>
      <c r="SHI48" s="710"/>
      <c r="SHJ48" s="710"/>
      <c r="SHK48" s="710"/>
      <c r="SHL48" s="710"/>
      <c r="SHM48" s="710"/>
      <c r="SHN48" s="710"/>
      <c r="SHO48" s="710"/>
      <c r="SHP48" s="710"/>
      <c r="SHQ48" s="710"/>
      <c r="SHR48" s="710"/>
      <c r="SHS48" s="710"/>
      <c r="SHT48" s="710"/>
      <c r="SHU48" s="710"/>
      <c r="SHV48" s="710"/>
      <c r="SHW48" s="710"/>
      <c r="SHX48" s="710"/>
      <c r="SHY48" s="710"/>
      <c r="SHZ48" s="710"/>
      <c r="SIA48" s="710"/>
      <c r="SIB48" s="710"/>
      <c r="SIC48" s="710"/>
      <c r="SID48" s="710"/>
      <c r="SIE48" s="710"/>
      <c r="SIF48" s="710"/>
      <c r="SIG48" s="710"/>
      <c r="SIH48" s="710"/>
      <c r="SII48" s="710"/>
      <c r="SIJ48" s="710"/>
      <c r="SIK48" s="710"/>
      <c r="SIL48" s="710"/>
      <c r="SIM48" s="710"/>
      <c r="SIN48" s="710"/>
      <c r="SIO48" s="710"/>
      <c r="SIP48" s="710"/>
      <c r="SIQ48" s="710"/>
      <c r="SIR48" s="710"/>
      <c r="SIS48" s="710"/>
      <c r="SIT48" s="710"/>
      <c r="SIU48" s="710"/>
      <c r="SIV48" s="710"/>
      <c r="SIW48" s="710"/>
      <c r="SIX48" s="710"/>
      <c r="SIY48" s="710"/>
      <c r="SIZ48" s="710"/>
      <c r="SJA48" s="710"/>
      <c r="SJB48" s="710"/>
      <c r="SJC48" s="710"/>
      <c r="SJD48" s="710"/>
      <c r="SJE48" s="710"/>
      <c r="SJF48" s="710"/>
      <c r="SJG48" s="710"/>
      <c r="SJH48" s="710"/>
      <c r="SJI48" s="710"/>
      <c r="SJJ48" s="710"/>
      <c r="SJK48" s="710"/>
      <c r="SJL48" s="710"/>
      <c r="SJM48" s="710"/>
      <c r="SJN48" s="710"/>
      <c r="SJO48" s="710"/>
      <c r="SJP48" s="710"/>
      <c r="SJQ48" s="710"/>
      <c r="SJR48" s="710"/>
      <c r="SJS48" s="710"/>
      <c r="SJT48" s="710"/>
      <c r="SJU48" s="710"/>
      <c r="SJV48" s="710"/>
      <c r="SJW48" s="710"/>
      <c r="SJX48" s="710"/>
      <c r="SJY48" s="710"/>
      <c r="SJZ48" s="710"/>
      <c r="SKA48" s="710"/>
      <c r="SKB48" s="710"/>
      <c r="SKC48" s="710"/>
      <c r="SKD48" s="710"/>
      <c r="SKE48" s="710"/>
      <c r="SKF48" s="710"/>
      <c r="SKG48" s="710"/>
      <c r="SKH48" s="710"/>
      <c r="SKI48" s="710"/>
      <c r="SKJ48" s="710"/>
      <c r="SKK48" s="710"/>
      <c r="SKL48" s="710"/>
      <c r="SKM48" s="710"/>
      <c r="SKN48" s="710"/>
      <c r="SKO48" s="710"/>
      <c r="SKP48" s="710"/>
      <c r="SKQ48" s="710"/>
      <c r="SKR48" s="710"/>
      <c r="SKS48" s="710"/>
      <c r="SKT48" s="710"/>
      <c r="SKU48" s="710"/>
      <c r="SKV48" s="710"/>
      <c r="SKW48" s="710"/>
      <c r="SKX48" s="710"/>
      <c r="SKY48" s="710"/>
      <c r="SKZ48" s="710"/>
      <c r="SLA48" s="710"/>
      <c r="SLB48" s="710"/>
      <c r="SLC48" s="710"/>
      <c r="SLD48" s="710"/>
      <c r="SLE48" s="710"/>
      <c r="SLF48" s="710"/>
      <c r="SLG48" s="710"/>
      <c r="SLH48" s="710"/>
      <c r="SLI48" s="710"/>
      <c r="SLJ48" s="710"/>
      <c r="SLK48" s="710"/>
      <c r="SLL48" s="710"/>
      <c r="SLM48" s="710"/>
      <c r="SLN48" s="710"/>
      <c r="SLO48" s="710"/>
      <c r="SLP48" s="710"/>
      <c r="SLQ48" s="710"/>
      <c r="SLR48" s="710"/>
      <c r="SLS48" s="710"/>
      <c r="SLT48" s="710"/>
      <c r="SLU48" s="710"/>
      <c r="SLV48" s="710"/>
      <c r="SLW48" s="710"/>
      <c r="SLX48" s="710"/>
      <c r="SLY48" s="710"/>
      <c r="SLZ48" s="710"/>
      <c r="SMA48" s="710"/>
      <c r="SMB48" s="710"/>
      <c r="SMC48" s="710"/>
      <c r="SMD48" s="710"/>
      <c r="SME48" s="710"/>
      <c r="SMF48" s="710"/>
      <c r="SMG48" s="710"/>
      <c r="SMH48" s="710"/>
      <c r="SMI48" s="710"/>
      <c r="SMJ48" s="710"/>
      <c r="SMK48" s="710"/>
      <c r="SML48" s="710"/>
      <c r="SMM48" s="710"/>
      <c r="SMN48" s="710"/>
      <c r="SMO48" s="710"/>
      <c r="SMP48" s="710"/>
      <c r="SMQ48" s="710"/>
      <c r="SMR48" s="710"/>
      <c r="SMS48" s="710"/>
      <c r="SMT48" s="710"/>
      <c r="SMU48" s="710"/>
      <c r="SMV48" s="710"/>
      <c r="SMW48" s="710"/>
      <c r="SMX48" s="710"/>
      <c r="SMY48" s="710"/>
      <c r="SMZ48" s="710"/>
      <c r="SNA48" s="710"/>
      <c r="SNB48" s="710"/>
      <c r="SNC48" s="710"/>
      <c r="SND48" s="710"/>
      <c r="SNE48" s="710"/>
      <c r="SNF48" s="710"/>
      <c r="SNG48" s="710"/>
      <c r="SNH48" s="710"/>
      <c r="SNI48" s="710"/>
      <c r="SNJ48" s="710"/>
      <c r="SNK48" s="710"/>
      <c r="SNL48" s="710"/>
      <c r="SNM48" s="710"/>
      <c r="SNN48" s="710"/>
      <c r="SNO48" s="710"/>
      <c r="SNP48" s="710"/>
      <c r="SNQ48" s="710"/>
      <c r="SNR48" s="710"/>
      <c r="SNS48" s="710"/>
      <c r="SNT48" s="710"/>
      <c r="SNU48" s="710"/>
      <c r="SNV48" s="710"/>
      <c r="SNW48" s="710"/>
      <c r="SNX48" s="710"/>
      <c r="SNY48" s="710"/>
      <c r="SNZ48" s="710"/>
      <c r="SOA48" s="710"/>
      <c r="SOB48" s="710"/>
      <c r="SOC48" s="710"/>
      <c r="SOD48" s="710"/>
      <c r="SOE48" s="710"/>
      <c r="SOF48" s="710"/>
      <c r="SOG48" s="710"/>
      <c r="SOH48" s="710"/>
      <c r="SOI48" s="710"/>
      <c r="SOJ48" s="710"/>
      <c r="SOK48" s="710"/>
      <c r="SOL48" s="710"/>
      <c r="SOM48" s="710"/>
      <c r="SON48" s="710"/>
      <c r="SOO48" s="710"/>
      <c r="SOP48" s="710"/>
      <c r="SOQ48" s="710"/>
      <c r="SOR48" s="710"/>
      <c r="SOS48" s="710"/>
      <c r="SOT48" s="710"/>
      <c r="SOU48" s="710"/>
      <c r="SOV48" s="710"/>
      <c r="SOW48" s="710"/>
      <c r="SOX48" s="710"/>
      <c r="SOY48" s="710"/>
      <c r="SOZ48" s="710"/>
      <c r="SPA48" s="710"/>
      <c r="SPB48" s="710"/>
      <c r="SPC48" s="710"/>
      <c r="SPD48" s="710"/>
      <c r="SPE48" s="710"/>
      <c r="SPF48" s="710"/>
      <c r="SPG48" s="710"/>
      <c r="SPH48" s="710"/>
      <c r="SPI48" s="710"/>
      <c r="SPJ48" s="710"/>
      <c r="SPK48" s="710"/>
      <c r="SPL48" s="710"/>
      <c r="SPM48" s="710"/>
      <c r="SPN48" s="710"/>
      <c r="SPO48" s="710"/>
      <c r="SPP48" s="710"/>
      <c r="SPQ48" s="710"/>
      <c r="SPR48" s="710"/>
      <c r="SPS48" s="710"/>
      <c r="SPT48" s="710"/>
      <c r="SPU48" s="710"/>
      <c r="SPV48" s="710"/>
      <c r="SPW48" s="710"/>
      <c r="SPX48" s="710"/>
      <c r="SPY48" s="710"/>
      <c r="SPZ48" s="710"/>
      <c r="SQA48" s="710"/>
      <c r="SQB48" s="710"/>
      <c r="SQC48" s="710"/>
      <c r="SQD48" s="710"/>
      <c r="SQE48" s="710"/>
      <c r="SQF48" s="710"/>
      <c r="SQG48" s="710"/>
      <c r="SQH48" s="710"/>
      <c r="SQI48" s="710"/>
      <c r="SQJ48" s="710"/>
      <c r="SQK48" s="710"/>
      <c r="SQL48" s="710"/>
      <c r="SQM48" s="710"/>
      <c r="SQN48" s="710"/>
      <c r="SQO48" s="710"/>
      <c r="SQP48" s="710"/>
      <c r="SQQ48" s="710"/>
      <c r="SQR48" s="710"/>
      <c r="SQS48" s="710"/>
      <c r="SQT48" s="710"/>
      <c r="SQU48" s="710"/>
      <c r="SQV48" s="710"/>
      <c r="SQW48" s="710"/>
      <c r="SQX48" s="710"/>
      <c r="SQY48" s="710"/>
      <c r="SQZ48" s="710"/>
      <c r="SRA48" s="710"/>
      <c r="SRB48" s="710"/>
      <c r="SRC48" s="710"/>
      <c r="SRD48" s="710"/>
      <c r="SRE48" s="710"/>
      <c r="SRF48" s="710"/>
      <c r="SRG48" s="710"/>
      <c r="SRH48" s="710"/>
      <c r="SRI48" s="710"/>
      <c r="SRJ48" s="710"/>
      <c r="SRK48" s="710"/>
      <c r="SRL48" s="710"/>
      <c r="SRM48" s="710"/>
      <c r="SRN48" s="710"/>
      <c r="SRO48" s="710"/>
      <c r="SRP48" s="710"/>
      <c r="SRQ48" s="710"/>
      <c r="SRR48" s="710"/>
      <c r="SRS48" s="710"/>
      <c r="SRT48" s="710"/>
      <c r="SRU48" s="710"/>
      <c r="SRV48" s="710"/>
      <c r="SRW48" s="710"/>
      <c r="SRX48" s="710"/>
      <c r="SRY48" s="710"/>
      <c r="SRZ48" s="710"/>
      <c r="SSA48" s="710"/>
      <c r="SSB48" s="710"/>
      <c r="SSC48" s="710"/>
      <c r="SSD48" s="710"/>
      <c r="SSE48" s="710"/>
      <c r="SSF48" s="710"/>
      <c r="SSG48" s="710"/>
      <c r="SSH48" s="710"/>
      <c r="SSI48" s="710"/>
      <c r="SSJ48" s="710"/>
      <c r="SSK48" s="710"/>
      <c r="SSL48" s="710"/>
      <c r="SSM48" s="710"/>
      <c r="SSN48" s="710"/>
      <c r="SSO48" s="710"/>
      <c r="SSP48" s="710"/>
      <c r="SSQ48" s="710"/>
      <c r="SSR48" s="710"/>
      <c r="SSS48" s="710"/>
      <c r="SST48" s="710"/>
      <c r="SSU48" s="710"/>
      <c r="SSV48" s="710"/>
      <c r="SSW48" s="710"/>
      <c r="SSX48" s="710"/>
      <c r="SSY48" s="710"/>
      <c r="SSZ48" s="710"/>
      <c r="STA48" s="710"/>
      <c r="STB48" s="710"/>
      <c r="STC48" s="710"/>
      <c r="STD48" s="710"/>
      <c r="STE48" s="710"/>
      <c r="STF48" s="710"/>
      <c r="STG48" s="710"/>
      <c r="STH48" s="710"/>
      <c r="STI48" s="710"/>
      <c r="STJ48" s="710"/>
      <c r="STK48" s="710"/>
      <c r="STL48" s="710"/>
      <c r="STM48" s="710"/>
      <c r="STN48" s="710"/>
      <c r="STO48" s="710"/>
      <c r="STP48" s="710"/>
      <c r="STQ48" s="710"/>
      <c r="STR48" s="710"/>
      <c r="STS48" s="710"/>
      <c r="STT48" s="710"/>
      <c r="STU48" s="710"/>
      <c r="STV48" s="710"/>
      <c r="STW48" s="710"/>
      <c r="STX48" s="710"/>
      <c r="STY48" s="710"/>
      <c r="STZ48" s="710"/>
      <c r="SUA48" s="710"/>
      <c r="SUB48" s="710"/>
      <c r="SUC48" s="710"/>
      <c r="SUD48" s="710"/>
      <c r="SUE48" s="710"/>
      <c r="SUF48" s="710"/>
      <c r="SUG48" s="710"/>
      <c r="SUH48" s="710"/>
      <c r="SUI48" s="710"/>
      <c r="SUJ48" s="710"/>
      <c r="SUK48" s="710"/>
      <c r="SUL48" s="710"/>
      <c r="SUM48" s="710"/>
      <c r="SUN48" s="710"/>
      <c r="SUO48" s="710"/>
      <c r="SUP48" s="710"/>
      <c r="SUQ48" s="710"/>
      <c r="SUR48" s="710"/>
      <c r="SUS48" s="710"/>
      <c r="SUT48" s="710"/>
      <c r="SUU48" s="710"/>
      <c r="SUV48" s="710"/>
      <c r="SUW48" s="710"/>
      <c r="SUX48" s="710"/>
      <c r="SUY48" s="710"/>
      <c r="SUZ48" s="710"/>
      <c r="SVA48" s="710"/>
      <c r="SVB48" s="710"/>
      <c r="SVC48" s="710"/>
      <c r="SVD48" s="710"/>
      <c r="SVE48" s="710"/>
      <c r="SVF48" s="710"/>
      <c r="SVG48" s="710"/>
      <c r="SVH48" s="710"/>
      <c r="SVI48" s="710"/>
      <c r="SVJ48" s="710"/>
      <c r="SVK48" s="710"/>
      <c r="SVL48" s="710"/>
      <c r="SVM48" s="710"/>
      <c r="SVN48" s="710"/>
      <c r="SVO48" s="710"/>
      <c r="SVP48" s="710"/>
      <c r="SVQ48" s="710"/>
      <c r="SVR48" s="710"/>
      <c r="SVS48" s="710"/>
      <c r="SVT48" s="710"/>
      <c r="SVU48" s="710"/>
      <c r="SVV48" s="710"/>
      <c r="SVW48" s="710"/>
      <c r="SVX48" s="710"/>
      <c r="SVY48" s="710"/>
      <c r="SVZ48" s="710"/>
      <c r="SWA48" s="710"/>
      <c r="SWB48" s="710"/>
      <c r="SWC48" s="710"/>
      <c r="SWD48" s="710"/>
      <c r="SWE48" s="710"/>
      <c r="SWF48" s="710"/>
      <c r="SWG48" s="710"/>
      <c r="SWH48" s="710"/>
      <c r="SWI48" s="710"/>
      <c r="SWJ48" s="710"/>
      <c r="SWK48" s="710"/>
      <c r="SWL48" s="710"/>
      <c r="SWM48" s="710"/>
      <c r="SWN48" s="710"/>
      <c r="SWO48" s="710"/>
      <c r="SWP48" s="710"/>
      <c r="SWQ48" s="710"/>
      <c r="SWR48" s="710"/>
      <c r="SWS48" s="710"/>
      <c r="SWT48" s="710"/>
      <c r="SWU48" s="710"/>
      <c r="SWV48" s="710"/>
      <c r="SWW48" s="710"/>
      <c r="SWX48" s="710"/>
      <c r="SWY48" s="710"/>
      <c r="SWZ48" s="710"/>
      <c r="SXA48" s="710"/>
      <c r="SXB48" s="710"/>
      <c r="SXC48" s="710"/>
      <c r="SXD48" s="710"/>
      <c r="SXE48" s="710"/>
      <c r="SXF48" s="710"/>
      <c r="SXG48" s="710"/>
      <c r="SXH48" s="710"/>
      <c r="SXI48" s="710"/>
      <c r="SXJ48" s="710"/>
      <c r="SXK48" s="710"/>
      <c r="SXL48" s="710"/>
      <c r="SXM48" s="710"/>
      <c r="SXN48" s="710"/>
      <c r="SXO48" s="710"/>
      <c r="SXP48" s="710"/>
      <c r="SXQ48" s="710"/>
      <c r="SXR48" s="710"/>
      <c r="SXS48" s="710"/>
      <c r="SXT48" s="710"/>
      <c r="SXU48" s="710"/>
      <c r="SXV48" s="710"/>
      <c r="SXW48" s="710"/>
      <c r="SXX48" s="710"/>
      <c r="SXY48" s="710"/>
      <c r="SXZ48" s="710"/>
      <c r="SYA48" s="710"/>
      <c r="SYB48" s="710"/>
      <c r="SYC48" s="710"/>
      <c r="SYD48" s="710"/>
      <c r="SYE48" s="710"/>
      <c r="SYF48" s="710"/>
      <c r="SYG48" s="710"/>
      <c r="SYH48" s="710"/>
      <c r="SYI48" s="710"/>
      <c r="SYJ48" s="710"/>
      <c r="SYK48" s="710"/>
      <c r="SYL48" s="710"/>
      <c r="SYM48" s="710"/>
      <c r="SYN48" s="710"/>
      <c r="SYO48" s="710"/>
      <c r="SYP48" s="710"/>
      <c r="SYQ48" s="710"/>
      <c r="SYR48" s="710"/>
      <c r="SYS48" s="710"/>
      <c r="SYT48" s="710"/>
      <c r="SYU48" s="710"/>
      <c r="SYV48" s="710"/>
      <c r="SYW48" s="710"/>
      <c r="SYX48" s="710"/>
      <c r="SYY48" s="710"/>
      <c r="SYZ48" s="710"/>
      <c r="SZA48" s="710"/>
      <c r="SZB48" s="710"/>
      <c r="SZC48" s="710"/>
      <c r="SZD48" s="710"/>
      <c r="SZE48" s="710"/>
      <c r="SZF48" s="710"/>
      <c r="SZG48" s="710"/>
      <c r="SZH48" s="710"/>
      <c r="SZI48" s="710"/>
      <c r="SZJ48" s="710"/>
      <c r="SZK48" s="710"/>
      <c r="SZL48" s="710"/>
      <c r="SZM48" s="710"/>
      <c r="SZN48" s="710"/>
      <c r="SZO48" s="710"/>
      <c r="SZP48" s="710"/>
      <c r="SZQ48" s="710"/>
      <c r="SZR48" s="710"/>
      <c r="SZS48" s="710"/>
      <c r="SZT48" s="710"/>
      <c r="SZU48" s="710"/>
      <c r="SZV48" s="710"/>
      <c r="SZW48" s="710"/>
      <c r="SZX48" s="710"/>
      <c r="SZY48" s="710"/>
      <c r="SZZ48" s="710"/>
      <c r="TAA48" s="710"/>
      <c r="TAB48" s="710"/>
      <c r="TAC48" s="710"/>
      <c r="TAD48" s="710"/>
      <c r="TAE48" s="710"/>
      <c r="TAF48" s="710"/>
      <c r="TAG48" s="710"/>
      <c r="TAH48" s="710"/>
      <c r="TAI48" s="710"/>
      <c r="TAJ48" s="710"/>
      <c r="TAK48" s="710"/>
      <c r="TAL48" s="710"/>
      <c r="TAM48" s="710"/>
      <c r="TAN48" s="710"/>
      <c r="TAO48" s="710"/>
      <c r="TAP48" s="710"/>
      <c r="TAQ48" s="710"/>
      <c r="TAR48" s="710"/>
      <c r="TAS48" s="710"/>
      <c r="TAT48" s="710"/>
      <c r="TAU48" s="710"/>
      <c r="TAV48" s="710"/>
      <c r="TAW48" s="710"/>
      <c r="TAX48" s="710"/>
      <c r="TAY48" s="710"/>
      <c r="TAZ48" s="710"/>
      <c r="TBA48" s="710"/>
      <c r="TBB48" s="710"/>
      <c r="TBC48" s="710"/>
      <c r="TBD48" s="710"/>
      <c r="TBE48" s="710"/>
      <c r="TBF48" s="710"/>
      <c r="TBG48" s="710"/>
      <c r="TBH48" s="710"/>
      <c r="TBI48" s="710"/>
      <c r="TBJ48" s="710"/>
      <c r="TBK48" s="710"/>
      <c r="TBL48" s="710"/>
      <c r="TBM48" s="710"/>
      <c r="TBN48" s="710"/>
      <c r="TBO48" s="710"/>
      <c r="TBP48" s="710"/>
      <c r="TBQ48" s="710"/>
      <c r="TBR48" s="710"/>
      <c r="TBS48" s="710"/>
      <c r="TBT48" s="710"/>
      <c r="TBU48" s="710"/>
      <c r="TBV48" s="710"/>
      <c r="TBW48" s="710"/>
      <c r="TBX48" s="710"/>
      <c r="TBY48" s="710"/>
      <c r="TBZ48" s="710"/>
      <c r="TCA48" s="710"/>
      <c r="TCB48" s="710"/>
      <c r="TCC48" s="710"/>
      <c r="TCD48" s="710"/>
      <c r="TCE48" s="710"/>
      <c r="TCF48" s="710"/>
      <c r="TCG48" s="710"/>
      <c r="TCH48" s="710"/>
      <c r="TCI48" s="710"/>
      <c r="TCJ48" s="710"/>
      <c r="TCK48" s="710"/>
      <c r="TCL48" s="710"/>
      <c r="TCM48" s="710"/>
      <c r="TCN48" s="710"/>
      <c r="TCO48" s="710"/>
      <c r="TCP48" s="710"/>
      <c r="TCQ48" s="710"/>
      <c r="TCR48" s="710"/>
      <c r="TCS48" s="710"/>
      <c r="TCT48" s="710"/>
      <c r="TCU48" s="710"/>
      <c r="TCV48" s="710"/>
      <c r="TCW48" s="710"/>
      <c r="TCX48" s="710"/>
      <c r="TCY48" s="710"/>
      <c r="TCZ48" s="710"/>
      <c r="TDA48" s="710"/>
      <c r="TDB48" s="710"/>
      <c r="TDC48" s="710"/>
      <c r="TDD48" s="710"/>
      <c r="TDE48" s="710"/>
      <c r="TDF48" s="710"/>
      <c r="TDG48" s="710"/>
      <c r="TDH48" s="710"/>
      <c r="TDI48" s="710"/>
      <c r="TDJ48" s="710"/>
      <c r="TDK48" s="710"/>
      <c r="TDL48" s="710"/>
      <c r="TDM48" s="710"/>
      <c r="TDN48" s="710"/>
      <c r="TDO48" s="710"/>
      <c r="TDP48" s="710"/>
      <c r="TDQ48" s="710"/>
      <c r="TDR48" s="710"/>
      <c r="TDS48" s="710"/>
      <c r="TDT48" s="710"/>
      <c r="TDU48" s="710"/>
      <c r="TDV48" s="710"/>
      <c r="TDW48" s="710"/>
      <c r="TDX48" s="710"/>
      <c r="TDY48" s="710"/>
      <c r="TDZ48" s="710"/>
      <c r="TEA48" s="710"/>
      <c r="TEB48" s="710"/>
      <c r="TEC48" s="710"/>
      <c r="TED48" s="710"/>
      <c r="TEE48" s="710"/>
      <c r="TEF48" s="710"/>
      <c r="TEG48" s="710"/>
      <c r="TEH48" s="710"/>
      <c r="TEI48" s="710"/>
      <c r="TEJ48" s="710"/>
      <c r="TEK48" s="710"/>
      <c r="TEL48" s="710"/>
      <c r="TEM48" s="710"/>
      <c r="TEN48" s="710"/>
      <c r="TEO48" s="710"/>
      <c r="TEP48" s="710"/>
      <c r="TEQ48" s="710"/>
      <c r="TER48" s="710"/>
      <c r="TES48" s="710"/>
      <c r="TET48" s="710"/>
      <c r="TEU48" s="710"/>
      <c r="TEV48" s="710"/>
      <c r="TEW48" s="710"/>
      <c r="TEX48" s="710"/>
      <c r="TEY48" s="710"/>
      <c r="TEZ48" s="710"/>
      <c r="TFA48" s="710"/>
      <c r="TFB48" s="710"/>
      <c r="TFC48" s="710"/>
      <c r="TFD48" s="710"/>
      <c r="TFE48" s="710"/>
      <c r="TFF48" s="710"/>
      <c r="TFG48" s="710"/>
      <c r="TFH48" s="710"/>
      <c r="TFI48" s="710"/>
      <c r="TFJ48" s="710"/>
      <c r="TFK48" s="710"/>
      <c r="TFL48" s="710"/>
      <c r="TFM48" s="710"/>
      <c r="TFN48" s="710"/>
      <c r="TFO48" s="710"/>
      <c r="TFP48" s="710"/>
      <c r="TFQ48" s="710"/>
      <c r="TFR48" s="710"/>
      <c r="TFS48" s="710"/>
      <c r="TFT48" s="710"/>
      <c r="TFU48" s="710"/>
      <c r="TFV48" s="710"/>
      <c r="TFW48" s="710"/>
      <c r="TFX48" s="710"/>
      <c r="TFY48" s="710"/>
      <c r="TFZ48" s="710"/>
      <c r="TGA48" s="710"/>
      <c r="TGB48" s="710"/>
      <c r="TGC48" s="710"/>
      <c r="TGD48" s="710"/>
      <c r="TGE48" s="710"/>
      <c r="TGF48" s="710"/>
      <c r="TGG48" s="710"/>
      <c r="TGH48" s="710"/>
      <c r="TGI48" s="710"/>
      <c r="TGJ48" s="710"/>
      <c r="TGK48" s="710"/>
      <c r="TGL48" s="710"/>
      <c r="TGM48" s="710"/>
      <c r="TGN48" s="710"/>
      <c r="TGO48" s="710"/>
      <c r="TGP48" s="710"/>
      <c r="TGQ48" s="710"/>
      <c r="TGR48" s="710"/>
      <c r="TGS48" s="710"/>
      <c r="TGT48" s="710"/>
      <c r="TGU48" s="710"/>
      <c r="TGV48" s="710"/>
      <c r="TGW48" s="710"/>
      <c r="TGX48" s="710"/>
      <c r="TGY48" s="710"/>
      <c r="TGZ48" s="710"/>
      <c r="THA48" s="710"/>
      <c r="THB48" s="710"/>
      <c r="THC48" s="710"/>
      <c r="THD48" s="710"/>
      <c r="THE48" s="710"/>
      <c r="THF48" s="710"/>
      <c r="THG48" s="710"/>
      <c r="THH48" s="710"/>
      <c r="THI48" s="710"/>
      <c r="THJ48" s="710"/>
      <c r="THK48" s="710"/>
      <c r="THL48" s="710"/>
      <c r="THM48" s="710"/>
      <c r="THN48" s="710"/>
      <c r="THO48" s="710"/>
      <c r="THP48" s="710"/>
      <c r="THQ48" s="710"/>
      <c r="THR48" s="710"/>
      <c r="THS48" s="710"/>
      <c r="THT48" s="710"/>
      <c r="THU48" s="710"/>
      <c r="THV48" s="710"/>
      <c r="THW48" s="710"/>
      <c r="THX48" s="710"/>
      <c r="THY48" s="710"/>
      <c r="THZ48" s="710"/>
      <c r="TIA48" s="710"/>
      <c r="TIB48" s="710"/>
      <c r="TIC48" s="710"/>
      <c r="TID48" s="710"/>
      <c r="TIE48" s="710"/>
      <c r="TIF48" s="710"/>
      <c r="TIG48" s="710"/>
      <c r="TIH48" s="710"/>
      <c r="TII48" s="710"/>
      <c r="TIJ48" s="710"/>
      <c r="TIK48" s="710"/>
      <c r="TIL48" s="710"/>
      <c r="TIM48" s="710"/>
      <c r="TIN48" s="710"/>
      <c r="TIO48" s="710"/>
      <c r="TIP48" s="710"/>
      <c r="TIQ48" s="710"/>
      <c r="TIR48" s="710"/>
      <c r="TIS48" s="710"/>
      <c r="TIT48" s="710"/>
      <c r="TIU48" s="710"/>
      <c r="TIV48" s="710"/>
      <c r="TIW48" s="710"/>
      <c r="TIX48" s="710"/>
      <c r="TIY48" s="710"/>
      <c r="TIZ48" s="710"/>
      <c r="TJA48" s="710"/>
      <c r="TJB48" s="710"/>
      <c r="TJC48" s="710"/>
      <c r="TJD48" s="710"/>
      <c r="TJE48" s="710"/>
      <c r="TJF48" s="710"/>
      <c r="TJG48" s="710"/>
      <c r="TJH48" s="710"/>
      <c r="TJI48" s="710"/>
      <c r="TJJ48" s="710"/>
      <c r="TJK48" s="710"/>
      <c r="TJL48" s="710"/>
      <c r="TJM48" s="710"/>
      <c r="TJN48" s="710"/>
      <c r="TJO48" s="710"/>
      <c r="TJP48" s="710"/>
      <c r="TJQ48" s="710"/>
      <c r="TJR48" s="710"/>
      <c r="TJS48" s="710"/>
      <c r="TJT48" s="710"/>
      <c r="TJU48" s="710"/>
      <c r="TJV48" s="710"/>
      <c r="TJW48" s="710"/>
      <c r="TJX48" s="710"/>
      <c r="TJY48" s="710"/>
      <c r="TJZ48" s="710"/>
      <c r="TKA48" s="710"/>
      <c r="TKB48" s="710"/>
      <c r="TKC48" s="710"/>
      <c r="TKD48" s="710"/>
      <c r="TKE48" s="710"/>
      <c r="TKF48" s="710"/>
      <c r="TKG48" s="710"/>
      <c r="TKH48" s="710"/>
      <c r="TKI48" s="710"/>
      <c r="TKJ48" s="710"/>
      <c r="TKK48" s="710"/>
      <c r="TKL48" s="710"/>
      <c r="TKM48" s="710"/>
      <c r="TKN48" s="710"/>
      <c r="TKO48" s="710"/>
      <c r="TKP48" s="710"/>
      <c r="TKQ48" s="710"/>
      <c r="TKR48" s="710"/>
      <c r="TKS48" s="710"/>
      <c r="TKT48" s="710"/>
      <c r="TKU48" s="710"/>
      <c r="TKV48" s="710"/>
      <c r="TKW48" s="710"/>
      <c r="TKX48" s="710"/>
      <c r="TKY48" s="710"/>
      <c r="TKZ48" s="710"/>
      <c r="TLA48" s="710"/>
      <c r="TLB48" s="710"/>
      <c r="TLC48" s="710"/>
      <c r="TLD48" s="710"/>
      <c r="TLE48" s="710"/>
      <c r="TLF48" s="710"/>
      <c r="TLG48" s="710"/>
      <c r="TLH48" s="710"/>
      <c r="TLI48" s="710"/>
      <c r="TLJ48" s="710"/>
      <c r="TLK48" s="710"/>
      <c r="TLL48" s="710"/>
      <c r="TLM48" s="710"/>
      <c r="TLN48" s="710"/>
      <c r="TLO48" s="710"/>
      <c r="TLP48" s="710"/>
      <c r="TLQ48" s="710"/>
      <c r="TLR48" s="710"/>
      <c r="TLS48" s="710"/>
      <c r="TLT48" s="710"/>
      <c r="TLU48" s="710"/>
      <c r="TLV48" s="710"/>
      <c r="TLW48" s="710"/>
      <c r="TLX48" s="710"/>
      <c r="TLY48" s="710"/>
      <c r="TLZ48" s="710"/>
      <c r="TMA48" s="710"/>
      <c r="TMB48" s="710"/>
      <c r="TMC48" s="710"/>
      <c r="TMD48" s="710"/>
      <c r="TME48" s="710"/>
      <c r="TMF48" s="710"/>
      <c r="TMG48" s="710"/>
      <c r="TMH48" s="710"/>
      <c r="TMI48" s="710"/>
      <c r="TMJ48" s="710"/>
      <c r="TMK48" s="710"/>
      <c r="TML48" s="710"/>
      <c r="TMM48" s="710"/>
      <c r="TMN48" s="710"/>
      <c r="TMO48" s="710"/>
      <c r="TMP48" s="710"/>
      <c r="TMQ48" s="710"/>
      <c r="TMR48" s="710"/>
      <c r="TMS48" s="710"/>
      <c r="TMT48" s="710"/>
      <c r="TMU48" s="710"/>
      <c r="TMV48" s="710"/>
      <c r="TMW48" s="710"/>
      <c r="TMX48" s="710"/>
      <c r="TMY48" s="710"/>
      <c r="TMZ48" s="710"/>
      <c r="TNA48" s="710"/>
      <c r="TNB48" s="710"/>
      <c r="TNC48" s="710"/>
      <c r="TND48" s="710"/>
      <c r="TNE48" s="710"/>
      <c r="TNF48" s="710"/>
      <c r="TNG48" s="710"/>
      <c r="TNH48" s="710"/>
      <c r="TNI48" s="710"/>
      <c r="TNJ48" s="710"/>
      <c r="TNK48" s="710"/>
      <c r="TNL48" s="710"/>
      <c r="TNM48" s="710"/>
      <c r="TNN48" s="710"/>
      <c r="TNO48" s="710"/>
      <c r="TNP48" s="710"/>
      <c r="TNQ48" s="710"/>
      <c r="TNR48" s="710"/>
      <c r="TNS48" s="710"/>
      <c r="TNT48" s="710"/>
      <c r="TNU48" s="710"/>
      <c r="TNV48" s="710"/>
      <c r="TNW48" s="710"/>
      <c r="TNX48" s="710"/>
      <c r="TNY48" s="710"/>
      <c r="TNZ48" s="710"/>
      <c r="TOA48" s="710"/>
      <c r="TOB48" s="710"/>
      <c r="TOC48" s="710"/>
      <c r="TOD48" s="710"/>
      <c r="TOE48" s="710"/>
      <c r="TOF48" s="710"/>
      <c r="TOG48" s="710"/>
      <c r="TOH48" s="710"/>
      <c r="TOI48" s="710"/>
      <c r="TOJ48" s="710"/>
      <c r="TOK48" s="710"/>
      <c r="TOL48" s="710"/>
      <c r="TOM48" s="710"/>
      <c r="TON48" s="710"/>
      <c r="TOO48" s="710"/>
      <c r="TOP48" s="710"/>
      <c r="TOQ48" s="710"/>
      <c r="TOR48" s="710"/>
      <c r="TOS48" s="710"/>
      <c r="TOT48" s="710"/>
      <c r="TOU48" s="710"/>
      <c r="TOV48" s="710"/>
      <c r="TOW48" s="710"/>
      <c r="TOX48" s="710"/>
      <c r="TOY48" s="710"/>
      <c r="TOZ48" s="710"/>
      <c r="TPA48" s="710"/>
      <c r="TPB48" s="710"/>
      <c r="TPC48" s="710"/>
      <c r="TPD48" s="710"/>
      <c r="TPE48" s="710"/>
      <c r="TPF48" s="710"/>
      <c r="TPG48" s="710"/>
      <c r="TPH48" s="710"/>
      <c r="TPI48" s="710"/>
      <c r="TPJ48" s="710"/>
      <c r="TPK48" s="710"/>
      <c r="TPL48" s="710"/>
      <c r="TPM48" s="710"/>
      <c r="TPN48" s="710"/>
      <c r="TPO48" s="710"/>
      <c r="TPP48" s="710"/>
      <c r="TPQ48" s="710"/>
      <c r="TPR48" s="710"/>
      <c r="TPS48" s="710"/>
      <c r="TPT48" s="710"/>
      <c r="TPU48" s="710"/>
      <c r="TPV48" s="710"/>
      <c r="TPW48" s="710"/>
      <c r="TPX48" s="710"/>
      <c r="TPY48" s="710"/>
      <c r="TPZ48" s="710"/>
      <c r="TQA48" s="710"/>
      <c r="TQB48" s="710"/>
      <c r="TQC48" s="710"/>
      <c r="TQD48" s="710"/>
      <c r="TQE48" s="710"/>
      <c r="TQF48" s="710"/>
      <c r="TQG48" s="710"/>
      <c r="TQH48" s="710"/>
      <c r="TQI48" s="710"/>
      <c r="TQJ48" s="710"/>
      <c r="TQK48" s="710"/>
      <c r="TQL48" s="710"/>
      <c r="TQM48" s="710"/>
      <c r="TQN48" s="710"/>
      <c r="TQO48" s="710"/>
      <c r="TQP48" s="710"/>
      <c r="TQQ48" s="710"/>
      <c r="TQR48" s="710"/>
      <c r="TQS48" s="710"/>
      <c r="TQT48" s="710"/>
      <c r="TQU48" s="710"/>
      <c r="TQV48" s="710"/>
      <c r="TQW48" s="710"/>
      <c r="TQX48" s="710"/>
      <c r="TQY48" s="710"/>
      <c r="TQZ48" s="710"/>
      <c r="TRA48" s="710"/>
      <c r="TRB48" s="710"/>
      <c r="TRC48" s="710"/>
      <c r="TRD48" s="710"/>
      <c r="TRE48" s="710"/>
      <c r="TRF48" s="710"/>
      <c r="TRG48" s="710"/>
      <c r="TRH48" s="710"/>
      <c r="TRI48" s="710"/>
      <c r="TRJ48" s="710"/>
      <c r="TRK48" s="710"/>
      <c r="TRL48" s="710"/>
      <c r="TRM48" s="710"/>
      <c r="TRN48" s="710"/>
      <c r="TRO48" s="710"/>
      <c r="TRP48" s="710"/>
      <c r="TRQ48" s="710"/>
      <c r="TRR48" s="710"/>
      <c r="TRS48" s="710"/>
      <c r="TRT48" s="710"/>
      <c r="TRU48" s="710"/>
      <c r="TRV48" s="710"/>
      <c r="TRW48" s="710"/>
      <c r="TRX48" s="710"/>
      <c r="TRY48" s="710"/>
      <c r="TRZ48" s="710"/>
      <c r="TSA48" s="710"/>
      <c r="TSB48" s="710"/>
      <c r="TSC48" s="710"/>
      <c r="TSD48" s="710"/>
      <c r="TSE48" s="710"/>
      <c r="TSF48" s="710"/>
      <c r="TSG48" s="710"/>
      <c r="TSH48" s="710"/>
      <c r="TSI48" s="710"/>
      <c r="TSJ48" s="710"/>
      <c r="TSK48" s="710"/>
      <c r="TSL48" s="710"/>
      <c r="TSM48" s="710"/>
      <c r="TSN48" s="710"/>
      <c r="TSO48" s="710"/>
      <c r="TSP48" s="710"/>
      <c r="TSQ48" s="710"/>
      <c r="TSR48" s="710"/>
      <c r="TSS48" s="710"/>
      <c r="TST48" s="710"/>
      <c r="TSU48" s="710"/>
      <c r="TSV48" s="710"/>
      <c r="TSW48" s="710"/>
      <c r="TSX48" s="710"/>
      <c r="TSY48" s="710"/>
      <c r="TSZ48" s="710"/>
      <c r="TTA48" s="710"/>
      <c r="TTB48" s="710"/>
      <c r="TTC48" s="710"/>
      <c r="TTD48" s="710"/>
      <c r="TTE48" s="710"/>
      <c r="TTF48" s="710"/>
      <c r="TTG48" s="710"/>
      <c r="TTH48" s="710"/>
      <c r="TTI48" s="710"/>
      <c r="TTJ48" s="710"/>
      <c r="TTK48" s="710"/>
      <c r="TTL48" s="710"/>
      <c r="TTM48" s="710"/>
      <c r="TTN48" s="710"/>
      <c r="TTO48" s="710"/>
      <c r="TTP48" s="710"/>
      <c r="TTQ48" s="710"/>
      <c r="TTR48" s="710"/>
      <c r="TTS48" s="710"/>
      <c r="TTT48" s="710"/>
      <c r="TTU48" s="710"/>
      <c r="TTV48" s="710"/>
      <c r="TTW48" s="710"/>
      <c r="TTX48" s="710"/>
      <c r="TTY48" s="710"/>
      <c r="TTZ48" s="710"/>
      <c r="TUA48" s="710"/>
      <c r="TUB48" s="710"/>
      <c r="TUC48" s="710"/>
      <c r="TUD48" s="710"/>
      <c r="TUE48" s="710"/>
      <c r="TUF48" s="710"/>
      <c r="TUG48" s="710"/>
      <c r="TUH48" s="710"/>
      <c r="TUI48" s="710"/>
      <c r="TUJ48" s="710"/>
      <c r="TUK48" s="710"/>
      <c r="TUL48" s="710"/>
      <c r="TUM48" s="710"/>
      <c r="TUN48" s="710"/>
      <c r="TUO48" s="710"/>
      <c r="TUP48" s="710"/>
      <c r="TUQ48" s="710"/>
      <c r="TUR48" s="710"/>
      <c r="TUS48" s="710"/>
      <c r="TUT48" s="710"/>
      <c r="TUU48" s="710"/>
      <c r="TUV48" s="710"/>
      <c r="TUW48" s="710"/>
      <c r="TUX48" s="710"/>
      <c r="TUY48" s="710"/>
      <c r="TUZ48" s="710"/>
      <c r="TVA48" s="710"/>
      <c r="TVB48" s="710"/>
      <c r="TVC48" s="710"/>
      <c r="TVD48" s="710"/>
      <c r="TVE48" s="710"/>
      <c r="TVF48" s="710"/>
      <c r="TVG48" s="710"/>
      <c r="TVH48" s="710"/>
      <c r="TVI48" s="710"/>
      <c r="TVJ48" s="710"/>
      <c r="TVK48" s="710"/>
      <c r="TVL48" s="710"/>
      <c r="TVM48" s="710"/>
      <c r="TVN48" s="710"/>
      <c r="TVO48" s="710"/>
      <c r="TVP48" s="710"/>
      <c r="TVQ48" s="710"/>
      <c r="TVR48" s="710"/>
      <c r="TVS48" s="710"/>
      <c r="TVT48" s="710"/>
      <c r="TVU48" s="710"/>
      <c r="TVV48" s="710"/>
      <c r="TVW48" s="710"/>
      <c r="TVX48" s="710"/>
      <c r="TVY48" s="710"/>
      <c r="TVZ48" s="710"/>
      <c r="TWA48" s="710"/>
      <c r="TWB48" s="710"/>
      <c r="TWC48" s="710"/>
      <c r="TWD48" s="710"/>
      <c r="TWE48" s="710"/>
      <c r="TWF48" s="710"/>
      <c r="TWG48" s="710"/>
      <c r="TWH48" s="710"/>
      <c r="TWI48" s="710"/>
      <c r="TWJ48" s="710"/>
      <c r="TWK48" s="710"/>
      <c r="TWL48" s="710"/>
      <c r="TWM48" s="710"/>
      <c r="TWN48" s="710"/>
      <c r="TWO48" s="710"/>
      <c r="TWP48" s="710"/>
      <c r="TWQ48" s="710"/>
      <c r="TWR48" s="710"/>
      <c r="TWS48" s="710"/>
      <c r="TWT48" s="710"/>
      <c r="TWU48" s="710"/>
      <c r="TWV48" s="710"/>
      <c r="TWW48" s="710"/>
      <c r="TWX48" s="710"/>
      <c r="TWY48" s="710"/>
      <c r="TWZ48" s="710"/>
      <c r="TXA48" s="710"/>
      <c r="TXB48" s="710"/>
      <c r="TXC48" s="710"/>
      <c r="TXD48" s="710"/>
      <c r="TXE48" s="710"/>
      <c r="TXF48" s="710"/>
      <c r="TXG48" s="710"/>
      <c r="TXH48" s="710"/>
      <c r="TXI48" s="710"/>
      <c r="TXJ48" s="710"/>
      <c r="TXK48" s="710"/>
      <c r="TXL48" s="710"/>
      <c r="TXM48" s="710"/>
      <c r="TXN48" s="710"/>
      <c r="TXO48" s="710"/>
      <c r="TXP48" s="710"/>
      <c r="TXQ48" s="710"/>
      <c r="TXR48" s="710"/>
      <c r="TXS48" s="710"/>
      <c r="TXT48" s="710"/>
      <c r="TXU48" s="710"/>
      <c r="TXV48" s="710"/>
      <c r="TXW48" s="710"/>
      <c r="TXX48" s="710"/>
      <c r="TXY48" s="710"/>
      <c r="TXZ48" s="710"/>
      <c r="TYA48" s="710"/>
      <c r="TYB48" s="710"/>
      <c r="TYC48" s="710"/>
      <c r="TYD48" s="710"/>
      <c r="TYE48" s="710"/>
      <c r="TYF48" s="710"/>
      <c r="TYG48" s="710"/>
      <c r="TYH48" s="710"/>
      <c r="TYI48" s="710"/>
      <c r="TYJ48" s="710"/>
      <c r="TYK48" s="710"/>
      <c r="TYL48" s="710"/>
      <c r="TYM48" s="710"/>
      <c r="TYN48" s="710"/>
      <c r="TYO48" s="710"/>
      <c r="TYP48" s="710"/>
      <c r="TYQ48" s="710"/>
      <c r="TYR48" s="710"/>
      <c r="TYS48" s="710"/>
      <c r="TYT48" s="710"/>
      <c r="TYU48" s="710"/>
      <c r="TYV48" s="710"/>
      <c r="TYW48" s="710"/>
      <c r="TYX48" s="710"/>
      <c r="TYY48" s="710"/>
      <c r="TYZ48" s="710"/>
      <c r="TZA48" s="710"/>
      <c r="TZB48" s="710"/>
      <c r="TZC48" s="710"/>
      <c r="TZD48" s="710"/>
      <c r="TZE48" s="710"/>
      <c r="TZF48" s="710"/>
      <c r="TZG48" s="710"/>
      <c r="TZH48" s="710"/>
      <c r="TZI48" s="710"/>
      <c r="TZJ48" s="710"/>
      <c r="TZK48" s="710"/>
      <c r="TZL48" s="710"/>
      <c r="TZM48" s="710"/>
      <c r="TZN48" s="710"/>
      <c r="TZO48" s="710"/>
      <c r="TZP48" s="710"/>
      <c r="TZQ48" s="710"/>
      <c r="TZR48" s="710"/>
      <c r="TZS48" s="710"/>
      <c r="TZT48" s="710"/>
      <c r="TZU48" s="710"/>
      <c r="TZV48" s="710"/>
      <c r="TZW48" s="710"/>
      <c r="TZX48" s="710"/>
      <c r="TZY48" s="710"/>
      <c r="TZZ48" s="710"/>
      <c r="UAA48" s="710"/>
      <c r="UAB48" s="710"/>
      <c r="UAC48" s="710"/>
      <c r="UAD48" s="710"/>
      <c r="UAE48" s="710"/>
      <c r="UAF48" s="710"/>
      <c r="UAG48" s="710"/>
      <c r="UAH48" s="710"/>
      <c r="UAI48" s="710"/>
      <c r="UAJ48" s="710"/>
      <c r="UAK48" s="710"/>
      <c r="UAL48" s="710"/>
      <c r="UAM48" s="710"/>
      <c r="UAN48" s="710"/>
      <c r="UAO48" s="710"/>
      <c r="UAP48" s="710"/>
      <c r="UAQ48" s="710"/>
      <c r="UAR48" s="710"/>
      <c r="UAS48" s="710"/>
      <c r="UAT48" s="710"/>
      <c r="UAU48" s="710"/>
      <c r="UAV48" s="710"/>
      <c r="UAW48" s="710"/>
      <c r="UAX48" s="710"/>
      <c r="UAY48" s="710"/>
      <c r="UAZ48" s="710"/>
      <c r="UBA48" s="710"/>
      <c r="UBB48" s="710"/>
      <c r="UBC48" s="710"/>
      <c r="UBD48" s="710"/>
      <c r="UBE48" s="710"/>
      <c r="UBF48" s="710"/>
      <c r="UBG48" s="710"/>
      <c r="UBH48" s="710"/>
      <c r="UBI48" s="710"/>
      <c r="UBJ48" s="710"/>
      <c r="UBK48" s="710"/>
      <c r="UBL48" s="710"/>
      <c r="UBM48" s="710"/>
      <c r="UBN48" s="710"/>
      <c r="UBO48" s="710"/>
      <c r="UBP48" s="710"/>
      <c r="UBQ48" s="710"/>
      <c r="UBR48" s="710"/>
      <c r="UBS48" s="710"/>
      <c r="UBT48" s="710"/>
      <c r="UBU48" s="710"/>
      <c r="UBV48" s="710"/>
      <c r="UBW48" s="710"/>
      <c r="UBX48" s="710"/>
      <c r="UBY48" s="710"/>
      <c r="UBZ48" s="710"/>
      <c r="UCA48" s="710"/>
      <c r="UCB48" s="710"/>
      <c r="UCC48" s="710"/>
      <c r="UCD48" s="710"/>
      <c r="UCE48" s="710"/>
      <c r="UCF48" s="710"/>
      <c r="UCG48" s="710"/>
      <c r="UCH48" s="710"/>
      <c r="UCI48" s="710"/>
      <c r="UCJ48" s="710"/>
      <c r="UCK48" s="710"/>
      <c r="UCL48" s="710"/>
      <c r="UCM48" s="710"/>
      <c r="UCN48" s="710"/>
      <c r="UCO48" s="710"/>
      <c r="UCP48" s="710"/>
      <c r="UCQ48" s="710"/>
      <c r="UCR48" s="710"/>
      <c r="UCS48" s="710"/>
      <c r="UCT48" s="710"/>
      <c r="UCU48" s="710"/>
      <c r="UCV48" s="710"/>
      <c r="UCW48" s="710"/>
      <c r="UCX48" s="710"/>
      <c r="UCY48" s="710"/>
      <c r="UCZ48" s="710"/>
      <c r="UDA48" s="710"/>
      <c r="UDB48" s="710"/>
      <c r="UDC48" s="710"/>
      <c r="UDD48" s="710"/>
      <c r="UDE48" s="710"/>
      <c r="UDF48" s="710"/>
      <c r="UDG48" s="710"/>
      <c r="UDH48" s="710"/>
      <c r="UDI48" s="710"/>
      <c r="UDJ48" s="710"/>
      <c r="UDK48" s="710"/>
      <c r="UDL48" s="710"/>
      <c r="UDM48" s="710"/>
      <c r="UDN48" s="710"/>
      <c r="UDO48" s="710"/>
      <c r="UDP48" s="710"/>
      <c r="UDQ48" s="710"/>
      <c r="UDR48" s="710"/>
      <c r="UDS48" s="710"/>
      <c r="UDT48" s="710"/>
      <c r="UDU48" s="710"/>
      <c r="UDV48" s="710"/>
      <c r="UDW48" s="710"/>
      <c r="UDX48" s="710"/>
      <c r="UDY48" s="710"/>
      <c r="UDZ48" s="710"/>
      <c r="UEA48" s="710"/>
      <c r="UEB48" s="710"/>
      <c r="UEC48" s="710"/>
      <c r="UED48" s="710"/>
      <c r="UEE48" s="710"/>
      <c r="UEF48" s="710"/>
      <c r="UEG48" s="710"/>
      <c r="UEH48" s="710"/>
      <c r="UEI48" s="710"/>
      <c r="UEJ48" s="710"/>
      <c r="UEK48" s="710"/>
      <c r="UEL48" s="710"/>
      <c r="UEM48" s="710"/>
      <c r="UEN48" s="710"/>
      <c r="UEO48" s="710"/>
      <c r="UEP48" s="710"/>
      <c r="UEQ48" s="710"/>
      <c r="UER48" s="710"/>
      <c r="UES48" s="710"/>
      <c r="UET48" s="710"/>
      <c r="UEU48" s="710"/>
      <c r="UEV48" s="710"/>
      <c r="UEW48" s="710"/>
      <c r="UEX48" s="710"/>
      <c r="UEY48" s="710"/>
      <c r="UEZ48" s="710"/>
      <c r="UFA48" s="710"/>
      <c r="UFB48" s="710"/>
      <c r="UFC48" s="710"/>
      <c r="UFD48" s="710"/>
      <c r="UFE48" s="710"/>
      <c r="UFF48" s="710"/>
      <c r="UFG48" s="710"/>
      <c r="UFH48" s="710"/>
      <c r="UFI48" s="710"/>
      <c r="UFJ48" s="710"/>
      <c r="UFK48" s="710"/>
      <c r="UFL48" s="710"/>
      <c r="UFM48" s="710"/>
      <c r="UFN48" s="710"/>
      <c r="UFO48" s="710"/>
      <c r="UFP48" s="710"/>
      <c r="UFQ48" s="710"/>
      <c r="UFR48" s="710"/>
      <c r="UFS48" s="710"/>
      <c r="UFT48" s="710"/>
      <c r="UFU48" s="710"/>
      <c r="UFV48" s="710"/>
      <c r="UFW48" s="710"/>
      <c r="UFX48" s="710"/>
      <c r="UFY48" s="710"/>
      <c r="UFZ48" s="710"/>
      <c r="UGA48" s="710"/>
      <c r="UGB48" s="710"/>
      <c r="UGC48" s="710"/>
      <c r="UGD48" s="710"/>
      <c r="UGE48" s="710"/>
      <c r="UGF48" s="710"/>
      <c r="UGG48" s="710"/>
      <c r="UGH48" s="710"/>
      <c r="UGI48" s="710"/>
      <c r="UGJ48" s="710"/>
      <c r="UGK48" s="710"/>
      <c r="UGL48" s="710"/>
      <c r="UGM48" s="710"/>
      <c r="UGN48" s="710"/>
      <c r="UGO48" s="710"/>
      <c r="UGP48" s="710"/>
      <c r="UGQ48" s="710"/>
      <c r="UGR48" s="710"/>
      <c r="UGS48" s="710"/>
      <c r="UGT48" s="710"/>
      <c r="UGU48" s="710"/>
      <c r="UGV48" s="710"/>
      <c r="UGW48" s="710"/>
      <c r="UGX48" s="710"/>
      <c r="UGY48" s="710"/>
      <c r="UGZ48" s="710"/>
      <c r="UHA48" s="710"/>
      <c r="UHB48" s="710"/>
      <c r="UHC48" s="710"/>
      <c r="UHD48" s="710"/>
      <c r="UHE48" s="710"/>
      <c r="UHF48" s="710"/>
      <c r="UHG48" s="710"/>
      <c r="UHH48" s="710"/>
      <c r="UHI48" s="710"/>
      <c r="UHJ48" s="710"/>
      <c r="UHK48" s="710"/>
      <c r="UHL48" s="710"/>
      <c r="UHM48" s="710"/>
      <c r="UHN48" s="710"/>
      <c r="UHO48" s="710"/>
      <c r="UHP48" s="710"/>
      <c r="UHQ48" s="710"/>
      <c r="UHR48" s="710"/>
      <c r="UHS48" s="710"/>
      <c r="UHT48" s="710"/>
      <c r="UHU48" s="710"/>
      <c r="UHV48" s="710"/>
      <c r="UHW48" s="710"/>
      <c r="UHX48" s="710"/>
      <c r="UHY48" s="710"/>
      <c r="UHZ48" s="710"/>
      <c r="UIA48" s="710"/>
      <c r="UIB48" s="710"/>
      <c r="UIC48" s="710"/>
      <c r="UID48" s="710"/>
      <c r="UIE48" s="710"/>
      <c r="UIF48" s="710"/>
      <c r="UIG48" s="710"/>
      <c r="UIH48" s="710"/>
      <c r="UII48" s="710"/>
      <c r="UIJ48" s="710"/>
      <c r="UIK48" s="710"/>
      <c r="UIL48" s="710"/>
      <c r="UIM48" s="710"/>
      <c r="UIN48" s="710"/>
      <c r="UIO48" s="710"/>
      <c r="UIP48" s="710"/>
      <c r="UIQ48" s="710"/>
      <c r="UIR48" s="710"/>
      <c r="UIS48" s="710"/>
      <c r="UIT48" s="710"/>
      <c r="UIU48" s="710"/>
      <c r="UIV48" s="710"/>
      <c r="UIW48" s="710"/>
      <c r="UIX48" s="710"/>
      <c r="UIY48" s="710"/>
      <c r="UIZ48" s="710"/>
      <c r="UJA48" s="710"/>
      <c r="UJB48" s="710"/>
      <c r="UJC48" s="710"/>
      <c r="UJD48" s="710"/>
      <c r="UJE48" s="710"/>
      <c r="UJF48" s="710"/>
      <c r="UJG48" s="710"/>
      <c r="UJH48" s="710"/>
      <c r="UJI48" s="710"/>
      <c r="UJJ48" s="710"/>
      <c r="UJK48" s="710"/>
      <c r="UJL48" s="710"/>
      <c r="UJM48" s="710"/>
      <c r="UJN48" s="710"/>
      <c r="UJO48" s="710"/>
      <c r="UJP48" s="710"/>
      <c r="UJQ48" s="710"/>
      <c r="UJR48" s="710"/>
      <c r="UJS48" s="710"/>
      <c r="UJT48" s="710"/>
      <c r="UJU48" s="710"/>
      <c r="UJV48" s="710"/>
      <c r="UJW48" s="710"/>
      <c r="UJX48" s="710"/>
      <c r="UJY48" s="710"/>
      <c r="UJZ48" s="710"/>
      <c r="UKA48" s="710"/>
      <c r="UKB48" s="710"/>
      <c r="UKC48" s="710"/>
      <c r="UKD48" s="710"/>
      <c r="UKE48" s="710"/>
      <c r="UKF48" s="710"/>
      <c r="UKG48" s="710"/>
      <c r="UKH48" s="710"/>
      <c r="UKI48" s="710"/>
      <c r="UKJ48" s="710"/>
      <c r="UKK48" s="710"/>
      <c r="UKL48" s="710"/>
      <c r="UKM48" s="710"/>
      <c r="UKN48" s="710"/>
      <c r="UKO48" s="710"/>
      <c r="UKP48" s="710"/>
      <c r="UKQ48" s="710"/>
      <c r="UKR48" s="710"/>
      <c r="UKS48" s="710"/>
      <c r="UKT48" s="710"/>
      <c r="UKU48" s="710"/>
      <c r="UKV48" s="710"/>
      <c r="UKW48" s="710"/>
      <c r="UKX48" s="710"/>
      <c r="UKY48" s="710"/>
      <c r="UKZ48" s="710"/>
      <c r="ULA48" s="710"/>
      <c r="ULB48" s="710"/>
      <c r="ULC48" s="710"/>
      <c r="ULD48" s="710"/>
      <c r="ULE48" s="710"/>
      <c r="ULF48" s="710"/>
      <c r="ULG48" s="710"/>
      <c r="ULH48" s="710"/>
      <c r="ULI48" s="710"/>
      <c r="ULJ48" s="710"/>
      <c r="ULK48" s="710"/>
      <c r="ULL48" s="710"/>
      <c r="ULM48" s="710"/>
      <c r="ULN48" s="710"/>
      <c r="ULO48" s="710"/>
      <c r="ULP48" s="710"/>
      <c r="ULQ48" s="710"/>
      <c r="ULR48" s="710"/>
      <c r="ULS48" s="710"/>
      <c r="ULT48" s="710"/>
      <c r="ULU48" s="710"/>
      <c r="ULV48" s="710"/>
      <c r="ULW48" s="710"/>
      <c r="ULX48" s="710"/>
      <c r="ULY48" s="710"/>
      <c r="ULZ48" s="710"/>
      <c r="UMA48" s="710"/>
      <c r="UMB48" s="710"/>
      <c r="UMC48" s="710"/>
      <c r="UMD48" s="710"/>
      <c r="UME48" s="710"/>
      <c r="UMF48" s="710"/>
      <c r="UMG48" s="710"/>
      <c r="UMH48" s="710"/>
      <c r="UMI48" s="710"/>
      <c r="UMJ48" s="710"/>
      <c r="UMK48" s="710"/>
      <c r="UML48" s="710"/>
      <c r="UMM48" s="710"/>
      <c r="UMN48" s="710"/>
      <c r="UMO48" s="710"/>
      <c r="UMP48" s="710"/>
      <c r="UMQ48" s="710"/>
      <c r="UMR48" s="710"/>
      <c r="UMS48" s="710"/>
      <c r="UMT48" s="710"/>
      <c r="UMU48" s="710"/>
      <c r="UMV48" s="710"/>
      <c r="UMW48" s="710"/>
      <c r="UMX48" s="710"/>
      <c r="UMY48" s="710"/>
      <c r="UMZ48" s="710"/>
      <c r="UNA48" s="710"/>
      <c r="UNB48" s="710"/>
      <c r="UNC48" s="710"/>
      <c r="UND48" s="710"/>
      <c r="UNE48" s="710"/>
      <c r="UNF48" s="710"/>
      <c r="UNG48" s="710"/>
      <c r="UNH48" s="710"/>
      <c r="UNI48" s="710"/>
      <c r="UNJ48" s="710"/>
      <c r="UNK48" s="710"/>
      <c r="UNL48" s="710"/>
      <c r="UNM48" s="710"/>
      <c r="UNN48" s="710"/>
      <c r="UNO48" s="710"/>
      <c r="UNP48" s="710"/>
      <c r="UNQ48" s="710"/>
      <c r="UNR48" s="710"/>
      <c r="UNS48" s="710"/>
      <c r="UNT48" s="710"/>
      <c r="UNU48" s="710"/>
      <c r="UNV48" s="710"/>
      <c r="UNW48" s="710"/>
      <c r="UNX48" s="710"/>
      <c r="UNY48" s="710"/>
      <c r="UNZ48" s="710"/>
      <c r="UOA48" s="710"/>
      <c r="UOB48" s="710"/>
      <c r="UOC48" s="710"/>
      <c r="UOD48" s="710"/>
      <c r="UOE48" s="710"/>
      <c r="UOF48" s="710"/>
      <c r="UOG48" s="710"/>
      <c r="UOH48" s="710"/>
      <c r="UOI48" s="710"/>
      <c r="UOJ48" s="710"/>
      <c r="UOK48" s="710"/>
      <c r="UOL48" s="710"/>
      <c r="UOM48" s="710"/>
      <c r="UON48" s="710"/>
      <c r="UOO48" s="710"/>
      <c r="UOP48" s="710"/>
      <c r="UOQ48" s="710"/>
      <c r="UOR48" s="710"/>
      <c r="UOS48" s="710"/>
      <c r="UOT48" s="710"/>
      <c r="UOU48" s="710"/>
      <c r="UOV48" s="710"/>
      <c r="UOW48" s="710"/>
      <c r="UOX48" s="710"/>
      <c r="UOY48" s="710"/>
      <c r="UOZ48" s="710"/>
      <c r="UPA48" s="710"/>
      <c r="UPB48" s="710"/>
      <c r="UPC48" s="710"/>
      <c r="UPD48" s="710"/>
      <c r="UPE48" s="710"/>
      <c r="UPF48" s="710"/>
      <c r="UPG48" s="710"/>
      <c r="UPH48" s="710"/>
      <c r="UPI48" s="710"/>
      <c r="UPJ48" s="710"/>
      <c r="UPK48" s="710"/>
      <c r="UPL48" s="710"/>
      <c r="UPM48" s="710"/>
      <c r="UPN48" s="710"/>
      <c r="UPO48" s="710"/>
      <c r="UPP48" s="710"/>
      <c r="UPQ48" s="710"/>
      <c r="UPR48" s="710"/>
      <c r="UPS48" s="710"/>
      <c r="UPT48" s="710"/>
      <c r="UPU48" s="710"/>
      <c r="UPV48" s="710"/>
      <c r="UPW48" s="710"/>
      <c r="UPX48" s="710"/>
      <c r="UPY48" s="710"/>
      <c r="UPZ48" s="710"/>
      <c r="UQA48" s="710"/>
      <c r="UQB48" s="710"/>
      <c r="UQC48" s="710"/>
      <c r="UQD48" s="710"/>
      <c r="UQE48" s="710"/>
      <c r="UQF48" s="710"/>
      <c r="UQG48" s="710"/>
      <c r="UQH48" s="710"/>
      <c r="UQI48" s="710"/>
      <c r="UQJ48" s="710"/>
      <c r="UQK48" s="710"/>
      <c r="UQL48" s="710"/>
      <c r="UQM48" s="710"/>
      <c r="UQN48" s="710"/>
      <c r="UQO48" s="710"/>
      <c r="UQP48" s="710"/>
      <c r="UQQ48" s="710"/>
      <c r="UQR48" s="710"/>
      <c r="UQS48" s="710"/>
      <c r="UQT48" s="710"/>
      <c r="UQU48" s="710"/>
      <c r="UQV48" s="710"/>
      <c r="UQW48" s="710"/>
      <c r="UQX48" s="710"/>
      <c r="UQY48" s="710"/>
      <c r="UQZ48" s="710"/>
      <c r="URA48" s="710"/>
      <c r="URB48" s="710"/>
      <c r="URC48" s="710"/>
      <c r="URD48" s="710"/>
      <c r="URE48" s="710"/>
      <c r="URF48" s="710"/>
      <c r="URG48" s="710"/>
      <c r="URH48" s="710"/>
      <c r="URI48" s="710"/>
      <c r="URJ48" s="710"/>
      <c r="URK48" s="710"/>
      <c r="URL48" s="710"/>
      <c r="URM48" s="710"/>
      <c r="URN48" s="710"/>
      <c r="URO48" s="710"/>
      <c r="URP48" s="710"/>
      <c r="URQ48" s="710"/>
      <c r="URR48" s="710"/>
      <c r="URS48" s="710"/>
      <c r="URT48" s="710"/>
      <c r="URU48" s="710"/>
      <c r="URV48" s="710"/>
      <c r="URW48" s="710"/>
      <c r="URX48" s="710"/>
      <c r="URY48" s="710"/>
      <c r="URZ48" s="710"/>
      <c r="USA48" s="710"/>
      <c r="USB48" s="710"/>
      <c r="USC48" s="710"/>
      <c r="USD48" s="710"/>
      <c r="USE48" s="710"/>
      <c r="USF48" s="710"/>
      <c r="USG48" s="710"/>
      <c r="USH48" s="710"/>
      <c r="USI48" s="710"/>
      <c r="USJ48" s="710"/>
      <c r="USK48" s="710"/>
      <c r="USL48" s="710"/>
      <c r="USM48" s="710"/>
      <c r="USN48" s="710"/>
      <c r="USO48" s="710"/>
      <c r="USP48" s="710"/>
      <c r="USQ48" s="710"/>
      <c r="USR48" s="710"/>
      <c r="USS48" s="710"/>
      <c r="UST48" s="710"/>
      <c r="USU48" s="710"/>
      <c r="USV48" s="710"/>
      <c r="USW48" s="710"/>
      <c r="USX48" s="710"/>
      <c r="USY48" s="710"/>
      <c r="USZ48" s="710"/>
      <c r="UTA48" s="710"/>
      <c r="UTB48" s="710"/>
      <c r="UTC48" s="710"/>
      <c r="UTD48" s="710"/>
      <c r="UTE48" s="710"/>
      <c r="UTF48" s="710"/>
      <c r="UTG48" s="710"/>
      <c r="UTH48" s="710"/>
      <c r="UTI48" s="710"/>
      <c r="UTJ48" s="710"/>
      <c r="UTK48" s="710"/>
      <c r="UTL48" s="710"/>
      <c r="UTM48" s="710"/>
      <c r="UTN48" s="710"/>
      <c r="UTO48" s="710"/>
      <c r="UTP48" s="710"/>
      <c r="UTQ48" s="710"/>
      <c r="UTR48" s="710"/>
      <c r="UTS48" s="710"/>
      <c r="UTT48" s="710"/>
      <c r="UTU48" s="710"/>
      <c r="UTV48" s="710"/>
      <c r="UTW48" s="710"/>
      <c r="UTX48" s="710"/>
      <c r="UTY48" s="710"/>
      <c r="UTZ48" s="710"/>
      <c r="UUA48" s="710"/>
      <c r="UUB48" s="710"/>
      <c r="UUC48" s="710"/>
      <c r="UUD48" s="710"/>
      <c r="UUE48" s="710"/>
      <c r="UUF48" s="710"/>
      <c r="UUG48" s="710"/>
      <c r="UUH48" s="710"/>
      <c r="UUI48" s="710"/>
      <c r="UUJ48" s="710"/>
      <c r="UUK48" s="710"/>
      <c r="UUL48" s="710"/>
      <c r="UUM48" s="710"/>
      <c r="UUN48" s="710"/>
      <c r="UUO48" s="710"/>
      <c r="UUP48" s="710"/>
      <c r="UUQ48" s="710"/>
      <c r="UUR48" s="710"/>
      <c r="UUS48" s="710"/>
      <c r="UUT48" s="710"/>
      <c r="UUU48" s="710"/>
      <c r="UUV48" s="710"/>
      <c r="UUW48" s="710"/>
      <c r="UUX48" s="710"/>
      <c r="UUY48" s="710"/>
      <c r="UUZ48" s="710"/>
      <c r="UVA48" s="710"/>
      <c r="UVB48" s="710"/>
      <c r="UVC48" s="710"/>
      <c r="UVD48" s="710"/>
      <c r="UVE48" s="710"/>
      <c r="UVF48" s="710"/>
      <c r="UVG48" s="710"/>
      <c r="UVH48" s="710"/>
      <c r="UVI48" s="710"/>
      <c r="UVJ48" s="710"/>
      <c r="UVK48" s="710"/>
      <c r="UVL48" s="710"/>
      <c r="UVM48" s="710"/>
      <c r="UVN48" s="710"/>
      <c r="UVO48" s="710"/>
      <c r="UVP48" s="710"/>
      <c r="UVQ48" s="710"/>
      <c r="UVR48" s="710"/>
      <c r="UVS48" s="710"/>
      <c r="UVT48" s="710"/>
      <c r="UVU48" s="710"/>
      <c r="UVV48" s="710"/>
      <c r="UVW48" s="710"/>
      <c r="UVX48" s="710"/>
      <c r="UVY48" s="710"/>
      <c r="UVZ48" s="710"/>
      <c r="UWA48" s="710"/>
      <c r="UWB48" s="710"/>
      <c r="UWC48" s="710"/>
      <c r="UWD48" s="710"/>
      <c r="UWE48" s="710"/>
      <c r="UWF48" s="710"/>
      <c r="UWG48" s="710"/>
      <c r="UWH48" s="710"/>
      <c r="UWI48" s="710"/>
      <c r="UWJ48" s="710"/>
      <c r="UWK48" s="710"/>
      <c r="UWL48" s="710"/>
      <c r="UWM48" s="710"/>
      <c r="UWN48" s="710"/>
      <c r="UWO48" s="710"/>
      <c r="UWP48" s="710"/>
      <c r="UWQ48" s="710"/>
      <c r="UWR48" s="710"/>
      <c r="UWS48" s="710"/>
      <c r="UWT48" s="710"/>
      <c r="UWU48" s="710"/>
      <c r="UWV48" s="710"/>
      <c r="UWW48" s="710"/>
      <c r="UWX48" s="710"/>
      <c r="UWY48" s="710"/>
      <c r="UWZ48" s="710"/>
      <c r="UXA48" s="710"/>
      <c r="UXB48" s="710"/>
      <c r="UXC48" s="710"/>
      <c r="UXD48" s="710"/>
      <c r="UXE48" s="710"/>
      <c r="UXF48" s="710"/>
      <c r="UXG48" s="710"/>
      <c r="UXH48" s="710"/>
      <c r="UXI48" s="710"/>
      <c r="UXJ48" s="710"/>
      <c r="UXK48" s="710"/>
      <c r="UXL48" s="710"/>
      <c r="UXM48" s="710"/>
      <c r="UXN48" s="710"/>
      <c r="UXO48" s="710"/>
      <c r="UXP48" s="710"/>
      <c r="UXQ48" s="710"/>
      <c r="UXR48" s="710"/>
      <c r="UXS48" s="710"/>
      <c r="UXT48" s="710"/>
      <c r="UXU48" s="710"/>
      <c r="UXV48" s="710"/>
      <c r="UXW48" s="710"/>
      <c r="UXX48" s="710"/>
      <c r="UXY48" s="710"/>
      <c r="UXZ48" s="710"/>
      <c r="UYA48" s="710"/>
      <c r="UYB48" s="710"/>
      <c r="UYC48" s="710"/>
      <c r="UYD48" s="710"/>
      <c r="UYE48" s="710"/>
      <c r="UYF48" s="710"/>
      <c r="UYG48" s="710"/>
      <c r="UYH48" s="710"/>
      <c r="UYI48" s="710"/>
      <c r="UYJ48" s="710"/>
      <c r="UYK48" s="710"/>
      <c r="UYL48" s="710"/>
      <c r="UYM48" s="710"/>
      <c r="UYN48" s="710"/>
      <c r="UYO48" s="710"/>
      <c r="UYP48" s="710"/>
      <c r="UYQ48" s="710"/>
      <c r="UYR48" s="710"/>
      <c r="UYS48" s="710"/>
      <c r="UYT48" s="710"/>
      <c r="UYU48" s="710"/>
      <c r="UYV48" s="710"/>
      <c r="UYW48" s="710"/>
      <c r="UYX48" s="710"/>
      <c r="UYY48" s="710"/>
      <c r="UYZ48" s="710"/>
      <c r="UZA48" s="710"/>
      <c r="UZB48" s="710"/>
      <c r="UZC48" s="710"/>
      <c r="UZD48" s="710"/>
      <c r="UZE48" s="710"/>
      <c r="UZF48" s="710"/>
      <c r="UZG48" s="710"/>
      <c r="UZH48" s="710"/>
      <c r="UZI48" s="710"/>
      <c r="UZJ48" s="710"/>
      <c r="UZK48" s="710"/>
      <c r="UZL48" s="710"/>
      <c r="UZM48" s="710"/>
      <c r="UZN48" s="710"/>
      <c r="UZO48" s="710"/>
      <c r="UZP48" s="710"/>
      <c r="UZQ48" s="710"/>
      <c r="UZR48" s="710"/>
      <c r="UZS48" s="710"/>
      <c r="UZT48" s="710"/>
      <c r="UZU48" s="710"/>
      <c r="UZV48" s="710"/>
      <c r="UZW48" s="710"/>
      <c r="UZX48" s="710"/>
      <c r="UZY48" s="710"/>
      <c r="UZZ48" s="710"/>
      <c r="VAA48" s="710"/>
      <c r="VAB48" s="710"/>
      <c r="VAC48" s="710"/>
      <c r="VAD48" s="710"/>
      <c r="VAE48" s="710"/>
      <c r="VAF48" s="710"/>
      <c r="VAG48" s="710"/>
      <c r="VAH48" s="710"/>
      <c r="VAI48" s="710"/>
      <c r="VAJ48" s="710"/>
      <c r="VAK48" s="710"/>
      <c r="VAL48" s="710"/>
      <c r="VAM48" s="710"/>
      <c r="VAN48" s="710"/>
      <c r="VAO48" s="710"/>
      <c r="VAP48" s="710"/>
      <c r="VAQ48" s="710"/>
      <c r="VAR48" s="710"/>
      <c r="VAS48" s="710"/>
      <c r="VAT48" s="710"/>
      <c r="VAU48" s="710"/>
      <c r="VAV48" s="710"/>
      <c r="VAW48" s="710"/>
      <c r="VAX48" s="710"/>
      <c r="VAY48" s="710"/>
      <c r="VAZ48" s="710"/>
      <c r="VBA48" s="710"/>
      <c r="VBB48" s="710"/>
      <c r="VBC48" s="710"/>
      <c r="VBD48" s="710"/>
      <c r="VBE48" s="710"/>
      <c r="VBF48" s="710"/>
      <c r="VBG48" s="710"/>
      <c r="VBH48" s="710"/>
      <c r="VBI48" s="710"/>
      <c r="VBJ48" s="710"/>
      <c r="VBK48" s="710"/>
      <c r="VBL48" s="710"/>
      <c r="VBM48" s="710"/>
      <c r="VBN48" s="710"/>
      <c r="VBO48" s="710"/>
      <c r="VBP48" s="710"/>
      <c r="VBQ48" s="710"/>
      <c r="VBR48" s="710"/>
      <c r="VBS48" s="710"/>
      <c r="VBT48" s="710"/>
      <c r="VBU48" s="710"/>
      <c r="VBV48" s="710"/>
      <c r="VBW48" s="710"/>
      <c r="VBX48" s="710"/>
      <c r="VBY48" s="710"/>
      <c r="VBZ48" s="710"/>
      <c r="VCA48" s="710"/>
      <c r="VCB48" s="710"/>
      <c r="VCC48" s="710"/>
      <c r="VCD48" s="710"/>
      <c r="VCE48" s="710"/>
      <c r="VCF48" s="710"/>
      <c r="VCG48" s="710"/>
      <c r="VCH48" s="710"/>
      <c r="VCI48" s="710"/>
      <c r="VCJ48" s="710"/>
      <c r="VCK48" s="710"/>
      <c r="VCL48" s="710"/>
      <c r="VCM48" s="710"/>
      <c r="VCN48" s="710"/>
      <c r="VCO48" s="710"/>
      <c r="VCP48" s="710"/>
      <c r="VCQ48" s="710"/>
      <c r="VCR48" s="710"/>
      <c r="VCS48" s="710"/>
      <c r="VCT48" s="710"/>
      <c r="VCU48" s="710"/>
      <c r="VCV48" s="710"/>
      <c r="VCW48" s="710"/>
      <c r="VCX48" s="710"/>
      <c r="VCY48" s="710"/>
      <c r="VCZ48" s="710"/>
      <c r="VDA48" s="710"/>
      <c r="VDB48" s="710"/>
      <c r="VDC48" s="710"/>
      <c r="VDD48" s="710"/>
      <c r="VDE48" s="710"/>
      <c r="VDF48" s="710"/>
      <c r="VDG48" s="710"/>
      <c r="VDH48" s="710"/>
      <c r="VDI48" s="710"/>
      <c r="VDJ48" s="710"/>
      <c r="VDK48" s="710"/>
      <c r="VDL48" s="710"/>
      <c r="VDM48" s="710"/>
      <c r="VDN48" s="710"/>
      <c r="VDO48" s="710"/>
      <c r="VDP48" s="710"/>
      <c r="VDQ48" s="710"/>
      <c r="VDR48" s="710"/>
      <c r="VDS48" s="710"/>
      <c r="VDT48" s="710"/>
      <c r="VDU48" s="710"/>
      <c r="VDV48" s="710"/>
      <c r="VDW48" s="710"/>
      <c r="VDX48" s="710"/>
      <c r="VDY48" s="710"/>
      <c r="VDZ48" s="710"/>
      <c r="VEA48" s="710"/>
      <c r="VEB48" s="710"/>
      <c r="VEC48" s="710"/>
      <c r="VED48" s="710"/>
      <c r="VEE48" s="710"/>
      <c r="VEF48" s="710"/>
      <c r="VEG48" s="710"/>
      <c r="VEH48" s="710"/>
      <c r="VEI48" s="710"/>
      <c r="VEJ48" s="710"/>
      <c r="VEK48" s="710"/>
      <c r="VEL48" s="710"/>
      <c r="VEM48" s="710"/>
      <c r="VEN48" s="710"/>
      <c r="VEO48" s="710"/>
      <c r="VEP48" s="710"/>
      <c r="VEQ48" s="710"/>
      <c r="VER48" s="710"/>
      <c r="VES48" s="710"/>
      <c r="VET48" s="710"/>
      <c r="VEU48" s="710"/>
      <c r="VEV48" s="710"/>
      <c r="VEW48" s="710"/>
      <c r="VEX48" s="710"/>
      <c r="VEY48" s="710"/>
      <c r="VEZ48" s="710"/>
      <c r="VFA48" s="710"/>
      <c r="VFB48" s="710"/>
      <c r="VFC48" s="710"/>
      <c r="VFD48" s="710"/>
      <c r="VFE48" s="710"/>
      <c r="VFF48" s="710"/>
      <c r="VFG48" s="710"/>
      <c r="VFH48" s="710"/>
      <c r="VFI48" s="710"/>
      <c r="VFJ48" s="710"/>
      <c r="VFK48" s="710"/>
      <c r="VFL48" s="710"/>
      <c r="VFM48" s="710"/>
      <c r="VFN48" s="710"/>
      <c r="VFO48" s="710"/>
      <c r="VFP48" s="710"/>
      <c r="VFQ48" s="710"/>
      <c r="VFR48" s="710"/>
      <c r="VFS48" s="710"/>
      <c r="VFT48" s="710"/>
      <c r="VFU48" s="710"/>
      <c r="VFV48" s="710"/>
      <c r="VFW48" s="710"/>
      <c r="VFX48" s="710"/>
      <c r="VFY48" s="710"/>
      <c r="VFZ48" s="710"/>
      <c r="VGA48" s="710"/>
      <c r="VGB48" s="710"/>
      <c r="VGC48" s="710"/>
      <c r="VGD48" s="710"/>
      <c r="VGE48" s="710"/>
      <c r="VGF48" s="710"/>
      <c r="VGG48" s="710"/>
      <c r="VGH48" s="710"/>
      <c r="VGI48" s="710"/>
      <c r="VGJ48" s="710"/>
      <c r="VGK48" s="710"/>
      <c r="VGL48" s="710"/>
      <c r="VGM48" s="710"/>
      <c r="VGN48" s="710"/>
      <c r="VGO48" s="710"/>
      <c r="VGP48" s="710"/>
      <c r="VGQ48" s="710"/>
      <c r="VGR48" s="710"/>
      <c r="VGS48" s="710"/>
      <c r="VGT48" s="710"/>
      <c r="VGU48" s="710"/>
      <c r="VGV48" s="710"/>
      <c r="VGW48" s="710"/>
      <c r="VGX48" s="710"/>
      <c r="VGY48" s="710"/>
      <c r="VGZ48" s="710"/>
      <c r="VHA48" s="710"/>
      <c r="VHB48" s="710"/>
      <c r="VHC48" s="710"/>
      <c r="VHD48" s="710"/>
      <c r="VHE48" s="710"/>
      <c r="VHF48" s="710"/>
      <c r="VHG48" s="710"/>
      <c r="VHH48" s="710"/>
      <c r="VHI48" s="710"/>
      <c r="VHJ48" s="710"/>
      <c r="VHK48" s="710"/>
      <c r="VHL48" s="710"/>
      <c r="VHM48" s="710"/>
      <c r="VHN48" s="710"/>
      <c r="VHO48" s="710"/>
      <c r="VHP48" s="710"/>
      <c r="VHQ48" s="710"/>
      <c r="VHR48" s="710"/>
      <c r="VHS48" s="710"/>
      <c r="VHT48" s="710"/>
      <c r="VHU48" s="710"/>
      <c r="VHV48" s="710"/>
      <c r="VHW48" s="710"/>
      <c r="VHX48" s="710"/>
      <c r="VHY48" s="710"/>
      <c r="VHZ48" s="710"/>
      <c r="VIA48" s="710"/>
      <c r="VIB48" s="710"/>
      <c r="VIC48" s="710"/>
      <c r="VID48" s="710"/>
      <c r="VIE48" s="710"/>
      <c r="VIF48" s="710"/>
      <c r="VIG48" s="710"/>
      <c r="VIH48" s="710"/>
      <c r="VII48" s="710"/>
      <c r="VIJ48" s="710"/>
      <c r="VIK48" s="710"/>
      <c r="VIL48" s="710"/>
      <c r="VIM48" s="710"/>
      <c r="VIN48" s="710"/>
      <c r="VIO48" s="710"/>
      <c r="VIP48" s="710"/>
      <c r="VIQ48" s="710"/>
      <c r="VIR48" s="710"/>
      <c r="VIS48" s="710"/>
      <c r="VIT48" s="710"/>
      <c r="VIU48" s="710"/>
      <c r="VIV48" s="710"/>
      <c r="VIW48" s="710"/>
      <c r="VIX48" s="710"/>
      <c r="VIY48" s="710"/>
      <c r="VIZ48" s="710"/>
      <c r="VJA48" s="710"/>
      <c r="VJB48" s="710"/>
      <c r="VJC48" s="710"/>
      <c r="VJD48" s="710"/>
      <c r="VJE48" s="710"/>
      <c r="VJF48" s="710"/>
      <c r="VJG48" s="710"/>
      <c r="VJH48" s="710"/>
      <c r="VJI48" s="710"/>
      <c r="VJJ48" s="710"/>
      <c r="VJK48" s="710"/>
      <c r="VJL48" s="710"/>
      <c r="VJM48" s="710"/>
      <c r="VJN48" s="710"/>
      <c r="VJO48" s="710"/>
      <c r="VJP48" s="710"/>
      <c r="VJQ48" s="710"/>
      <c r="VJR48" s="710"/>
      <c r="VJS48" s="710"/>
      <c r="VJT48" s="710"/>
      <c r="VJU48" s="710"/>
      <c r="VJV48" s="710"/>
      <c r="VJW48" s="710"/>
      <c r="VJX48" s="710"/>
      <c r="VJY48" s="710"/>
      <c r="VJZ48" s="710"/>
      <c r="VKA48" s="710"/>
      <c r="VKB48" s="710"/>
      <c r="VKC48" s="710"/>
      <c r="VKD48" s="710"/>
      <c r="VKE48" s="710"/>
      <c r="VKF48" s="710"/>
      <c r="VKG48" s="710"/>
      <c r="VKH48" s="710"/>
      <c r="VKI48" s="710"/>
      <c r="VKJ48" s="710"/>
      <c r="VKK48" s="710"/>
      <c r="VKL48" s="710"/>
      <c r="VKM48" s="710"/>
      <c r="VKN48" s="710"/>
      <c r="VKO48" s="710"/>
      <c r="VKP48" s="710"/>
      <c r="VKQ48" s="710"/>
      <c r="VKR48" s="710"/>
      <c r="VKS48" s="710"/>
      <c r="VKT48" s="710"/>
      <c r="VKU48" s="710"/>
      <c r="VKV48" s="710"/>
      <c r="VKW48" s="710"/>
      <c r="VKX48" s="710"/>
      <c r="VKY48" s="710"/>
      <c r="VKZ48" s="710"/>
      <c r="VLA48" s="710"/>
      <c r="VLB48" s="710"/>
      <c r="VLC48" s="710"/>
      <c r="VLD48" s="710"/>
      <c r="VLE48" s="710"/>
      <c r="VLF48" s="710"/>
      <c r="VLG48" s="710"/>
      <c r="VLH48" s="710"/>
      <c r="VLI48" s="710"/>
      <c r="VLJ48" s="710"/>
      <c r="VLK48" s="710"/>
      <c r="VLL48" s="710"/>
      <c r="VLM48" s="710"/>
      <c r="VLN48" s="710"/>
      <c r="VLO48" s="710"/>
      <c r="VLP48" s="710"/>
      <c r="VLQ48" s="710"/>
      <c r="VLR48" s="710"/>
      <c r="VLS48" s="710"/>
      <c r="VLT48" s="710"/>
      <c r="VLU48" s="710"/>
      <c r="VLV48" s="710"/>
      <c r="VLW48" s="710"/>
      <c r="VLX48" s="710"/>
      <c r="VLY48" s="710"/>
      <c r="VLZ48" s="710"/>
      <c r="VMA48" s="710"/>
      <c r="VMB48" s="710"/>
      <c r="VMC48" s="710"/>
      <c r="VMD48" s="710"/>
      <c r="VME48" s="710"/>
      <c r="VMF48" s="710"/>
      <c r="VMG48" s="710"/>
      <c r="VMH48" s="710"/>
      <c r="VMI48" s="710"/>
      <c r="VMJ48" s="710"/>
      <c r="VMK48" s="710"/>
      <c r="VML48" s="710"/>
      <c r="VMM48" s="710"/>
      <c r="VMN48" s="710"/>
      <c r="VMO48" s="710"/>
      <c r="VMP48" s="710"/>
      <c r="VMQ48" s="710"/>
      <c r="VMR48" s="710"/>
      <c r="VMS48" s="710"/>
      <c r="VMT48" s="710"/>
      <c r="VMU48" s="710"/>
      <c r="VMV48" s="710"/>
      <c r="VMW48" s="710"/>
      <c r="VMX48" s="710"/>
      <c r="VMY48" s="710"/>
      <c r="VMZ48" s="710"/>
      <c r="VNA48" s="710"/>
      <c r="VNB48" s="710"/>
      <c r="VNC48" s="710"/>
      <c r="VND48" s="710"/>
      <c r="VNE48" s="710"/>
      <c r="VNF48" s="710"/>
      <c r="VNG48" s="710"/>
      <c r="VNH48" s="710"/>
      <c r="VNI48" s="710"/>
      <c r="VNJ48" s="710"/>
      <c r="VNK48" s="710"/>
      <c r="VNL48" s="710"/>
      <c r="VNM48" s="710"/>
      <c r="VNN48" s="710"/>
      <c r="VNO48" s="710"/>
      <c r="VNP48" s="710"/>
      <c r="VNQ48" s="710"/>
      <c r="VNR48" s="710"/>
      <c r="VNS48" s="710"/>
      <c r="VNT48" s="710"/>
      <c r="VNU48" s="710"/>
      <c r="VNV48" s="710"/>
      <c r="VNW48" s="710"/>
      <c r="VNX48" s="710"/>
      <c r="VNY48" s="710"/>
      <c r="VNZ48" s="710"/>
      <c r="VOA48" s="710"/>
      <c r="VOB48" s="710"/>
      <c r="VOC48" s="710"/>
      <c r="VOD48" s="710"/>
      <c r="VOE48" s="710"/>
      <c r="VOF48" s="710"/>
      <c r="VOG48" s="710"/>
      <c r="VOH48" s="710"/>
      <c r="VOI48" s="710"/>
      <c r="VOJ48" s="710"/>
      <c r="VOK48" s="710"/>
      <c r="VOL48" s="710"/>
      <c r="VOM48" s="710"/>
      <c r="VON48" s="710"/>
      <c r="VOO48" s="710"/>
      <c r="VOP48" s="710"/>
      <c r="VOQ48" s="710"/>
      <c r="VOR48" s="710"/>
      <c r="VOS48" s="710"/>
      <c r="VOT48" s="710"/>
      <c r="VOU48" s="710"/>
      <c r="VOV48" s="710"/>
      <c r="VOW48" s="710"/>
      <c r="VOX48" s="710"/>
      <c r="VOY48" s="710"/>
      <c r="VOZ48" s="710"/>
      <c r="VPA48" s="710"/>
      <c r="VPB48" s="710"/>
      <c r="VPC48" s="710"/>
      <c r="VPD48" s="710"/>
      <c r="VPE48" s="710"/>
      <c r="VPF48" s="710"/>
      <c r="VPG48" s="710"/>
      <c r="VPH48" s="710"/>
      <c r="VPI48" s="710"/>
      <c r="VPJ48" s="710"/>
      <c r="VPK48" s="710"/>
      <c r="VPL48" s="710"/>
      <c r="VPM48" s="710"/>
      <c r="VPN48" s="710"/>
      <c r="VPO48" s="710"/>
      <c r="VPP48" s="710"/>
      <c r="VPQ48" s="710"/>
      <c r="VPR48" s="710"/>
      <c r="VPS48" s="710"/>
      <c r="VPT48" s="710"/>
      <c r="VPU48" s="710"/>
      <c r="VPV48" s="710"/>
      <c r="VPW48" s="710"/>
      <c r="VPX48" s="710"/>
      <c r="VPY48" s="710"/>
      <c r="VPZ48" s="710"/>
      <c r="VQA48" s="710"/>
      <c r="VQB48" s="710"/>
      <c r="VQC48" s="710"/>
      <c r="VQD48" s="710"/>
      <c r="VQE48" s="710"/>
      <c r="VQF48" s="710"/>
      <c r="VQG48" s="710"/>
      <c r="VQH48" s="710"/>
      <c r="VQI48" s="710"/>
      <c r="VQJ48" s="710"/>
      <c r="VQK48" s="710"/>
      <c r="VQL48" s="710"/>
      <c r="VQM48" s="710"/>
      <c r="VQN48" s="710"/>
      <c r="VQO48" s="710"/>
      <c r="VQP48" s="710"/>
      <c r="VQQ48" s="710"/>
      <c r="VQR48" s="710"/>
      <c r="VQS48" s="710"/>
      <c r="VQT48" s="710"/>
      <c r="VQU48" s="710"/>
      <c r="VQV48" s="710"/>
      <c r="VQW48" s="710"/>
      <c r="VQX48" s="710"/>
      <c r="VQY48" s="710"/>
      <c r="VQZ48" s="710"/>
      <c r="VRA48" s="710"/>
      <c r="VRB48" s="710"/>
      <c r="VRC48" s="710"/>
      <c r="VRD48" s="710"/>
      <c r="VRE48" s="710"/>
      <c r="VRF48" s="710"/>
      <c r="VRG48" s="710"/>
      <c r="VRH48" s="710"/>
      <c r="VRI48" s="710"/>
      <c r="VRJ48" s="710"/>
      <c r="VRK48" s="710"/>
      <c r="VRL48" s="710"/>
      <c r="VRM48" s="710"/>
      <c r="VRN48" s="710"/>
      <c r="VRO48" s="710"/>
      <c r="VRP48" s="710"/>
      <c r="VRQ48" s="710"/>
      <c r="VRR48" s="710"/>
      <c r="VRS48" s="710"/>
      <c r="VRT48" s="710"/>
      <c r="VRU48" s="710"/>
      <c r="VRV48" s="710"/>
      <c r="VRW48" s="710"/>
      <c r="VRX48" s="710"/>
      <c r="VRY48" s="710"/>
      <c r="VRZ48" s="710"/>
      <c r="VSA48" s="710"/>
      <c r="VSB48" s="710"/>
      <c r="VSC48" s="710"/>
      <c r="VSD48" s="710"/>
      <c r="VSE48" s="710"/>
      <c r="VSF48" s="710"/>
      <c r="VSG48" s="710"/>
      <c r="VSH48" s="710"/>
      <c r="VSI48" s="710"/>
      <c r="VSJ48" s="710"/>
      <c r="VSK48" s="710"/>
      <c r="VSL48" s="710"/>
      <c r="VSM48" s="710"/>
      <c r="VSN48" s="710"/>
      <c r="VSO48" s="710"/>
      <c r="VSP48" s="710"/>
      <c r="VSQ48" s="710"/>
      <c r="VSR48" s="710"/>
      <c r="VSS48" s="710"/>
      <c r="VST48" s="710"/>
      <c r="VSU48" s="710"/>
      <c r="VSV48" s="710"/>
      <c r="VSW48" s="710"/>
      <c r="VSX48" s="710"/>
      <c r="VSY48" s="710"/>
      <c r="VSZ48" s="710"/>
      <c r="VTA48" s="710"/>
      <c r="VTB48" s="710"/>
      <c r="VTC48" s="710"/>
      <c r="VTD48" s="710"/>
      <c r="VTE48" s="710"/>
      <c r="VTF48" s="710"/>
      <c r="VTG48" s="710"/>
      <c r="VTH48" s="710"/>
      <c r="VTI48" s="710"/>
      <c r="VTJ48" s="710"/>
      <c r="VTK48" s="710"/>
      <c r="VTL48" s="710"/>
      <c r="VTM48" s="710"/>
      <c r="VTN48" s="710"/>
      <c r="VTO48" s="710"/>
      <c r="VTP48" s="710"/>
      <c r="VTQ48" s="710"/>
      <c r="VTR48" s="710"/>
      <c r="VTS48" s="710"/>
      <c r="VTT48" s="710"/>
      <c r="VTU48" s="710"/>
      <c r="VTV48" s="710"/>
      <c r="VTW48" s="710"/>
      <c r="VTX48" s="710"/>
      <c r="VTY48" s="710"/>
      <c r="VTZ48" s="710"/>
      <c r="VUA48" s="710"/>
      <c r="VUB48" s="710"/>
      <c r="VUC48" s="710"/>
      <c r="VUD48" s="710"/>
      <c r="VUE48" s="710"/>
      <c r="VUF48" s="710"/>
      <c r="VUG48" s="710"/>
      <c r="VUH48" s="710"/>
      <c r="VUI48" s="710"/>
      <c r="VUJ48" s="710"/>
      <c r="VUK48" s="710"/>
      <c r="VUL48" s="710"/>
      <c r="VUM48" s="710"/>
      <c r="VUN48" s="710"/>
      <c r="VUO48" s="710"/>
      <c r="VUP48" s="710"/>
      <c r="VUQ48" s="710"/>
      <c r="VUR48" s="710"/>
      <c r="VUS48" s="710"/>
      <c r="VUT48" s="710"/>
      <c r="VUU48" s="710"/>
      <c r="VUV48" s="710"/>
      <c r="VUW48" s="710"/>
      <c r="VUX48" s="710"/>
      <c r="VUY48" s="710"/>
      <c r="VUZ48" s="710"/>
      <c r="VVA48" s="710"/>
      <c r="VVB48" s="710"/>
      <c r="VVC48" s="710"/>
      <c r="VVD48" s="710"/>
      <c r="VVE48" s="710"/>
      <c r="VVF48" s="710"/>
      <c r="VVG48" s="710"/>
      <c r="VVH48" s="710"/>
      <c r="VVI48" s="710"/>
      <c r="VVJ48" s="710"/>
      <c r="VVK48" s="710"/>
      <c r="VVL48" s="710"/>
      <c r="VVM48" s="710"/>
      <c r="VVN48" s="710"/>
      <c r="VVO48" s="710"/>
      <c r="VVP48" s="710"/>
      <c r="VVQ48" s="710"/>
      <c r="VVR48" s="710"/>
      <c r="VVS48" s="710"/>
      <c r="VVT48" s="710"/>
      <c r="VVU48" s="710"/>
      <c r="VVV48" s="710"/>
      <c r="VVW48" s="710"/>
      <c r="VVX48" s="710"/>
      <c r="VVY48" s="710"/>
      <c r="VVZ48" s="710"/>
      <c r="VWA48" s="710"/>
      <c r="VWB48" s="710"/>
      <c r="VWC48" s="710"/>
      <c r="VWD48" s="710"/>
      <c r="VWE48" s="710"/>
      <c r="VWF48" s="710"/>
      <c r="VWG48" s="710"/>
      <c r="VWH48" s="710"/>
      <c r="VWI48" s="710"/>
      <c r="VWJ48" s="710"/>
      <c r="VWK48" s="710"/>
      <c r="VWL48" s="710"/>
      <c r="VWM48" s="710"/>
      <c r="VWN48" s="710"/>
      <c r="VWO48" s="710"/>
      <c r="VWP48" s="710"/>
      <c r="VWQ48" s="710"/>
      <c r="VWR48" s="710"/>
      <c r="VWS48" s="710"/>
      <c r="VWT48" s="710"/>
      <c r="VWU48" s="710"/>
      <c r="VWV48" s="710"/>
      <c r="VWW48" s="710"/>
      <c r="VWX48" s="710"/>
      <c r="VWY48" s="710"/>
      <c r="VWZ48" s="710"/>
      <c r="VXA48" s="710"/>
      <c r="VXB48" s="710"/>
      <c r="VXC48" s="710"/>
      <c r="VXD48" s="710"/>
      <c r="VXE48" s="710"/>
      <c r="VXF48" s="710"/>
      <c r="VXG48" s="710"/>
      <c r="VXH48" s="710"/>
      <c r="VXI48" s="710"/>
      <c r="VXJ48" s="710"/>
      <c r="VXK48" s="710"/>
      <c r="VXL48" s="710"/>
      <c r="VXM48" s="710"/>
      <c r="VXN48" s="710"/>
      <c r="VXO48" s="710"/>
      <c r="VXP48" s="710"/>
      <c r="VXQ48" s="710"/>
      <c r="VXR48" s="710"/>
      <c r="VXS48" s="710"/>
      <c r="VXT48" s="710"/>
      <c r="VXU48" s="710"/>
      <c r="VXV48" s="710"/>
      <c r="VXW48" s="710"/>
      <c r="VXX48" s="710"/>
      <c r="VXY48" s="710"/>
      <c r="VXZ48" s="710"/>
      <c r="VYA48" s="710"/>
      <c r="VYB48" s="710"/>
      <c r="VYC48" s="710"/>
      <c r="VYD48" s="710"/>
      <c r="VYE48" s="710"/>
      <c r="VYF48" s="710"/>
      <c r="VYG48" s="710"/>
      <c r="VYH48" s="710"/>
      <c r="VYI48" s="710"/>
      <c r="VYJ48" s="710"/>
      <c r="VYK48" s="710"/>
      <c r="VYL48" s="710"/>
      <c r="VYM48" s="710"/>
      <c r="VYN48" s="710"/>
      <c r="VYO48" s="710"/>
      <c r="VYP48" s="710"/>
      <c r="VYQ48" s="710"/>
      <c r="VYR48" s="710"/>
      <c r="VYS48" s="710"/>
      <c r="VYT48" s="710"/>
      <c r="VYU48" s="710"/>
      <c r="VYV48" s="710"/>
      <c r="VYW48" s="710"/>
      <c r="VYX48" s="710"/>
      <c r="VYY48" s="710"/>
      <c r="VYZ48" s="710"/>
      <c r="VZA48" s="710"/>
      <c r="VZB48" s="710"/>
      <c r="VZC48" s="710"/>
      <c r="VZD48" s="710"/>
      <c r="VZE48" s="710"/>
      <c r="VZF48" s="710"/>
      <c r="VZG48" s="710"/>
      <c r="VZH48" s="710"/>
      <c r="VZI48" s="710"/>
      <c r="VZJ48" s="710"/>
      <c r="VZK48" s="710"/>
      <c r="VZL48" s="710"/>
      <c r="VZM48" s="710"/>
      <c r="VZN48" s="710"/>
      <c r="VZO48" s="710"/>
      <c r="VZP48" s="710"/>
      <c r="VZQ48" s="710"/>
      <c r="VZR48" s="710"/>
      <c r="VZS48" s="710"/>
      <c r="VZT48" s="710"/>
      <c r="VZU48" s="710"/>
      <c r="VZV48" s="710"/>
      <c r="VZW48" s="710"/>
      <c r="VZX48" s="710"/>
      <c r="VZY48" s="710"/>
      <c r="VZZ48" s="710"/>
      <c r="WAA48" s="710"/>
      <c r="WAB48" s="710"/>
      <c r="WAC48" s="710"/>
      <c r="WAD48" s="710"/>
      <c r="WAE48" s="710"/>
      <c r="WAF48" s="710"/>
      <c r="WAG48" s="710"/>
      <c r="WAH48" s="710"/>
      <c r="WAI48" s="710"/>
      <c r="WAJ48" s="710"/>
      <c r="WAK48" s="710"/>
      <c r="WAL48" s="710"/>
      <c r="WAM48" s="710"/>
      <c r="WAN48" s="710"/>
      <c r="WAO48" s="710"/>
      <c r="WAP48" s="710"/>
      <c r="WAQ48" s="710"/>
      <c r="WAR48" s="710"/>
      <c r="WAS48" s="710"/>
      <c r="WAT48" s="710"/>
      <c r="WAU48" s="710"/>
      <c r="WAV48" s="710"/>
      <c r="WAW48" s="710"/>
      <c r="WAX48" s="710"/>
      <c r="WAY48" s="710"/>
      <c r="WAZ48" s="710"/>
      <c r="WBA48" s="710"/>
      <c r="WBB48" s="710"/>
      <c r="WBC48" s="710"/>
      <c r="WBD48" s="710"/>
      <c r="WBE48" s="710"/>
      <c r="WBF48" s="710"/>
      <c r="WBG48" s="710"/>
      <c r="WBH48" s="710"/>
      <c r="WBI48" s="710"/>
      <c r="WBJ48" s="710"/>
      <c r="WBK48" s="710"/>
      <c r="WBL48" s="710"/>
      <c r="WBM48" s="710"/>
      <c r="WBN48" s="710"/>
      <c r="WBO48" s="710"/>
      <c r="WBP48" s="710"/>
      <c r="WBQ48" s="710"/>
      <c r="WBR48" s="710"/>
      <c r="WBS48" s="710"/>
      <c r="WBT48" s="710"/>
      <c r="WBU48" s="710"/>
      <c r="WBV48" s="710"/>
      <c r="WBW48" s="710"/>
      <c r="WBX48" s="710"/>
      <c r="WBY48" s="710"/>
      <c r="WBZ48" s="710"/>
      <c r="WCA48" s="710"/>
      <c r="WCB48" s="710"/>
      <c r="WCC48" s="710"/>
      <c r="WCD48" s="710"/>
      <c r="WCE48" s="710"/>
      <c r="WCF48" s="710"/>
      <c r="WCG48" s="710"/>
      <c r="WCH48" s="710"/>
      <c r="WCI48" s="710"/>
      <c r="WCJ48" s="710"/>
      <c r="WCK48" s="710"/>
      <c r="WCL48" s="710"/>
      <c r="WCM48" s="710"/>
      <c r="WCN48" s="710"/>
      <c r="WCO48" s="710"/>
      <c r="WCP48" s="710"/>
      <c r="WCQ48" s="710"/>
      <c r="WCR48" s="710"/>
      <c r="WCS48" s="710"/>
      <c r="WCT48" s="710"/>
      <c r="WCU48" s="710"/>
      <c r="WCV48" s="710"/>
      <c r="WCW48" s="710"/>
      <c r="WCX48" s="710"/>
      <c r="WCY48" s="710"/>
      <c r="WCZ48" s="710"/>
      <c r="WDA48" s="710"/>
      <c r="WDB48" s="710"/>
      <c r="WDC48" s="710"/>
      <c r="WDD48" s="710"/>
      <c r="WDE48" s="710"/>
      <c r="WDF48" s="710"/>
      <c r="WDG48" s="710"/>
      <c r="WDH48" s="710"/>
      <c r="WDI48" s="710"/>
      <c r="WDJ48" s="710"/>
      <c r="WDK48" s="710"/>
      <c r="WDL48" s="710"/>
      <c r="WDM48" s="710"/>
      <c r="WDN48" s="710"/>
      <c r="WDO48" s="710"/>
      <c r="WDP48" s="710"/>
      <c r="WDQ48" s="710"/>
      <c r="WDR48" s="710"/>
      <c r="WDS48" s="710"/>
      <c r="WDT48" s="710"/>
      <c r="WDU48" s="710"/>
      <c r="WDV48" s="710"/>
      <c r="WDW48" s="710"/>
      <c r="WDX48" s="710"/>
      <c r="WDY48" s="710"/>
      <c r="WDZ48" s="710"/>
      <c r="WEA48" s="710"/>
      <c r="WEB48" s="710"/>
      <c r="WEC48" s="710"/>
      <c r="WED48" s="710"/>
      <c r="WEE48" s="710"/>
      <c r="WEF48" s="710"/>
      <c r="WEG48" s="710"/>
      <c r="WEH48" s="710"/>
      <c r="WEI48" s="710"/>
      <c r="WEJ48" s="710"/>
      <c r="WEK48" s="710"/>
      <c r="WEL48" s="710"/>
      <c r="WEM48" s="710"/>
      <c r="WEN48" s="710"/>
      <c r="WEO48" s="710"/>
      <c r="WEP48" s="710"/>
      <c r="WEQ48" s="710"/>
      <c r="WER48" s="710"/>
      <c r="WES48" s="710"/>
      <c r="WET48" s="710"/>
      <c r="WEU48" s="710"/>
      <c r="WEV48" s="710"/>
      <c r="WEW48" s="710"/>
      <c r="WEX48" s="710"/>
      <c r="WEY48" s="710"/>
      <c r="WEZ48" s="710"/>
      <c r="WFA48" s="710"/>
      <c r="WFB48" s="710"/>
      <c r="WFC48" s="710"/>
      <c r="WFD48" s="710"/>
      <c r="WFE48" s="710"/>
      <c r="WFF48" s="710"/>
      <c r="WFG48" s="710"/>
      <c r="WFH48" s="710"/>
      <c r="WFI48" s="710"/>
      <c r="WFJ48" s="710"/>
      <c r="WFK48" s="710"/>
      <c r="WFL48" s="710"/>
      <c r="WFM48" s="710"/>
      <c r="WFN48" s="710"/>
      <c r="WFO48" s="710"/>
      <c r="WFP48" s="710"/>
      <c r="WFQ48" s="710"/>
      <c r="WFR48" s="710"/>
      <c r="WFS48" s="710"/>
      <c r="WFT48" s="710"/>
      <c r="WFU48" s="710"/>
      <c r="WFV48" s="710"/>
      <c r="WFW48" s="710"/>
      <c r="WFX48" s="710"/>
      <c r="WFY48" s="710"/>
      <c r="WFZ48" s="710"/>
      <c r="WGA48" s="710"/>
      <c r="WGB48" s="710"/>
      <c r="WGC48" s="710"/>
      <c r="WGD48" s="710"/>
      <c r="WGE48" s="710"/>
      <c r="WGF48" s="710"/>
      <c r="WGG48" s="710"/>
      <c r="WGH48" s="710"/>
      <c r="WGI48" s="710"/>
      <c r="WGJ48" s="710"/>
      <c r="WGK48" s="710"/>
      <c r="WGL48" s="710"/>
      <c r="WGM48" s="710"/>
      <c r="WGN48" s="710"/>
      <c r="WGO48" s="710"/>
      <c r="WGP48" s="710"/>
      <c r="WGQ48" s="710"/>
      <c r="WGR48" s="710"/>
      <c r="WGS48" s="710"/>
      <c r="WGT48" s="710"/>
      <c r="WGU48" s="710"/>
      <c r="WGV48" s="710"/>
      <c r="WGW48" s="710"/>
      <c r="WGX48" s="710"/>
      <c r="WGY48" s="710"/>
      <c r="WGZ48" s="710"/>
      <c r="WHA48" s="710"/>
      <c r="WHB48" s="710"/>
      <c r="WHC48" s="710"/>
      <c r="WHD48" s="710"/>
      <c r="WHE48" s="710"/>
      <c r="WHF48" s="710"/>
      <c r="WHG48" s="710"/>
      <c r="WHH48" s="710"/>
      <c r="WHI48" s="710"/>
      <c r="WHJ48" s="710"/>
      <c r="WHK48" s="710"/>
      <c r="WHL48" s="710"/>
      <c r="WHM48" s="710"/>
      <c r="WHN48" s="710"/>
      <c r="WHO48" s="710"/>
      <c r="WHP48" s="710"/>
      <c r="WHQ48" s="710"/>
      <c r="WHR48" s="710"/>
      <c r="WHS48" s="710"/>
      <c r="WHT48" s="710"/>
      <c r="WHU48" s="710"/>
      <c r="WHV48" s="710"/>
      <c r="WHW48" s="710"/>
      <c r="WHX48" s="710"/>
      <c r="WHY48" s="710"/>
      <c r="WHZ48" s="710"/>
      <c r="WIA48" s="710"/>
      <c r="WIB48" s="710"/>
      <c r="WIC48" s="710"/>
      <c r="WID48" s="710"/>
      <c r="WIE48" s="710"/>
      <c r="WIF48" s="710"/>
      <c r="WIG48" s="710"/>
      <c r="WIH48" s="710"/>
      <c r="WII48" s="710"/>
      <c r="WIJ48" s="710"/>
      <c r="WIK48" s="710"/>
      <c r="WIL48" s="710"/>
      <c r="WIM48" s="710"/>
      <c r="WIN48" s="710"/>
      <c r="WIO48" s="710"/>
      <c r="WIP48" s="710"/>
      <c r="WIQ48" s="710"/>
      <c r="WIR48" s="710"/>
      <c r="WIS48" s="710"/>
      <c r="WIT48" s="710"/>
      <c r="WIU48" s="710"/>
      <c r="WIV48" s="710"/>
      <c r="WIW48" s="710"/>
      <c r="WIX48" s="710"/>
      <c r="WIY48" s="710"/>
      <c r="WIZ48" s="710"/>
      <c r="WJA48" s="710"/>
      <c r="WJB48" s="710"/>
      <c r="WJC48" s="710"/>
      <c r="WJD48" s="710"/>
      <c r="WJE48" s="710"/>
      <c r="WJF48" s="710"/>
      <c r="WJG48" s="710"/>
      <c r="WJH48" s="710"/>
      <c r="WJI48" s="710"/>
      <c r="WJJ48" s="710"/>
      <c r="WJK48" s="710"/>
      <c r="WJL48" s="710"/>
      <c r="WJM48" s="710"/>
      <c r="WJN48" s="710"/>
      <c r="WJO48" s="710"/>
      <c r="WJP48" s="710"/>
      <c r="WJQ48" s="710"/>
      <c r="WJR48" s="710"/>
      <c r="WJS48" s="710"/>
      <c r="WJT48" s="710"/>
      <c r="WJU48" s="710"/>
      <c r="WJV48" s="710"/>
      <c r="WJW48" s="710"/>
      <c r="WJX48" s="710"/>
      <c r="WJY48" s="710"/>
      <c r="WJZ48" s="710"/>
      <c r="WKA48" s="710"/>
      <c r="WKB48" s="710"/>
      <c r="WKC48" s="710"/>
      <c r="WKD48" s="710"/>
      <c r="WKE48" s="710"/>
      <c r="WKF48" s="710"/>
      <c r="WKG48" s="710"/>
      <c r="WKH48" s="710"/>
      <c r="WKI48" s="710"/>
      <c r="WKJ48" s="710"/>
      <c r="WKK48" s="710"/>
      <c r="WKL48" s="710"/>
      <c r="WKM48" s="710"/>
      <c r="WKN48" s="710"/>
      <c r="WKO48" s="710"/>
      <c r="WKP48" s="710"/>
      <c r="WKQ48" s="710"/>
      <c r="WKR48" s="710"/>
      <c r="WKS48" s="710"/>
      <c r="WKT48" s="710"/>
      <c r="WKU48" s="710"/>
      <c r="WKV48" s="710"/>
      <c r="WKW48" s="710"/>
      <c r="WKX48" s="710"/>
      <c r="WKY48" s="710"/>
      <c r="WKZ48" s="710"/>
      <c r="WLA48" s="710"/>
      <c r="WLB48" s="710"/>
      <c r="WLC48" s="710"/>
      <c r="WLD48" s="710"/>
      <c r="WLE48" s="710"/>
      <c r="WLF48" s="710"/>
      <c r="WLG48" s="710"/>
      <c r="WLH48" s="710"/>
      <c r="WLI48" s="710"/>
      <c r="WLJ48" s="710"/>
      <c r="WLK48" s="710"/>
      <c r="WLL48" s="710"/>
      <c r="WLM48" s="710"/>
      <c r="WLN48" s="710"/>
      <c r="WLO48" s="710"/>
      <c r="WLP48" s="710"/>
      <c r="WLQ48" s="710"/>
      <c r="WLR48" s="710"/>
      <c r="WLS48" s="710"/>
      <c r="WLT48" s="710"/>
      <c r="WLU48" s="710"/>
      <c r="WLV48" s="710"/>
      <c r="WLW48" s="710"/>
      <c r="WLX48" s="710"/>
      <c r="WLY48" s="710"/>
      <c r="WLZ48" s="710"/>
      <c r="WMA48" s="710"/>
      <c r="WMB48" s="710"/>
      <c r="WMC48" s="710"/>
      <c r="WMD48" s="710"/>
      <c r="WME48" s="710"/>
      <c r="WMF48" s="710"/>
      <c r="WMG48" s="710"/>
      <c r="WMH48" s="710"/>
      <c r="WMI48" s="710"/>
      <c r="WMJ48" s="710"/>
      <c r="WMK48" s="710"/>
      <c r="WML48" s="710"/>
      <c r="WMM48" s="710"/>
      <c r="WMN48" s="710"/>
      <c r="WMO48" s="710"/>
      <c r="WMP48" s="710"/>
      <c r="WMQ48" s="710"/>
      <c r="WMR48" s="710"/>
      <c r="WMS48" s="710"/>
      <c r="WMT48" s="710"/>
      <c r="WMU48" s="710"/>
      <c r="WMV48" s="710"/>
      <c r="WMW48" s="710"/>
      <c r="WMX48" s="710"/>
      <c r="WMY48" s="710"/>
      <c r="WMZ48" s="710"/>
      <c r="WNA48" s="710"/>
      <c r="WNB48" s="710"/>
      <c r="WNC48" s="710"/>
      <c r="WND48" s="710"/>
      <c r="WNE48" s="710"/>
      <c r="WNF48" s="710"/>
      <c r="WNG48" s="710"/>
      <c r="WNH48" s="710"/>
      <c r="WNI48" s="710"/>
      <c r="WNJ48" s="710"/>
      <c r="WNK48" s="710"/>
      <c r="WNL48" s="710"/>
      <c r="WNM48" s="710"/>
      <c r="WNN48" s="710"/>
      <c r="WNO48" s="710"/>
      <c r="WNP48" s="710"/>
      <c r="WNQ48" s="710"/>
      <c r="WNR48" s="710"/>
      <c r="WNS48" s="710"/>
      <c r="WNT48" s="710"/>
      <c r="WNU48" s="710"/>
      <c r="WNV48" s="710"/>
      <c r="WNW48" s="710"/>
      <c r="WNX48" s="710"/>
      <c r="WNY48" s="710"/>
      <c r="WNZ48" s="710"/>
      <c r="WOA48" s="710"/>
      <c r="WOB48" s="710"/>
      <c r="WOC48" s="710"/>
      <c r="WOD48" s="710"/>
      <c r="WOE48" s="710"/>
      <c r="WOF48" s="710"/>
      <c r="WOG48" s="710"/>
      <c r="WOH48" s="710"/>
      <c r="WOI48" s="710"/>
      <c r="WOJ48" s="710"/>
      <c r="WOK48" s="710"/>
      <c r="WOL48" s="710"/>
      <c r="WOM48" s="710"/>
      <c r="WON48" s="710"/>
      <c r="WOO48" s="710"/>
      <c r="WOP48" s="710"/>
      <c r="WOQ48" s="710"/>
      <c r="WOR48" s="710"/>
      <c r="WOS48" s="710"/>
      <c r="WOT48" s="710"/>
      <c r="WOU48" s="710"/>
      <c r="WOV48" s="710"/>
      <c r="WOW48" s="710"/>
      <c r="WOX48" s="710"/>
      <c r="WOY48" s="710"/>
      <c r="WOZ48" s="710"/>
      <c r="WPA48" s="710"/>
      <c r="WPB48" s="710"/>
      <c r="WPC48" s="710"/>
      <c r="WPD48" s="710"/>
      <c r="WPE48" s="710"/>
      <c r="WPF48" s="710"/>
      <c r="WPG48" s="710"/>
      <c r="WPH48" s="710"/>
      <c r="WPI48" s="710"/>
      <c r="WPJ48" s="710"/>
      <c r="WPK48" s="710"/>
      <c r="WPL48" s="710"/>
      <c r="WPM48" s="710"/>
      <c r="WPN48" s="710"/>
      <c r="WPO48" s="710"/>
      <c r="WPP48" s="710"/>
      <c r="WPQ48" s="710"/>
      <c r="WPR48" s="710"/>
      <c r="WPS48" s="710"/>
      <c r="WPT48" s="710"/>
      <c r="WPU48" s="710"/>
      <c r="WPV48" s="710"/>
      <c r="WPW48" s="710"/>
      <c r="WPX48" s="710"/>
      <c r="WPY48" s="710"/>
      <c r="WPZ48" s="710"/>
      <c r="WQA48" s="710"/>
      <c r="WQB48" s="710"/>
      <c r="WQC48" s="710"/>
      <c r="WQD48" s="710"/>
      <c r="WQE48" s="710"/>
      <c r="WQF48" s="710"/>
      <c r="WQG48" s="710"/>
      <c r="WQH48" s="710"/>
      <c r="WQI48" s="710"/>
      <c r="WQJ48" s="710"/>
      <c r="WQK48" s="710"/>
      <c r="WQL48" s="710"/>
      <c r="WQM48" s="710"/>
      <c r="WQN48" s="710"/>
      <c r="WQO48" s="710"/>
      <c r="WQP48" s="710"/>
      <c r="WQQ48" s="710"/>
      <c r="WQR48" s="710"/>
      <c r="WQS48" s="710"/>
      <c r="WQT48" s="710"/>
      <c r="WQU48" s="710"/>
      <c r="WQV48" s="710"/>
      <c r="WQW48" s="710"/>
      <c r="WQX48" s="710"/>
      <c r="WQY48" s="710"/>
      <c r="WQZ48" s="710"/>
      <c r="WRA48" s="710"/>
      <c r="WRB48" s="710"/>
      <c r="WRC48" s="710"/>
      <c r="WRD48" s="710"/>
      <c r="WRE48" s="710"/>
      <c r="WRF48" s="710"/>
      <c r="WRG48" s="710"/>
      <c r="WRH48" s="710"/>
      <c r="WRI48" s="710"/>
      <c r="WRJ48" s="710"/>
      <c r="WRK48" s="710"/>
      <c r="WRL48" s="710"/>
      <c r="WRM48" s="710"/>
      <c r="WRN48" s="710"/>
      <c r="WRO48" s="710"/>
      <c r="WRP48" s="710"/>
      <c r="WRQ48" s="710"/>
      <c r="WRR48" s="710"/>
      <c r="WRS48" s="710"/>
      <c r="WRT48" s="710"/>
      <c r="WRU48" s="710"/>
      <c r="WRV48" s="710"/>
      <c r="WRW48" s="710"/>
      <c r="WRX48" s="710"/>
      <c r="WRY48" s="710"/>
      <c r="WRZ48" s="710"/>
      <c r="WSA48" s="710"/>
      <c r="WSB48" s="710"/>
      <c r="WSC48" s="710"/>
      <c r="WSD48" s="710"/>
      <c r="WSE48" s="710"/>
      <c r="WSF48" s="710"/>
      <c r="WSG48" s="710"/>
      <c r="WSH48" s="710"/>
      <c r="WSI48" s="710"/>
      <c r="WSJ48" s="710"/>
      <c r="WSK48" s="710"/>
      <c r="WSL48" s="710"/>
      <c r="WSM48" s="710"/>
      <c r="WSN48" s="710"/>
      <c r="WSO48" s="710"/>
      <c r="WSP48" s="710"/>
      <c r="WSQ48" s="710"/>
      <c r="WSR48" s="710"/>
      <c r="WSS48" s="710"/>
      <c r="WST48" s="710"/>
      <c r="WSU48" s="710"/>
      <c r="WSV48" s="710"/>
      <c r="WSW48" s="710"/>
      <c r="WSX48" s="710"/>
      <c r="WSY48" s="710"/>
      <c r="WSZ48" s="710"/>
      <c r="WTA48" s="710"/>
      <c r="WTB48" s="710"/>
      <c r="WTC48" s="710"/>
      <c r="WTD48" s="710"/>
      <c r="WTE48" s="710"/>
      <c r="WTF48" s="710"/>
      <c r="WTG48" s="710"/>
      <c r="WTH48" s="710"/>
      <c r="WTI48" s="710"/>
      <c r="WTJ48" s="710"/>
      <c r="WTK48" s="710"/>
      <c r="WTL48" s="710"/>
      <c r="WTM48" s="710"/>
      <c r="WTN48" s="710"/>
      <c r="WTO48" s="710"/>
      <c r="WTP48" s="710"/>
      <c r="WTQ48" s="710"/>
      <c r="WTR48" s="710"/>
      <c r="WTS48" s="710"/>
      <c r="WTT48" s="710"/>
      <c r="WTU48" s="710"/>
      <c r="WTV48" s="710"/>
      <c r="WTW48" s="710"/>
      <c r="WTX48" s="710"/>
      <c r="WTY48" s="710"/>
      <c r="WTZ48" s="710"/>
      <c r="WUA48" s="710"/>
      <c r="WUB48" s="710"/>
      <c r="WUC48" s="710"/>
      <c r="WUD48" s="710"/>
      <c r="WUE48" s="710"/>
      <c r="WUF48" s="710"/>
      <c r="WUG48" s="710"/>
      <c r="WUH48" s="710"/>
      <c r="WUI48" s="710"/>
      <c r="WUJ48" s="710"/>
      <c r="WUK48" s="710"/>
      <c r="WUL48" s="710"/>
      <c r="WUM48" s="710"/>
      <c r="WUN48" s="710"/>
      <c r="WUO48" s="710"/>
      <c r="WUP48" s="710"/>
      <c r="WUQ48" s="710"/>
      <c r="WUR48" s="710"/>
      <c r="WUS48" s="710"/>
      <c r="WUT48" s="710"/>
      <c r="WUU48" s="710"/>
      <c r="WUV48" s="710"/>
      <c r="WUW48" s="710"/>
      <c r="WUX48" s="710"/>
      <c r="WUY48" s="710"/>
      <c r="WUZ48" s="710"/>
      <c r="WVA48" s="710"/>
      <c r="WVB48" s="710"/>
      <c r="WVC48" s="710"/>
      <c r="WVD48" s="710"/>
      <c r="WVE48" s="710"/>
      <c r="WVF48" s="710"/>
      <c r="WVG48" s="710"/>
      <c r="WVH48" s="710"/>
      <c r="WVI48" s="710"/>
      <c r="WVJ48" s="710"/>
      <c r="WVK48" s="710"/>
      <c r="WVL48" s="710"/>
      <c r="WVM48" s="710"/>
      <c r="WVN48" s="710"/>
      <c r="WVO48" s="710"/>
      <c r="WVP48" s="710"/>
      <c r="WVQ48" s="710"/>
      <c r="WVR48" s="710"/>
      <c r="WVS48" s="710"/>
      <c r="WVT48" s="710"/>
      <c r="WVU48" s="710"/>
      <c r="WVV48" s="710"/>
      <c r="WVW48" s="710"/>
      <c r="WVX48" s="710"/>
      <c r="WVY48" s="710"/>
      <c r="WVZ48" s="710"/>
      <c r="WWA48" s="710"/>
      <c r="WWB48" s="710"/>
      <c r="WWC48" s="710"/>
      <c r="WWD48" s="710"/>
      <c r="WWE48" s="710"/>
      <c r="WWF48" s="710"/>
      <c r="WWG48" s="710"/>
      <c r="WWH48" s="710"/>
      <c r="WWI48" s="710"/>
      <c r="WWJ48" s="710"/>
      <c r="WWK48" s="710"/>
      <c r="WWL48" s="710"/>
      <c r="WWM48" s="710"/>
      <c r="WWN48" s="710"/>
      <c r="WWO48" s="710"/>
      <c r="WWP48" s="710"/>
      <c r="WWQ48" s="710"/>
      <c r="WWR48" s="710"/>
      <c r="WWS48" s="710"/>
      <c r="WWT48" s="710"/>
      <c r="WWU48" s="710"/>
      <c r="WWV48" s="710"/>
      <c r="WWW48" s="710"/>
      <c r="WWX48" s="710"/>
      <c r="WWY48" s="710"/>
      <c r="WWZ48" s="710"/>
      <c r="WXA48" s="710"/>
      <c r="WXB48" s="710"/>
      <c r="WXC48" s="710"/>
      <c r="WXD48" s="710"/>
      <c r="WXE48" s="710"/>
      <c r="WXF48" s="710"/>
      <c r="WXG48" s="710"/>
      <c r="WXH48" s="710"/>
    </row>
    <row r="49" spans="1:16180" s="711" customFormat="1" ht="25.2" customHeight="1">
      <c r="A49" s="1268"/>
      <c r="B49" s="785" t="s">
        <v>581</v>
      </c>
      <c r="C49" s="776">
        <v>80</v>
      </c>
      <c r="G49" s="710"/>
      <c r="H49" s="710"/>
      <c r="I49" s="710"/>
      <c r="L49" s="712"/>
      <c r="M49" s="712"/>
      <c r="N49" s="712"/>
      <c r="AL49" s="710"/>
      <c r="AM49" s="710"/>
      <c r="AS49" s="710"/>
      <c r="AT49" s="710"/>
      <c r="AU49" s="710"/>
      <c r="AV49" s="710"/>
      <c r="AW49" s="710"/>
      <c r="AX49" s="710"/>
      <c r="AY49" s="710"/>
      <c r="AZ49" s="710"/>
      <c r="BA49" s="710"/>
      <c r="BB49" s="710"/>
      <c r="BC49" s="710"/>
      <c r="BD49" s="710"/>
      <c r="BE49" s="710"/>
      <c r="BF49" s="710"/>
      <c r="BG49" s="710"/>
      <c r="BH49" s="710"/>
      <c r="BI49" s="710"/>
      <c r="BJ49" s="710"/>
      <c r="BK49" s="710"/>
      <c r="BL49" s="710"/>
      <c r="BM49" s="710"/>
      <c r="BN49" s="710"/>
      <c r="BO49" s="710"/>
      <c r="BP49" s="710"/>
      <c r="BQ49" s="710"/>
      <c r="BR49" s="710"/>
      <c r="BS49" s="710"/>
      <c r="BT49" s="710"/>
      <c r="BU49" s="710"/>
      <c r="BV49" s="710"/>
      <c r="BW49" s="710"/>
      <c r="BX49" s="710"/>
      <c r="BY49" s="710"/>
      <c r="BZ49" s="710"/>
      <c r="CA49" s="710"/>
      <c r="CB49" s="710"/>
      <c r="CC49" s="710"/>
      <c r="CD49" s="710"/>
      <c r="CE49" s="710"/>
      <c r="CF49" s="710"/>
      <c r="CG49" s="710"/>
      <c r="CH49" s="710"/>
      <c r="CI49" s="710"/>
      <c r="CJ49" s="710"/>
      <c r="CK49" s="710"/>
      <c r="CL49" s="710"/>
      <c r="CM49" s="710"/>
      <c r="CN49" s="710"/>
      <c r="CO49" s="710"/>
      <c r="CP49" s="710"/>
      <c r="CQ49" s="710"/>
      <c r="CR49" s="710"/>
      <c r="CS49" s="710"/>
      <c r="CT49" s="710"/>
      <c r="CU49" s="710"/>
      <c r="CV49" s="710"/>
      <c r="CW49" s="710"/>
      <c r="CX49" s="710"/>
      <c r="CY49" s="710"/>
      <c r="CZ49" s="710"/>
      <c r="DA49" s="710"/>
      <c r="DB49" s="710"/>
      <c r="DC49" s="710"/>
      <c r="DD49" s="710"/>
      <c r="DE49" s="710"/>
      <c r="DF49" s="710"/>
      <c r="DG49" s="710"/>
      <c r="DH49" s="710"/>
      <c r="DI49" s="710"/>
      <c r="DJ49" s="710"/>
      <c r="DK49" s="710"/>
      <c r="DL49" s="710"/>
      <c r="DM49" s="710"/>
      <c r="DN49" s="710"/>
      <c r="DO49" s="710"/>
      <c r="DP49" s="710"/>
      <c r="DQ49" s="710"/>
      <c r="DR49" s="710"/>
      <c r="DS49" s="710"/>
      <c r="DT49" s="710"/>
      <c r="DU49" s="710"/>
      <c r="DV49" s="710"/>
      <c r="DW49" s="710"/>
      <c r="DX49" s="710"/>
      <c r="DY49" s="710"/>
      <c r="DZ49" s="710"/>
      <c r="EA49" s="710"/>
      <c r="EB49" s="710"/>
      <c r="EC49" s="710"/>
      <c r="ED49" s="710"/>
      <c r="EE49" s="710"/>
      <c r="EF49" s="710"/>
      <c r="EG49" s="710"/>
      <c r="EH49" s="710"/>
      <c r="EI49" s="710"/>
      <c r="EJ49" s="710"/>
      <c r="EK49" s="710"/>
      <c r="EL49" s="710"/>
      <c r="EM49" s="710"/>
      <c r="EN49" s="710"/>
      <c r="EO49" s="710"/>
      <c r="EP49" s="710"/>
      <c r="EQ49" s="710"/>
      <c r="ER49" s="710"/>
      <c r="ES49" s="710"/>
      <c r="ET49" s="710"/>
      <c r="EU49" s="710"/>
      <c r="EV49" s="710"/>
      <c r="EW49" s="710"/>
      <c r="EX49" s="710"/>
      <c r="EY49" s="710"/>
      <c r="EZ49" s="710"/>
      <c r="FA49" s="710"/>
      <c r="FB49" s="710"/>
      <c r="FC49" s="710"/>
      <c r="FD49" s="710"/>
      <c r="FE49" s="710"/>
      <c r="FF49" s="710"/>
      <c r="FG49" s="710"/>
      <c r="FH49" s="710"/>
      <c r="FI49" s="710"/>
      <c r="FJ49" s="710"/>
      <c r="FK49" s="710"/>
      <c r="FL49" s="710"/>
      <c r="FM49" s="710"/>
      <c r="FN49" s="710"/>
      <c r="FO49" s="710"/>
      <c r="FP49" s="710"/>
      <c r="FQ49" s="710"/>
      <c r="FR49" s="710"/>
      <c r="FS49" s="710"/>
      <c r="FT49" s="710"/>
      <c r="FU49" s="710"/>
      <c r="FV49" s="710"/>
      <c r="FW49" s="710"/>
      <c r="FX49" s="710"/>
      <c r="FY49" s="710"/>
      <c r="FZ49" s="710"/>
      <c r="GA49" s="710"/>
      <c r="GB49" s="710"/>
      <c r="GC49" s="710"/>
      <c r="GD49" s="710"/>
      <c r="GE49" s="710"/>
      <c r="GF49" s="710"/>
      <c r="GG49" s="710"/>
      <c r="GH49" s="710"/>
      <c r="GI49" s="710"/>
      <c r="GJ49" s="710"/>
      <c r="GK49" s="710"/>
      <c r="GL49" s="710"/>
      <c r="GM49" s="710"/>
      <c r="GN49" s="710"/>
      <c r="GO49" s="710"/>
      <c r="GP49" s="710"/>
      <c r="GQ49" s="710"/>
      <c r="GR49" s="710"/>
      <c r="GS49" s="710"/>
      <c r="GT49" s="710"/>
      <c r="GU49" s="710"/>
      <c r="GV49" s="710"/>
      <c r="GW49" s="710"/>
      <c r="GX49" s="710"/>
      <c r="GY49" s="710"/>
      <c r="GZ49" s="710"/>
      <c r="HA49" s="710"/>
      <c r="HB49" s="710"/>
      <c r="HC49" s="710"/>
      <c r="HD49" s="710"/>
      <c r="HE49" s="710"/>
      <c r="HF49" s="710"/>
      <c r="HG49" s="710"/>
      <c r="HH49" s="710"/>
      <c r="HI49" s="710"/>
      <c r="HJ49" s="710"/>
      <c r="HK49" s="710"/>
      <c r="HL49" s="710"/>
      <c r="HM49" s="710"/>
      <c r="HN49" s="710"/>
      <c r="HO49" s="710"/>
      <c r="HP49" s="710"/>
      <c r="HQ49" s="710"/>
      <c r="HR49" s="710"/>
      <c r="HS49" s="710"/>
      <c r="HT49" s="710"/>
      <c r="HU49" s="710"/>
      <c r="HV49" s="710"/>
      <c r="HW49" s="710"/>
      <c r="HX49" s="710"/>
      <c r="HY49" s="710"/>
      <c r="HZ49" s="710"/>
      <c r="IA49" s="710"/>
      <c r="IB49" s="710"/>
      <c r="IC49" s="710"/>
      <c r="ID49" s="710"/>
      <c r="IE49" s="710"/>
      <c r="IF49" s="710"/>
      <c r="IG49" s="710"/>
      <c r="IH49" s="710"/>
      <c r="II49" s="710"/>
      <c r="IJ49" s="710"/>
      <c r="IK49" s="710"/>
      <c r="IL49" s="710"/>
      <c r="IM49" s="710"/>
      <c r="IN49" s="710"/>
      <c r="IO49" s="710"/>
      <c r="IP49" s="710"/>
      <c r="IQ49" s="710"/>
      <c r="IR49" s="710"/>
      <c r="IS49" s="710"/>
      <c r="IT49" s="710"/>
      <c r="IU49" s="710"/>
      <c r="IV49" s="710"/>
      <c r="IW49" s="710"/>
      <c r="IX49" s="710"/>
      <c r="IY49" s="710"/>
      <c r="IZ49" s="710"/>
      <c r="JA49" s="710"/>
      <c r="JB49" s="710"/>
      <c r="JC49" s="710"/>
      <c r="JD49" s="710"/>
      <c r="JE49" s="710"/>
      <c r="JF49" s="710"/>
      <c r="JG49" s="710"/>
      <c r="JH49" s="710"/>
      <c r="JI49" s="710"/>
      <c r="JJ49" s="710"/>
      <c r="JK49" s="710"/>
      <c r="JL49" s="710"/>
      <c r="JM49" s="710"/>
      <c r="JN49" s="710"/>
      <c r="JO49" s="710"/>
      <c r="JP49" s="710"/>
      <c r="JQ49" s="710"/>
      <c r="JR49" s="710"/>
      <c r="JS49" s="710"/>
      <c r="JT49" s="710"/>
      <c r="JU49" s="710"/>
      <c r="JV49" s="710"/>
      <c r="JW49" s="710"/>
      <c r="JX49" s="710"/>
      <c r="JY49" s="710"/>
      <c r="JZ49" s="710"/>
      <c r="KA49" s="710"/>
      <c r="KB49" s="710"/>
      <c r="KC49" s="710"/>
      <c r="KD49" s="710"/>
      <c r="KE49" s="710"/>
      <c r="KF49" s="710"/>
      <c r="KG49" s="710"/>
      <c r="KH49" s="710"/>
      <c r="KI49" s="710"/>
      <c r="KJ49" s="710"/>
      <c r="KK49" s="710"/>
      <c r="KL49" s="710"/>
      <c r="KM49" s="710"/>
      <c r="KN49" s="710"/>
      <c r="KO49" s="710"/>
      <c r="KP49" s="710"/>
      <c r="KQ49" s="710"/>
      <c r="KR49" s="710"/>
      <c r="KS49" s="710"/>
      <c r="KT49" s="710"/>
      <c r="KU49" s="710"/>
      <c r="KV49" s="710"/>
      <c r="KW49" s="710"/>
      <c r="KX49" s="710"/>
      <c r="KY49" s="710"/>
      <c r="KZ49" s="710"/>
      <c r="LA49" s="710"/>
      <c r="LB49" s="710"/>
      <c r="LC49" s="710"/>
      <c r="LD49" s="710"/>
      <c r="LE49" s="710"/>
      <c r="LF49" s="710"/>
      <c r="LG49" s="710"/>
      <c r="LH49" s="710"/>
      <c r="LI49" s="710"/>
      <c r="LJ49" s="710"/>
      <c r="LK49" s="710"/>
      <c r="LL49" s="710"/>
      <c r="LM49" s="710"/>
      <c r="LN49" s="710"/>
      <c r="LO49" s="710"/>
      <c r="LP49" s="710"/>
      <c r="LQ49" s="710"/>
      <c r="LR49" s="710"/>
      <c r="LS49" s="710"/>
      <c r="LT49" s="710"/>
      <c r="LU49" s="710"/>
      <c r="LV49" s="710"/>
      <c r="LW49" s="710"/>
      <c r="LX49" s="710"/>
      <c r="LY49" s="710"/>
      <c r="LZ49" s="710"/>
      <c r="MA49" s="710"/>
      <c r="MB49" s="710"/>
      <c r="MC49" s="710"/>
      <c r="MD49" s="710"/>
      <c r="ME49" s="710"/>
      <c r="MF49" s="710"/>
      <c r="MG49" s="710"/>
      <c r="MH49" s="710"/>
      <c r="MI49" s="710"/>
      <c r="MJ49" s="710"/>
      <c r="MK49" s="710"/>
      <c r="ML49" s="710"/>
      <c r="MM49" s="710"/>
      <c r="MN49" s="710"/>
      <c r="MO49" s="710"/>
      <c r="MP49" s="710"/>
      <c r="MQ49" s="710"/>
      <c r="MR49" s="710"/>
      <c r="MS49" s="710"/>
      <c r="MT49" s="710"/>
      <c r="MU49" s="710"/>
      <c r="MV49" s="710"/>
      <c r="MW49" s="710"/>
      <c r="MX49" s="710"/>
      <c r="MY49" s="710"/>
      <c r="MZ49" s="710"/>
      <c r="NA49" s="710"/>
      <c r="NB49" s="710"/>
      <c r="NC49" s="710"/>
      <c r="ND49" s="710"/>
      <c r="NE49" s="710"/>
      <c r="NF49" s="710"/>
      <c r="NG49" s="710"/>
      <c r="NH49" s="710"/>
      <c r="NI49" s="710"/>
      <c r="NJ49" s="710"/>
      <c r="NK49" s="710"/>
      <c r="NL49" s="710"/>
      <c r="NM49" s="710"/>
      <c r="NN49" s="710"/>
      <c r="NO49" s="710"/>
      <c r="NP49" s="710"/>
      <c r="NQ49" s="710"/>
      <c r="NR49" s="710"/>
      <c r="NS49" s="710"/>
      <c r="NT49" s="710"/>
      <c r="NU49" s="710"/>
      <c r="NV49" s="710"/>
      <c r="NW49" s="710"/>
      <c r="NX49" s="710"/>
      <c r="NY49" s="710"/>
      <c r="NZ49" s="710"/>
      <c r="OA49" s="710"/>
      <c r="OB49" s="710"/>
      <c r="OC49" s="710"/>
      <c r="OD49" s="710"/>
      <c r="OE49" s="710"/>
      <c r="OF49" s="710"/>
      <c r="OG49" s="710"/>
      <c r="OH49" s="710"/>
      <c r="OI49" s="710"/>
      <c r="OJ49" s="710"/>
      <c r="OK49" s="710"/>
      <c r="OL49" s="710"/>
      <c r="OM49" s="710"/>
      <c r="ON49" s="710"/>
      <c r="OO49" s="710"/>
      <c r="OP49" s="710"/>
      <c r="OQ49" s="710"/>
      <c r="OR49" s="710"/>
      <c r="OS49" s="710"/>
      <c r="OT49" s="710"/>
      <c r="OU49" s="710"/>
      <c r="OV49" s="710"/>
      <c r="OW49" s="710"/>
      <c r="OX49" s="710"/>
      <c r="OY49" s="710"/>
      <c r="OZ49" s="710"/>
      <c r="PA49" s="710"/>
      <c r="PB49" s="710"/>
      <c r="PC49" s="710"/>
      <c r="PD49" s="710"/>
      <c r="PE49" s="710"/>
      <c r="PF49" s="710"/>
      <c r="PG49" s="710"/>
      <c r="PH49" s="710"/>
      <c r="PI49" s="710"/>
      <c r="PJ49" s="710"/>
      <c r="PK49" s="710"/>
      <c r="PL49" s="710"/>
      <c r="PM49" s="710"/>
      <c r="PN49" s="710"/>
      <c r="PO49" s="710"/>
      <c r="PP49" s="710"/>
      <c r="PQ49" s="710"/>
      <c r="PR49" s="710"/>
      <c r="PS49" s="710"/>
      <c r="PT49" s="710"/>
      <c r="PU49" s="710"/>
      <c r="PV49" s="710"/>
      <c r="PW49" s="710"/>
      <c r="PX49" s="710"/>
      <c r="PY49" s="710"/>
      <c r="PZ49" s="710"/>
      <c r="QA49" s="710"/>
      <c r="QB49" s="710"/>
      <c r="QC49" s="710"/>
      <c r="QD49" s="710"/>
      <c r="QE49" s="710"/>
      <c r="QF49" s="710"/>
      <c r="QG49" s="710"/>
      <c r="QH49" s="710"/>
      <c r="QI49" s="710"/>
      <c r="QJ49" s="710"/>
      <c r="QK49" s="710"/>
      <c r="QL49" s="710"/>
      <c r="QM49" s="710"/>
      <c r="QN49" s="710"/>
      <c r="QO49" s="710"/>
      <c r="QP49" s="710"/>
      <c r="QQ49" s="710"/>
      <c r="QR49" s="710"/>
      <c r="QS49" s="710"/>
      <c r="QT49" s="710"/>
      <c r="QU49" s="710"/>
      <c r="QV49" s="710"/>
      <c r="QW49" s="710"/>
      <c r="QX49" s="710"/>
      <c r="QY49" s="710"/>
      <c r="QZ49" s="710"/>
      <c r="RA49" s="710"/>
      <c r="RB49" s="710"/>
      <c r="RC49" s="710"/>
      <c r="RD49" s="710"/>
      <c r="RE49" s="710"/>
      <c r="RF49" s="710"/>
      <c r="RG49" s="710"/>
      <c r="RH49" s="710"/>
      <c r="RI49" s="710"/>
      <c r="RJ49" s="710"/>
      <c r="RK49" s="710"/>
      <c r="RL49" s="710"/>
      <c r="RM49" s="710"/>
      <c r="RN49" s="710"/>
      <c r="RO49" s="710"/>
      <c r="RP49" s="710"/>
      <c r="RQ49" s="710"/>
      <c r="RR49" s="710"/>
      <c r="RS49" s="710"/>
      <c r="RT49" s="710"/>
      <c r="RU49" s="710"/>
      <c r="RV49" s="710"/>
      <c r="RW49" s="710"/>
      <c r="RX49" s="710"/>
      <c r="RY49" s="710"/>
      <c r="RZ49" s="710"/>
      <c r="SA49" s="710"/>
      <c r="SB49" s="710"/>
      <c r="SC49" s="710"/>
      <c r="SD49" s="710"/>
      <c r="SE49" s="710"/>
      <c r="SF49" s="710"/>
      <c r="SG49" s="710"/>
      <c r="SH49" s="710"/>
      <c r="SI49" s="710"/>
      <c r="SJ49" s="710"/>
      <c r="SK49" s="710"/>
      <c r="SL49" s="710"/>
      <c r="SM49" s="710"/>
      <c r="SN49" s="710"/>
      <c r="SO49" s="710"/>
      <c r="SP49" s="710"/>
      <c r="SQ49" s="710"/>
      <c r="SR49" s="710"/>
      <c r="SS49" s="710"/>
      <c r="ST49" s="710"/>
      <c r="SU49" s="710"/>
      <c r="SV49" s="710"/>
      <c r="SW49" s="710"/>
      <c r="SX49" s="710"/>
      <c r="SY49" s="710"/>
      <c r="SZ49" s="710"/>
      <c r="TA49" s="710"/>
      <c r="TB49" s="710"/>
      <c r="TC49" s="710"/>
      <c r="TD49" s="710"/>
      <c r="TE49" s="710"/>
      <c r="TF49" s="710"/>
      <c r="TG49" s="710"/>
      <c r="TH49" s="710"/>
      <c r="TI49" s="710"/>
      <c r="TJ49" s="710"/>
      <c r="TK49" s="710"/>
      <c r="TL49" s="710"/>
      <c r="TM49" s="710"/>
      <c r="TN49" s="710"/>
      <c r="TO49" s="710"/>
      <c r="TP49" s="710"/>
      <c r="TQ49" s="710"/>
      <c r="TR49" s="710"/>
      <c r="TS49" s="710"/>
      <c r="TT49" s="710"/>
      <c r="TU49" s="710"/>
      <c r="TV49" s="710"/>
      <c r="TW49" s="710"/>
      <c r="TX49" s="710"/>
      <c r="TY49" s="710"/>
      <c r="TZ49" s="710"/>
      <c r="UA49" s="710"/>
      <c r="UB49" s="710"/>
      <c r="UC49" s="710"/>
      <c r="UD49" s="710"/>
      <c r="UE49" s="710"/>
      <c r="UF49" s="710"/>
      <c r="UG49" s="710"/>
      <c r="UH49" s="710"/>
      <c r="UI49" s="710"/>
      <c r="UJ49" s="710"/>
      <c r="UK49" s="710"/>
      <c r="UL49" s="710"/>
      <c r="UM49" s="710"/>
      <c r="UN49" s="710"/>
      <c r="UO49" s="710"/>
      <c r="UP49" s="710"/>
      <c r="UQ49" s="710"/>
      <c r="UR49" s="710"/>
      <c r="US49" s="710"/>
      <c r="UT49" s="710"/>
      <c r="UU49" s="710"/>
      <c r="UV49" s="710"/>
      <c r="UW49" s="710"/>
      <c r="UX49" s="710"/>
      <c r="UY49" s="710"/>
      <c r="UZ49" s="710"/>
      <c r="VA49" s="710"/>
      <c r="VB49" s="710"/>
      <c r="VC49" s="710"/>
      <c r="VD49" s="710"/>
      <c r="VE49" s="710"/>
      <c r="VF49" s="710"/>
      <c r="VG49" s="710"/>
      <c r="VH49" s="710"/>
      <c r="VI49" s="710"/>
      <c r="VJ49" s="710"/>
      <c r="VK49" s="710"/>
      <c r="VL49" s="710"/>
      <c r="VM49" s="710"/>
      <c r="VN49" s="710"/>
      <c r="VO49" s="710"/>
      <c r="VP49" s="710"/>
      <c r="VQ49" s="710"/>
      <c r="VR49" s="710"/>
      <c r="VS49" s="710"/>
      <c r="VT49" s="710"/>
      <c r="VU49" s="710"/>
      <c r="VV49" s="710"/>
      <c r="VW49" s="710"/>
      <c r="VX49" s="710"/>
      <c r="VY49" s="710"/>
      <c r="VZ49" s="710"/>
      <c r="WA49" s="710"/>
      <c r="WB49" s="710"/>
      <c r="WC49" s="710"/>
      <c r="WD49" s="710"/>
      <c r="WE49" s="710"/>
      <c r="WF49" s="710"/>
      <c r="WG49" s="710"/>
      <c r="WH49" s="710"/>
      <c r="WI49" s="710"/>
      <c r="WJ49" s="710"/>
      <c r="WK49" s="710"/>
      <c r="WL49" s="710"/>
      <c r="WM49" s="710"/>
      <c r="WN49" s="710"/>
      <c r="WO49" s="710"/>
      <c r="WP49" s="710"/>
      <c r="WQ49" s="710"/>
      <c r="WR49" s="710"/>
      <c r="WS49" s="710"/>
      <c r="WT49" s="710"/>
      <c r="WU49" s="710"/>
      <c r="WV49" s="710"/>
      <c r="WW49" s="710"/>
      <c r="WX49" s="710"/>
      <c r="WY49" s="710"/>
      <c r="WZ49" s="710"/>
      <c r="XA49" s="710"/>
      <c r="XB49" s="710"/>
      <c r="XC49" s="710"/>
      <c r="XD49" s="710"/>
      <c r="XE49" s="710"/>
      <c r="XF49" s="710"/>
      <c r="XG49" s="710"/>
      <c r="XH49" s="710"/>
      <c r="XI49" s="710"/>
      <c r="XJ49" s="710"/>
      <c r="XK49" s="710"/>
      <c r="XL49" s="710"/>
      <c r="XM49" s="710"/>
      <c r="XN49" s="710"/>
      <c r="XO49" s="710"/>
      <c r="XP49" s="710"/>
      <c r="XQ49" s="710"/>
      <c r="XR49" s="710"/>
      <c r="XS49" s="710"/>
      <c r="XT49" s="710"/>
      <c r="XU49" s="710"/>
      <c r="XV49" s="710"/>
      <c r="XW49" s="710"/>
      <c r="XX49" s="710"/>
      <c r="XY49" s="710"/>
      <c r="XZ49" s="710"/>
      <c r="YA49" s="710"/>
      <c r="YB49" s="710"/>
      <c r="YC49" s="710"/>
      <c r="YD49" s="710"/>
      <c r="YE49" s="710"/>
      <c r="YF49" s="710"/>
      <c r="YG49" s="710"/>
      <c r="YH49" s="710"/>
      <c r="YI49" s="710"/>
      <c r="YJ49" s="710"/>
      <c r="YK49" s="710"/>
      <c r="YL49" s="710"/>
      <c r="YM49" s="710"/>
      <c r="YN49" s="710"/>
      <c r="YO49" s="710"/>
      <c r="YP49" s="710"/>
      <c r="YQ49" s="710"/>
      <c r="YR49" s="710"/>
      <c r="YS49" s="710"/>
      <c r="YT49" s="710"/>
      <c r="YU49" s="710"/>
      <c r="YV49" s="710"/>
      <c r="YW49" s="710"/>
      <c r="YX49" s="710"/>
      <c r="YY49" s="710"/>
      <c r="YZ49" s="710"/>
      <c r="ZA49" s="710"/>
      <c r="ZB49" s="710"/>
      <c r="ZC49" s="710"/>
      <c r="ZD49" s="710"/>
      <c r="ZE49" s="710"/>
      <c r="ZF49" s="710"/>
      <c r="ZG49" s="710"/>
      <c r="ZH49" s="710"/>
      <c r="ZI49" s="710"/>
      <c r="ZJ49" s="710"/>
      <c r="ZK49" s="710"/>
      <c r="ZL49" s="710"/>
      <c r="ZM49" s="710"/>
      <c r="ZN49" s="710"/>
      <c r="ZO49" s="710"/>
      <c r="ZP49" s="710"/>
      <c r="ZQ49" s="710"/>
      <c r="ZR49" s="710"/>
      <c r="ZS49" s="710"/>
      <c r="ZT49" s="710"/>
      <c r="ZU49" s="710"/>
      <c r="ZV49" s="710"/>
      <c r="ZW49" s="710"/>
      <c r="ZX49" s="710"/>
      <c r="ZY49" s="710"/>
      <c r="ZZ49" s="710"/>
      <c r="AAA49" s="710"/>
      <c r="AAB49" s="710"/>
      <c r="AAC49" s="710"/>
      <c r="AAD49" s="710"/>
      <c r="AAE49" s="710"/>
      <c r="AAF49" s="710"/>
      <c r="AAG49" s="710"/>
      <c r="AAH49" s="710"/>
      <c r="AAI49" s="710"/>
      <c r="AAJ49" s="710"/>
      <c r="AAK49" s="710"/>
      <c r="AAL49" s="710"/>
      <c r="AAM49" s="710"/>
      <c r="AAN49" s="710"/>
      <c r="AAO49" s="710"/>
      <c r="AAP49" s="710"/>
      <c r="AAQ49" s="710"/>
      <c r="AAR49" s="710"/>
      <c r="AAS49" s="710"/>
      <c r="AAT49" s="710"/>
      <c r="AAU49" s="710"/>
      <c r="AAV49" s="710"/>
      <c r="AAW49" s="710"/>
      <c r="AAX49" s="710"/>
      <c r="AAY49" s="710"/>
      <c r="AAZ49" s="710"/>
      <c r="ABA49" s="710"/>
      <c r="ABB49" s="710"/>
      <c r="ABC49" s="710"/>
      <c r="ABD49" s="710"/>
      <c r="ABE49" s="710"/>
      <c r="ABF49" s="710"/>
      <c r="ABG49" s="710"/>
      <c r="ABH49" s="710"/>
      <c r="ABI49" s="710"/>
      <c r="ABJ49" s="710"/>
      <c r="ABK49" s="710"/>
      <c r="ABL49" s="710"/>
      <c r="ABM49" s="710"/>
      <c r="ABN49" s="710"/>
      <c r="ABO49" s="710"/>
      <c r="ABP49" s="710"/>
      <c r="ABQ49" s="710"/>
      <c r="ABR49" s="710"/>
      <c r="ABS49" s="710"/>
      <c r="ABT49" s="710"/>
      <c r="ABU49" s="710"/>
      <c r="ABV49" s="710"/>
      <c r="ABW49" s="710"/>
      <c r="ABX49" s="710"/>
      <c r="ABY49" s="710"/>
      <c r="ABZ49" s="710"/>
      <c r="ACA49" s="710"/>
      <c r="ACB49" s="710"/>
      <c r="ACC49" s="710"/>
      <c r="ACD49" s="710"/>
      <c r="ACE49" s="710"/>
      <c r="ACF49" s="710"/>
      <c r="ACG49" s="710"/>
      <c r="ACH49" s="710"/>
      <c r="ACI49" s="710"/>
      <c r="ACJ49" s="710"/>
      <c r="ACK49" s="710"/>
      <c r="ACL49" s="710"/>
      <c r="ACM49" s="710"/>
      <c r="ACN49" s="710"/>
      <c r="ACO49" s="710"/>
      <c r="ACP49" s="710"/>
      <c r="ACQ49" s="710"/>
      <c r="ACR49" s="710"/>
      <c r="ACS49" s="710"/>
      <c r="ACT49" s="710"/>
      <c r="ACU49" s="710"/>
      <c r="ACV49" s="710"/>
      <c r="ACW49" s="710"/>
      <c r="ACX49" s="710"/>
      <c r="ACY49" s="710"/>
      <c r="ACZ49" s="710"/>
      <c r="ADA49" s="710"/>
      <c r="ADB49" s="710"/>
      <c r="ADC49" s="710"/>
      <c r="ADD49" s="710"/>
      <c r="ADE49" s="710"/>
      <c r="ADF49" s="710"/>
      <c r="ADG49" s="710"/>
      <c r="ADH49" s="710"/>
      <c r="ADI49" s="710"/>
      <c r="ADJ49" s="710"/>
      <c r="ADK49" s="710"/>
      <c r="ADL49" s="710"/>
      <c r="ADM49" s="710"/>
      <c r="ADN49" s="710"/>
      <c r="ADO49" s="710"/>
      <c r="ADP49" s="710"/>
      <c r="ADQ49" s="710"/>
      <c r="ADR49" s="710"/>
      <c r="ADS49" s="710"/>
      <c r="ADT49" s="710"/>
      <c r="ADU49" s="710"/>
      <c r="ADV49" s="710"/>
      <c r="ADW49" s="710"/>
      <c r="ADX49" s="710"/>
      <c r="ADY49" s="710"/>
      <c r="ADZ49" s="710"/>
      <c r="AEA49" s="710"/>
      <c r="AEB49" s="710"/>
      <c r="AEC49" s="710"/>
      <c r="AED49" s="710"/>
      <c r="AEE49" s="710"/>
      <c r="AEF49" s="710"/>
      <c r="AEG49" s="710"/>
      <c r="AEH49" s="710"/>
      <c r="AEI49" s="710"/>
      <c r="AEJ49" s="710"/>
      <c r="AEK49" s="710"/>
      <c r="AEL49" s="710"/>
      <c r="AEM49" s="710"/>
      <c r="AEN49" s="710"/>
      <c r="AEO49" s="710"/>
      <c r="AEP49" s="710"/>
      <c r="AEQ49" s="710"/>
      <c r="AER49" s="710"/>
      <c r="AES49" s="710"/>
      <c r="AET49" s="710"/>
      <c r="AEU49" s="710"/>
      <c r="AEV49" s="710"/>
      <c r="AEW49" s="710"/>
      <c r="AEX49" s="710"/>
      <c r="AEY49" s="710"/>
      <c r="AEZ49" s="710"/>
      <c r="AFA49" s="710"/>
      <c r="AFB49" s="710"/>
      <c r="AFC49" s="710"/>
      <c r="AFD49" s="710"/>
      <c r="AFE49" s="710"/>
      <c r="AFF49" s="710"/>
      <c r="AFG49" s="710"/>
      <c r="AFH49" s="710"/>
      <c r="AFI49" s="710"/>
      <c r="AFJ49" s="710"/>
      <c r="AFK49" s="710"/>
      <c r="AFL49" s="710"/>
      <c r="AFM49" s="710"/>
      <c r="AFN49" s="710"/>
      <c r="AFO49" s="710"/>
      <c r="AFP49" s="710"/>
      <c r="AFQ49" s="710"/>
      <c r="AFR49" s="710"/>
      <c r="AFS49" s="710"/>
      <c r="AFT49" s="710"/>
      <c r="AFU49" s="710"/>
      <c r="AFV49" s="710"/>
      <c r="AFW49" s="710"/>
      <c r="AFX49" s="710"/>
      <c r="AFY49" s="710"/>
      <c r="AFZ49" s="710"/>
      <c r="AGA49" s="710"/>
      <c r="AGB49" s="710"/>
      <c r="AGC49" s="710"/>
      <c r="AGD49" s="710"/>
      <c r="AGE49" s="710"/>
      <c r="AGF49" s="710"/>
      <c r="AGG49" s="710"/>
      <c r="AGH49" s="710"/>
      <c r="AGI49" s="710"/>
      <c r="AGJ49" s="710"/>
      <c r="AGK49" s="710"/>
      <c r="AGL49" s="710"/>
      <c r="AGM49" s="710"/>
      <c r="AGN49" s="710"/>
      <c r="AGO49" s="710"/>
      <c r="AGP49" s="710"/>
      <c r="AGQ49" s="710"/>
      <c r="AGR49" s="710"/>
      <c r="AGS49" s="710"/>
      <c r="AGT49" s="710"/>
      <c r="AGU49" s="710"/>
      <c r="AGV49" s="710"/>
      <c r="AGW49" s="710"/>
      <c r="AGX49" s="710"/>
      <c r="AGY49" s="710"/>
      <c r="AGZ49" s="710"/>
      <c r="AHA49" s="710"/>
      <c r="AHB49" s="710"/>
      <c r="AHC49" s="710"/>
      <c r="AHD49" s="710"/>
      <c r="AHE49" s="710"/>
      <c r="AHF49" s="710"/>
      <c r="AHG49" s="710"/>
      <c r="AHH49" s="710"/>
      <c r="AHI49" s="710"/>
      <c r="AHJ49" s="710"/>
      <c r="AHK49" s="710"/>
      <c r="AHL49" s="710"/>
      <c r="AHM49" s="710"/>
      <c r="AHN49" s="710"/>
      <c r="AHO49" s="710"/>
      <c r="AHP49" s="710"/>
      <c r="AHQ49" s="710"/>
      <c r="AHR49" s="710"/>
      <c r="AHS49" s="710"/>
      <c r="AHT49" s="710"/>
      <c r="AHU49" s="710"/>
      <c r="AHV49" s="710"/>
      <c r="AHW49" s="710"/>
      <c r="AHX49" s="710"/>
      <c r="AHY49" s="710"/>
      <c r="AHZ49" s="710"/>
      <c r="AIA49" s="710"/>
      <c r="AIB49" s="710"/>
      <c r="AIC49" s="710"/>
      <c r="AID49" s="710"/>
      <c r="AIE49" s="710"/>
      <c r="AIF49" s="710"/>
      <c r="AIG49" s="710"/>
      <c r="AIH49" s="710"/>
      <c r="AII49" s="710"/>
      <c r="AIJ49" s="710"/>
      <c r="AIK49" s="710"/>
      <c r="AIL49" s="710"/>
      <c r="AIM49" s="710"/>
      <c r="AIN49" s="710"/>
      <c r="AIO49" s="710"/>
      <c r="AIP49" s="710"/>
      <c r="AIQ49" s="710"/>
      <c r="AIR49" s="710"/>
      <c r="AIS49" s="710"/>
      <c r="AIT49" s="710"/>
      <c r="AIU49" s="710"/>
      <c r="AIV49" s="710"/>
      <c r="AIW49" s="710"/>
      <c r="AIX49" s="710"/>
      <c r="AIY49" s="710"/>
      <c r="AIZ49" s="710"/>
      <c r="AJA49" s="710"/>
      <c r="AJB49" s="710"/>
      <c r="AJC49" s="710"/>
      <c r="AJD49" s="710"/>
      <c r="AJE49" s="710"/>
      <c r="AJF49" s="710"/>
      <c r="AJG49" s="710"/>
      <c r="AJH49" s="710"/>
      <c r="AJI49" s="710"/>
      <c r="AJJ49" s="710"/>
      <c r="AJK49" s="710"/>
      <c r="AJL49" s="710"/>
      <c r="AJM49" s="710"/>
      <c r="AJN49" s="710"/>
      <c r="AJO49" s="710"/>
      <c r="AJP49" s="710"/>
      <c r="AJQ49" s="710"/>
      <c r="AJR49" s="710"/>
      <c r="AJS49" s="710"/>
      <c r="AJT49" s="710"/>
      <c r="AJU49" s="710"/>
      <c r="AJV49" s="710"/>
      <c r="AJW49" s="710"/>
      <c r="AJX49" s="710"/>
      <c r="AJY49" s="710"/>
      <c r="AJZ49" s="710"/>
      <c r="AKA49" s="710"/>
      <c r="AKB49" s="710"/>
      <c r="AKC49" s="710"/>
      <c r="AKD49" s="710"/>
      <c r="AKE49" s="710"/>
      <c r="AKF49" s="710"/>
      <c r="AKG49" s="710"/>
      <c r="AKH49" s="710"/>
      <c r="AKI49" s="710"/>
      <c r="AKJ49" s="710"/>
      <c r="AKK49" s="710"/>
      <c r="AKL49" s="710"/>
      <c r="AKM49" s="710"/>
      <c r="AKN49" s="710"/>
      <c r="AKO49" s="710"/>
      <c r="AKP49" s="710"/>
      <c r="AKQ49" s="710"/>
      <c r="AKR49" s="710"/>
      <c r="AKS49" s="710"/>
      <c r="AKT49" s="710"/>
      <c r="AKU49" s="710"/>
      <c r="AKV49" s="710"/>
      <c r="AKW49" s="710"/>
      <c r="AKX49" s="710"/>
      <c r="AKY49" s="710"/>
      <c r="AKZ49" s="710"/>
      <c r="ALA49" s="710"/>
      <c r="ALB49" s="710"/>
      <c r="ALC49" s="710"/>
      <c r="ALD49" s="710"/>
      <c r="ALE49" s="710"/>
      <c r="ALF49" s="710"/>
      <c r="ALG49" s="710"/>
      <c r="ALH49" s="710"/>
      <c r="ALI49" s="710"/>
      <c r="ALJ49" s="710"/>
      <c r="ALK49" s="710"/>
      <c r="ALL49" s="710"/>
      <c r="ALM49" s="710"/>
      <c r="ALN49" s="710"/>
      <c r="ALO49" s="710"/>
      <c r="ALP49" s="710"/>
      <c r="ALQ49" s="710"/>
      <c r="ALR49" s="710"/>
      <c r="ALS49" s="710"/>
      <c r="ALT49" s="710"/>
      <c r="ALU49" s="710"/>
      <c r="ALV49" s="710"/>
      <c r="ALW49" s="710"/>
      <c r="ALX49" s="710"/>
      <c r="ALY49" s="710"/>
      <c r="ALZ49" s="710"/>
      <c r="AMA49" s="710"/>
      <c r="AMB49" s="710"/>
      <c r="AMC49" s="710"/>
      <c r="AMD49" s="710"/>
      <c r="AME49" s="710"/>
      <c r="AMF49" s="710"/>
      <c r="AMG49" s="710"/>
      <c r="AMH49" s="710"/>
      <c r="AMI49" s="710"/>
      <c r="AMJ49" s="710"/>
      <c r="AMK49" s="710"/>
      <c r="AML49" s="710"/>
      <c r="AMM49" s="710"/>
      <c r="AMN49" s="710"/>
      <c r="AMO49" s="710"/>
      <c r="AMP49" s="710"/>
      <c r="AMQ49" s="710"/>
      <c r="AMR49" s="710"/>
      <c r="AMS49" s="710"/>
      <c r="AMT49" s="710"/>
      <c r="AMU49" s="710"/>
      <c r="AMV49" s="710"/>
      <c r="AMW49" s="710"/>
      <c r="AMX49" s="710"/>
      <c r="AMY49" s="710"/>
      <c r="AMZ49" s="710"/>
      <c r="ANA49" s="710"/>
      <c r="ANB49" s="710"/>
      <c r="ANC49" s="710"/>
      <c r="AND49" s="710"/>
      <c r="ANE49" s="710"/>
      <c r="ANF49" s="710"/>
      <c r="ANG49" s="710"/>
      <c r="ANH49" s="710"/>
      <c r="ANI49" s="710"/>
      <c r="ANJ49" s="710"/>
      <c r="ANK49" s="710"/>
      <c r="ANL49" s="710"/>
      <c r="ANM49" s="710"/>
      <c r="ANN49" s="710"/>
      <c r="ANO49" s="710"/>
      <c r="ANP49" s="710"/>
      <c r="ANQ49" s="710"/>
      <c r="ANR49" s="710"/>
      <c r="ANS49" s="710"/>
      <c r="ANT49" s="710"/>
      <c r="ANU49" s="710"/>
      <c r="ANV49" s="710"/>
      <c r="ANW49" s="710"/>
      <c r="ANX49" s="710"/>
      <c r="ANY49" s="710"/>
      <c r="ANZ49" s="710"/>
      <c r="AOA49" s="710"/>
      <c r="AOB49" s="710"/>
      <c r="AOC49" s="710"/>
      <c r="AOD49" s="710"/>
      <c r="AOE49" s="710"/>
      <c r="AOF49" s="710"/>
      <c r="AOG49" s="710"/>
      <c r="AOH49" s="710"/>
      <c r="AOI49" s="710"/>
      <c r="AOJ49" s="710"/>
      <c r="AOK49" s="710"/>
      <c r="AOL49" s="710"/>
      <c r="AOM49" s="710"/>
      <c r="AON49" s="710"/>
      <c r="AOO49" s="710"/>
      <c r="AOP49" s="710"/>
      <c r="AOQ49" s="710"/>
      <c r="AOR49" s="710"/>
      <c r="AOS49" s="710"/>
      <c r="AOT49" s="710"/>
      <c r="AOU49" s="710"/>
      <c r="AOV49" s="710"/>
      <c r="AOW49" s="710"/>
      <c r="AOX49" s="710"/>
      <c r="AOY49" s="710"/>
      <c r="AOZ49" s="710"/>
      <c r="APA49" s="710"/>
      <c r="APB49" s="710"/>
      <c r="APC49" s="710"/>
      <c r="APD49" s="710"/>
      <c r="APE49" s="710"/>
      <c r="APF49" s="710"/>
      <c r="APG49" s="710"/>
      <c r="APH49" s="710"/>
      <c r="API49" s="710"/>
      <c r="APJ49" s="710"/>
      <c r="APK49" s="710"/>
      <c r="APL49" s="710"/>
      <c r="APM49" s="710"/>
      <c r="APN49" s="710"/>
      <c r="APO49" s="710"/>
      <c r="APP49" s="710"/>
      <c r="APQ49" s="710"/>
      <c r="APR49" s="710"/>
      <c r="APS49" s="710"/>
      <c r="APT49" s="710"/>
      <c r="APU49" s="710"/>
      <c r="APV49" s="710"/>
      <c r="APW49" s="710"/>
      <c r="APX49" s="710"/>
      <c r="APY49" s="710"/>
      <c r="APZ49" s="710"/>
      <c r="AQA49" s="710"/>
      <c r="AQB49" s="710"/>
      <c r="AQC49" s="710"/>
      <c r="AQD49" s="710"/>
      <c r="AQE49" s="710"/>
      <c r="AQF49" s="710"/>
      <c r="AQG49" s="710"/>
      <c r="AQH49" s="710"/>
      <c r="AQI49" s="710"/>
      <c r="AQJ49" s="710"/>
      <c r="AQK49" s="710"/>
      <c r="AQL49" s="710"/>
      <c r="AQM49" s="710"/>
      <c r="AQN49" s="710"/>
      <c r="AQO49" s="710"/>
      <c r="AQP49" s="710"/>
      <c r="AQQ49" s="710"/>
      <c r="AQR49" s="710"/>
      <c r="AQS49" s="710"/>
      <c r="AQT49" s="710"/>
      <c r="AQU49" s="710"/>
      <c r="AQV49" s="710"/>
      <c r="AQW49" s="710"/>
      <c r="AQX49" s="710"/>
      <c r="AQY49" s="710"/>
      <c r="AQZ49" s="710"/>
      <c r="ARA49" s="710"/>
      <c r="ARB49" s="710"/>
      <c r="ARC49" s="710"/>
      <c r="ARD49" s="710"/>
      <c r="ARE49" s="710"/>
      <c r="ARF49" s="710"/>
      <c r="ARG49" s="710"/>
      <c r="ARH49" s="710"/>
      <c r="ARI49" s="710"/>
      <c r="ARJ49" s="710"/>
      <c r="ARK49" s="710"/>
      <c r="ARL49" s="710"/>
      <c r="ARM49" s="710"/>
      <c r="ARN49" s="710"/>
      <c r="ARO49" s="710"/>
      <c r="ARP49" s="710"/>
      <c r="ARQ49" s="710"/>
      <c r="ARR49" s="710"/>
      <c r="ARS49" s="710"/>
      <c r="ART49" s="710"/>
      <c r="ARU49" s="710"/>
      <c r="ARV49" s="710"/>
      <c r="ARW49" s="710"/>
      <c r="ARX49" s="710"/>
      <c r="ARY49" s="710"/>
      <c r="ARZ49" s="710"/>
      <c r="ASA49" s="710"/>
      <c r="ASB49" s="710"/>
      <c r="ASC49" s="710"/>
      <c r="ASD49" s="710"/>
      <c r="ASE49" s="710"/>
      <c r="ASF49" s="710"/>
      <c r="ASG49" s="710"/>
      <c r="ASH49" s="710"/>
      <c r="ASI49" s="710"/>
      <c r="ASJ49" s="710"/>
      <c r="ASK49" s="710"/>
      <c r="ASL49" s="710"/>
      <c r="ASM49" s="710"/>
      <c r="ASN49" s="710"/>
      <c r="ASO49" s="710"/>
      <c r="ASP49" s="710"/>
      <c r="ASQ49" s="710"/>
      <c r="ASR49" s="710"/>
      <c r="ASS49" s="710"/>
      <c r="AST49" s="710"/>
      <c r="ASU49" s="710"/>
      <c r="ASV49" s="710"/>
      <c r="ASW49" s="710"/>
      <c r="ASX49" s="710"/>
      <c r="ASY49" s="710"/>
      <c r="ASZ49" s="710"/>
      <c r="ATA49" s="710"/>
      <c r="ATB49" s="710"/>
      <c r="ATC49" s="710"/>
      <c r="ATD49" s="710"/>
      <c r="ATE49" s="710"/>
      <c r="ATF49" s="710"/>
      <c r="ATG49" s="710"/>
      <c r="ATH49" s="710"/>
      <c r="ATI49" s="710"/>
      <c r="ATJ49" s="710"/>
      <c r="ATK49" s="710"/>
      <c r="ATL49" s="710"/>
      <c r="ATM49" s="710"/>
      <c r="ATN49" s="710"/>
      <c r="ATO49" s="710"/>
      <c r="ATP49" s="710"/>
      <c r="ATQ49" s="710"/>
      <c r="ATR49" s="710"/>
      <c r="ATS49" s="710"/>
      <c r="ATT49" s="710"/>
      <c r="ATU49" s="710"/>
      <c r="ATV49" s="710"/>
      <c r="ATW49" s="710"/>
      <c r="ATX49" s="710"/>
      <c r="ATY49" s="710"/>
      <c r="ATZ49" s="710"/>
      <c r="AUA49" s="710"/>
      <c r="AUB49" s="710"/>
      <c r="AUC49" s="710"/>
      <c r="AUD49" s="710"/>
      <c r="AUE49" s="710"/>
      <c r="AUF49" s="710"/>
      <c r="AUG49" s="710"/>
      <c r="AUH49" s="710"/>
      <c r="AUI49" s="710"/>
      <c r="AUJ49" s="710"/>
      <c r="AUK49" s="710"/>
      <c r="AUL49" s="710"/>
      <c r="AUM49" s="710"/>
      <c r="AUN49" s="710"/>
      <c r="AUO49" s="710"/>
      <c r="AUP49" s="710"/>
      <c r="AUQ49" s="710"/>
      <c r="AUR49" s="710"/>
      <c r="AUS49" s="710"/>
      <c r="AUT49" s="710"/>
      <c r="AUU49" s="710"/>
      <c r="AUV49" s="710"/>
      <c r="AUW49" s="710"/>
      <c r="AUX49" s="710"/>
      <c r="AUY49" s="710"/>
      <c r="AUZ49" s="710"/>
      <c r="AVA49" s="710"/>
      <c r="AVB49" s="710"/>
      <c r="AVC49" s="710"/>
      <c r="AVD49" s="710"/>
      <c r="AVE49" s="710"/>
      <c r="AVF49" s="710"/>
      <c r="AVG49" s="710"/>
      <c r="AVH49" s="710"/>
      <c r="AVI49" s="710"/>
      <c r="AVJ49" s="710"/>
      <c r="AVK49" s="710"/>
      <c r="AVL49" s="710"/>
      <c r="AVM49" s="710"/>
      <c r="AVN49" s="710"/>
      <c r="AVO49" s="710"/>
      <c r="AVP49" s="710"/>
      <c r="AVQ49" s="710"/>
      <c r="AVR49" s="710"/>
      <c r="AVS49" s="710"/>
      <c r="AVT49" s="710"/>
      <c r="AVU49" s="710"/>
      <c r="AVV49" s="710"/>
      <c r="AVW49" s="710"/>
      <c r="AVX49" s="710"/>
      <c r="AVY49" s="710"/>
      <c r="AVZ49" s="710"/>
      <c r="AWA49" s="710"/>
      <c r="AWB49" s="710"/>
      <c r="AWC49" s="710"/>
      <c r="AWD49" s="710"/>
      <c r="AWE49" s="710"/>
      <c r="AWF49" s="710"/>
      <c r="AWG49" s="710"/>
      <c r="AWH49" s="710"/>
      <c r="AWI49" s="710"/>
      <c r="AWJ49" s="710"/>
      <c r="AWK49" s="710"/>
      <c r="AWL49" s="710"/>
      <c r="AWM49" s="710"/>
      <c r="AWN49" s="710"/>
      <c r="AWO49" s="710"/>
      <c r="AWP49" s="710"/>
      <c r="AWQ49" s="710"/>
      <c r="AWR49" s="710"/>
      <c r="AWS49" s="710"/>
      <c r="AWT49" s="710"/>
      <c r="AWU49" s="710"/>
      <c r="AWV49" s="710"/>
      <c r="AWW49" s="710"/>
      <c r="AWX49" s="710"/>
      <c r="AWY49" s="710"/>
      <c r="AWZ49" s="710"/>
      <c r="AXA49" s="710"/>
      <c r="AXB49" s="710"/>
      <c r="AXC49" s="710"/>
      <c r="AXD49" s="710"/>
      <c r="AXE49" s="710"/>
      <c r="AXF49" s="710"/>
      <c r="AXG49" s="710"/>
      <c r="AXH49" s="710"/>
      <c r="AXI49" s="710"/>
      <c r="AXJ49" s="710"/>
      <c r="AXK49" s="710"/>
      <c r="AXL49" s="710"/>
      <c r="AXM49" s="710"/>
      <c r="AXN49" s="710"/>
      <c r="AXO49" s="710"/>
      <c r="AXP49" s="710"/>
      <c r="AXQ49" s="710"/>
      <c r="AXR49" s="710"/>
      <c r="AXS49" s="710"/>
      <c r="AXT49" s="710"/>
      <c r="AXU49" s="710"/>
      <c r="AXV49" s="710"/>
      <c r="AXW49" s="710"/>
      <c r="AXX49" s="710"/>
      <c r="AXY49" s="710"/>
      <c r="AXZ49" s="710"/>
      <c r="AYA49" s="710"/>
      <c r="AYB49" s="710"/>
      <c r="AYC49" s="710"/>
      <c r="AYD49" s="710"/>
      <c r="AYE49" s="710"/>
      <c r="AYF49" s="710"/>
      <c r="AYG49" s="710"/>
      <c r="AYH49" s="710"/>
      <c r="AYI49" s="710"/>
      <c r="AYJ49" s="710"/>
      <c r="AYK49" s="710"/>
      <c r="AYL49" s="710"/>
      <c r="AYM49" s="710"/>
      <c r="AYN49" s="710"/>
      <c r="AYO49" s="710"/>
      <c r="AYP49" s="710"/>
      <c r="AYQ49" s="710"/>
      <c r="AYR49" s="710"/>
      <c r="AYS49" s="710"/>
      <c r="AYT49" s="710"/>
      <c r="AYU49" s="710"/>
      <c r="AYV49" s="710"/>
      <c r="AYW49" s="710"/>
      <c r="AYX49" s="710"/>
      <c r="AYY49" s="710"/>
      <c r="AYZ49" s="710"/>
      <c r="AZA49" s="710"/>
      <c r="AZB49" s="710"/>
      <c r="AZC49" s="710"/>
      <c r="AZD49" s="710"/>
      <c r="AZE49" s="710"/>
      <c r="AZF49" s="710"/>
      <c r="AZG49" s="710"/>
      <c r="AZH49" s="710"/>
      <c r="AZI49" s="710"/>
      <c r="AZJ49" s="710"/>
      <c r="AZK49" s="710"/>
      <c r="AZL49" s="710"/>
      <c r="AZM49" s="710"/>
      <c r="AZN49" s="710"/>
      <c r="AZO49" s="710"/>
      <c r="AZP49" s="710"/>
      <c r="AZQ49" s="710"/>
      <c r="AZR49" s="710"/>
      <c r="AZS49" s="710"/>
      <c r="AZT49" s="710"/>
      <c r="AZU49" s="710"/>
      <c r="AZV49" s="710"/>
      <c r="AZW49" s="710"/>
      <c r="AZX49" s="710"/>
      <c r="AZY49" s="710"/>
      <c r="AZZ49" s="710"/>
      <c r="BAA49" s="710"/>
      <c r="BAB49" s="710"/>
      <c r="BAC49" s="710"/>
      <c r="BAD49" s="710"/>
      <c r="BAE49" s="710"/>
      <c r="BAF49" s="710"/>
      <c r="BAG49" s="710"/>
      <c r="BAH49" s="710"/>
      <c r="BAI49" s="710"/>
      <c r="BAJ49" s="710"/>
      <c r="BAK49" s="710"/>
      <c r="BAL49" s="710"/>
      <c r="BAM49" s="710"/>
      <c r="BAN49" s="710"/>
      <c r="BAO49" s="710"/>
      <c r="BAP49" s="710"/>
      <c r="BAQ49" s="710"/>
      <c r="BAR49" s="710"/>
      <c r="BAS49" s="710"/>
      <c r="BAT49" s="710"/>
      <c r="BAU49" s="710"/>
      <c r="BAV49" s="710"/>
      <c r="BAW49" s="710"/>
      <c r="BAX49" s="710"/>
      <c r="BAY49" s="710"/>
      <c r="BAZ49" s="710"/>
      <c r="BBA49" s="710"/>
      <c r="BBB49" s="710"/>
      <c r="BBC49" s="710"/>
      <c r="BBD49" s="710"/>
      <c r="BBE49" s="710"/>
      <c r="BBF49" s="710"/>
      <c r="BBG49" s="710"/>
      <c r="BBH49" s="710"/>
      <c r="BBI49" s="710"/>
      <c r="BBJ49" s="710"/>
      <c r="BBK49" s="710"/>
      <c r="BBL49" s="710"/>
      <c r="BBM49" s="710"/>
      <c r="BBN49" s="710"/>
      <c r="BBO49" s="710"/>
      <c r="BBP49" s="710"/>
      <c r="BBQ49" s="710"/>
      <c r="BBR49" s="710"/>
      <c r="BBS49" s="710"/>
      <c r="BBT49" s="710"/>
      <c r="BBU49" s="710"/>
      <c r="BBV49" s="710"/>
      <c r="BBW49" s="710"/>
      <c r="BBX49" s="710"/>
      <c r="BBY49" s="710"/>
      <c r="BBZ49" s="710"/>
      <c r="BCA49" s="710"/>
      <c r="BCB49" s="710"/>
      <c r="BCC49" s="710"/>
      <c r="BCD49" s="710"/>
      <c r="BCE49" s="710"/>
      <c r="BCF49" s="710"/>
      <c r="BCG49" s="710"/>
      <c r="BCH49" s="710"/>
      <c r="BCI49" s="710"/>
      <c r="BCJ49" s="710"/>
      <c r="BCK49" s="710"/>
      <c r="BCL49" s="710"/>
      <c r="BCM49" s="710"/>
      <c r="BCN49" s="710"/>
      <c r="BCO49" s="710"/>
      <c r="BCP49" s="710"/>
      <c r="BCQ49" s="710"/>
      <c r="BCR49" s="710"/>
      <c r="BCS49" s="710"/>
      <c r="BCT49" s="710"/>
      <c r="BCU49" s="710"/>
      <c r="BCV49" s="710"/>
      <c r="BCW49" s="710"/>
      <c r="BCX49" s="710"/>
      <c r="BCY49" s="710"/>
      <c r="BCZ49" s="710"/>
      <c r="BDA49" s="710"/>
      <c r="BDB49" s="710"/>
      <c r="BDC49" s="710"/>
      <c r="BDD49" s="710"/>
      <c r="BDE49" s="710"/>
      <c r="BDF49" s="710"/>
      <c r="BDG49" s="710"/>
      <c r="BDH49" s="710"/>
      <c r="BDI49" s="710"/>
      <c r="BDJ49" s="710"/>
      <c r="BDK49" s="710"/>
      <c r="BDL49" s="710"/>
      <c r="BDM49" s="710"/>
      <c r="BDN49" s="710"/>
      <c r="BDO49" s="710"/>
      <c r="BDP49" s="710"/>
      <c r="BDQ49" s="710"/>
      <c r="BDR49" s="710"/>
      <c r="BDS49" s="710"/>
      <c r="BDT49" s="710"/>
      <c r="BDU49" s="710"/>
      <c r="BDV49" s="710"/>
      <c r="BDW49" s="710"/>
      <c r="BDX49" s="710"/>
      <c r="BDY49" s="710"/>
      <c r="BDZ49" s="710"/>
      <c r="BEA49" s="710"/>
      <c r="BEB49" s="710"/>
      <c r="BEC49" s="710"/>
      <c r="BED49" s="710"/>
      <c r="BEE49" s="710"/>
      <c r="BEF49" s="710"/>
      <c r="BEG49" s="710"/>
      <c r="BEH49" s="710"/>
      <c r="BEI49" s="710"/>
      <c r="BEJ49" s="710"/>
      <c r="BEK49" s="710"/>
      <c r="BEL49" s="710"/>
      <c r="BEM49" s="710"/>
      <c r="BEN49" s="710"/>
      <c r="BEO49" s="710"/>
      <c r="BEP49" s="710"/>
      <c r="BEQ49" s="710"/>
      <c r="BER49" s="710"/>
      <c r="BES49" s="710"/>
      <c r="BET49" s="710"/>
      <c r="BEU49" s="710"/>
      <c r="BEV49" s="710"/>
      <c r="BEW49" s="710"/>
      <c r="BEX49" s="710"/>
      <c r="BEY49" s="710"/>
      <c r="BEZ49" s="710"/>
      <c r="BFA49" s="710"/>
      <c r="BFB49" s="710"/>
      <c r="BFC49" s="710"/>
      <c r="BFD49" s="710"/>
      <c r="BFE49" s="710"/>
      <c r="BFF49" s="710"/>
      <c r="BFG49" s="710"/>
      <c r="BFH49" s="710"/>
      <c r="BFI49" s="710"/>
      <c r="BFJ49" s="710"/>
      <c r="BFK49" s="710"/>
      <c r="BFL49" s="710"/>
      <c r="BFM49" s="710"/>
      <c r="BFN49" s="710"/>
      <c r="BFO49" s="710"/>
      <c r="BFP49" s="710"/>
      <c r="BFQ49" s="710"/>
      <c r="BFR49" s="710"/>
      <c r="BFS49" s="710"/>
      <c r="BFT49" s="710"/>
      <c r="BFU49" s="710"/>
      <c r="BFV49" s="710"/>
      <c r="BFW49" s="710"/>
      <c r="BFX49" s="710"/>
      <c r="BFY49" s="710"/>
      <c r="BFZ49" s="710"/>
      <c r="BGA49" s="710"/>
      <c r="BGB49" s="710"/>
      <c r="BGC49" s="710"/>
      <c r="BGD49" s="710"/>
      <c r="BGE49" s="710"/>
      <c r="BGF49" s="710"/>
      <c r="BGG49" s="710"/>
      <c r="BGH49" s="710"/>
      <c r="BGI49" s="710"/>
      <c r="BGJ49" s="710"/>
      <c r="BGK49" s="710"/>
      <c r="BGL49" s="710"/>
      <c r="BGM49" s="710"/>
      <c r="BGN49" s="710"/>
      <c r="BGO49" s="710"/>
      <c r="BGP49" s="710"/>
      <c r="BGQ49" s="710"/>
      <c r="BGR49" s="710"/>
      <c r="BGS49" s="710"/>
      <c r="BGT49" s="710"/>
      <c r="BGU49" s="710"/>
      <c r="BGV49" s="710"/>
      <c r="BGW49" s="710"/>
      <c r="BGX49" s="710"/>
      <c r="BGY49" s="710"/>
      <c r="BGZ49" s="710"/>
      <c r="BHA49" s="710"/>
      <c r="BHB49" s="710"/>
      <c r="BHC49" s="710"/>
      <c r="BHD49" s="710"/>
      <c r="BHE49" s="710"/>
      <c r="BHF49" s="710"/>
      <c r="BHG49" s="710"/>
      <c r="BHH49" s="710"/>
      <c r="BHI49" s="710"/>
      <c r="BHJ49" s="710"/>
      <c r="BHK49" s="710"/>
      <c r="BHL49" s="710"/>
      <c r="BHM49" s="710"/>
      <c r="BHN49" s="710"/>
      <c r="BHO49" s="710"/>
      <c r="BHP49" s="710"/>
      <c r="BHQ49" s="710"/>
      <c r="BHR49" s="710"/>
      <c r="BHS49" s="710"/>
      <c r="BHT49" s="710"/>
      <c r="BHU49" s="710"/>
      <c r="BHV49" s="710"/>
      <c r="BHW49" s="710"/>
      <c r="BHX49" s="710"/>
      <c r="BHY49" s="710"/>
      <c r="BHZ49" s="710"/>
      <c r="BIA49" s="710"/>
      <c r="BIB49" s="710"/>
      <c r="BIC49" s="710"/>
      <c r="BID49" s="710"/>
      <c r="BIE49" s="710"/>
      <c r="BIF49" s="710"/>
      <c r="BIG49" s="710"/>
      <c r="BIH49" s="710"/>
      <c r="BII49" s="710"/>
      <c r="BIJ49" s="710"/>
      <c r="BIK49" s="710"/>
      <c r="BIL49" s="710"/>
      <c r="BIM49" s="710"/>
      <c r="BIN49" s="710"/>
      <c r="BIO49" s="710"/>
      <c r="BIP49" s="710"/>
      <c r="BIQ49" s="710"/>
      <c r="BIR49" s="710"/>
      <c r="BIS49" s="710"/>
      <c r="BIT49" s="710"/>
      <c r="BIU49" s="710"/>
      <c r="BIV49" s="710"/>
      <c r="BIW49" s="710"/>
      <c r="BIX49" s="710"/>
      <c r="BIY49" s="710"/>
      <c r="BIZ49" s="710"/>
      <c r="BJA49" s="710"/>
      <c r="BJB49" s="710"/>
      <c r="BJC49" s="710"/>
      <c r="BJD49" s="710"/>
      <c r="BJE49" s="710"/>
      <c r="BJF49" s="710"/>
      <c r="BJG49" s="710"/>
      <c r="BJH49" s="710"/>
      <c r="BJI49" s="710"/>
      <c r="BJJ49" s="710"/>
      <c r="BJK49" s="710"/>
      <c r="BJL49" s="710"/>
      <c r="BJM49" s="710"/>
      <c r="BJN49" s="710"/>
      <c r="BJO49" s="710"/>
      <c r="BJP49" s="710"/>
      <c r="BJQ49" s="710"/>
      <c r="BJR49" s="710"/>
      <c r="BJS49" s="710"/>
      <c r="BJT49" s="710"/>
      <c r="BJU49" s="710"/>
      <c r="BJV49" s="710"/>
      <c r="BJW49" s="710"/>
      <c r="BJX49" s="710"/>
      <c r="BJY49" s="710"/>
      <c r="BJZ49" s="710"/>
      <c r="BKA49" s="710"/>
      <c r="BKB49" s="710"/>
      <c r="BKC49" s="710"/>
      <c r="BKD49" s="710"/>
      <c r="BKE49" s="710"/>
      <c r="BKF49" s="710"/>
      <c r="BKG49" s="710"/>
      <c r="BKH49" s="710"/>
      <c r="BKI49" s="710"/>
      <c r="BKJ49" s="710"/>
      <c r="BKK49" s="710"/>
      <c r="BKL49" s="710"/>
      <c r="BKM49" s="710"/>
      <c r="BKN49" s="710"/>
      <c r="BKO49" s="710"/>
      <c r="BKP49" s="710"/>
      <c r="BKQ49" s="710"/>
      <c r="BKR49" s="710"/>
      <c r="BKS49" s="710"/>
      <c r="BKT49" s="710"/>
      <c r="BKU49" s="710"/>
      <c r="BKV49" s="710"/>
      <c r="BKW49" s="710"/>
      <c r="BKX49" s="710"/>
      <c r="BKY49" s="710"/>
      <c r="BKZ49" s="710"/>
      <c r="BLA49" s="710"/>
      <c r="BLB49" s="710"/>
      <c r="BLC49" s="710"/>
      <c r="BLD49" s="710"/>
      <c r="BLE49" s="710"/>
      <c r="BLF49" s="710"/>
      <c r="BLG49" s="710"/>
      <c r="BLH49" s="710"/>
      <c r="BLI49" s="710"/>
      <c r="BLJ49" s="710"/>
      <c r="BLK49" s="710"/>
      <c r="BLL49" s="710"/>
      <c r="BLM49" s="710"/>
      <c r="BLN49" s="710"/>
      <c r="BLO49" s="710"/>
      <c r="BLP49" s="710"/>
      <c r="BLQ49" s="710"/>
      <c r="BLR49" s="710"/>
      <c r="BLS49" s="710"/>
      <c r="BLT49" s="710"/>
      <c r="BLU49" s="710"/>
      <c r="BLV49" s="710"/>
      <c r="BLW49" s="710"/>
      <c r="BLX49" s="710"/>
      <c r="BLY49" s="710"/>
      <c r="BLZ49" s="710"/>
      <c r="BMA49" s="710"/>
      <c r="BMB49" s="710"/>
      <c r="BMC49" s="710"/>
      <c r="BMD49" s="710"/>
      <c r="BME49" s="710"/>
      <c r="BMF49" s="710"/>
      <c r="BMG49" s="710"/>
      <c r="BMH49" s="710"/>
      <c r="BMI49" s="710"/>
      <c r="BMJ49" s="710"/>
      <c r="BMK49" s="710"/>
      <c r="BML49" s="710"/>
      <c r="BMM49" s="710"/>
      <c r="BMN49" s="710"/>
      <c r="BMO49" s="710"/>
      <c r="BMP49" s="710"/>
      <c r="BMQ49" s="710"/>
      <c r="BMR49" s="710"/>
      <c r="BMS49" s="710"/>
      <c r="BMT49" s="710"/>
      <c r="BMU49" s="710"/>
      <c r="BMV49" s="710"/>
      <c r="BMW49" s="710"/>
      <c r="BMX49" s="710"/>
      <c r="BMY49" s="710"/>
      <c r="BMZ49" s="710"/>
      <c r="BNA49" s="710"/>
      <c r="BNB49" s="710"/>
      <c r="BNC49" s="710"/>
      <c r="BND49" s="710"/>
      <c r="BNE49" s="710"/>
      <c r="BNF49" s="710"/>
      <c r="BNG49" s="710"/>
      <c r="BNH49" s="710"/>
      <c r="BNI49" s="710"/>
      <c r="BNJ49" s="710"/>
      <c r="BNK49" s="710"/>
      <c r="BNL49" s="710"/>
      <c r="BNM49" s="710"/>
      <c r="BNN49" s="710"/>
      <c r="BNO49" s="710"/>
      <c r="BNP49" s="710"/>
      <c r="BNQ49" s="710"/>
      <c r="BNR49" s="710"/>
      <c r="BNS49" s="710"/>
      <c r="BNT49" s="710"/>
      <c r="BNU49" s="710"/>
      <c r="BNV49" s="710"/>
      <c r="BNW49" s="710"/>
      <c r="BNX49" s="710"/>
      <c r="BNY49" s="710"/>
      <c r="BNZ49" s="710"/>
      <c r="BOA49" s="710"/>
      <c r="BOB49" s="710"/>
      <c r="BOC49" s="710"/>
      <c r="BOD49" s="710"/>
      <c r="BOE49" s="710"/>
      <c r="BOF49" s="710"/>
      <c r="BOG49" s="710"/>
      <c r="BOH49" s="710"/>
      <c r="BOI49" s="710"/>
      <c r="BOJ49" s="710"/>
      <c r="BOK49" s="710"/>
      <c r="BOL49" s="710"/>
      <c r="BOM49" s="710"/>
      <c r="BON49" s="710"/>
      <c r="BOO49" s="710"/>
      <c r="BOP49" s="710"/>
      <c r="BOQ49" s="710"/>
      <c r="BOR49" s="710"/>
      <c r="BOS49" s="710"/>
      <c r="BOT49" s="710"/>
      <c r="BOU49" s="710"/>
      <c r="BOV49" s="710"/>
      <c r="BOW49" s="710"/>
      <c r="BOX49" s="710"/>
      <c r="BOY49" s="710"/>
      <c r="BOZ49" s="710"/>
      <c r="BPA49" s="710"/>
      <c r="BPB49" s="710"/>
      <c r="BPC49" s="710"/>
      <c r="BPD49" s="710"/>
      <c r="BPE49" s="710"/>
      <c r="BPF49" s="710"/>
      <c r="BPG49" s="710"/>
      <c r="BPH49" s="710"/>
      <c r="BPI49" s="710"/>
      <c r="BPJ49" s="710"/>
      <c r="BPK49" s="710"/>
      <c r="BPL49" s="710"/>
      <c r="BPM49" s="710"/>
      <c r="BPN49" s="710"/>
      <c r="BPO49" s="710"/>
      <c r="BPP49" s="710"/>
      <c r="BPQ49" s="710"/>
      <c r="BPR49" s="710"/>
      <c r="BPS49" s="710"/>
      <c r="BPT49" s="710"/>
      <c r="BPU49" s="710"/>
      <c r="BPV49" s="710"/>
      <c r="BPW49" s="710"/>
      <c r="BPX49" s="710"/>
      <c r="BPY49" s="710"/>
      <c r="BPZ49" s="710"/>
      <c r="BQA49" s="710"/>
      <c r="BQB49" s="710"/>
      <c r="BQC49" s="710"/>
      <c r="BQD49" s="710"/>
      <c r="BQE49" s="710"/>
      <c r="BQF49" s="710"/>
      <c r="BQG49" s="710"/>
      <c r="BQH49" s="710"/>
      <c r="BQI49" s="710"/>
      <c r="BQJ49" s="710"/>
      <c r="BQK49" s="710"/>
      <c r="BQL49" s="710"/>
      <c r="BQM49" s="710"/>
      <c r="BQN49" s="710"/>
      <c r="BQO49" s="710"/>
      <c r="BQP49" s="710"/>
      <c r="BQQ49" s="710"/>
      <c r="BQR49" s="710"/>
      <c r="BQS49" s="710"/>
      <c r="BQT49" s="710"/>
      <c r="BQU49" s="710"/>
      <c r="BQV49" s="710"/>
      <c r="BQW49" s="710"/>
      <c r="BQX49" s="710"/>
      <c r="BQY49" s="710"/>
      <c r="BQZ49" s="710"/>
      <c r="BRA49" s="710"/>
      <c r="BRB49" s="710"/>
      <c r="BRC49" s="710"/>
      <c r="BRD49" s="710"/>
      <c r="BRE49" s="710"/>
      <c r="BRF49" s="710"/>
      <c r="BRG49" s="710"/>
      <c r="BRH49" s="710"/>
      <c r="BRI49" s="710"/>
      <c r="BRJ49" s="710"/>
      <c r="BRK49" s="710"/>
      <c r="BRL49" s="710"/>
      <c r="BRM49" s="710"/>
      <c r="BRN49" s="710"/>
      <c r="BRO49" s="710"/>
      <c r="BRP49" s="710"/>
      <c r="BRQ49" s="710"/>
      <c r="BRR49" s="710"/>
      <c r="BRS49" s="710"/>
      <c r="BRT49" s="710"/>
      <c r="BRU49" s="710"/>
      <c r="BRV49" s="710"/>
      <c r="BRW49" s="710"/>
      <c r="BRX49" s="710"/>
      <c r="BRY49" s="710"/>
      <c r="BRZ49" s="710"/>
      <c r="BSA49" s="710"/>
      <c r="BSB49" s="710"/>
      <c r="BSC49" s="710"/>
      <c r="BSD49" s="710"/>
      <c r="BSE49" s="710"/>
      <c r="BSF49" s="710"/>
      <c r="BSG49" s="710"/>
      <c r="BSH49" s="710"/>
      <c r="BSI49" s="710"/>
      <c r="BSJ49" s="710"/>
      <c r="BSK49" s="710"/>
      <c r="BSL49" s="710"/>
      <c r="BSM49" s="710"/>
      <c r="BSN49" s="710"/>
      <c r="BSO49" s="710"/>
      <c r="BSP49" s="710"/>
      <c r="BSQ49" s="710"/>
      <c r="BSR49" s="710"/>
      <c r="BSS49" s="710"/>
      <c r="BST49" s="710"/>
      <c r="BSU49" s="710"/>
      <c r="BSV49" s="710"/>
      <c r="BSW49" s="710"/>
      <c r="BSX49" s="710"/>
      <c r="BSY49" s="710"/>
      <c r="BSZ49" s="710"/>
      <c r="BTA49" s="710"/>
      <c r="BTB49" s="710"/>
      <c r="BTC49" s="710"/>
      <c r="BTD49" s="710"/>
      <c r="BTE49" s="710"/>
      <c r="BTF49" s="710"/>
      <c r="BTG49" s="710"/>
      <c r="BTH49" s="710"/>
      <c r="BTI49" s="710"/>
      <c r="BTJ49" s="710"/>
      <c r="BTK49" s="710"/>
      <c r="BTL49" s="710"/>
      <c r="BTM49" s="710"/>
      <c r="BTN49" s="710"/>
      <c r="BTO49" s="710"/>
      <c r="BTP49" s="710"/>
      <c r="BTQ49" s="710"/>
      <c r="BTR49" s="710"/>
      <c r="BTS49" s="710"/>
      <c r="BTT49" s="710"/>
      <c r="BTU49" s="710"/>
      <c r="BTV49" s="710"/>
      <c r="BTW49" s="710"/>
      <c r="BTX49" s="710"/>
      <c r="BTY49" s="710"/>
      <c r="BTZ49" s="710"/>
      <c r="BUA49" s="710"/>
      <c r="BUB49" s="710"/>
      <c r="BUC49" s="710"/>
      <c r="BUD49" s="710"/>
      <c r="BUE49" s="710"/>
      <c r="BUF49" s="710"/>
      <c r="BUG49" s="710"/>
      <c r="BUH49" s="710"/>
      <c r="BUI49" s="710"/>
      <c r="BUJ49" s="710"/>
      <c r="BUK49" s="710"/>
      <c r="BUL49" s="710"/>
      <c r="BUM49" s="710"/>
      <c r="BUN49" s="710"/>
      <c r="BUO49" s="710"/>
      <c r="BUP49" s="710"/>
      <c r="BUQ49" s="710"/>
      <c r="BUR49" s="710"/>
      <c r="BUS49" s="710"/>
      <c r="BUT49" s="710"/>
      <c r="BUU49" s="710"/>
      <c r="BUV49" s="710"/>
      <c r="BUW49" s="710"/>
      <c r="BUX49" s="710"/>
      <c r="BUY49" s="710"/>
      <c r="BUZ49" s="710"/>
      <c r="BVA49" s="710"/>
      <c r="BVB49" s="710"/>
      <c r="BVC49" s="710"/>
      <c r="BVD49" s="710"/>
      <c r="BVE49" s="710"/>
      <c r="BVF49" s="710"/>
      <c r="BVG49" s="710"/>
      <c r="BVH49" s="710"/>
      <c r="BVI49" s="710"/>
      <c r="BVJ49" s="710"/>
      <c r="BVK49" s="710"/>
      <c r="BVL49" s="710"/>
      <c r="BVM49" s="710"/>
      <c r="BVN49" s="710"/>
      <c r="BVO49" s="710"/>
      <c r="BVP49" s="710"/>
      <c r="BVQ49" s="710"/>
      <c r="BVR49" s="710"/>
      <c r="BVS49" s="710"/>
      <c r="BVT49" s="710"/>
      <c r="BVU49" s="710"/>
      <c r="BVV49" s="710"/>
      <c r="BVW49" s="710"/>
      <c r="BVX49" s="710"/>
      <c r="BVY49" s="710"/>
      <c r="BVZ49" s="710"/>
      <c r="BWA49" s="710"/>
      <c r="BWB49" s="710"/>
      <c r="BWC49" s="710"/>
      <c r="BWD49" s="710"/>
      <c r="BWE49" s="710"/>
      <c r="BWF49" s="710"/>
      <c r="BWG49" s="710"/>
      <c r="BWH49" s="710"/>
      <c r="BWI49" s="710"/>
      <c r="BWJ49" s="710"/>
      <c r="BWK49" s="710"/>
      <c r="BWL49" s="710"/>
      <c r="BWM49" s="710"/>
      <c r="BWN49" s="710"/>
      <c r="BWO49" s="710"/>
      <c r="BWP49" s="710"/>
      <c r="BWQ49" s="710"/>
      <c r="BWR49" s="710"/>
      <c r="BWS49" s="710"/>
      <c r="BWT49" s="710"/>
      <c r="BWU49" s="710"/>
      <c r="BWV49" s="710"/>
      <c r="BWW49" s="710"/>
      <c r="BWX49" s="710"/>
      <c r="BWY49" s="710"/>
      <c r="BWZ49" s="710"/>
      <c r="BXA49" s="710"/>
      <c r="BXB49" s="710"/>
      <c r="BXC49" s="710"/>
      <c r="BXD49" s="710"/>
      <c r="BXE49" s="710"/>
      <c r="BXF49" s="710"/>
      <c r="BXG49" s="710"/>
      <c r="BXH49" s="710"/>
      <c r="BXI49" s="710"/>
      <c r="BXJ49" s="710"/>
      <c r="BXK49" s="710"/>
      <c r="BXL49" s="710"/>
      <c r="BXM49" s="710"/>
      <c r="BXN49" s="710"/>
      <c r="BXO49" s="710"/>
      <c r="BXP49" s="710"/>
      <c r="BXQ49" s="710"/>
      <c r="BXR49" s="710"/>
      <c r="BXS49" s="710"/>
      <c r="BXT49" s="710"/>
      <c r="BXU49" s="710"/>
      <c r="BXV49" s="710"/>
      <c r="BXW49" s="710"/>
      <c r="BXX49" s="710"/>
      <c r="BXY49" s="710"/>
      <c r="BXZ49" s="710"/>
      <c r="BYA49" s="710"/>
      <c r="BYB49" s="710"/>
      <c r="BYC49" s="710"/>
      <c r="BYD49" s="710"/>
      <c r="BYE49" s="710"/>
      <c r="BYF49" s="710"/>
      <c r="BYG49" s="710"/>
      <c r="BYH49" s="710"/>
      <c r="BYI49" s="710"/>
      <c r="BYJ49" s="710"/>
      <c r="BYK49" s="710"/>
      <c r="BYL49" s="710"/>
      <c r="BYM49" s="710"/>
      <c r="BYN49" s="710"/>
      <c r="BYO49" s="710"/>
      <c r="BYP49" s="710"/>
      <c r="BYQ49" s="710"/>
      <c r="BYR49" s="710"/>
      <c r="BYS49" s="710"/>
      <c r="BYT49" s="710"/>
      <c r="BYU49" s="710"/>
      <c r="BYV49" s="710"/>
      <c r="BYW49" s="710"/>
      <c r="BYX49" s="710"/>
      <c r="BYY49" s="710"/>
      <c r="BYZ49" s="710"/>
      <c r="BZA49" s="710"/>
      <c r="BZB49" s="710"/>
      <c r="BZC49" s="710"/>
      <c r="BZD49" s="710"/>
      <c r="BZE49" s="710"/>
      <c r="BZF49" s="710"/>
      <c r="BZG49" s="710"/>
      <c r="BZH49" s="710"/>
      <c r="BZI49" s="710"/>
      <c r="BZJ49" s="710"/>
      <c r="BZK49" s="710"/>
      <c r="BZL49" s="710"/>
      <c r="BZM49" s="710"/>
      <c r="BZN49" s="710"/>
      <c r="BZO49" s="710"/>
      <c r="BZP49" s="710"/>
      <c r="BZQ49" s="710"/>
      <c r="BZR49" s="710"/>
      <c r="BZS49" s="710"/>
      <c r="BZT49" s="710"/>
      <c r="BZU49" s="710"/>
      <c r="BZV49" s="710"/>
      <c r="BZW49" s="710"/>
      <c r="BZX49" s="710"/>
      <c r="BZY49" s="710"/>
      <c r="BZZ49" s="710"/>
      <c r="CAA49" s="710"/>
      <c r="CAB49" s="710"/>
      <c r="CAC49" s="710"/>
      <c r="CAD49" s="710"/>
      <c r="CAE49" s="710"/>
      <c r="CAF49" s="710"/>
      <c r="CAG49" s="710"/>
      <c r="CAH49" s="710"/>
      <c r="CAI49" s="710"/>
      <c r="CAJ49" s="710"/>
      <c r="CAK49" s="710"/>
      <c r="CAL49" s="710"/>
      <c r="CAM49" s="710"/>
      <c r="CAN49" s="710"/>
      <c r="CAO49" s="710"/>
      <c r="CAP49" s="710"/>
      <c r="CAQ49" s="710"/>
      <c r="CAR49" s="710"/>
      <c r="CAS49" s="710"/>
      <c r="CAT49" s="710"/>
      <c r="CAU49" s="710"/>
      <c r="CAV49" s="710"/>
      <c r="CAW49" s="710"/>
      <c r="CAX49" s="710"/>
      <c r="CAY49" s="710"/>
      <c r="CAZ49" s="710"/>
      <c r="CBA49" s="710"/>
      <c r="CBB49" s="710"/>
      <c r="CBC49" s="710"/>
      <c r="CBD49" s="710"/>
      <c r="CBE49" s="710"/>
      <c r="CBF49" s="710"/>
      <c r="CBG49" s="710"/>
      <c r="CBH49" s="710"/>
      <c r="CBI49" s="710"/>
      <c r="CBJ49" s="710"/>
      <c r="CBK49" s="710"/>
      <c r="CBL49" s="710"/>
      <c r="CBM49" s="710"/>
      <c r="CBN49" s="710"/>
      <c r="CBO49" s="710"/>
      <c r="CBP49" s="710"/>
      <c r="CBQ49" s="710"/>
      <c r="CBR49" s="710"/>
      <c r="CBS49" s="710"/>
      <c r="CBT49" s="710"/>
      <c r="CBU49" s="710"/>
      <c r="CBV49" s="710"/>
      <c r="CBW49" s="710"/>
      <c r="CBX49" s="710"/>
      <c r="CBY49" s="710"/>
      <c r="CBZ49" s="710"/>
      <c r="CCA49" s="710"/>
      <c r="CCB49" s="710"/>
      <c r="CCC49" s="710"/>
      <c r="CCD49" s="710"/>
      <c r="CCE49" s="710"/>
      <c r="CCF49" s="710"/>
      <c r="CCG49" s="710"/>
      <c r="CCH49" s="710"/>
      <c r="CCI49" s="710"/>
      <c r="CCJ49" s="710"/>
      <c r="CCK49" s="710"/>
      <c r="CCL49" s="710"/>
      <c r="CCM49" s="710"/>
      <c r="CCN49" s="710"/>
      <c r="CCO49" s="710"/>
      <c r="CCP49" s="710"/>
      <c r="CCQ49" s="710"/>
      <c r="CCR49" s="710"/>
      <c r="CCS49" s="710"/>
      <c r="CCT49" s="710"/>
      <c r="CCU49" s="710"/>
      <c r="CCV49" s="710"/>
      <c r="CCW49" s="710"/>
      <c r="CCX49" s="710"/>
      <c r="CCY49" s="710"/>
      <c r="CCZ49" s="710"/>
      <c r="CDA49" s="710"/>
      <c r="CDB49" s="710"/>
      <c r="CDC49" s="710"/>
      <c r="CDD49" s="710"/>
      <c r="CDE49" s="710"/>
      <c r="CDF49" s="710"/>
      <c r="CDG49" s="710"/>
      <c r="CDH49" s="710"/>
      <c r="CDI49" s="710"/>
      <c r="CDJ49" s="710"/>
      <c r="CDK49" s="710"/>
      <c r="CDL49" s="710"/>
      <c r="CDM49" s="710"/>
      <c r="CDN49" s="710"/>
      <c r="CDO49" s="710"/>
      <c r="CDP49" s="710"/>
      <c r="CDQ49" s="710"/>
      <c r="CDR49" s="710"/>
      <c r="CDS49" s="710"/>
      <c r="CDT49" s="710"/>
      <c r="CDU49" s="710"/>
      <c r="CDV49" s="710"/>
      <c r="CDW49" s="710"/>
      <c r="CDX49" s="710"/>
      <c r="CDY49" s="710"/>
      <c r="CDZ49" s="710"/>
      <c r="CEA49" s="710"/>
      <c r="CEB49" s="710"/>
      <c r="CEC49" s="710"/>
      <c r="CED49" s="710"/>
      <c r="CEE49" s="710"/>
      <c r="CEF49" s="710"/>
      <c r="CEG49" s="710"/>
      <c r="CEH49" s="710"/>
      <c r="CEI49" s="710"/>
      <c r="CEJ49" s="710"/>
      <c r="CEK49" s="710"/>
      <c r="CEL49" s="710"/>
      <c r="CEM49" s="710"/>
      <c r="CEN49" s="710"/>
      <c r="CEO49" s="710"/>
      <c r="CEP49" s="710"/>
      <c r="CEQ49" s="710"/>
      <c r="CER49" s="710"/>
      <c r="CES49" s="710"/>
      <c r="CET49" s="710"/>
      <c r="CEU49" s="710"/>
      <c r="CEV49" s="710"/>
      <c r="CEW49" s="710"/>
      <c r="CEX49" s="710"/>
      <c r="CEY49" s="710"/>
      <c r="CEZ49" s="710"/>
      <c r="CFA49" s="710"/>
      <c r="CFB49" s="710"/>
      <c r="CFC49" s="710"/>
      <c r="CFD49" s="710"/>
      <c r="CFE49" s="710"/>
      <c r="CFF49" s="710"/>
      <c r="CFG49" s="710"/>
      <c r="CFH49" s="710"/>
      <c r="CFI49" s="710"/>
      <c r="CFJ49" s="710"/>
      <c r="CFK49" s="710"/>
      <c r="CFL49" s="710"/>
      <c r="CFM49" s="710"/>
      <c r="CFN49" s="710"/>
      <c r="CFO49" s="710"/>
      <c r="CFP49" s="710"/>
      <c r="CFQ49" s="710"/>
      <c r="CFR49" s="710"/>
      <c r="CFS49" s="710"/>
      <c r="CFT49" s="710"/>
      <c r="CFU49" s="710"/>
      <c r="CFV49" s="710"/>
      <c r="CFW49" s="710"/>
      <c r="CFX49" s="710"/>
      <c r="CFY49" s="710"/>
      <c r="CFZ49" s="710"/>
      <c r="CGA49" s="710"/>
      <c r="CGB49" s="710"/>
      <c r="CGC49" s="710"/>
      <c r="CGD49" s="710"/>
      <c r="CGE49" s="710"/>
      <c r="CGF49" s="710"/>
      <c r="CGG49" s="710"/>
      <c r="CGH49" s="710"/>
      <c r="CGI49" s="710"/>
      <c r="CGJ49" s="710"/>
      <c r="CGK49" s="710"/>
      <c r="CGL49" s="710"/>
      <c r="CGM49" s="710"/>
      <c r="CGN49" s="710"/>
      <c r="CGO49" s="710"/>
      <c r="CGP49" s="710"/>
      <c r="CGQ49" s="710"/>
      <c r="CGR49" s="710"/>
      <c r="CGS49" s="710"/>
      <c r="CGT49" s="710"/>
      <c r="CGU49" s="710"/>
      <c r="CGV49" s="710"/>
      <c r="CGW49" s="710"/>
      <c r="CGX49" s="710"/>
      <c r="CGY49" s="710"/>
      <c r="CGZ49" s="710"/>
      <c r="CHA49" s="710"/>
      <c r="CHB49" s="710"/>
      <c r="CHC49" s="710"/>
      <c r="CHD49" s="710"/>
      <c r="CHE49" s="710"/>
      <c r="CHF49" s="710"/>
      <c r="CHG49" s="710"/>
      <c r="CHH49" s="710"/>
      <c r="CHI49" s="710"/>
      <c r="CHJ49" s="710"/>
      <c r="CHK49" s="710"/>
      <c r="CHL49" s="710"/>
      <c r="CHM49" s="710"/>
      <c r="CHN49" s="710"/>
      <c r="CHO49" s="710"/>
      <c r="CHP49" s="710"/>
      <c r="CHQ49" s="710"/>
      <c r="CHR49" s="710"/>
      <c r="CHS49" s="710"/>
      <c r="CHT49" s="710"/>
      <c r="CHU49" s="710"/>
      <c r="CHV49" s="710"/>
      <c r="CHW49" s="710"/>
      <c r="CHX49" s="710"/>
      <c r="CHY49" s="710"/>
      <c r="CHZ49" s="710"/>
      <c r="CIA49" s="710"/>
      <c r="CIB49" s="710"/>
      <c r="CIC49" s="710"/>
      <c r="CID49" s="710"/>
      <c r="CIE49" s="710"/>
      <c r="CIF49" s="710"/>
      <c r="CIG49" s="710"/>
      <c r="CIH49" s="710"/>
      <c r="CII49" s="710"/>
      <c r="CIJ49" s="710"/>
      <c r="CIK49" s="710"/>
      <c r="CIL49" s="710"/>
      <c r="CIM49" s="710"/>
      <c r="CIN49" s="710"/>
      <c r="CIO49" s="710"/>
      <c r="CIP49" s="710"/>
      <c r="CIQ49" s="710"/>
      <c r="CIR49" s="710"/>
      <c r="CIS49" s="710"/>
      <c r="CIT49" s="710"/>
      <c r="CIU49" s="710"/>
      <c r="CIV49" s="710"/>
      <c r="CIW49" s="710"/>
      <c r="CIX49" s="710"/>
      <c r="CIY49" s="710"/>
      <c r="CIZ49" s="710"/>
      <c r="CJA49" s="710"/>
      <c r="CJB49" s="710"/>
      <c r="CJC49" s="710"/>
      <c r="CJD49" s="710"/>
      <c r="CJE49" s="710"/>
      <c r="CJF49" s="710"/>
      <c r="CJG49" s="710"/>
      <c r="CJH49" s="710"/>
      <c r="CJI49" s="710"/>
      <c r="CJJ49" s="710"/>
      <c r="CJK49" s="710"/>
      <c r="CJL49" s="710"/>
      <c r="CJM49" s="710"/>
      <c r="CJN49" s="710"/>
      <c r="CJO49" s="710"/>
      <c r="CJP49" s="710"/>
      <c r="CJQ49" s="710"/>
      <c r="CJR49" s="710"/>
      <c r="CJS49" s="710"/>
      <c r="CJT49" s="710"/>
      <c r="CJU49" s="710"/>
      <c r="CJV49" s="710"/>
      <c r="CJW49" s="710"/>
      <c r="CJX49" s="710"/>
      <c r="CJY49" s="710"/>
      <c r="CJZ49" s="710"/>
      <c r="CKA49" s="710"/>
      <c r="CKB49" s="710"/>
      <c r="CKC49" s="710"/>
      <c r="CKD49" s="710"/>
      <c r="CKE49" s="710"/>
      <c r="CKF49" s="710"/>
      <c r="CKG49" s="710"/>
      <c r="CKH49" s="710"/>
      <c r="CKI49" s="710"/>
      <c r="CKJ49" s="710"/>
      <c r="CKK49" s="710"/>
      <c r="CKL49" s="710"/>
      <c r="CKM49" s="710"/>
      <c r="CKN49" s="710"/>
      <c r="CKO49" s="710"/>
      <c r="CKP49" s="710"/>
      <c r="CKQ49" s="710"/>
      <c r="CKR49" s="710"/>
      <c r="CKS49" s="710"/>
      <c r="CKT49" s="710"/>
      <c r="CKU49" s="710"/>
      <c r="CKV49" s="710"/>
      <c r="CKW49" s="710"/>
      <c r="CKX49" s="710"/>
      <c r="CKY49" s="710"/>
      <c r="CKZ49" s="710"/>
      <c r="CLA49" s="710"/>
      <c r="CLB49" s="710"/>
      <c r="CLC49" s="710"/>
      <c r="CLD49" s="710"/>
      <c r="CLE49" s="710"/>
      <c r="CLF49" s="710"/>
      <c r="CLG49" s="710"/>
      <c r="CLH49" s="710"/>
      <c r="CLI49" s="710"/>
      <c r="CLJ49" s="710"/>
      <c r="CLK49" s="710"/>
      <c r="CLL49" s="710"/>
      <c r="CLM49" s="710"/>
      <c r="CLN49" s="710"/>
      <c r="CLO49" s="710"/>
      <c r="CLP49" s="710"/>
      <c r="CLQ49" s="710"/>
      <c r="CLR49" s="710"/>
      <c r="CLS49" s="710"/>
      <c r="CLT49" s="710"/>
      <c r="CLU49" s="710"/>
      <c r="CLV49" s="710"/>
      <c r="CLW49" s="710"/>
      <c r="CLX49" s="710"/>
      <c r="CLY49" s="710"/>
      <c r="CLZ49" s="710"/>
      <c r="CMA49" s="710"/>
      <c r="CMB49" s="710"/>
      <c r="CMC49" s="710"/>
      <c r="CMD49" s="710"/>
      <c r="CME49" s="710"/>
      <c r="CMF49" s="710"/>
      <c r="CMG49" s="710"/>
      <c r="CMH49" s="710"/>
      <c r="CMI49" s="710"/>
      <c r="CMJ49" s="710"/>
      <c r="CMK49" s="710"/>
      <c r="CML49" s="710"/>
      <c r="CMM49" s="710"/>
      <c r="CMN49" s="710"/>
      <c r="CMO49" s="710"/>
      <c r="CMP49" s="710"/>
      <c r="CMQ49" s="710"/>
      <c r="CMR49" s="710"/>
      <c r="CMS49" s="710"/>
      <c r="CMT49" s="710"/>
      <c r="CMU49" s="710"/>
      <c r="CMV49" s="710"/>
      <c r="CMW49" s="710"/>
      <c r="CMX49" s="710"/>
      <c r="CMY49" s="710"/>
      <c r="CMZ49" s="710"/>
      <c r="CNA49" s="710"/>
      <c r="CNB49" s="710"/>
      <c r="CNC49" s="710"/>
      <c r="CND49" s="710"/>
      <c r="CNE49" s="710"/>
      <c r="CNF49" s="710"/>
      <c r="CNG49" s="710"/>
      <c r="CNH49" s="710"/>
      <c r="CNI49" s="710"/>
      <c r="CNJ49" s="710"/>
      <c r="CNK49" s="710"/>
      <c r="CNL49" s="710"/>
      <c r="CNM49" s="710"/>
      <c r="CNN49" s="710"/>
      <c r="CNO49" s="710"/>
      <c r="CNP49" s="710"/>
      <c r="CNQ49" s="710"/>
      <c r="CNR49" s="710"/>
      <c r="CNS49" s="710"/>
      <c r="CNT49" s="710"/>
      <c r="CNU49" s="710"/>
      <c r="CNV49" s="710"/>
      <c r="CNW49" s="710"/>
      <c r="CNX49" s="710"/>
      <c r="CNY49" s="710"/>
      <c r="CNZ49" s="710"/>
      <c r="COA49" s="710"/>
      <c r="COB49" s="710"/>
      <c r="COC49" s="710"/>
      <c r="COD49" s="710"/>
      <c r="COE49" s="710"/>
      <c r="COF49" s="710"/>
      <c r="COG49" s="710"/>
      <c r="COH49" s="710"/>
      <c r="COI49" s="710"/>
      <c r="COJ49" s="710"/>
      <c r="COK49" s="710"/>
      <c r="COL49" s="710"/>
      <c r="COM49" s="710"/>
      <c r="CON49" s="710"/>
      <c r="COO49" s="710"/>
      <c r="COP49" s="710"/>
      <c r="COQ49" s="710"/>
      <c r="COR49" s="710"/>
      <c r="COS49" s="710"/>
      <c r="COT49" s="710"/>
      <c r="COU49" s="710"/>
      <c r="COV49" s="710"/>
      <c r="COW49" s="710"/>
      <c r="COX49" s="710"/>
      <c r="COY49" s="710"/>
      <c r="COZ49" s="710"/>
      <c r="CPA49" s="710"/>
      <c r="CPB49" s="710"/>
      <c r="CPC49" s="710"/>
      <c r="CPD49" s="710"/>
      <c r="CPE49" s="710"/>
      <c r="CPF49" s="710"/>
      <c r="CPG49" s="710"/>
      <c r="CPH49" s="710"/>
      <c r="CPI49" s="710"/>
      <c r="CPJ49" s="710"/>
      <c r="CPK49" s="710"/>
      <c r="CPL49" s="710"/>
      <c r="CPM49" s="710"/>
      <c r="CPN49" s="710"/>
      <c r="CPO49" s="710"/>
      <c r="CPP49" s="710"/>
      <c r="CPQ49" s="710"/>
      <c r="CPR49" s="710"/>
      <c r="CPS49" s="710"/>
      <c r="CPT49" s="710"/>
      <c r="CPU49" s="710"/>
      <c r="CPV49" s="710"/>
      <c r="CPW49" s="710"/>
      <c r="CPX49" s="710"/>
      <c r="CPY49" s="710"/>
      <c r="CPZ49" s="710"/>
      <c r="CQA49" s="710"/>
      <c r="CQB49" s="710"/>
      <c r="CQC49" s="710"/>
      <c r="CQD49" s="710"/>
      <c r="CQE49" s="710"/>
      <c r="CQF49" s="710"/>
      <c r="CQG49" s="710"/>
      <c r="CQH49" s="710"/>
      <c r="CQI49" s="710"/>
      <c r="CQJ49" s="710"/>
      <c r="CQK49" s="710"/>
      <c r="CQL49" s="710"/>
      <c r="CQM49" s="710"/>
      <c r="CQN49" s="710"/>
      <c r="CQO49" s="710"/>
      <c r="CQP49" s="710"/>
      <c r="CQQ49" s="710"/>
      <c r="CQR49" s="710"/>
      <c r="CQS49" s="710"/>
      <c r="CQT49" s="710"/>
      <c r="CQU49" s="710"/>
      <c r="CQV49" s="710"/>
      <c r="CQW49" s="710"/>
      <c r="CQX49" s="710"/>
      <c r="CQY49" s="710"/>
      <c r="CQZ49" s="710"/>
      <c r="CRA49" s="710"/>
      <c r="CRB49" s="710"/>
      <c r="CRC49" s="710"/>
      <c r="CRD49" s="710"/>
      <c r="CRE49" s="710"/>
      <c r="CRF49" s="710"/>
      <c r="CRG49" s="710"/>
      <c r="CRH49" s="710"/>
      <c r="CRI49" s="710"/>
      <c r="CRJ49" s="710"/>
      <c r="CRK49" s="710"/>
      <c r="CRL49" s="710"/>
      <c r="CRM49" s="710"/>
      <c r="CRN49" s="710"/>
      <c r="CRO49" s="710"/>
      <c r="CRP49" s="710"/>
      <c r="CRQ49" s="710"/>
      <c r="CRR49" s="710"/>
      <c r="CRS49" s="710"/>
      <c r="CRT49" s="710"/>
      <c r="CRU49" s="710"/>
      <c r="CRV49" s="710"/>
      <c r="CRW49" s="710"/>
      <c r="CRX49" s="710"/>
      <c r="CRY49" s="710"/>
      <c r="CRZ49" s="710"/>
      <c r="CSA49" s="710"/>
      <c r="CSB49" s="710"/>
      <c r="CSC49" s="710"/>
      <c r="CSD49" s="710"/>
      <c r="CSE49" s="710"/>
      <c r="CSF49" s="710"/>
      <c r="CSG49" s="710"/>
      <c r="CSH49" s="710"/>
      <c r="CSI49" s="710"/>
      <c r="CSJ49" s="710"/>
      <c r="CSK49" s="710"/>
      <c r="CSL49" s="710"/>
      <c r="CSM49" s="710"/>
      <c r="CSN49" s="710"/>
      <c r="CSO49" s="710"/>
      <c r="CSP49" s="710"/>
      <c r="CSQ49" s="710"/>
      <c r="CSR49" s="710"/>
      <c r="CSS49" s="710"/>
      <c r="CST49" s="710"/>
      <c r="CSU49" s="710"/>
      <c r="CSV49" s="710"/>
      <c r="CSW49" s="710"/>
      <c r="CSX49" s="710"/>
      <c r="CSY49" s="710"/>
      <c r="CSZ49" s="710"/>
      <c r="CTA49" s="710"/>
      <c r="CTB49" s="710"/>
      <c r="CTC49" s="710"/>
      <c r="CTD49" s="710"/>
      <c r="CTE49" s="710"/>
      <c r="CTF49" s="710"/>
      <c r="CTG49" s="710"/>
      <c r="CTH49" s="710"/>
      <c r="CTI49" s="710"/>
      <c r="CTJ49" s="710"/>
      <c r="CTK49" s="710"/>
      <c r="CTL49" s="710"/>
      <c r="CTM49" s="710"/>
      <c r="CTN49" s="710"/>
      <c r="CTO49" s="710"/>
      <c r="CTP49" s="710"/>
      <c r="CTQ49" s="710"/>
      <c r="CTR49" s="710"/>
      <c r="CTS49" s="710"/>
      <c r="CTT49" s="710"/>
      <c r="CTU49" s="710"/>
      <c r="CTV49" s="710"/>
      <c r="CTW49" s="710"/>
      <c r="CTX49" s="710"/>
      <c r="CTY49" s="710"/>
      <c r="CTZ49" s="710"/>
      <c r="CUA49" s="710"/>
      <c r="CUB49" s="710"/>
      <c r="CUC49" s="710"/>
      <c r="CUD49" s="710"/>
      <c r="CUE49" s="710"/>
      <c r="CUF49" s="710"/>
      <c r="CUG49" s="710"/>
      <c r="CUH49" s="710"/>
      <c r="CUI49" s="710"/>
      <c r="CUJ49" s="710"/>
      <c r="CUK49" s="710"/>
      <c r="CUL49" s="710"/>
      <c r="CUM49" s="710"/>
      <c r="CUN49" s="710"/>
      <c r="CUO49" s="710"/>
      <c r="CUP49" s="710"/>
      <c r="CUQ49" s="710"/>
      <c r="CUR49" s="710"/>
      <c r="CUS49" s="710"/>
      <c r="CUT49" s="710"/>
      <c r="CUU49" s="710"/>
      <c r="CUV49" s="710"/>
      <c r="CUW49" s="710"/>
      <c r="CUX49" s="710"/>
      <c r="CUY49" s="710"/>
      <c r="CUZ49" s="710"/>
      <c r="CVA49" s="710"/>
      <c r="CVB49" s="710"/>
      <c r="CVC49" s="710"/>
      <c r="CVD49" s="710"/>
      <c r="CVE49" s="710"/>
      <c r="CVF49" s="710"/>
      <c r="CVG49" s="710"/>
      <c r="CVH49" s="710"/>
      <c r="CVI49" s="710"/>
      <c r="CVJ49" s="710"/>
      <c r="CVK49" s="710"/>
      <c r="CVL49" s="710"/>
      <c r="CVM49" s="710"/>
      <c r="CVN49" s="710"/>
      <c r="CVO49" s="710"/>
      <c r="CVP49" s="710"/>
      <c r="CVQ49" s="710"/>
      <c r="CVR49" s="710"/>
      <c r="CVS49" s="710"/>
      <c r="CVT49" s="710"/>
      <c r="CVU49" s="710"/>
      <c r="CVV49" s="710"/>
      <c r="CVW49" s="710"/>
      <c r="CVX49" s="710"/>
      <c r="CVY49" s="710"/>
      <c r="CVZ49" s="710"/>
      <c r="CWA49" s="710"/>
      <c r="CWB49" s="710"/>
      <c r="CWC49" s="710"/>
      <c r="CWD49" s="710"/>
      <c r="CWE49" s="710"/>
      <c r="CWF49" s="710"/>
      <c r="CWG49" s="710"/>
      <c r="CWH49" s="710"/>
      <c r="CWI49" s="710"/>
      <c r="CWJ49" s="710"/>
      <c r="CWK49" s="710"/>
      <c r="CWL49" s="710"/>
      <c r="CWM49" s="710"/>
      <c r="CWN49" s="710"/>
      <c r="CWO49" s="710"/>
      <c r="CWP49" s="710"/>
      <c r="CWQ49" s="710"/>
      <c r="CWR49" s="710"/>
      <c r="CWS49" s="710"/>
      <c r="CWT49" s="710"/>
      <c r="CWU49" s="710"/>
      <c r="CWV49" s="710"/>
      <c r="CWW49" s="710"/>
      <c r="CWX49" s="710"/>
      <c r="CWY49" s="710"/>
      <c r="CWZ49" s="710"/>
      <c r="CXA49" s="710"/>
      <c r="CXB49" s="710"/>
      <c r="CXC49" s="710"/>
      <c r="CXD49" s="710"/>
      <c r="CXE49" s="710"/>
      <c r="CXF49" s="710"/>
      <c r="CXG49" s="710"/>
      <c r="CXH49" s="710"/>
      <c r="CXI49" s="710"/>
      <c r="CXJ49" s="710"/>
      <c r="CXK49" s="710"/>
      <c r="CXL49" s="710"/>
      <c r="CXM49" s="710"/>
      <c r="CXN49" s="710"/>
      <c r="CXO49" s="710"/>
      <c r="CXP49" s="710"/>
      <c r="CXQ49" s="710"/>
      <c r="CXR49" s="710"/>
      <c r="CXS49" s="710"/>
      <c r="CXT49" s="710"/>
      <c r="CXU49" s="710"/>
      <c r="CXV49" s="710"/>
      <c r="CXW49" s="710"/>
      <c r="CXX49" s="710"/>
      <c r="CXY49" s="710"/>
      <c r="CXZ49" s="710"/>
      <c r="CYA49" s="710"/>
      <c r="CYB49" s="710"/>
      <c r="CYC49" s="710"/>
      <c r="CYD49" s="710"/>
      <c r="CYE49" s="710"/>
      <c r="CYF49" s="710"/>
      <c r="CYG49" s="710"/>
      <c r="CYH49" s="710"/>
      <c r="CYI49" s="710"/>
      <c r="CYJ49" s="710"/>
      <c r="CYK49" s="710"/>
      <c r="CYL49" s="710"/>
      <c r="CYM49" s="710"/>
      <c r="CYN49" s="710"/>
      <c r="CYO49" s="710"/>
      <c r="CYP49" s="710"/>
      <c r="CYQ49" s="710"/>
      <c r="CYR49" s="710"/>
      <c r="CYS49" s="710"/>
      <c r="CYT49" s="710"/>
      <c r="CYU49" s="710"/>
      <c r="CYV49" s="710"/>
      <c r="CYW49" s="710"/>
      <c r="CYX49" s="710"/>
      <c r="CYY49" s="710"/>
      <c r="CYZ49" s="710"/>
      <c r="CZA49" s="710"/>
      <c r="CZB49" s="710"/>
      <c r="CZC49" s="710"/>
      <c r="CZD49" s="710"/>
      <c r="CZE49" s="710"/>
      <c r="CZF49" s="710"/>
      <c r="CZG49" s="710"/>
      <c r="CZH49" s="710"/>
      <c r="CZI49" s="710"/>
      <c r="CZJ49" s="710"/>
      <c r="CZK49" s="710"/>
      <c r="CZL49" s="710"/>
      <c r="CZM49" s="710"/>
      <c r="CZN49" s="710"/>
      <c r="CZO49" s="710"/>
      <c r="CZP49" s="710"/>
      <c r="CZQ49" s="710"/>
      <c r="CZR49" s="710"/>
      <c r="CZS49" s="710"/>
      <c r="CZT49" s="710"/>
      <c r="CZU49" s="710"/>
      <c r="CZV49" s="710"/>
      <c r="CZW49" s="710"/>
      <c r="CZX49" s="710"/>
      <c r="CZY49" s="710"/>
      <c r="CZZ49" s="710"/>
      <c r="DAA49" s="710"/>
      <c r="DAB49" s="710"/>
      <c r="DAC49" s="710"/>
      <c r="DAD49" s="710"/>
      <c r="DAE49" s="710"/>
      <c r="DAF49" s="710"/>
      <c r="DAG49" s="710"/>
      <c r="DAH49" s="710"/>
      <c r="DAI49" s="710"/>
      <c r="DAJ49" s="710"/>
      <c r="DAK49" s="710"/>
      <c r="DAL49" s="710"/>
      <c r="DAM49" s="710"/>
      <c r="DAN49" s="710"/>
      <c r="DAO49" s="710"/>
      <c r="DAP49" s="710"/>
      <c r="DAQ49" s="710"/>
      <c r="DAR49" s="710"/>
      <c r="DAS49" s="710"/>
      <c r="DAT49" s="710"/>
      <c r="DAU49" s="710"/>
      <c r="DAV49" s="710"/>
      <c r="DAW49" s="710"/>
      <c r="DAX49" s="710"/>
      <c r="DAY49" s="710"/>
      <c r="DAZ49" s="710"/>
      <c r="DBA49" s="710"/>
      <c r="DBB49" s="710"/>
      <c r="DBC49" s="710"/>
      <c r="DBD49" s="710"/>
      <c r="DBE49" s="710"/>
      <c r="DBF49" s="710"/>
      <c r="DBG49" s="710"/>
      <c r="DBH49" s="710"/>
      <c r="DBI49" s="710"/>
      <c r="DBJ49" s="710"/>
      <c r="DBK49" s="710"/>
      <c r="DBL49" s="710"/>
      <c r="DBM49" s="710"/>
      <c r="DBN49" s="710"/>
      <c r="DBO49" s="710"/>
      <c r="DBP49" s="710"/>
      <c r="DBQ49" s="710"/>
      <c r="DBR49" s="710"/>
      <c r="DBS49" s="710"/>
      <c r="DBT49" s="710"/>
      <c r="DBU49" s="710"/>
      <c r="DBV49" s="710"/>
      <c r="DBW49" s="710"/>
      <c r="DBX49" s="710"/>
      <c r="DBY49" s="710"/>
      <c r="DBZ49" s="710"/>
      <c r="DCA49" s="710"/>
      <c r="DCB49" s="710"/>
      <c r="DCC49" s="710"/>
      <c r="DCD49" s="710"/>
      <c r="DCE49" s="710"/>
      <c r="DCF49" s="710"/>
      <c r="DCG49" s="710"/>
      <c r="DCH49" s="710"/>
      <c r="DCI49" s="710"/>
      <c r="DCJ49" s="710"/>
      <c r="DCK49" s="710"/>
      <c r="DCL49" s="710"/>
      <c r="DCM49" s="710"/>
      <c r="DCN49" s="710"/>
      <c r="DCO49" s="710"/>
      <c r="DCP49" s="710"/>
      <c r="DCQ49" s="710"/>
      <c r="DCR49" s="710"/>
      <c r="DCS49" s="710"/>
      <c r="DCT49" s="710"/>
      <c r="DCU49" s="710"/>
      <c r="DCV49" s="710"/>
      <c r="DCW49" s="710"/>
      <c r="DCX49" s="710"/>
      <c r="DCY49" s="710"/>
      <c r="DCZ49" s="710"/>
      <c r="DDA49" s="710"/>
      <c r="DDB49" s="710"/>
      <c r="DDC49" s="710"/>
      <c r="DDD49" s="710"/>
      <c r="DDE49" s="710"/>
      <c r="DDF49" s="710"/>
      <c r="DDG49" s="710"/>
      <c r="DDH49" s="710"/>
      <c r="DDI49" s="710"/>
      <c r="DDJ49" s="710"/>
      <c r="DDK49" s="710"/>
      <c r="DDL49" s="710"/>
      <c r="DDM49" s="710"/>
      <c r="DDN49" s="710"/>
      <c r="DDO49" s="710"/>
      <c r="DDP49" s="710"/>
      <c r="DDQ49" s="710"/>
      <c r="DDR49" s="710"/>
      <c r="DDS49" s="710"/>
      <c r="DDT49" s="710"/>
      <c r="DDU49" s="710"/>
      <c r="DDV49" s="710"/>
      <c r="DDW49" s="710"/>
      <c r="DDX49" s="710"/>
      <c r="DDY49" s="710"/>
      <c r="DDZ49" s="710"/>
      <c r="DEA49" s="710"/>
      <c r="DEB49" s="710"/>
      <c r="DEC49" s="710"/>
      <c r="DED49" s="710"/>
      <c r="DEE49" s="710"/>
      <c r="DEF49" s="710"/>
      <c r="DEG49" s="710"/>
      <c r="DEH49" s="710"/>
      <c r="DEI49" s="710"/>
      <c r="DEJ49" s="710"/>
      <c r="DEK49" s="710"/>
      <c r="DEL49" s="710"/>
      <c r="DEM49" s="710"/>
      <c r="DEN49" s="710"/>
      <c r="DEO49" s="710"/>
      <c r="DEP49" s="710"/>
      <c r="DEQ49" s="710"/>
      <c r="DER49" s="710"/>
      <c r="DES49" s="710"/>
      <c r="DET49" s="710"/>
      <c r="DEU49" s="710"/>
      <c r="DEV49" s="710"/>
      <c r="DEW49" s="710"/>
      <c r="DEX49" s="710"/>
      <c r="DEY49" s="710"/>
      <c r="DEZ49" s="710"/>
      <c r="DFA49" s="710"/>
      <c r="DFB49" s="710"/>
      <c r="DFC49" s="710"/>
      <c r="DFD49" s="710"/>
      <c r="DFE49" s="710"/>
      <c r="DFF49" s="710"/>
      <c r="DFG49" s="710"/>
      <c r="DFH49" s="710"/>
      <c r="DFI49" s="710"/>
      <c r="DFJ49" s="710"/>
      <c r="DFK49" s="710"/>
      <c r="DFL49" s="710"/>
      <c r="DFM49" s="710"/>
      <c r="DFN49" s="710"/>
      <c r="DFO49" s="710"/>
      <c r="DFP49" s="710"/>
      <c r="DFQ49" s="710"/>
      <c r="DFR49" s="710"/>
      <c r="DFS49" s="710"/>
      <c r="DFT49" s="710"/>
      <c r="DFU49" s="710"/>
      <c r="DFV49" s="710"/>
      <c r="DFW49" s="710"/>
      <c r="DFX49" s="710"/>
      <c r="DFY49" s="710"/>
      <c r="DFZ49" s="710"/>
      <c r="DGA49" s="710"/>
      <c r="DGB49" s="710"/>
      <c r="DGC49" s="710"/>
      <c r="DGD49" s="710"/>
      <c r="DGE49" s="710"/>
      <c r="DGF49" s="710"/>
      <c r="DGG49" s="710"/>
      <c r="DGH49" s="710"/>
      <c r="DGI49" s="710"/>
      <c r="DGJ49" s="710"/>
      <c r="DGK49" s="710"/>
      <c r="DGL49" s="710"/>
      <c r="DGM49" s="710"/>
      <c r="DGN49" s="710"/>
      <c r="DGO49" s="710"/>
      <c r="DGP49" s="710"/>
      <c r="DGQ49" s="710"/>
      <c r="DGR49" s="710"/>
      <c r="DGS49" s="710"/>
      <c r="DGT49" s="710"/>
      <c r="DGU49" s="710"/>
      <c r="DGV49" s="710"/>
      <c r="DGW49" s="710"/>
      <c r="DGX49" s="710"/>
      <c r="DGY49" s="710"/>
      <c r="DGZ49" s="710"/>
      <c r="DHA49" s="710"/>
      <c r="DHB49" s="710"/>
      <c r="DHC49" s="710"/>
      <c r="DHD49" s="710"/>
      <c r="DHE49" s="710"/>
      <c r="DHF49" s="710"/>
      <c r="DHG49" s="710"/>
      <c r="DHH49" s="710"/>
      <c r="DHI49" s="710"/>
      <c r="DHJ49" s="710"/>
      <c r="DHK49" s="710"/>
      <c r="DHL49" s="710"/>
      <c r="DHM49" s="710"/>
      <c r="DHN49" s="710"/>
      <c r="DHO49" s="710"/>
      <c r="DHP49" s="710"/>
      <c r="DHQ49" s="710"/>
      <c r="DHR49" s="710"/>
      <c r="DHS49" s="710"/>
      <c r="DHT49" s="710"/>
      <c r="DHU49" s="710"/>
      <c r="DHV49" s="710"/>
      <c r="DHW49" s="710"/>
      <c r="DHX49" s="710"/>
      <c r="DHY49" s="710"/>
      <c r="DHZ49" s="710"/>
      <c r="DIA49" s="710"/>
      <c r="DIB49" s="710"/>
      <c r="DIC49" s="710"/>
      <c r="DID49" s="710"/>
      <c r="DIE49" s="710"/>
      <c r="DIF49" s="710"/>
      <c r="DIG49" s="710"/>
      <c r="DIH49" s="710"/>
      <c r="DII49" s="710"/>
      <c r="DIJ49" s="710"/>
      <c r="DIK49" s="710"/>
      <c r="DIL49" s="710"/>
      <c r="DIM49" s="710"/>
      <c r="DIN49" s="710"/>
      <c r="DIO49" s="710"/>
      <c r="DIP49" s="710"/>
      <c r="DIQ49" s="710"/>
      <c r="DIR49" s="710"/>
      <c r="DIS49" s="710"/>
      <c r="DIT49" s="710"/>
      <c r="DIU49" s="710"/>
      <c r="DIV49" s="710"/>
      <c r="DIW49" s="710"/>
      <c r="DIX49" s="710"/>
      <c r="DIY49" s="710"/>
      <c r="DIZ49" s="710"/>
      <c r="DJA49" s="710"/>
      <c r="DJB49" s="710"/>
      <c r="DJC49" s="710"/>
      <c r="DJD49" s="710"/>
      <c r="DJE49" s="710"/>
      <c r="DJF49" s="710"/>
      <c r="DJG49" s="710"/>
      <c r="DJH49" s="710"/>
      <c r="DJI49" s="710"/>
      <c r="DJJ49" s="710"/>
      <c r="DJK49" s="710"/>
      <c r="DJL49" s="710"/>
      <c r="DJM49" s="710"/>
      <c r="DJN49" s="710"/>
      <c r="DJO49" s="710"/>
      <c r="DJP49" s="710"/>
      <c r="DJQ49" s="710"/>
      <c r="DJR49" s="710"/>
      <c r="DJS49" s="710"/>
      <c r="DJT49" s="710"/>
      <c r="DJU49" s="710"/>
      <c r="DJV49" s="710"/>
      <c r="DJW49" s="710"/>
      <c r="DJX49" s="710"/>
      <c r="DJY49" s="710"/>
      <c r="DJZ49" s="710"/>
      <c r="DKA49" s="710"/>
      <c r="DKB49" s="710"/>
      <c r="DKC49" s="710"/>
      <c r="DKD49" s="710"/>
      <c r="DKE49" s="710"/>
      <c r="DKF49" s="710"/>
      <c r="DKG49" s="710"/>
      <c r="DKH49" s="710"/>
      <c r="DKI49" s="710"/>
      <c r="DKJ49" s="710"/>
      <c r="DKK49" s="710"/>
      <c r="DKL49" s="710"/>
      <c r="DKM49" s="710"/>
      <c r="DKN49" s="710"/>
      <c r="DKO49" s="710"/>
      <c r="DKP49" s="710"/>
      <c r="DKQ49" s="710"/>
      <c r="DKR49" s="710"/>
      <c r="DKS49" s="710"/>
      <c r="DKT49" s="710"/>
      <c r="DKU49" s="710"/>
      <c r="DKV49" s="710"/>
      <c r="DKW49" s="710"/>
      <c r="DKX49" s="710"/>
      <c r="DKY49" s="710"/>
      <c r="DKZ49" s="710"/>
      <c r="DLA49" s="710"/>
      <c r="DLB49" s="710"/>
      <c r="DLC49" s="710"/>
      <c r="DLD49" s="710"/>
      <c r="DLE49" s="710"/>
      <c r="DLF49" s="710"/>
      <c r="DLG49" s="710"/>
      <c r="DLH49" s="710"/>
      <c r="DLI49" s="710"/>
      <c r="DLJ49" s="710"/>
      <c r="DLK49" s="710"/>
      <c r="DLL49" s="710"/>
      <c r="DLM49" s="710"/>
      <c r="DLN49" s="710"/>
      <c r="DLO49" s="710"/>
      <c r="DLP49" s="710"/>
      <c r="DLQ49" s="710"/>
      <c r="DLR49" s="710"/>
      <c r="DLS49" s="710"/>
      <c r="DLT49" s="710"/>
      <c r="DLU49" s="710"/>
      <c r="DLV49" s="710"/>
      <c r="DLW49" s="710"/>
      <c r="DLX49" s="710"/>
      <c r="DLY49" s="710"/>
      <c r="DLZ49" s="710"/>
      <c r="DMA49" s="710"/>
      <c r="DMB49" s="710"/>
      <c r="DMC49" s="710"/>
      <c r="DMD49" s="710"/>
      <c r="DME49" s="710"/>
      <c r="DMF49" s="710"/>
      <c r="DMG49" s="710"/>
      <c r="DMH49" s="710"/>
      <c r="DMI49" s="710"/>
      <c r="DMJ49" s="710"/>
      <c r="DMK49" s="710"/>
      <c r="DML49" s="710"/>
      <c r="DMM49" s="710"/>
      <c r="DMN49" s="710"/>
      <c r="DMO49" s="710"/>
      <c r="DMP49" s="710"/>
      <c r="DMQ49" s="710"/>
      <c r="DMR49" s="710"/>
      <c r="DMS49" s="710"/>
      <c r="DMT49" s="710"/>
      <c r="DMU49" s="710"/>
      <c r="DMV49" s="710"/>
      <c r="DMW49" s="710"/>
      <c r="DMX49" s="710"/>
      <c r="DMY49" s="710"/>
      <c r="DMZ49" s="710"/>
      <c r="DNA49" s="710"/>
      <c r="DNB49" s="710"/>
      <c r="DNC49" s="710"/>
      <c r="DND49" s="710"/>
      <c r="DNE49" s="710"/>
      <c r="DNF49" s="710"/>
      <c r="DNG49" s="710"/>
      <c r="DNH49" s="710"/>
      <c r="DNI49" s="710"/>
      <c r="DNJ49" s="710"/>
      <c r="DNK49" s="710"/>
      <c r="DNL49" s="710"/>
      <c r="DNM49" s="710"/>
      <c r="DNN49" s="710"/>
      <c r="DNO49" s="710"/>
      <c r="DNP49" s="710"/>
      <c r="DNQ49" s="710"/>
      <c r="DNR49" s="710"/>
      <c r="DNS49" s="710"/>
      <c r="DNT49" s="710"/>
      <c r="DNU49" s="710"/>
      <c r="DNV49" s="710"/>
      <c r="DNW49" s="710"/>
      <c r="DNX49" s="710"/>
      <c r="DNY49" s="710"/>
      <c r="DNZ49" s="710"/>
      <c r="DOA49" s="710"/>
      <c r="DOB49" s="710"/>
      <c r="DOC49" s="710"/>
      <c r="DOD49" s="710"/>
      <c r="DOE49" s="710"/>
      <c r="DOF49" s="710"/>
      <c r="DOG49" s="710"/>
      <c r="DOH49" s="710"/>
      <c r="DOI49" s="710"/>
      <c r="DOJ49" s="710"/>
      <c r="DOK49" s="710"/>
      <c r="DOL49" s="710"/>
      <c r="DOM49" s="710"/>
      <c r="DON49" s="710"/>
      <c r="DOO49" s="710"/>
      <c r="DOP49" s="710"/>
      <c r="DOQ49" s="710"/>
      <c r="DOR49" s="710"/>
      <c r="DOS49" s="710"/>
      <c r="DOT49" s="710"/>
      <c r="DOU49" s="710"/>
      <c r="DOV49" s="710"/>
      <c r="DOW49" s="710"/>
      <c r="DOX49" s="710"/>
      <c r="DOY49" s="710"/>
      <c r="DOZ49" s="710"/>
      <c r="DPA49" s="710"/>
      <c r="DPB49" s="710"/>
      <c r="DPC49" s="710"/>
      <c r="DPD49" s="710"/>
      <c r="DPE49" s="710"/>
      <c r="DPF49" s="710"/>
      <c r="DPG49" s="710"/>
      <c r="DPH49" s="710"/>
      <c r="DPI49" s="710"/>
      <c r="DPJ49" s="710"/>
      <c r="DPK49" s="710"/>
      <c r="DPL49" s="710"/>
      <c r="DPM49" s="710"/>
      <c r="DPN49" s="710"/>
      <c r="DPO49" s="710"/>
      <c r="DPP49" s="710"/>
      <c r="DPQ49" s="710"/>
      <c r="DPR49" s="710"/>
      <c r="DPS49" s="710"/>
      <c r="DPT49" s="710"/>
      <c r="DPU49" s="710"/>
      <c r="DPV49" s="710"/>
      <c r="DPW49" s="710"/>
      <c r="DPX49" s="710"/>
      <c r="DPY49" s="710"/>
      <c r="DPZ49" s="710"/>
      <c r="DQA49" s="710"/>
      <c r="DQB49" s="710"/>
      <c r="DQC49" s="710"/>
      <c r="DQD49" s="710"/>
      <c r="DQE49" s="710"/>
      <c r="DQF49" s="710"/>
      <c r="DQG49" s="710"/>
      <c r="DQH49" s="710"/>
      <c r="DQI49" s="710"/>
      <c r="DQJ49" s="710"/>
      <c r="DQK49" s="710"/>
      <c r="DQL49" s="710"/>
      <c r="DQM49" s="710"/>
      <c r="DQN49" s="710"/>
      <c r="DQO49" s="710"/>
      <c r="DQP49" s="710"/>
      <c r="DQQ49" s="710"/>
      <c r="DQR49" s="710"/>
      <c r="DQS49" s="710"/>
      <c r="DQT49" s="710"/>
      <c r="DQU49" s="710"/>
      <c r="DQV49" s="710"/>
      <c r="DQW49" s="710"/>
      <c r="DQX49" s="710"/>
      <c r="DQY49" s="710"/>
      <c r="DQZ49" s="710"/>
      <c r="DRA49" s="710"/>
      <c r="DRB49" s="710"/>
      <c r="DRC49" s="710"/>
      <c r="DRD49" s="710"/>
      <c r="DRE49" s="710"/>
      <c r="DRF49" s="710"/>
      <c r="DRG49" s="710"/>
      <c r="DRH49" s="710"/>
      <c r="DRI49" s="710"/>
      <c r="DRJ49" s="710"/>
      <c r="DRK49" s="710"/>
      <c r="DRL49" s="710"/>
      <c r="DRM49" s="710"/>
      <c r="DRN49" s="710"/>
      <c r="DRO49" s="710"/>
      <c r="DRP49" s="710"/>
      <c r="DRQ49" s="710"/>
      <c r="DRR49" s="710"/>
      <c r="DRS49" s="710"/>
      <c r="DRT49" s="710"/>
      <c r="DRU49" s="710"/>
      <c r="DRV49" s="710"/>
      <c r="DRW49" s="710"/>
      <c r="DRX49" s="710"/>
      <c r="DRY49" s="710"/>
      <c r="DRZ49" s="710"/>
      <c r="DSA49" s="710"/>
      <c r="DSB49" s="710"/>
      <c r="DSC49" s="710"/>
      <c r="DSD49" s="710"/>
      <c r="DSE49" s="710"/>
      <c r="DSF49" s="710"/>
      <c r="DSG49" s="710"/>
      <c r="DSH49" s="710"/>
      <c r="DSI49" s="710"/>
      <c r="DSJ49" s="710"/>
      <c r="DSK49" s="710"/>
      <c r="DSL49" s="710"/>
      <c r="DSM49" s="710"/>
      <c r="DSN49" s="710"/>
      <c r="DSO49" s="710"/>
      <c r="DSP49" s="710"/>
      <c r="DSQ49" s="710"/>
      <c r="DSR49" s="710"/>
      <c r="DSS49" s="710"/>
      <c r="DST49" s="710"/>
      <c r="DSU49" s="710"/>
      <c r="DSV49" s="710"/>
      <c r="DSW49" s="710"/>
      <c r="DSX49" s="710"/>
      <c r="DSY49" s="710"/>
      <c r="DSZ49" s="710"/>
      <c r="DTA49" s="710"/>
      <c r="DTB49" s="710"/>
      <c r="DTC49" s="710"/>
      <c r="DTD49" s="710"/>
      <c r="DTE49" s="710"/>
      <c r="DTF49" s="710"/>
      <c r="DTG49" s="710"/>
      <c r="DTH49" s="710"/>
      <c r="DTI49" s="710"/>
      <c r="DTJ49" s="710"/>
      <c r="DTK49" s="710"/>
      <c r="DTL49" s="710"/>
      <c r="DTM49" s="710"/>
      <c r="DTN49" s="710"/>
      <c r="DTO49" s="710"/>
      <c r="DTP49" s="710"/>
      <c r="DTQ49" s="710"/>
      <c r="DTR49" s="710"/>
      <c r="DTS49" s="710"/>
      <c r="DTT49" s="710"/>
      <c r="DTU49" s="710"/>
      <c r="DTV49" s="710"/>
      <c r="DTW49" s="710"/>
      <c r="DTX49" s="710"/>
      <c r="DTY49" s="710"/>
      <c r="DTZ49" s="710"/>
      <c r="DUA49" s="710"/>
      <c r="DUB49" s="710"/>
      <c r="DUC49" s="710"/>
      <c r="DUD49" s="710"/>
      <c r="DUE49" s="710"/>
      <c r="DUF49" s="710"/>
      <c r="DUG49" s="710"/>
      <c r="DUH49" s="710"/>
      <c r="DUI49" s="710"/>
      <c r="DUJ49" s="710"/>
      <c r="DUK49" s="710"/>
      <c r="DUL49" s="710"/>
      <c r="DUM49" s="710"/>
      <c r="DUN49" s="710"/>
      <c r="DUO49" s="710"/>
      <c r="DUP49" s="710"/>
      <c r="DUQ49" s="710"/>
      <c r="DUR49" s="710"/>
      <c r="DUS49" s="710"/>
      <c r="DUT49" s="710"/>
      <c r="DUU49" s="710"/>
      <c r="DUV49" s="710"/>
      <c r="DUW49" s="710"/>
      <c r="DUX49" s="710"/>
      <c r="DUY49" s="710"/>
      <c r="DUZ49" s="710"/>
      <c r="DVA49" s="710"/>
      <c r="DVB49" s="710"/>
      <c r="DVC49" s="710"/>
      <c r="DVD49" s="710"/>
      <c r="DVE49" s="710"/>
      <c r="DVF49" s="710"/>
      <c r="DVG49" s="710"/>
      <c r="DVH49" s="710"/>
      <c r="DVI49" s="710"/>
      <c r="DVJ49" s="710"/>
      <c r="DVK49" s="710"/>
      <c r="DVL49" s="710"/>
      <c r="DVM49" s="710"/>
      <c r="DVN49" s="710"/>
      <c r="DVO49" s="710"/>
      <c r="DVP49" s="710"/>
      <c r="DVQ49" s="710"/>
      <c r="DVR49" s="710"/>
      <c r="DVS49" s="710"/>
      <c r="DVT49" s="710"/>
      <c r="DVU49" s="710"/>
      <c r="DVV49" s="710"/>
      <c r="DVW49" s="710"/>
      <c r="DVX49" s="710"/>
      <c r="DVY49" s="710"/>
      <c r="DVZ49" s="710"/>
      <c r="DWA49" s="710"/>
      <c r="DWB49" s="710"/>
      <c r="DWC49" s="710"/>
      <c r="DWD49" s="710"/>
      <c r="DWE49" s="710"/>
      <c r="DWF49" s="710"/>
      <c r="DWG49" s="710"/>
      <c r="DWH49" s="710"/>
      <c r="DWI49" s="710"/>
      <c r="DWJ49" s="710"/>
      <c r="DWK49" s="710"/>
      <c r="DWL49" s="710"/>
      <c r="DWM49" s="710"/>
      <c r="DWN49" s="710"/>
      <c r="DWO49" s="710"/>
      <c r="DWP49" s="710"/>
      <c r="DWQ49" s="710"/>
      <c r="DWR49" s="710"/>
      <c r="DWS49" s="710"/>
      <c r="DWT49" s="710"/>
      <c r="DWU49" s="710"/>
      <c r="DWV49" s="710"/>
      <c r="DWW49" s="710"/>
      <c r="DWX49" s="710"/>
      <c r="DWY49" s="710"/>
      <c r="DWZ49" s="710"/>
      <c r="DXA49" s="710"/>
      <c r="DXB49" s="710"/>
      <c r="DXC49" s="710"/>
      <c r="DXD49" s="710"/>
      <c r="DXE49" s="710"/>
      <c r="DXF49" s="710"/>
      <c r="DXG49" s="710"/>
      <c r="DXH49" s="710"/>
      <c r="DXI49" s="710"/>
      <c r="DXJ49" s="710"/>
      <c r="DXK49" s="710"/>
      <c r="DXL49" s="710"/>
      <c r="DXM49" s="710"/>
      <c r="DXN49" s="710"/>
      <c r="DXO49" s="710"/>
      <c r="DXP49" s="710"/>
      <c r="DXQ49" s="710"/>
      <c r="DXR49" s="710"/>
      <c r="DXS49" s="710"/>
      <c r="DXT49" s="710"/>
      <c r="DXU49" s="710"/>
      <c r="DXV49" s="710"/>
      <c r="DXW49" s="710"/>
      <c r="DXX49" s="710"/>
      <c r="DXY49" s="710"/>
      <c r="DXZ49" s="710"/>
      <c r="DYA49" s="710"/>
      <c r="DYB49" s="710"/>
      <c r="DYC49" s="710"/>
      <c r="DYD49" s="710"/>
      <c r="DYE49" s="710"/>
      <c r="DYF49" s="710"/>
      <c r="DYG49" s="710"/>
      <c r="DYH49" s="710"/>
      <c r="DYI49" s="710"/>
      <c r="DYJ49" s="710"/>
      <c r="DYK49" s="710"/>
      <c r="DYL49" s="710"/>
      <c r="DYM49" s="710"/>
      <c r="DYN49" s="710"/>
      <c r="DYO49" s="710"/>
      <c r="DYP49" s="710"/>
      <c r="DYQ49" s="710"/>
      <c r="DYR49" s="710"/>
      <c r="DYS49" s="710"/>
      <c r="DYT49" s="710"/>
      <c r="DYU49" s="710"/>
      <c r="DYV49" s="710"/>
      <c r="DYW49" s="710"/>
      <c r="DYX49" s="710"/>
      <c r="DYY49" s="710"/>
      <c r="DYZ49" s="710"/>
      <c r="DZA49" s="710"/>
      <c r="DZB49" s="710"/>
      <c r="DZC49" s="710"/>
      <c r="DZD49" s="710"/>
      <c r="DZE49" s="710"/>
      <c r="DZF49" s="710"/>
      <c r="DZG49" s="710"/>
      <c r="DZH49" s="710"/>
      <c r="DZI49" s="710"/>
      <c r="DZJ49" s="710"/>
      <c r="DZK49" s="710"/>
      <c r="DZL49" s="710"/>
      <c r="DZM49" s="710"/>
      <c r="DZN49" s="710"/>
      <c r="DZO49" s="710"/>
      <c r="DZP49" s="710"/>
      <c r="DZQ49" s="710"/>
      <c r="DZR49" s="710"/>
      <c r="DZS49" s="710"/>
      <c r="DZT49" s="710"/>
      <c r="DZU49" s="710"/>
      <c r="DZV49" s="710"/>
      <c r="DZW49" s="710"/>
      <c r="DZX49" s="710"/>
      <c r="DZY49" s="710"/>
      <c r="DZZ49" s="710"/>
      <c r="EAA49" s="710"/>
      <c r="EAB49" s="710"/>
      <c r="EAC49" s="710"/>
      <c r="EAD49" s="710"/>
      <c r="EAE49" s="710"/>
      <c r="EAF49" s="710"/>
      <c r="EAG49" s="710"/>
      <c r="EAH49" s="710"/>
      <c r="EAI49" s="710"/>
      <c r="EAJ49" s="710"/>
      <c r="EAK49" s="710"/>
      <c r="EAL49" s="710"/>
      <c r="EAM49" s="710"/>
      <c r="EAN49" s="710"/>
      <c r="EAO49" s="710"/>
      <c r="EAP49" s="710"/>
      <c r="EAQ49" s="710"/>
      <c r="EAR49" s="710"/>
      <c r="EAS49" s="710"/>
      <c r="EAT49" s="710"/>
      <c r="EAU49" s="710"/>
      <c r="EAV49" s="710"/>
      <c r="EAW49" s="710"/>
      <c r="EAX49" s="710"/>
      <c r="EAY49" s="710"/>
      <c r="EAZ49" s="710"/>
      <c r="EBA49" s="710"/>
      <c r="EBB49" s="710"/>
      <c r="EBC49" s="710"/>
      <c r="EBD49" s="710"/>
      <c r="EBE49" s="710"/>
      <c r="EBF49" s="710"/>
      <c r="EBG49" s="710"/>
      <c r="EBH49" s="710"/>
      <c r="EBI49" s="710"/>
      <c r="EBJ49" s="710"/>
      <c r="EBK49" s="710"/>
      <c r="EBL49" s="710"/>
      <c r="EBM49" s="710"/>
      <c r="EBN49" s="710"/>
      <c r="EBO49" s="710"/>
      <c r="EBP49" s="710"/>
      <c r="EBQ49" s="710"/>
      <c r="EBR49" s="710"/>
      <c r="EBS49" s="710"/>
      <c r="EBT49" s="710"/>
      <c r="EBU49" s="710"/>
      <c r="EBV49" s="710"/>
      <c r="EBW49" s="710"/>
      <c r="EBX49" s="710"/>
      <c r="EBY49" s="710"/>
      <c r="EBZ49" s="710"/>
      <c r="ECA49" s="710"/>
      <c r="ECB49" s="710"/>
      <c r="ECC49" s="710"/>
      <c r="ECD49" s="710"/>
      <c r="ECE49" s="710"/>
      <c r="ECF49" s="710"/>
      <c r="ECG49" s="710"/>
      <c r="ECH49" s="710"/>
      <c r="ECI49" s="710"/>
      <c r="ECJ49" s="710"/>
      <c r="ECK49" s="710"/>
      <c r="ECL49" s="710"/>
      <c r="ECM49" s="710"/>
      <c r="ECN49" s="710"/>
      <c r="ECO49" s="710"/>
      <c r="ECP49" s="710"/>
      <c r="ECQ49" s="710"/>
      <c r="ECR49" s="710"/>
      <c r="ECS49" s="710"/>
      <c r="ECT49" s="710"/>
      <c r="ECU49" s="710"/>
      <c r="ECV49" s="710"/>
      <c r="ECW49" s="710"/>
      <c r="ECX49" s="710"/>
      <c r="ECY49" s="710"/>
      <c r="ECZ49" s="710"/>
      <c r="EDA49" s="710"/>
      <c r="EDB49" s="710"/>
      <c r="EDC49" s="710"/>
      <c r="EDD49" s="710"/>
      <c r="EDE49" s="710"/>
      <c r="EDF49" s="710"/>
      <c r="EDG49" s="710"/>
      <c r="EDH49" s="710"/>
      <c r="EDI49" s="710"/>
      <c r="EDJ49" s="710"/>
      <c r="EDK49" s="710"/>
      <c r="EDL49" s="710"/>
      <c r="EDM49" s="710"/>
      <c r="EDN49" s="710"/>
      <c r="EDO49" s="710"/>
      <c r="EDP49" s="710"/>
      <c r="EDQ49" s="710"/>
      <c r="EDR49" s="710"/>
      <c r="EDS49" s="710"/>
      <c r="EDT49" s="710"/>
      <c r="EDU49" s="710"/>
      <c r="EDV49" s="710"/>
      <c r="EDW49" s="710"/>
      <c r="EDX49" s="710"/>
      <c r="EDY49" s="710"/>
      <c r="EDZ49" s="710"/>
      <c r="EEA49" s="710"/>
      <c r="EEB49" s="710"/>
      <c r="EEC49" s="710"/>
      <c r="EED49" s="710"/>
      <c r="EEE49" s="710"/>
      <c r="EEF49" s="710"/>
      <c r="EEG49" s="710"/>
      <c r="EEH49" s="710"/>
      <c r="EEI49" s="710"/>
      <c r="EEJ49" s="710"/>
      <c r="EEK49" s="710"/>
      <c r="EEL49" s="710"/>
      <c r="EEM49" s="710"/>
      <c r="EEN49" s="710"/>
      <c r="EEO49" s="710"/>
      <c r="EEP49" s="710"/>
      <c r="EEQ49" s="710"/>
      <c r="EER49" s="710"/>
      <c r="EES49" s="710"/>
      <c r="EET49" s="710"/>
      <c r="EEU49" s="710"/>
      <c r="EEV49" s="710"/>
      <c r="EEW49" s="710"/>
      <c r="EEX49" s="710"/>
      <c r="EEY49" s="710"/>
      <c r="EEZ49" s="710"/>
      <c r="EFA49" s="710"/>
      <c r="EFB49" s="710"/>
      <c r="EFC49" s="710"/>
      <c r="EFD49" s="710"/>
      <c r="EFE49" s="710"/>
      <c r="EFF49" s="710"/>
      <c r="EFG49" s="710"/>
      <c r="EFH49" s="710"/>
      <c r="EFI49" s="710"/>
      <c r="EFJ49" s="710"/>
      <c r="EFK49" s="710"/>
      <c r="EFL49" s="710"/>
      <c r="EFM49" s="710"/>
      <c r="EFN49" s="710"/>
      <c r="EFO49" s="710"/>
      <c r="EFP49" s="710"/>
      <c r="EFQ49" s="710"/>
      <c r="EFR49" s="710"/>
      <c r="EFS49" s="710"/>
      <c r="EFT49" s="710"/>
      <c r="EFU49" s="710"/>
      <c r="EFV49" s="710"/>
      <c r="EFW49" s="710"/>
      <c r="EFX49" s="710"/>
      <c r="EFY49" s="710"/>
      <c r="EFZ49" s="710"/>
      <c r="EGA49" s="710"/>
      <c r="EGB49" s="710"/>
      <c r="EGC49" s="710"/>
      <c r="EGD49" s="710"/>
      <c r="EGE49" s="710"/>
      <c r="EGF49" s="710"/>
      <c r="EGG49" s="710"/>
      <c r="EGH49" s="710"/>
      <c r="EGI49" s="710"/>
      <c r="EGJ49" s="710"/>
      <c r="EGK49" s="710"/>
      <c r="EGL49" s="710"/>
      <c r="EGM49" s="710"/>
      <c r="EGN49" s="710"/>
      <c r="EGO49" s="710"/>
      <c r="EGP49" s="710"/>
      <c r="EGQ49" s="710"/>
      <c r="EGR49" s="710"/>
      <c r="EGS49" s="710"/>
      <c r="EGT49" s="710"/>
      <c r="EGU49" s="710"/>
      <c r="EGV49" s="710"/>
      <c r="EGW49" s="710"/>
      <c r="EGX49" s="710"/>
      <c r="EGY49" s="710"/>
      <c r="EGZ49" s="710"/>
      <c r="EHA49" s="710"/>
      <c r="EHB49" s="710"/>
      <c r="EHC49" s="710"/>
      <c r="EHD49" s="710"/>
      <c r="EHE49" s="710"/>
      <c r="EHF49" s="710"/>
      <c r="EHG49" s="710"/>
      <c r="EHH49" s="710"/>
      <c r="EHI49" s="710"/>
      <c r="EHJ49" s="710"/>
      <c r="EHK49" s="710"/>
      <c r="EHL49" s="710"/>
      <c r="EHM49" s="710"/>
      <c r="EHN49" s="710"/>
      <c r="EHO49" s="710"/>
      <c r="EHP49" s="710"/>
      <c r="EHQ49" s="710"/>
      <c r="EHR49" s="710"/>
      <c r="EHS49" s="710"/>
      <c r="EHT49" s="710"/>
      <c r="EHU49" s="710"/>
      <c r="EHV49" s="710"/>
      <c r="EHW49" s="710"/>
      <c r="EHX49" s="710"/>
      <c r="EHY49" s="710"/>
      <c r="EHZ49" s="710"/>
      <c r="EIA49" s="710"/>
      <c r="EIB49" s="710"/>
      <c r="EIC49" s="710"/>
      <c r="EID49" s="710"/>
      <c r="EIE49" s="710"/>
      <c r="EIF49" s="710"/>
      <c r="EIG49" s="710"/>
      <c r="EIH49" s="710"/>
      <c r="EII49" s="710"/>
      <c r="EIJ49" s="710"/>
      <c r="EIK49" s="710"/>
      <c r="EIL49" s="710"/>
      <c r="EIM49" s="710"/>
      <c r="EIN49" s="710"/>
      <c r="EIO49" s="710"/>
      <c r="EIP49" s="710"/>
      <c r="EIQ49" s="710"/>
      <c r="EIR49" s="710"/>
      <c r="EIS49" s="710"/>
      <c r="EIT49" s="710"/>
      <c r="EIU49" s="710"/>
      <c r="EIV49" s="710"/>
      <c r="EIW49" s="710"/>
      <c r="EIX49" s="710"/>
      <c r="EIY49" s="710"/>
      <c r="EIZ49" s="710"/>
      <c r="EJA49" s="710"/>
      <c r="EJB49" s="710"/>
      <c r="EJC49" s="710"/>
      <c r="EJD49" s="710"/>
      <c r="EJE49" s="710"/>
      <c r="EJF49" s="710"/>
      <c r="EJG49" s="710"/>
      <c r="EJH49" s="710"/>
      <c r="EJI49" s="710"/>
      <c r="EJJ49" s="710"/>
      <c r="EJK49" s="710"/>
      <c r="EJL49" s="710"/>
      <c r="EJM49" s="710"/>
      <c r="EJN49" s="710"/>
      <c r="EJO49" s="710"/>
      <c r="EJP49" s="710"/>
      <c r="EJQ49" s="710"/>
      <c r="EJR49" s="710"/>
      <c r="EJS49" s="710"/>
      <c r="EJT49" s="710"/>
      <c r="EJU49" s="710"/>
      <c r="EJV49" s="710"/>
      <c r="EJW49" s="710"/>
      <c r="EJX49" s="710"/>
      <c r="EJY49" s="710"/>
      <c r="EJZ49" s="710"/>
      <c r="EKA49" s="710"/>
      <c r="EKB49" s="710"/>
      <c r="EKC49" s="710"/>
      <c r="EKD49" s="710"/>
      <c r="EKE49" s="710"/>
      <c r="EKF49" s="710"/>
      <c r="EKG49" s="710"/>
      <c r="EKH49" s="710"/>
      <c r="EKI49" s="710"/>
      <c r="EKJ49" s="710"/>
      <c r="EKK49" s="710"/>
      <c r="EKL49" s="710"/>
      <c r="EKM49" s="710"/>
      <c r="EKN49" s="710"/>
      <c r="EKO49" s="710"/>
      <c r="EKP49" s="710"/>
      <c r="EKQ49" s="710"/>
      <c r="EKR49" s="710"/>
      <c r="EKS49" s="710"/>
      <c r="EKT49" s="710"/>
      <c r="EKU49" s="710"/>
      <c r="EKV49" s="710"/>
      <c r="EKW49" s="710"/>
      <c r="EKX49" s="710"/>
      <c r="EKY49" s="710"/>
      <c r="EKZ49" s="710"/>
      <c r="ELA49" s="710"/>
      <c r="ELB49" s="710"/>
      <c r="ELC49" s="710"/>
      <c r="ELD49" s="710"/>
      <c r="ELE49" s="710"/>
      <c r="ELF49" s="710"/>
      <c r="ELG49" s="710"/>
      <c r="ELH49" s="710"/>
      <c r="ELI49" s="710"/>
      <c r="ELJ49" s="710"/>
      <c r="ELK49" s="710"/>
      <c r="ELL49" s="710"/>
      <c r="ELM49" s="710"/>
      <c r="ELN49" s="710"/>
      <c r="ELO49" s="710"/>
      <c r="ELP49" s="710"/>
      <c r="ELQ49" s="710"/>
      <c r="ELR49" s="710"/>
      <c r="ELS49" s="710"/>
      <c r="ELT49" s="710"/>
      <c r="ELU49" s="710"/>
      <c r="ELV49" s="710"/>
      <c r="ELW49" s="710"/>
      <c r="ELX49" s="710"/>
      <c r="ELY49" s="710"/>
      <c r="ELZ49" s="710"/>
      <c r="EMA49" s="710"/>
      <c r="EMB49" s="710"/>
      <c r="EMC49" s="710"/>
      <c r="EMD49" s="710"/>
      <c r="EME49" s="710"/>
      <c r="EMF49" s="710"/>
      <c r="EMG49" s="710"/>
      <c r="EMH49" s="710"/>
      <c r="EMI49" s="710"/>
      <c r="EMJ49" s="710"/>
      <c r="EMK49" s="710"/>
      <c r="EML49" s="710"/>
      <c r="EMM49" s="710"/>
      <c r="EMN49" s="710"/>
      <c r="EMO49" s="710"/>
      <c r="EMP49" s="710"/>
      <c r="EMQ49" s="710"/>
      <c r="EMR49" s="710"/>
      <c r="EMS49" s="710"/>
      <c r="EMT49" s="710"/>
      <c r="EMU49" s="710"/>
      <c r="EMV49" s="710"/>
      <c r="EMW49" s="710"/>
      <c r="EMX49" s="710"/>
      <c r="EMY49" s="710"/>
      <c r="EMZ49" s="710"/>
      <c r="ENA49" s="710"/>
      <c r="ENB49" s="710"/>
      <c r="ENC49" s="710"/>
      <c r="END49" s="710"/>
      <c r="ENE49" s="710"/>
      <c r="ENF49" s="710"/>
      <c r="ENG49" s="710"/>
      <c r="ENH49" s="710"/>
      <c r="ENI49" s="710"/>
      <c r="ENJ49" s="710"/>
      <c r="ENK49" s="710"/>
      <c r="ENL49" s="710"/>
      <c r="ENM49" s="710"/>
      <c r="ENN49" s="710"/>
      <c r="ENO49" s="710"/>
      <c r="ENP49" s="710"/>
      <c r="ENQ49" s="710"/>
      <c r="ENR49" s="710"/>
      <c r="ENS49" s="710"/>
      <c r="ENT49" s="710"/>
      <c r="ENU49" s="710"/>
      <c r="ENV49" s="710"/>
      <c r="ENW49" s="710"/>
      <c r="ENX49" s="710"/>
      <c r="ENY49" s="710"/>
      <c r="ENZ49" s="710"/>
      <c r="EOA49" s="710"/>
      <c r="EOB49" s="710"/>
      <c r="EOC49" s="710"/>
      <c r="EOD49" s="710"/>
      <c r="EOE49" s="710"/>
      <c r="EOF49" s="710"/>
      <c r="EOG49" s="710"/>
      <c r="EOH49" s="710"/>
      <c r="EOI49" s="710"/>
      <c r="EOJ49" s="710"/>
      <c r="EOK49" s="710"/>
      <c r="EOL49" s="710"/>
      <c r="EOM49" s="710"/>
      <c r="EON49" s="710"/>
      <c r="EOO49" s="710"/>
      <c r="EOP49" s="710"/>
      <c r="EOQ49" s="710"/>
      <c r="EOR49" s="710"/>
      <c r="EOS49" s="710"/>
      <c r="EOT49" s="710"/>
      <c r="EOU49" s="710"/>
      <c r="EOV49" s="710"/>
      <c r="EOW49" s="710"/>
      <c r="EOX49" s="710"/>
      <c r="EOY49" s="710"/>
      <c r="EOZ49" s="710"/>
      <c r="EPA49" s="710"/>
      <c r="EPB49" s="710"/>
      <c r="EPC49" s="710"/>
      <c r="EPD49" s="710"/>
      <c r="EPE49" s="710"/>
      <c r="EPF49" s="710"/>
      <c r="EPG49" s="710"/>
      <c r="EPH49" s="710"/>
      <c r="EPI49" s="710"/>
      <c r="EPJ49" s="710"/>
      <c r="EPK49" s="710"/>
      <c r="EPL49" s="710"/>
      <c r="EPM49" s="710"/>
      <c r="EPN49" s="710"/>
      <c r="EPO49" s="710"/>
      <c r="EPP49" s="710"/>
      <c r="EPQ49" s="710"/>
      <c r="EPR49" s="710"/>
      <c r="EPS49" s="710"/>
      <c r="EPT49" s="710"/>
      <c r="EPU49" s="710"/>
      <c r="EPV49" s="710"/>
      <c r="EPW49" s="710"/>
      <c r="EPX49" s="710"/>
      <c r="EPY49" s="710"/>
      <c r="EPZ49" s="710"/>
      <c r="EQA49" s="710"/>
      <c r="EQB49" s="710"/>
      <c r="EQC49" s="710"/>
      <c r="EQD49" s="710"/>
      <c r="EQE49" s="710"/>
      <c r="EQF49" s="710"/>
      <c r="EQG49" s="710"/>
      <c r="EQH49" s="710"/>
      <c r="EQI49" s="710"/>
      <c r="EQJ49" s="710"/>
      <c r="EQK49" s="710"/>
      <c r="EQL49" s="710"/>
      <c r="EQM49" s="710"/>
      <c r="EQN49" s="710"/>
      <c r="EQO49" s="710"/>
      <c r="EQP49" s="710"/>
      <c r="EQQ49" s="710"/>
      <c r="EQR49" s="710"/>
      <c r="EQS49" s="710"/>
      <c r="EQT49" s="710"/>
      <c r="EQU49" s="710"/>
      <c r="EQV49" s="710"/>
      <c r="EQW49" s="710"/>
      <c r="EQX49" s="710"/>
      <c r="EQY49" s="710"/>
      <c r="EQZ49" s="710"/>
      <c r="ERA49" s="710"/>
      <c r="ERB49" s="710"/>
      <c r="ERC49" s="710"/>
      <c r="ERD49" s="710"/>
      <c r="ERE49" s="710"/>
      <c r="ERF49" s="710"/>
      <c r="ERG49" s="710"/>
      <c r="ERH49" s="710"/>
      <c r="ERI49" s="710"/>
      <c r="ERJ49" s="710"/>
      <c r="ERK49" s="710"/>
      <c r="ERL49" s="710"/>
      <c r="ERM49" s="710"/>
      <c r="ERN49" s="710"/>
      <c r="ERO49" s="710"/>
      <c r="ERP49" s="710"/>
      <c r="ERQ49" s="710"/>
      <c r="ERR49" s="710"/>
      <c r="ERS49" s="710"/>
      <c r="ERT49" s="710"/>
      <c r="ERU49" s="710"/>
      <c r="ERV49" s="710"/>
      <c r="ERW49" s="710"/>
      <c r="ERX49" s="710"/>
      <c r="ERY49" s="710"/>
      <c r="ERZ49" s="710"/>
      <c r="ESA49" s="710"/>
      <c r="ESB49" s="710"/>
      <c r="ESC49" s="710"/>
      <c r="ESD49" s="710"/>
      <c r="ESE49" s="710"/>
      <c r="ESF49" s="710"/>
      <c r="ESG49" s="710"/>
      <c r="ESH49" s="710"/>
      <c r="ESI49" s="710"/>
      <c r="ESJ49" s="710"/>
      <c r="ESK49" s="710"/>
      <c r="ESL49" s="710"/>
      <c r="ESM49" s="710"/>
      <c r="ESN49" s="710"/>
      <c r="ESO49" s="710"/>
      <c r="ESP49" s="710"/>
      <c r="ESQ49" s="710"/>
      <c r="ESR49" s="710"/>
      <c r="ESS49" s="710"/>
      <c r="EST49" s="710"/>
      <c r="ESU49" s="710"/>
      <c r="ESV49" s="710"/>
      <c r="ESW49" s="710"/>
      <c r="ESX49" s="710"/>
      <c r="ESY49" s="710"/>
      <c r="ESZ49" s="710"/>
      <c r="ETA49" s="710"/>
      <c r="ETB49" s="710"/>
      <c r="ETC49" s="710"/>
      <c r="ETD49" s="710"/>
      <c r="ETE49" s="710"/>
      <c r="ETF49" s="710"/>
      <c r="ETG49" s="710"/>
      <c r="ETH49" s="710"/>
      <c r="ETI49" s="710"/>
      <c r="ETJ49" s="710"/>
      <c r="ETK49" s="710"/>
      <c r="ETL49" s="710"/>
      <c r="ETM49" s="710"/>
      <c r="ETN49" s="710"/>
      <c r="ETO49" s="710"/>
      <c r="ETP49" s="710"/>
      <c r="ETQ49" s="710"/>
      <c r="ETR49" s="710"/>
      <c r="ETS49" s="710"/>
      <c r="ETT49" s="710"/>
      <c r="ETU49" s="710"/>
      <c r="ETV49" s="710"/>
      <c r="ETW49" s="710"/>
      <c r="ETX49" s="710"/>
      <c r="ETY49" s="710"/>
      <c r="ETZ49" s="710"/>
      <c r="EUA49" s="710"/>
      <c r="EUB49" s="710"/>
      <c r="EUC49" s="710"/>
      <c r="EUD49" s="710"/>
      <c r="EUE49" s="710"/>
      <c r="EUF49" s="710"/>
      <c r="EUG49" s="710"/>
      <c r="EUH49" s="710"/>
      <c r="EUI49" s="710"/>
      <c r="EUJ49" s="710"/>
      <c r="EUK49" s="710"/>
      <c r="EUL49" s="710"/>
      <c r="EUM49" s="710"/>
      <c r="EUN49" s="710"/>
      <c r="EUO49" s="710"/>
      <c r="EUP49" s="710"/>
      <c r="EUQ49" s="710"/>
      <c r="EUR49" s="710"/>
      <c r="EUS49" s="710"/>
      <c r="EUT49" s="710"/>
      <c r="EUU49" s="710"/>
      <c r="EUV49" s="710"/>
      <c r="EUW49" s="710"/>
      <c r="EUX49" s="710"/>
      <c r="EUY49" s="710"/>
      <c r="EUZ49" s="710"/>
      <c r="EVA49" s="710"/>
      <c r="EVB49" s="710"/>
      <c r="EVC49" s="710"/>
      <c r="EVD49" s="710"/>
      <c r="EVE49" s="710"/>
      <c r="EVF49" s="710"/>
      <c r="EVG49" s="710"/>
      <c r="EVH49" s="710"/>
      <c r="EVI49" s="710"/>
      <c r="EVJ49" s="710"/>
      <c r="EVK49" s="710"/>
      <c r="EVL49" s="710"/>
      <c r="EVM49" s="710"/>
      <c r="EVN49" s="710"/>
      <c r="EVO49" s="710"/>
      <c r="EVP49" s="710"/>
      <c r="EVQ49" s="710"/>
      <c r="EVR49" s="710"/>
      <c r="EVS49" s="710"/>
      <c r="EVT49" s="710"/>
      <c r="EVU49" s="710"/>
      <c r="EVV49" s="710"/>
      <c r="EVW49" s="710"/>
      <c r="EVX49" s="710"/>
      <c r="EVY49" s="710"/>
      <c r="EVZ49" s="710"/>
      <c r="EWA49" s="710"/>
      <c r="EWB49" s="710"/>
      <c r="EWC49" s="710"/>
      <c r="EWD49" s="710"/>
      <c r="EWE49" s="710"/>
      <c r="EWF49" s="710"/>
      <c r="EWG49" s="710"/>
      <c r="EWH49" s="710"/>
      <c r="EWI49" s="710"/>
      <c r="EWJ49" s="710"/>
      <c r="EWK49" s="710"/>
      <c r="EWL49" s="710"/>
      <c r="EWM49" s="710"/>
      <c r="EWN49" s="710"/>
      <c r="EWO49" s="710"/>
      <c r="EWP49" s="710"/>
      <c r="EWQ49" s="710"/>
      <c r="EWR49" s="710"/>
      <c r="EWS49" s="710"/>
      <c r="EWT49" s="710"/>
      <c r="EWU49" s="710"/>
      <c r="EWV49" s="710"/>
      <c r="EWW49" s="710"/>
      <c r="EWX49" s="710"/>
      <c r="EWY49" s="710"/>
      <c r="EWZ49" s="710"/>
      <c r="EXA49" s="710"/>
      <c r="EXB49" s="710"/>
      <c r="EXC49" s="710"/>
      <c r="EXD49" s="710"/>
      <c r="EXE49" s="710"/>
      <c r="EXF49" s="710"/>
      <c r="EXG49" s="710"/>
      <c r="EXH49" s="710"/>
      <c r="EXI49" s="710"/>
      <c r="EXJ49" s="710"/>
      <c r="EXK49" s="710"/>
      <c r="EXL49" s="710"/>
      <c r="EXM49" s="710"/>
      <c r="EXN49" s="710"/>
      <c r="EXO49" s="710"/>
      <c r="EXP49" s="710"/>
      <c r="EXQ49" s="710"/>
      <c r="EXR49" s="710"/>
      <c r="EXS49" s="710"/>
      <c r="EXT49" s="710"/>
      <c r="EXU49" s="710"/>
      <c r="EXV49" s="710"/>
      <c r="EXW49" s="710"/>
      <c r="EXX49" s="710"/>
      <c r="EXY49" s="710"/>
      <c r="EXZ49" s="710"/>
      <c r="EYA49" s="710"/>
      <c r="EYB49" s="710"/>
      <c r="EYC49" s="710"/>
      <c r="EYD49" s="710"/>
      <c r="EYE49" s="710"/>
      <c r="EYF49" s="710"/>
      <c r="EYG49" s="710"/>
      <c r="EYH49" s="710"/>
      <c r="EYI49" s="710"/>
      <c r="EYJ49" s="710"/>
      <c r="EYK49" s="710"/>
      <c r="EYL49" s="710"/>
      <c r="EYM49" s="710"/>
      <c r="EYN49" s="710"/>
      <c r="EYO49" s="710"/>
      <c r="EYP49" s="710"/>
      <c r="EYQ49" s="710"/>
      <c r="EYR49" s="710"/>
      <c r="EYS49" s="710"/>
      <c r="EYT49" s="710"/>
      <c r="EYU49" s="710"/>
      <c r="EYV49" s="710"/>
      <c r="EYW49" s="710"/>
      <c r="EYX49" s="710"/>
      <c r="EYY49" s="710"/>
      <c r="EYZ49" s="710"/>
      <c r="EZA49" s="710"/>
      <c r="EZB49" s="710"/>
      <c r="EZC49" s="710"/>
      <c r="EZD49" s="710"/>
      <c r="EZE49" s="710"/>
      <c r="EZF49" s="710"/>
      <c r="EZG49" s="710"/>
      <c r="EZH49" s="710"/>
      <c r="EZI49" s="710"/>
      <c r="EZJ49" s="710"/>
      <c r="EZK49" s="710"/>
      <c r="EZL49" s="710"/>
      <c r="EZM49" s="710"/>
      <c r="EZN49" s="710"/>
      <c r="EZO49" s="710"/>
      <c r="EZP49" s="710"/>
      <c r="EZQ49" s="710"/>
      <c r="EZR49" s="710"/>
      <c r="EZS49" s="710"/>
      <c r="EZT49" s="710"/>
      <c r="EZU49" s="710"/>
      <c r="EZV49" s="710"/>
      <c r="EZW49" s="710"/>
      <c r="EZX49" s="710"/>
      <c r="EZY49" s="710"/>
      <c r="EZZ49" s="710"/>
      <c r="FAA49" s="710"/>
      <c r="FAB49" s="710"/>
      <c r="FAC49" s="710"/>
      <c r="FAD49" s="710"/>
      <c r="FAE49" s="710"/>
      <c r="FAF49" s="710"/>
      <c r="FAG49" s="710"/>
      <c r="FAH49" s="710"/>
      <c r="FAI49" s="710"/>
      <c r="FAJ49" s="710"/>
      <c r="FAK49" s="710"/>
      <c r="FAL49" s="710"/>
      <c r="FAM49" s="710"/>
      <c r="FAN49" s="710"/>
      <c r="FAO49" s="710"/>
      <c r="FAP49" s="710"/>
      <c r="FAQ49" s="710"/>
      <c r="FAR49" s="710"/>
      <c r="FAS49" s="710"/>
      <c r="FAT49" s="710"/>
      <c r="FAU49" s="710"/>
      <c r="FAV49" s="710"/>
      <c r="FAW49" s="710"/>
      <c r="FAX49" s="710"/>
      <c r="FAY49" s="710"/>
      <c r="FAZ49" s="710"/>
      <c r="FBA49" s="710"/>
      <c r="FBB49" s="710"/>
      <c r="FBC49" s="710"/>
      <c r="FBD49" s="710"/>
      <c r="FBE49" s="710"/>
      <c r="FBF49" s="710"/>
      <c r="FBG49" s="710"/>
      <c r="FBH49" s="710"/>
      <c r="FBI49" s="710"/>
      <c r="FBJ49" s="710"/>
      <c r="FBK49" s="710"/>
      <c r="FBL49" s="710"/>
      <c r="FBM49" s="710"/>
      <c r="FBN49" s="710"/>
      <c r="FBO49" s="710"/>
      <c r="FBP49" s="710"/>
      <c r="FBQ49" s="710"/>
      <c r="FBR49" s="710"/>
      <c r="FBS49" s="710"/>
      <c r="FBT49" s="710"/>
      <c r="FBU49" s="710"/>
      <c r="FBV49" s="710"/>
      <c r="FBW49" s="710"/>
      <c r="FBX49" s="710"/>
      <c r="FBY49" s="710"/>
      <c r="FBZ49" s="710"/>
      <c r="FCA49" s="710"/>
      <c r="FCB49" s="710"/>
      <c r="FCC49" s="710"/>
      <c r="FCD49" s="710"/>
      <c r="FCE49" s="710"/>
      <c r="FCF49" s="710"/>
      <c r="FCG49" s="710"/>
      <c r="FCH49" s="710"/>
      <c r="FCI49" s="710"/>
      <c r="FCJ49" s="710"/>
      <c r="FCK49" s="710"/>
      <c r="FCL49" s="710"/>
      <c r="FCM49" s="710"/>
      <c r="FCN49" s="710"/>
      <c r="FCO49" s="710"/>
      <c r="FCP49" s="710"/>
      <c r="FCQ49" s="710"/>
      <c r="FCR49" s="710"/>
      <c r="FCS49" s="710"/>
      <c r="FCT49" s="710"/>
      <c r="FCU49" s="710"/>
      <c r="FCV49" s="710"/>
      <c r="FCW49" s="710"/>
      <c r="FCX49" s="710"/>
      <c r="FCY49" s="710"/>
      <c r="FCZ49" s="710"/>
      <c r="FDA49" s="710"/>
      <c r="FDB49" s="710"/>
      <c r="FDC49" s="710"/>
      <c r="FDD49" s="710"/>
      <c r="FDE49" s="710"/>
      <c r="FDF49" s="710"/>
      <c r="FDG49" s="710"/>
      <c r="FDH49" s="710"/>
      <c r="FDI49" s="710"/>
      <c r="FDJ49" s="710"/>
      <c r="FDK49" s="710"/>
      <c r="FDL49" s="710"/>
      <c r="FDM49" s="710"/>
      <c r="FDN49" s="710"/>
      <c r="FDO49" s="710"/>
      <c r="FDP49" s="710"/>
      <c r="FDQ49" s="710"/>
      <c r="FDR49" s="710"/>
      <c r="FDS49" s="710"/>
      <c r="FDT49" s="710"/>
      <c r="FDU49" s="710"/>
      <c r="FDV49" s="710"/>
      <c r="FDW49" s="710"/>
      <c r="FDX49" s="710"/>
      <c r="FDY49" s="710"/>
      <c r="FDZ49" s="710"/>
      <c r="FEA49" s="710"/>
      <c r="FEB49" s="710"/>
      <c r="FEC49" s="710"/>
      <c r="FED49" s="710"/>
      <c r="FEE49" s="710"/>
      <c r="FEF49" s="710"/>
      <c r="FEG49" s="710"/>
      <c r="FEH49" s="710"/>
      <c r="FEI49" s="710"/>
      <c r="FEJ49" s="710"/>
      <c r="FEK49" s="710"/>
      <c r="FEL49" s="710"/>
      <c r="FEM49" s="710"/>
      <c r="FEN49" s="710"/>
      <c r="FEO49" s="710"/>
      <c r="FEP49" s="710"/>
      <c r="FEQ49" s="710"/>
      <c r="FER49" s="710"/>
      <c r="FES49" s="710"/>
      <c r="FET49" s="710"/>
      <c r="FEU49" s="710"/>
      <c r="FEV49" s="710"/>
      <c r="FEW49" s="710"/>
      <c r="FEX49" s="710"/>
      <c r="FEY49" s="710"/>
      <c r="FEZ49" s="710"/>
      <c r="FFA49" s="710"/>
      <c r="FFB49" s="710"/>
      <c r="FFC49" s="710"/>
      <c r="FFD49" s="710"/>
      <c r="FFE49" s="710"/>
      <c r="FFF49" s="710"/>
      <c r="FFG49" s="710"/>
      <c r="FFH49" s="710"/>
      <c r="FFI49" s="710"/>
      <c r="FFJ49" s="710"/>
      <c r="FFK49" s="710"/>
      <c r="FFL49" s="710"/>
      <c r="FFM49" s="710"/>
      <c r="FFN49" s="710"/>
      <c r="FFO49" s="710"/>
      <c r="FFP49" s="710"/>
      <c r="FFQ49" s="710"/>
      <c r="FFR49" s="710"/>
      <c r="FFS49" s="710"/>
      <c r="FFT49" s="710"/>
      <c r="FFU49" s="710"/>
      <c r="FFV49" s="710"/>
      <c r="FFW49" s="710"/>
      <c r="FFX49" s="710"/>
      <c r="FFY49" s="710"/>
      <c r="FFZ49" s="710"/>
      <c r="FGA49" s="710"/>
      <c r="FGB49" s="710"/>
      <c r="FGC49" s="710"/>
      <c r="FGD49" s="710"/>
      <c r="FGE49" s="710"/>
      <c r="FGF49" s="710"/>
      <c r="FGG49" s="710"/>
      <c r="FGH49" s="710"/>
      <c r="FGI49" s="710"/>
      <c r="FGJ49" s="710"/>
      <c r="FGK49" s="710"/>
      <c r="FGL49" s="710"/>
      <c r="FGM49" s="710"/>
      <c r="FGN49" s="710"/>
      <c r="FGO49" s="710"/>
      <c r="FGP49" s="710"/>
      <c r="FGQ49" s="710"/>
      <c r="FGR49" s="710"/>
      <c r="FGS49" s="710"/>
      <c r="FGT49" s="710"/>
      <c r="FGU49" s="710"/>
      <c r="FGV49" s="710"/>
      <c r="FGW49" s="710"/>
      <c r="FGX49" s="710"/>
      <c r="FGY49" s="710"/>
      <c r="FGZ49" s="710"/>
      <c r="FHA49" s="710"/>
      <c r="FHB49" s="710"/>
      <c r="FHC49" s="710"/>
      <c r="FHD49" s="710"/>
      <c r="FHE49" s="710"/>
      <c r="FHF49" s="710"/>
      <c r="FHG49" s="710"/>
      <c r="FHH49" s="710"/>
      <c r="FHI49" s="710"/>
      <c r="FHJ49" s="710"/>
      <c r="FHK49" s="710"/>
      <c r="FHL49" s="710"/>
      <c r="FHM49" s="710"/>
      <c r="FHN49" s="710"/>
      <c r="FHO49" s="710"/>
      <c r="FHP49" s="710"/>
      <c r="FHQ49" s="710"/>
      <c r="FHR49" s="710"/>
      <c r="FHS49" s="710"/>
      <c r="FHT49" s="710"/>
      <c r="FHU49" s="710"/>
      <c r="FHV49" s="710"/>
      <c r="FHW49" s="710"/>
      <c r="FHX49" s="710"/>
      <c r="FHY49" s="710"/>
      <c r="FHZ49" s="710"/>
      <c r="FIA49" s="710"/>
      <c r="FIB49" s="710"/>
      <c r="FIC49" s="710"/>
      <c r="FID49" s="710"/>
      <c r="FIE49" s="710"/>
      <c r="FIF49" s="710"/>
      <c r="FIG49" s="710"/>
      <c r="FIH49" s="710"/>
      <c r="FII49" s="710"/>
      <c r="FIJ49" s="710"/>
      <c r="FIK49" s="710"/>
      <c r="FIL49" s="710"/>
      <c r="FIM49" s="710"/>
      <c r="FIN49" s="710"/>
      <c r="FIO49" s="710"/>
      <c r="FIP49" s="710"/>
      <c r="FIQ49" s="710"/>
      <c r="FIR49" s="710"/>
      <c r="FIS49" s="710"/>
      <c r="FIT49" s="710"/>
      <c r="FIU49" s="710"/>
      <c r="FIV49" s="710"/>
      <c r="FIW49" s="710"/>
      <c r="FIX49" s="710"/>
      <c r="FIY49" s="710"/>
      <c r="FIZ49" s="710"/>
      <c r="FJA49" s="710"/>
      <c r="FJB49" s="710"/>
      <c r="FJC49" s="710"/>
      <c r="FJD49" s="710"/>
      <c r="FJE49" s="710"/>
      <c r="FJF49" s="710"/>
      <c r="FJG49" s="710"/>
      <c r="FJH49" s="710"/>
      <c r="FJI49" s="710"/>
      <c r="FJJ49" s="710"/>
      <c r="FJK49" s="710"/>
      <c r="FJL49" s="710"/>
      <c r="FJM49" s="710"/>
      <c r="FJN49" s="710"/>
      <c r="FJO49" s="710"/>
      <c r="FJP49" s="710"/>
      <c r="FJQ49" s="710"/>
      <c r="FJR49" s="710"/>
      <c r="FJS49" s="710"/>
      <c r="FJT49" s="710"/>
      <c r="FJU49" s="710"/>
      <c r="FJV49" s="710"/>
      <c r="FJW49" s="710"/>
      <c r="FJX49" s="710"/>
      <c r="FJY49" s="710"/>
      <c r="FJZ49" s="710"/>
      <c r="FKA49" s="710"/>
      <c r="FKB49" s="710"/>
      <c r="FKC49" s="710"/>
      <c r="FKD49" s="710"/>
      <c r="FKE49" s="710"/>
      <c r="FKF49" s="710"/>
      <c r="FKG49" s="710"/>
      <c r="FKH49" s="710"/>
      <c r="FKI49" s="710"/>
      <c r="FKJ49" s="710"/>
      <c r="FKK49" s="710"/>
      <c r="FKL49" s="710"/>
      <c r="FKM49" s="710"/>
      <c r="FKN49" s="710"/>
      <c r="FKO49" s="710"/>
      <c r="FKP49" s="710"/>
      <c r="FKQ49" s="710"/>
      <c r="FKR49" s="710"/>
      <c r="FKS49" s="710"/>
      <c r="FKT49" s="710"/>
      <c r="FKU49" s="710"/>
      <c r="FKV49" s="710"/>
      <c r="FKW49" s="710"/>
      <c r="FKX49" s="710"/>
      <c r="FKY49" s="710"/>
      <c r="FKZ49" s="710"/>
      <c r="FLA49" s="710"/>
      <c r="FLB49" s="710"/>
      <c r="FLC49" s="710"/>
      <c r="FLD49" s="710"/>
      <c r="FLE49" s="710"/>
      <c r="FLF49" s="710"/>
      <c r="FLG49" s="710"/>
      <c r="FLH49" s="710"/>
      <c r="FLI49" s="710"/>
      <c r="FLJ49" s="710"/>
      <c r="FLK49" s="710"/>
      <c r="FLL49" s="710"/>
      <c r="FLM49" s="710"/>
      <c r="FLN49" s="710"/>
      <c r="FLO49" s="710"/>
      <c r="FLP49" s="710"/>
      <c r="FLQ49" s="710"/>
      <c r="FLR49" s="710"/>
      <c r="FLS49" s="710"/>
      <c r="FLT49" s="710"/>
      <c r="FLU49" s="710"/>
      <c r="FLV49" s="710"/>
      <c r="FLW49" s="710"/>
      <c r="FLX49" s="710"/>
      <c r="FLY49" s="710"/>
      <c r="FLZ49" s="710"/>
      <c r="FMA49" s="710"/>
      <c r="FMB49" s="710"/>
      <c r="FMC49" s="710"/>
      <c r="FMD49" s="710"/>
      <c r="FME49" s="710"/>
      <c r="FMF49" s="710"/>
      <c r="FMG49" s="710"/>
      <c r="FMH49" s="710"/>
      <c r="FMI49" s="710"/>
      <c r="FMJ49" s="710"/>
      <c r="FMK49" s="710"/>
      <c r="FML49" s="710"/>
      <c r="FMM49" s="710"/>
      <c r="FMN49" s="710"/>
      <c r="FMO49" s="710"/>
      <c r="FMP49" s="710"/>
      <c r="FMQ49" s="710"/>
      <c r="FMR49" s="710"/>
      <c r="FMS49" s="710"/>
      <c r="FMT49" s="710"/>
      <c r="FMU49" s="710"/>
      <c r="FMV49" s="710"/>
      <c r="FMW49" s="710"/>
      <c r="FMX49" s="710"/>
      <c r="FMY49" s="710"/>
      <c r="FMZ49" s="710"/>
      <c r="FNA49" s="710"/>
      <c r="FNB49" s="710"/>
      <c r="FNC49" s="710"/>
      <c r="FND49" s="710"/>
      <c r="FNE49" s="710"/>
      <c r="FNF49" s="710"/>
      <c r="FNG49" s="710"/>
      <c r="FNH49" s="710"/>
      <c r="FNI49" s="710"/>
      <c r="FNJ49" s="710"/>
      <c r="FNK49" s="710"/>
      <c r="FNL49" s="710"/>
      <c r="FNM49" s="710"/>
      <c r="FNN49" s="710"/>
      <c r="FNO49" s="710"/>
      <c r="FNP49" s="710"/>
      <c r="FNQ49" s="710"/>
      <c r="FNR49" s="710"/>
      <c r="FNS49" s="710"/>
      <c r="FNT49" s="710"/>
      <c r="FNU49" s="710"/>
      <c r="FNV49" s="710"/>
      <c r="FNW49" s="710"/>
      <c r="FNX49" s="710"/>
      <c r="FNY49" s="710"/>
      <c r="FNZ49" s="710"/>
      <c r="FOA49" s="710"/>
      <c r="FOB49" s="710"/>
      <c r="FOC49" s="710"/>
      <c r="FOD49" s="710"/>
      <c r="FOE49" s="710"/>
      <c r="FOF49" s="710"/>
      <c r="FOG49" s="710"/>
      <c r="FOH49" s="710"/>
      <c r="FOI49" s="710"/>
      <c r="FOJ49" s="710"/>
      <c r="FOK49" s="710"/>
      <c r="FOL49" s="710"/>
      <c r="FOM49" s="710"/>
      <c r="FON49" s="710"/>
      <c r="FOO49" s="710"/>
      <c r="FOP49" s="710"/>
      <c r="FOQ49" s="710"/>
      <c r="FOR49" s="710"/>
      <c r="FOS49" s="710"/>
      <c r="FOT49" s="710"/>
      <c r="FOU49" s="710"/>
      <c r="FOV49" s="710"/>
      <c r="FOW49" s="710"/>
      <c r="FOX49" s="710"/>
      <c r="FOY49" s="710"/>
      <c r="FOZ49" s="710"/>
      <c r="FPA49" s="710"/>
      <c r="FPB49" s="710"/>
      <c r="FPC49" s="710"/>
      <c r="FPD49" s="710"/>
      <c r="FPE49" s="710"/>
      <c r="FPF49" s="710"/>
      <c r="FPG49" s="710"/>
      <c r="FPH49" s="710"/>
      <c r="FPI49" s="710"/>
      <c r="FPJ49" s="710"/>
      <c r="FPK49" s="710"/>
      <c r="FPL49" s="710"/>
      <c r="FPM49" s="710"/>
      <c r="FPN49" s="710"/>
      <c r="FPO49" s="710"/>
      <c r="FPP49" s="710"/>
      <c r="FPQ49" s="710"/>
      <c r="FPR49" s="710"/>
      <c r="FPS49" s="710"/>
      <c r="FPT49" s="710"/>
      <c r="FPU49" s="710"/>
      <c r="FPV49" s="710"/>
      <c r="FPW49" s="710"/>
      <c r="FPX49" s="710"/>
      <c r="FPY49" s="710"/>
      <c r="FPZ49" s="710"/>
      <c r="FQA49" s="710"/>
      <c r="FQB49" s="710"/>
      <c r="FQC49" s="710"/>
      <c r="FQD49" s="710"/>
      <c r="FQE49" s="710"/>
      <c r="FQF49" s="710"/>
      <c r="FQG49" s="710"/>
      <c r="FQH49" s="710"/>
      <c r="FQI49" s="710"/>
      <c r="FQJ49" s="710"/>
      <c r="FQK49" s="710"/>
      <c r="FQL49" s="710"/>
      <c r="FQM49" s="710"/>
      <c r="FQN49" s="710"/>
      <c r="FQO49" s="710"/>
      <c r="FQP49" s="710"/>
      <c r="FQQ49" s="710"/>
      <c r="FQR49" s="710"/>
      <c r="FQS49" s="710"/>
      <c r="FQT49" s="710"/>
      <c r="FQU49" s="710"/>
      <c r="FQV49" s="710"/>
      <c r="FQW49" s="710"/>
      <c r="FQX49" s="710"/>
      <c r="FQY49" s="710"/>
      <c r="FQZ49" s="710"/>
      <c r="FRA49" s="710"/>
      <c r="FRB49" s="710"/>
      <c r="FRC49" s="710"/>
      <c r="FRD49" s="710"/>
      <c r="FRE49" s="710"/>
      <c r="FRF49" s="710"/>
      <c r="FRG49" s="710"/>
      <c r="FRH49" s="710"/>
      <c r="FRI49" s="710"/>
      <c r="FRJ49" s="710"/>
      <c r="FRK49" s="710"/>
      <c r="FRL49" s="710"/>
      <c r="FRM49" s="710"/>
      <c r="FRN49" s="710"/>
      <c r="FRO49" s="710"/>
      <c r="FRP49" s="710"/>
      <c r="FRQ49" s="710"/>
      <c r="FRR49" s="710"/>
      <c r="FRS49" s="710"/>
      <c r="FRT49" s="710"/>
      <c r="FRU49" s="710"/>
      <c r="FRV49" s="710"/>
      <c r="FRW49" s="710"/>
      <c r="FRX49" s="710"/>
      <c r="FRY49" s="710"/>
      <c r="FRZ49" s="710"/>
      <c r="FSA49" s="710"/>
      <c r="FSB49" s="710"/>
      <c r="FSC49" s="710"/>
      <c r="FSD49" s="710"/>
      <c r="FSE49" s="710"/>
      <c r="FSF49" s="710"/>
      <c r="FSG49" s="710"/>
      <c r="FSH49" s="710"/>
      <c r="FSI49" s="710"/>
      <c r="FSJ49" s="710"/>
      <c r="FSK49" s="710"/>
      <c r="FSL49" s="710"/>
      <c r="FSM49" s="710"/>
      <c r="FSN49" s="710"/>
      <c r="FSO49" s="710"/>
      <c r="FSP49" s="710"/>
      <c r="FSQ49" s="710"/>
      <c r="FSR49" s="710"/>
      <c r="FSS49" s="710"/>
      <c r="FST49" s="710"/>
      <c r="FSU49" s="710"/>
      <c r="FSV49" s="710"/>
      <c r="FSW49" s="710"/>
      <c r="FSX49" s="710"/>
      <c r="FSY49" s="710"/>
      <c r="FSZ49" s="710"/>
      <c r="FTA49" s="710"/>
      <c r="FTB49" s="710"/>
      <c r="FTC49" s="710"/>
      <c r="FTD49" s="710"/>
      <c r="FTE49" s="710"/>
      <c r="FTF49" s="710"/>
      <c r="FTG49" s="710"/>
      <c r="FTH49" s="710"/>
      <c r="FTI49" s="710"/>
      <c r="FTJ49" s="710"/>
      <c r="FTK49" s="710"/>
      <c r="FTL49" s="710"/>
      <c r="FTM49" s="710"/>
      <c r="FTN49" s="710"/>
      <c r="FTO49" s="710"/>
      <c r="FTP49" s="710"/>
      <c r="FTQ49" s="710"/>
      <c r="FTR49" s="710"/>
      <c r="FTS49" s="710"/>
      <c r="FTT49" s="710"/>
      <c r="FTU49" s="710"/>
      <c r="FTV49" s="710"/>
      <c r="FTW49" s="710"/>
      <c r="FTX49" s="710"/>
      <c r="FTY49" s="710"/>
      <c r="FTZ49" s="710"/>
      <c r="FUA49" s="710"/>
      <c r="FUB49" s="710"/>
      <c r="FUC49" s="710"/>
      <c r="FUD49" s="710"/>
      <c r="FUE49" s="710"/>
      <c r="FUF49" s="710"/>
      <c r="FUG49" s="710"/>
      <c r="FUH49" s="710"/>
      <c r="FUI49" s="710"/>
      <c r="FUJ49" s="710"/>
      <c r="FUK49" s="710"/>
      <c r="FUL49" s="710"/>
      <c r="FUM49" s="710"/>
      <c r="FUN49" s="710"/>
      <c r="FUO49" s="710"/>
      <c r="FUP49" s="710"/>
      <c r="FUQ49" s="710"/>
      <c r="FUR49" s="710"/>
      <c r="FUS49" s="710"/>
      <c r="FUT49" s="710"/>
      <c r="FUU49" s="710"/>
      <c r="FUV49" s="710"/>
      <c r="FUW49" s="710"/>
      <c r="FUX49" s="710"/>
      <c r="FUY49" s="710"/>
      <c r="FUZ49" s="710"/>
      <c r="FVA49" s="710"/>
      <c r="FVB49" s="710"/>
      <c r="FVC49" s="710"/>
      <c r="FVD49" s="710"/>
      <c r="FVE49" s="710"/>
      <c r="FVF49" s="710"/>
      <c r="FVG49" s="710"/>
      <c r="FVH49" s="710"/>
      <c r="FVI49" s="710"/>
      <c r="FVJ49" s="710"/>
      <c r="FVK49" s="710"/>
      <c r="FVL49" s="710"/>
      <c r="FVM49" s="710"/>
      <c r="FVN49" s="710"/>
      <c r="FVO49" s="710"/>
      <c r="FVP49" s="710"/>
      <c r="FVQ49" s="710"/>
      <c r="FVR49" s="710"/>
      <c r="FVS49" s="710"/>
      <c r="FVT49" s="710"/>
      <c r="FVU49" s="710"/>
      <c r="FVV49" s="710"/>
      <c r="FVW49" s="710"/>
      <c r="FVX49" s="710"/>
      <c r="FVY49" s="710"/>
      <c r="FVZ49" s="710"/>
      <c r="FWA49" s="710"/>
      <c r="FWB49" s="710"/>
      <c r="FWC49" s="710"/>
      <c r="FWD49" s="710"/>
      <c r="FWE49" s="710"/>
      <c r="FWF49" s="710"/>
      <c r="FWG49" s="710"/>
      <c r="FWH49" s="710"/>
      <c r="FWI49" s="710"/>
      <c r="FWJ49" s="710"/>
      <c r="FWK49" s="710"/>
      <c r="FWL49" s="710"/>
      <c r="FWM49" s="710"/>
      <c r="FWN49" s="710"/>
      <c r="FWO49" s="710"/>
      <c r="FWP49" s="710"/>
      <c r="FWQ49" s="710"/>
      <c r="FWR49" s="710"/>
      <c r="FWS49" s="710"/>
      <c r="FWT49" s="710"/>
      <c r="FWU49" s="710"/>
      <c r="FWV49" s="710"/>
      <c r="FWW49" s="710"/>
      <c r="FWX49" s="710"/>
      <c r="FWY49" s="710"/>
      <c r="FWZ49" s="710"/>
      <c r="FXA49" s="710"/>
      <c r="FXB49" s="710"/>
      <c r="FXC49" s="710"/>
      <c r="FXD49" s="710"/>
      <c r="FXE49" s="710"/>
      <c r="FXF49" s="710"/>
      <c r="FXG49" s="710"/>
      <c r="FXH49" s="710"/>
      <c r="FXI49" s="710"/>
      <c r="FXJ49" s="710"/>
      <c r="FXK49" s="710"/>
      <c r="FXL49" s="710"/>
      <c r="FXM49" s="710"/>
      <c r="FXN49" s="710"/>
      <c r="FXO49" s="710"/>
      <c r="FXP49" s="710"/>
      <c r="FXQ49" s="710"/>
      <c r="FXR49" s="710"/>
      <c r="FXS49" s="710"/>
      <c r="FXT49" s="710"/>
      <c r="FXU49" s="710"/>
      <c r="FXV49" s="710"/>
      <c r="FXW49" s="710"/>
      <c r="FXX49" s="710"/>
      <c r="FXY49" s="710"/>
      <c r="FXZ49" s="710"/>
      <c r="FYA49" s="710"/>
      <c r="FYB49" s="710"/>
      <c r="FYC49" s="710"/>
      <c r="FYD49" s="710"/>
      <c r="FYE49" s="710"/>
      <c r="FYF49" s="710"/>
      <c r="FYG49" s="710"/>
      <c r="FYH49" s="710"/>
      <c r="FYI49" s="710"/>
      <c r="FYJ49" s="710"/>
      <c r="FYK49" s="710"/>
      <c r="FYL49" s="710"/>
      <c r="FYM49" s="710"/>
      <c r="FYN49" s="710"/>
      <c r="FYO49" s="710"/>
      <c r="FYP49" s="710"/>
      <c r="FYQ49" s="710"/>
      <c r="FYR49" s="710"/>
      <c r="FYS49" s="710"/>
      <c r="FYT49" s="710"/>
      <c r="FYU49" s="710"/>
      <c r="FYV49" s="710"/>
      <c r="FYW49" s="710"/>
      <c r="FYX49" s="710"/>
      <c r="FYY49" s="710"/>
      <c r="FYZ49" s="710"/>
      <c r="FZA49" s="710"/>
      <c r="FZB49" s="710"/>
      <c r="FZC49" s="710"/>
      <c r="FZD49" s="710"/>
      <c r="FZE49" s="710"/>
      <c r="FZF49" s="710"/>
      <c r="FZG49" s="710"/>
      <c r="FZH49" s="710"/>
      <c r="FZI49" s="710"/>
      <c r="FZJ49" s="710"/>
      <c r="FZK49" s="710"/>
      <c r="FZL49" s="710"/>
      <c r="FZM49" s="710"/>
      <c r="FZN49" s="710"/>
      <c r="FZO49" s="710"/>
      <c r="FZP49" s="710"/>
      <c r="FZQ49" s="710"/>
      <c r="FZR49" s="710"/>
      <c r="FZS49" s="710"/>
      <c r="FZT49" s="710"/>
      <c r="FZU49" s="710"/>
      <c r="FZV49" s="710"/>
      <c r="FZW49" s="710"/>
      <c r="FZX49" s="710"/>
      <c r="FZY49" s="710"/>
      <c r="FZZ49" s="710"/>
      <c r="GAA49" s="710"/>
      <c r="GAB49" s="710"/>
      <c r="GAC49" s="710"/>
      <c r="GAD49" s="710"/>
      <c r="GAE49" s="710"/>
      <c r="GAF49" s="710"/>
      <c r="GAG49" s="710"/>
      <c r="GAH49" s="710"/>
      <c r="GAI49" s="710"/>
      <c r="GAJ49" s="710"/>
      <c r="GAK49" s="710"/>
      <c r="GAL49" s="710"/>
      <c r="GAM49" s="710"/>
      <c r="GAN49" s="710"/>
      <c r="GAO49" s="710"/>
      <c r="GAP49" s="710"/>
      <c r="GAQ49" s="710"/>
      <c r="GAR49" s="710"/>
      <c r="GAS49" s="710"/>
      <c r="GAT49" s="710"/>
      <c r="GAU49" s="710"/>
      <c r="GAV49" s="710"/>
      <c r="GAW49" s="710"/>
      <c r="GAX49" s="710"/>
      <c r="GAY49" s="710"/>
      <c r="GAZ49" s="710"/>
      <c r="GBA49" s="710"/>
      <c r="GBB49" s="710"/>
      <c r="GBC49" s="710"/>
      <c r="GBD49" s="710"/>
      <c r="GBE49" s="710"/>
      <c r="GBF49" s="710"/>
      <c r="GBG49" s="710"/>
      <c r="GBH49" s="710"/>
      <c r="GBI49" s="710"/>
      <c r="GBJ49" s="710"/>
      <c r="GBK49" s="710"/>
      <c r="GBL49" s="710"/>
      <c r="GBM49" s="710"/>
      <c r="GBN49" s="710"/>
      <c r="GBO49" s="710"/>
      <c r="GBP49" s="710"/>
      <c r="GBQ49" s="710"/>
      <c r="GBR49" s="710"/>
      <c r="GBS49" s="710"/>
      <c r="GBT49" s="710"/>
      <c r="GBU49" s="710"/>
      <c r="GBV49" s="710"/>
      <c r="GBW49" s="710"/>
      <c r="GBX49" s="710"/>
      <c r="GBY49" s="710"/>
      <c r="GBZ49" s="710"/>
      <c r="GCA49" s="710"/>
      <c r="GCB49" s="710"/>
      <c r="GCC49" s="710"/>
      <c r="GCD49" s="710"/>
      <c r="GCE49" s="710"/>
      <c r="GCF49" s="710"/>
      <c r="GCG49" s="710"/>
      <c r="GCH49" s="710"/>
      <c r="GCI49" s="710"/>
      <c r="GCJ49" s="710"/>
      <c r="GCK49" s="710"/>
      <c r="GCL49" s="710"/>
      <c r="GCM49" s="710"/>
      <c r="GCN49" s="710"/>
      <c r="GCO49" s="710"/>
      <c r="GCP49" s="710"/>
      <c r="GCQ49" s="710"/>
      <c r="GCR49" s="710"/>
      <c r="GCS49" s="710"/>
      <c r="GCT49" s="710"/>
      <c r="GCU49" s="710"/>
      <c r="GCV49" s="710"/>
      <c r="GCW49" s="710"/>
      <c r="GCX49" s="710"/>
      <c r="GCY49" s="710"/>
      <c r="GCZ49" s="710"/>
      <c r="GDA49" s="710"/>
      <c r="GDB49" s="710"/>
      <c r="GDC49" s="710"/>
      <c r="GDD49" s="710"/>
      <c r="GDE49" s="710"/>
      <c r="GDF49" s="710"/>
      <c r="GDG49" s="710"/>
      <c r="GDH49" s="710"/>
      <c r="GDI49" s="710"/>
      <c r="GDJ49" s="710"/>
      <c r="GDK49" s="710"/>
      <c r="GDL49" s="710"/>
      <c r="GDM49" s="710"/>
      <c r="GDN49" s="710"/>
      <c r="GDO49" s="710"/>
      <c r="GDP49" s="710"/>
      <c r="GDQ49" s="710"/>
      <c r="GDR49" s="710"/>
      <c r="GDS49" s="710"/>
      <c r="GDT49" s="710"/>
      <c r="GDU49" s="710"/>
      <c r="GDV49" s="710"/>
      <c r="GDW49" s="710"/>
      <c r="GDX49" s="710"/>
      <c r="GDY49" s="710"/>
      <c r="GDZ49" s="710"/>
      <c r="GEA49" s="710"/>
      <c r="GEB49" s="710"/>
      <c r="GEC49" s="710"/>
      <c r="GED49" s="710"/>
      <c r="GEE49" s="710"/>
      <c r="GEF49" s="710"/>
      <c r="GEG49" s="710"/>
      <c r="GEH49" s="710"/>
      <c r="GEI49" s="710"/>
      <c r="GEJ49" s="710"/>
      <c r="GEK49" s="710"/>
      <c r="GEL49" s="710"/>
      <c r="GEM49" s="710"/>
      <c r="GEN49" s="710"/>
      <c r="GEO49" s="710"/>
      <c r="GEP49" s="710"/>
      <c r="GEQ49" s="710"/>
      <c r="GER49" s="710"/>
      <c r="GES49" s="710"/>
      <c r="GET49" s="710"/>
      <c r="GEU49" s="710"/>
      <c r="GEV49" s="710"/>
      <c r="GEW49" s="710"/>
      <c r="GEX49" s="710"/>
      <c r="GEY49" s="710"/>
      <c r="GEZ49" s="710"/>
      <c r="GFA49" s="710"/>
      <c r="GFB49" s="710"/>
      <c r="GFC49" s="710"/>
      <c r="GFD49" s="710"/>
      <c r="GFE49" s="710"/>
      <c r="GFF49" s="710"/>
      <c r="GFG49" s="710"/>
      <c r="GFH49" s="710"/>
      <c r="GFI49" s="710"/>
      <c r="GFJ49" s="710"/>
      <c r="GFK49" s="710"/>
      <c r="GFL49" s="710"/>
      <c r="GFM49" s="710"/>
      <c r="GFN49" s="710"/>
      <c r="GFO49" s="710"/>
      <c r="GFP49" s="710"/>
      <c r="GFQ49" s="710"/>
      <c r="GFR49" s="710"/>
      <c r="GFS49" s="710"/>
      <c r="GFT49" s="710"/>
      <c r="GFU49" s="710"/>
      <c r="GFV49" s="710"/>
      <c r="GFW49" s="710"/>
      <c r="GFX49" s="710"/>
      <c r="GFY49" s="710"/>
      <c r="GFZ49" s="710"/>
      <c r="GGA49" s="710"/>
      <c r="GGB49" s="710"/>
      <c r="GGC49" s="710"/>
      <c r="GGD49" s="710"/>
      <c r="GGE49" s="710"/>
      <c r="GGF49" s="710"/>
      <c r="GGG49" s="710"/>
      <c r="GGH49" s="710"/>
      <c r="GGI49" s="710"/>
      <c r="GGJ49" s="710"/>
      <c r="GGK49" s="710"/>
      <c r="GGL49" s="710"/>
      <c r="GGM49" s="710"/>
      <c r="GGN49" s="710"/>
      <c r="GGO49" s="710"/>
      <c r="GGP49" s="710"/>
      <c r="GGQ49" s="710"/>
      <c r="GGR49" s="710"/>
      <c r="GGS49" s="710"/>
      <c r="GGT49" s="710"/>
      <c r="GGU49" s="710"/>
      <c r="GGV49" s="710"/>
      <c r="GGW49" s="710"/>
      <c r="GGX49" s="710"/>
      <c r="GGY49" s="710"/>
      <c r="GGZ49" s="710"/>
      <c r="GHA49" s="710"/>
      <c r="GHB49" s="710"/>
      <c r="GHC49" s="710"/>
      <c r="GHD49" s="710"/>
      <c r="GHE49" s="710"/>
      <c r="GHF49" s="710"/>
      <c r="GHG49" s="710"/>
      <c r="GHH49" s="710"/>
      <c r="GHI49" s="710"/>
      <c r="GHJ49" s="710"/>
      <c r="GHK49" s="710"/>
      <c r="GHL49" s="710"/>
      <c r="GHM49" s="710"/>
      <c r="GHN49" s="710"/>
      <c r="GHO49" s="710"/>
      <c r="GHP49" s="710"/>
      <c r="GHQ49" s="710"/>
      <c r="GHR49" s="710"/>
      <c r="GHS49" s="710"/>
      <c r="GHT49" s="710"/>
      <c r="GHU49" s="710"/>
      <c r="GHV49" s="710"/>
      <c r="GHW49" s="710"/>
      <c r="GHX49" s="710"/>
      <c r="GHY49" s="710"/>
      <c r="GHZ49" s="710"/>
      <c r="GIA49" s="710"/>
      <c r="GIB49" s="710"/>
      <c r="GIC49" s="710"/>
      <c r="GID49" s="710"/>
      <c r="GIE49" s="710"/>
      <c r="GIF49" s="710"/>
      <c r="GIG49" s="710"/>
      <c r="GIH49" s="710"/>
      <c r="GII49" s="710"/>
      <c r="GIJ49" s="710"/>
      <c r="GIK49" s="710"/>
      <c r="GIL49" s="710"/>
      <c r="GIM49" s="710"/>
      <c r="GIN49" s="710"/>
      <c r="GIO49" s="710"/>
      <c r="GIP49" s="710"/>
      <c r="GIQ49" s="710"/>
      <c r="GIR49" s="710"/>
      <c r="GIS49" s="710"/>
      <c r="GIT49" s="710"/>
      <c r="GIU49" s="710"/>
      <c r="GIV49" s="710"/>
      <c r="GIW49" s="710"/>
      <c r="GIX49" s="710"/>
      <c r="GIY49" s="710"/>
      <c r="GIZ49" s="710"/>
      <c r="GJA49" s="710"/>
      <c r="GJB49" s="710"/>
      <c r="GJC49" s="710"/>
      <c r="GJD49" s="710"/>
      <c r="GJE49" s="710"/>
      <c r="GJF49" s="710"/>
      <c r="GJG49" s="710"/>
      <c r="GJH49" s="710"/>
      <c r="GJI49" s="710"/>
      <c r="GJJ49" s="710"/>
      <c r="GJK49" s="710"/>
      <c r="GJL49" s="710"/>
      <c r="GJM49" s="710"/>
      <c r="GJN49" s="710"/>
      <c r="GJO49" s="710"/>
      <c r="GJP49" s="710"/>
      <c r="GJQ49" s="710"/>
      <c r="GJR49" s="710"/>
      <c r="GJS49" s="710"/>
      <c r="GJT49" s="710"/>
      <c r="GJU49" s="710"/>
      <c r="GJV49" s="710"/>
      <c r="GJW49" s="710"/>
      <c r="GJX49" s="710"/>
      <c r="GJY49" s="710"/>
      <c r="GJZ49" s="710"/>
      <c r="GKA49" s="710"/>
      <c r="GKB49" s="710"/>
      <c r="GKC49" s="710"/>
      <c r="GKD49" s="710"/>
      <c r="GKE49" s="710"/>
      <c r="GKF49" s="710"/>
      <c r="GKG49" s="710"/>
      <c r="GKH49" s="710"/>
      <c r="GKI49" s="710"/>
      <c r="GKJ49" s="710"/>
      <c r="GKK49" s="710"/>
      <c r="GKL49" s="710"/>
      <c r="GKM49" s="710"/>
      <c r="GKN49" s="710"/>
      <c r="GKO49" s="710"/>
      <c r="GKP49" s="710"/>
      <c r="GKQ49" s="710"/>
      <c r="GKR49" s="710"/>
      <c r="GKS49" s="710"/>
      <c r="GKT49" s="710"/>
      <c r="GKU49" s="710"/>
      <c r="GKV49" s="710"/>
      <c r="GKW49" s="710"/>
      <c r="GKX49" s="710"/>
      <c r="GKY49" s="710"/>
      <c r="GKZ49" s="710"/>
      <c r="GLA49" s="710"/>
      <c r="GLB49" s="710"/>
      <c r="GLC49" s="710"/>
      <c r="GLD49" s="710"/>
      <c r="GLE49" s="710"/>
      <c r="GLF49" s="710"/>
      <c r="GLG49" s="710"/>
      <c r="GLH49" s="710"/>
      <c r="GLI49" s="710"/>
      <c r="GLJ49" s="710"/>
      <c r="GLK49" s="710"/>
      <c r="GLL49" s="710"/>
      <c r="GLM49" s="710"/>
      <c r="GLN49" s="710"/>
      <c r="GLO49" s="710"/>
      <c r="GLP49" s="710"/>
      <c r="GLQ49" s="710"/>
      <c r="GLR49" s="710"/>
      <c r="GLS49" s="710"/>
      <c r="GLT49" s="710"/>
      <c r="GLU49" s="710"/>
      <c r="GLV49" s="710"/>
      <c r="GLW49" s="710"/>
      <c r="GLX49" s="710"/>
      <c r="GLY49" s="710"/>
      <c r="GLZ49" s="710"/>
      <c r="GMA49" s="710"/>
      <c r="GMB49" s="710"/>
      <c r="GMC49" s="710"/>
      <c r="GMD49" s="710"/>
      <c r="GME49" s="710"/>
      <c r="GMF49" s="710"/>
      <c r="GMG49" s="710"/>
      <c r="GMH49" s="710"/>
      <c r="GMI49" s="710"/>
      <c r="GMJ49" s="710"/>
      <c r="GMK49" s="710"/>
      <c r="GML49" s="710"/>
      <c r="GMM49" s="710"/>
      <c r="GMN49" s="710"/>
      <c r="GMO49" s="710"/>
      <c r="GMP49" s="710"/>
      <c r="GMQ49" s="710"/>
      <c r="GMR49" s="710"/>
      <c r="GMS49" s="710"/>
      <c r="GMT49" s="710"/>
      <c r="GMU49" s="710"/>
      <c r="GMV49" s="710"/>
      <c r="GMW49" s="710"/>
      <c r="GMX49" s="710"/>
      <c r="GMY49" s="710"/>
      <c r="GMZ49" s="710"/>
      <c r="GNA49" s="710"/>
      <c r="GNB49" s="710"/>
      <c r="GNC49" s="710"/>
      <c r="GND49" s="710"/>
      <c r="GNE49" s="710"/>
      <c r="GNF49" s="710"/>
      <c r="GNG49" s="710"/>
      <c r="GNH49" s="710"/>
      <c r="GNI49" s="710"/>
      <c r="GNJ49" s="710"/>
      <c r="GNK49" s="710"/>
      <c r="GNL49" s="710"/>
      <c r="GNM49" s="710"/>
      <c r="GNN49" s="710"/>
      <c r="GNO49" s="710"/>
      <c r="GNP49" s="710"/>
      <c r="GNQ49" s="710"/>
      <c r="GNR49" s="710"/>
      <c r="GNS49" s="710"/>
      <c r="GNT49" s="710"/>
      <c r="GNU49" s="710"/>
      <c r="GNV49" s="710"/>
      <c r="GNW49" s="710"/>
      <c r="GNX49" s="710"/>
      <c r="GNY49" s="710"/>
      <c r="GNZ49" s="710"/>
      <c r="GOA49" s="710"/>
      <c r="GOB49" s="710"/>
      <c r="GOC49" s="710"/>
      <c r="GOD49" s="710"/>
      <c r="GOE49" s="710"/>
      <c r="GOF49" s="710"/>
      <c r="GOG49" s="710"/>
      <c r="GOH49" s="710"/>
      <c r="GOI49" s="710"/>
      <c r="GOJ49" s="710"/>
      <c r="GOK49" s="710"/>
      <c r="GOL49" s="710"/>
      <c r="GOM49" s="710"/>
      <c r="GON49" s="710"/>
      <c r="GOO49" s="710"/>
      <c r="GOP49" s="710"/>
      <c r="GOQ49" s="710"/>
      <c r="GOR49" s="710"/>
      <c r="GOS49" s="710"/>
      <c r="GOT49" s="710"/>
      <c r="GOU49" s="710"/>
      <c r="GOV49" s="710"/>
      <c r="GOW49" s="710"/>
      <c r="GOX49" s="710"/>
      <c r="GOY49" s="710"/>
      <c r="GOZ49" s="710"/>
      <c r="GPA49" s="710"/>
      <c r="GPB49" s="710"/>
      <c r="GPC49" s="710"/>
      <c r="GPD49" s="710"/>
      <c r="GPE49" s="710"/>
      <c r="GPF49" s="710"/>
      <c r="GPG49" s="710"/>
      <c r="GPH49" s="710"/>
      <c r="GPI49" s="710"/>
      <c r="GPJ49" s="710"/>
      <c r="GPK49" s="710"/>
      <c r="GPL49" s="710"/>
      <c r="GPM49" s="710"/>
      <c r="GPN49" s="710"/>
      <c r="GPO49" s="710"/>
      <c r="GPP49" s="710"/>
      <c r="GPQ49" s="710"/>
      <c r="GPR49" s="710"/>
      <c r="GPS49" s="710"/>
      <c r="GPT49" s="710"/>
      <c r="GPU49" s="710"/>
      <c r="GPV49" s="710"/>
      <c r="GPW49" s="710"/>
      <c r="GPX49" s="710"/>
      <c r="GPY49" s="710"/>
      <c r="GPZ49" s="710"/>
      <c r="GQA49" s="710"/>
      <c r="GQB49" s="710"/>
      <c r="GQC49" s="710"/>
      <c r="GQD49" s="710"/>
      <c r="GQE49" s="710"/>
      <c r="GQF49" s="710"/>
      <c r="GQG49" s="710"/>
      <c r="GQH49" s="710"/>
      <c r="GQI49" s="710"/>
      <c r="GQJ49" s="710"/>
      <c r="GQK49" s="710"/>
      <c r="GQL49" s="710"/>
      <c r="GQM49" s="710"/>
      <c r="GQN49" s="710"/>
      <c r="GQO49" s="710"/>
      <c r="GQP49" s="710"/>
      <c r="GQQ49" s="710"/>
      <c r="GQR49" s="710"/>
      <c r="GQS49" s="710"/>
      <c r="GQT49" s="710"/>
      <c r="GQU49" s="710"/>
      <c r="GQV49" s="710"/>
      <c r="GQW49" s="710"/>
      <c r="GQX49" s="710"/>
      <c r="GQY49" s="710"/>
      <c r="GQZ49" s="710"/>
      <c r="GRA49" s="710"/>
      <c r="GRB49" s="710"/>
      <c r="GRC49" s="710"/>
      <c r="GRD49" s="710"/>
      <c r="GRE49" s="710"/>
      <c r="GRF49" s="710"/>
      <c r="GRG49" s="710"/>
      <c r="GRH49" s="710"/>
      <c r="GRI49" s="710"/>
      <c r="GRJ49" s="710"/>
      <c r="GRK49" s="710"/>
      <c r="GRL49" s="710"/>
      <c r="GRM49" s="710"/>
      <c r="GRN49" s="710"/>
      <c r="GRO49" s="710"/>
      <c r="GRP49" s="710"/>
      <c r="GRQ49" s="710"/>
      <c r="GRR49" s="710"/>
      <c r="GRS49" s="710"/>
      <c r="GRT49" s="710"/>
      <c r="GRU49" s="710"/>
      <c r="GRV49" s="710"/>
      <c r="GRW49" s="710"/>
      <c r="GRX49" s="710"/>
      <c r="GRY49" s="710"/>
      <c r="GRZ49" s="710"/>
      <c r="GSA49" s="710"/>
      <c r="GSB49" s="710"/>
      <c r="GSC49" s="710"/>
      <c r="GSD49" s="710"/>
      <c r="GSE49" s="710"/>
      <c r="GSF49" s="710"/>
      <c r="GSG49" s="710"/>
      <c r="GSH49" s="710"/>
      <c r="GSI49" s="710"/>
      <c r="GSJ49" s="710"/>
      <c r="GSK49" s="710"/>
      <c r="GSL49" s="710"/>
      <c r="GSM49" s="710"/>
      <c r="GSN49" s="710"/>
      <c r="GSO49" s="710"/>
      <c r="GSP49" s="710"/>
      <c r="GSQ49" s="710"/>
      <c r="GSR49" s="710"/>
      <c r="GSS49" s="710"/>
      <c r="GST49" s="710"/>
      <c r="GSU49" s="710"/>
      <c r="GSV49" s="710"/>
      <c r="GSW49" s="710"/>
      <c r="GSX49" s="710"/>
      <c r="GSY49" s="710"/>
      <c r="GSZ49" s="710"/>
      <c r="GTA49" s="710"/>
      <c r="GTB49" s="710"/>
      <c r="GTC49" s="710"/>
      <c r="GTD49" s="710"/>
      <c r="GTE49" s="710"/>
      <c r="GTF49" s="710"/>
      <c r="GTG49" s="710"/>
      <c r="GTH49" s="710"/>
      <c r="GTI49" s="710"/>
      <c r="GTJ49" s="710"/>
      <c r="GTK49" s="710"/>
      <c r="GTL49" s="710"/>
      <c r="GTM49" s="710"/>
      <c r="GTN49" s="710"/>
      <c r="GTO49" s="710"/>
      <c r="GTP49" s="710"/>
      <c r="GTQ49" s="710"/>
      <c r="GTR49" s="710"/>
      <c r="GTS49" s="710"/>
      <c r="GTT49" s="710"/>
      <c r="GTU49" s="710"/>
      <c r="GTV49" s="710"/>
      <c r="GTW49" s="710"/>
      <c r="GTX49" s="710"/>
      <c r="GTY49" s="710"/>
      <c r="GTZ49" s="710"/>
      <c r="GUA49" s="710"/>
      <c r="GUB49" s="710"/>
      <c r="GUC49" s="710"/>
      <c r="GUD49" s="710"/>
      <c r="GUE49" s="710"/>
      <c r="GUF49" s="710"/>
      <c r="GUG49" s="710"/>
      <c r="GUH49" s="710"/>
      <c r="GUI49" s="710"/>
      <c r="GUJ49" s="710"/>
      <c r="GUK49" s="710"/>
      <c r="GUL49" s="710"/>
      <c r="GUM49" s="710"/>
      <c r="GUN49" s="710"/>
      <c r="GUO49" s="710"/>
      <c r="GUP49" s="710"/>
      <c r="GUQ49" s="710"/>
      <c r="GUR49" s="710"/>
      <c r="GUS49" s="710"/>
      <c r="GUT49" s="710"/>
      <c r="GUU49" s="710"/>
      <c r="GUV49" s="710"/>
      <c r="GUW49" s="710"/>
      <c r="GUX49" s="710"/>
      <c r="GUY49" s="710"/>
      <c r="GUZ49" s="710"/>
      <c r="GVA49" s="710"/>
      <c r="GVB49" s="710"/>
      <c r="GVC49" s="710"/>
      <c r="GVD49" s="710"/>
      <c r="GVE49" s="710"/>
      <c r="GVF49" s="710"/>
      <c r="GVG49" s="710"/>
      <c r="GVH49" s="710"/>
      <c r="GVI49" s="710"/>
      <c r="GVJ49" s="710"/>
      <c r="GVK49" s="710"/>
      <c r="GVL49" s="710"/>
      <c r="GVM49" s="710"/>
      <c r="GVN49" s="710"/>
      <c r="GVO49" s="710"/>
      <c r="GVP49" s="710"/>
      <c r="GVQ49" s="710"/>
      <c r="GVR49" s="710"/>
      <c r="GVS49" s="710"/>
      <c r="GVT49" s="710"/>
      <c r="GVU49" s="710"/>
      <c r="GVV49" s="710"/>
      <c r="GVW49" s="710"/>
      <c r="GVX49" s="710"/>
      <c r="GVY49" s="710"/>
      <c r="GVZ49" s="710"/>
      <c r="GWA49" s="710"/>
      <c r="GWB49" s="710"/>
      <c r="GWC49" s="710"/>
      <c r="GWD49" s="710"/>
      <c r="GWE49" s="710"/>
      <c r="GWF49" s="710"/>
      <c r="GWG49" s="710"/>
      <c r="GWH49" s="710"/>
      <c r="GWI49" s="710"/>
      <c r="GWJ49" s="710"/>
      <c r="GWK49" s="710"/>
      <c r="GWL49" s="710"/>
      <c r="GWM49" s="710"/>
      <c r="GWN49" s="710"/>
      <c r="GWO49" s="710"/>
      <c r="GWP49" s="710"/>
      <c r="GWQ49" s="710"/>
      <c r="GWR49" s="710"/>
      <c r="GWS49" s="710"/>
      <c r="GWT49" s="710"/>
      <c r="GWU49" s="710"/>
      <c r="GWV49" s="710"/>
      <c r="GWW49" s="710"/>
      <c r="GWX49" s="710"/>
      <c r="GWY49" s="710"/>
      <c r="GWZ49" s="710"/>
      <c r="GXA49" s="710"/>
      <c r="GXB49" s="710"/>
      <c r="GXC49" s="710"/>
      <c r="GXD49" s="710"/>
      <c r="GXE49" s="710"/>
      <c r="GXF49" s="710"/>
      <c r="GXG49" s="710"/>
      <c r="GXH49" s="710"/>
      <c r="GXI49" s="710"/>
      <c r="GXJ49" s="710"/>
      <c r="GXK49" s="710"/>
      <c r="GXL49" s="710"/>
      <c r="GXM49" s="710"/>
      <c r="GXN49" s="710"/>
      <c r="GXO49" s="710"/>
      <c r="GXP49" s="710"/>
      <c r="GXQ49" s="710"/>
      <c r="GXR49" s="710"/>
      <c r="GXS49" s="710"/>
      <c r="GXT49" s="710"/>
      <c r="GXU49" s="710"/>
      <c r="GXV49" s="710"/>
      <c r="GXW49" s="710"/>
      <c r="GXX49" s="710"/>
      <c r="GXY49" s="710"/>
      <c r="GXZ49" s="710"/>
      <c r="GYA49" s="710"/>
      <c r="GYB49" s="710"/>
      <c r="GYC49" s="710"/>
      <c r="GYD49" s="710"/>
      <c r="GYE49" s="710"/>
      <c r="GYF49" s="710"/>
      <c r="GYG49" s="710"/>
      <c r="GYH49" s="710"/>
      <c r="GYI49" s="710"/>
      <c r="GYJ49" s="710"/>
      <c r="GYK49" s="710"/>
      <c r="GYL49" s="710"/>
      <c r="GYM49" s="710"/>
      <c r="GYN49" s="710"/>
      <c r="GYO49" s="710"/>
      <c r="GYP49" s="710"/>
      <c r="GYQ49" s="710"/>
      <c r="GYR49" s="710"/>
      <c r="GYS49" s="710"/>
      <c r="GYT49" s="710"/>
      <c r="GYU49" s="710"/>
      <c r="GYV49" s="710"/>
      <c r="GYW49" s="710"/>
      <c r="GYX49" s="710"/>
      <c r="GYY49" s="710"/>
      <c r="GYZ49" s="710"/>
      <c r="GZA49" s="710"/>
      <c r="GZB49" s="710"/>
      <c r="GZC49" s="710"/>
      <c r="GZD49" s="710"/>
      <c r="GZE49" s="710"/>
      <c r="GZF49" s="710"/>
      <c r="GZG49" s="710"/>
      <c r="GZH49" s="710"/>
      <c r="GZI49" s="710"/>
      <c r="GZJ49" s="710"/>
      <c r="GZK49" s="710"/>
      <c r="GZL49" s="710"/>
      <c r="GZM49" s="710"/>
      <c r="GZN49" s="710"/>
      <c r="GZO49" s="710"/>
      <c r="GZP49" s="710"/>
      <c r="GZQ49" s="710"/>
      <c r="GZR49" s="710"/>
      <c r="GZS49" s="710"/>
      <c r="GZT49" s="710"/>
      <c r="GZU49" s="710"/>
      <c r="GZV49" s="710"/>
      <c r="GZW49" s="710"/>
      <c r="GZX49" s="710"/>
      <c r="GZY49" s="710"/>
      <c r="GZZ49" s="710"/>
      <c r="HAA49" s="710"/>
      <c r="HAB49" s="710"/>
      <c r="HAC49" s="710"/>
      <c r="HAD49" s="710"/>
      <c r="HAE49" s="710"/>
      <c r="HAF49" s="710"/>
      <c r="HAG49" s="710"/>
      <c r="HAH49" s="710"/>
      <c r="HAI49" s="710"/>
      <c r="HAJ49" s="710"/>
      <c r="HAK49" s="710"/>
      <c r="HAL49" s="710"/>
      <c r="HAM49" s="710"/>
      <c r="HAN49" s="710"/>
      <c r="HAO49" s="710"/>
      <c r="HAP49" s="710"/>
      <c r="HAQ49" s="710"/>
      <c r="HAR49" s="710"/>
      <c r="HAS49" s="710"/>
      <c r="HAT49" s="710"/>
      <c r="HAU49" s="710"/>
      <c r="HAV49" s="710"/>
      <c r="HAW49" s="710"/>
      <c r="HAX49" s="710"/>
      <c r="HAY49" s="710"/>
      <c r="HAZ49" s="710"/>
      <c r="HBA49" s="710"/>
      <c r="HBB49" s="710"/>
      <c r="HBC49" s="710"/>
      <c r="HBD49" s="710"/>
      <c r="HBE49" s="710"/>
      <c r="HBF49" s="710"/>
      <c r="HBG49" s="710"/>
      <c r="HBH49" s="710"/>
      <c r="HBI49" s="710"/>
      <c r="HBJ49" s="710"/>
      <c r="HBK49" s="710"/>
      <c r="HBL49" s="710"/>
      <c r="HBM49" s="710"/>
      <c r="HBN49" s="710"/>
      <c r="HBO49" s="710"/>
      <c r="HBP49" s="710"/>
      <c r="HBQ49" s="710"/>
      <c r="HBR49" s="710"/>
      <c r="HBS49" s="710"/>
      <c r="HBT49" s="710"/>
      <c r="HBU49" s="710"/>
      <c r="HBV49" s="710"/>
      <c r="HBW49" s="710"/>
      <c r="HBX49" s="710"/>
      <c r="HBY49" s="710"/>
      <c r="HBZ49" s="710"/>
      <c r="HCA49" s="710"/>
      <c r="HCB49" s="710"/>
      <c r="HCC49" s="710"/>
      <c r="HCD49" s="710"/>
      <c r="HCE49" s="710"/>
      <c r="HCF49" s="710"/>
      <c r="HCG49" s="710"/>
      <c r="HCH49" s="710"/>
      <c r="HCI49" s="710"/>
      <c r="HCJ49" s="710"/>
      <c r="HCK49" s="710"/>
      <c r="HCL49" s="710"/>
      <c r="HCM49" s="710"/>
      <c r="HCN49" s="710"/>
      <c r="HCO49" s="710"/>
      <c r="HCP49" s="710"/>
      <c r="HCQ49" s="710"/>
      <c r="HCR49" s="710"/>
      <c r="HCS49" s="710"/>
      <c r="HCT49" s="710"/>
      <c r="HCU49" s="710"/>
      <c r="HCV49" s="710"/>
      <c r="HCW49" s="710"/>
      <c r="HCX49" s="710"/>
      <c r="HCY49" s="710"/>
      <c r="HCZ49" s="710"/>
      <c r="HDA49" s="710"/>
      <c r="HDB49" s="710"/>
      <c r="HDC49" s="710"/>
      <c r="HDD49" s="710"/>
      <c r="HDE49" s="710"/>
      <c r="HDF49" s="710"/>
      <c r="HDG49" s="710"/>
      <c r="HDH49" s="710"/>
      <c r="HDI49" s="710"/>
      <c r="HDJ49" s="710"/>
      <c r="HDK49" s="710"/>
      <c r="HDL49" s="710"/>
      <c r="HDM49" s="710"/>
      <c r="HDN49" s="710"/>
      <c r="HDO49" s="710"/>
      <c r="HDP49" s="710"/>
      <c r="HDQ49" s="710"/>
      <c r="HDR49" s="710"/>
      <c r="HDS49" s="710"/>
      <c r="HDT49" s="710"/>
      <c r="HDU49" s="710"/>
      <c r="HDV49" s="710"/>
      <c r="HDW49" s="710"/>
      <c r="HDX49" s="710"/>
      <c r="HDY49" s="710"/>
      <c r="HDZ49" s="710"/>
      <c r="HEA49" s="710"/>
      <c r="HEB49" s="710"/>
      <c r="HEC49" s="710"/>
      <c r="HED49" s="710"/>
      <c r="HEE49" s="710"/>
      <c r="HEF49" s="710"/>
      <c r="HEG49" s="710"/>
      <c r="HEH49" s="710"/>
      <c r="HEI49" s="710"/>
      <c r="HEJ49" s="710"/>
      <c r="HEK49" s="710"/>
      <c r="HEL49" s="710"/>
      <c r="HEM49" s="710"/>
      <c r="HEN49" s="710"/>
      <c r="HEO49" s="710"/>
      <c r="HEP49" s="710"/>
      <c r="HEQ49" s="710"/>
      <c r="HER49" s="710"/>
      <c r="HES49" s="710"/>
      <c r="HET49" s="710"/>
      <c r="HEU49" s="710"/>
      <c r="HEV49" s="710"/>
      <c r="HEW49" s="710"/>
      <c r="HEX49" s="710"/>
      <c r="HEY49" s="710"/>
      <c r="HEZ49" s="710"/>
      <c r="HFA49" s="710"/>
      <c r="HFB49" s="710"/>
      <c r="HFC49" s="710"/>
      <c r="HFD49" s="710"/>
      <c r="HFE49" s="710"/>
      <c r="HFF49" s="710"/>
      <c r="HFG49" s="710"/>
      <c r="HFH49" s="710"/>
      <c r="HFI49" s="710"/>
      <c r="HFJ49" s="710"/>
      <c r="HFK49" s="710"/>
      <c r="HFL49" s="710"/>
      <c r="HFM49" s="710"/>
      <c r="HFN49" s="710"/>
      <c r="HFO49" s="710"/>
      <c r="HFP49" s="710"/>
      <c r="HFQ49" s="710"/>
      <c r="HFR49" s="710"/>
      <c r="HFS49" s="710"/>
      <c r="HFT49" s="710"/>
      <c r="HFU49" s="710"/>
      <c r="HFV49" s="710"/>
      <c r="HFW49" s="710"/>
      <c r="HFX49" s="710"/>
      <c r="HFY49" s="710"/>
      <c r="HFZ49" s="710"/>
      <c r="HGA49" s="710"/>
      <c r="HGB49" s="710"/>
      <c r="HGC49" s="710"/>
      <c r="HGD49" s="710"/>
      <c r="HGE49" s="710"/>
      <c r="HGF49" s="710"/>
      <c r="HGG49" s="710"/>
      <c r="HGH49" s="710"/>
      <c r="HGI49" s="710"/>
      <c r="HGJ49" s="710"/>
      <c r="HGK49" s="710"/>
      <c r="HGL49" s="710"/>
      <c r="HGM49" s="710"/>
      <c r="HGN49" s="710"/>
      <c r="HGO49" s="710"/>
      <c r="HGP49" s="710"/>
      <c r="HGQ49" s="710"/>
      <c r="HGR49" s="710"/>
      <c r="HGS49" s="710"/>
      <c r="HGT49" s="710"/>
      <c r="HGU49" s="710"/>
      <c r="HGV49" s="710"/>
      <c r="HGW49" s="710"/>
      <c r="HGX49" s="710"/>
      <c r="HGY49" s="710"/>
      <c r="HGZ49" s="710"/>
      <c r="HHA49" s="710"/>
      <c r="HHB49" s="710"/>
      <c r="HHC49" s="710"/>
      <c r="HHD49" s="710"/>
      <c r="HHE49" s="710"/>
      <c r="HHF49" s="710"/>
      <c r="HHG49" s="710"/>
      <c r="HHH49" s="710"/>
      <c r="HHI49" s="710"/>
      <c r="HHJ49" s="710"/>
      <c r="HHK49" s="710"/>
      <c r="HHL49" s="710"/>
      <c r="HHM49" s="710"/>
      <c r="HHN49" s="710"/>
      <c r="HHO49" s="710"/>
      <c r="HHP49" s="710"/>
      <c r="HHQ49" s="710"/>
      <c r="HHR49" s="710"/>
      <c r="HHS49" s="710"/>
      <c r="HHT49" s="710"/>
      <c r="HHU49" s="710"/>
      <c r="HHV49" s="710"/>
      <c r="HHW49" s="710"/>
      <c r="HHX49" s="710"/>
      <c r="HHY49" s="710"/>
      <c r="HHZ49" s="710"/>
      <c r="HIA49" s="710"/>
      <c r="HIB49" s="710"/>
      <c r="HIC49" s="710"/>
      <c r="HID49" s="710"/>
      <c r="HIE49" s="710"/>
      <c r="HIF49" s="710"/>
      <c r="HIG49" s="710"/>
      <c r="HIH49" s="710"/>
      <c r="HII49" s="710"/>
      <c r="HIJ49" s="710"/>
      <c r="HIK49" s="710"/>
      <c r="HIL49" s="710"/>
      <c r="HIM49" s="710"/>
      <c r="HIN49" s="710"/>
      <c r="HIO49" s="710"/>
      <c r="HIP49" s="710"/>
      <c r="HIQ49" s="710"/>
      <c r="HIR49" s="710"/>
      <c r="HIS49" s="710"/>
      <c r="HIT49" s="710"/>
      <c r="HIU49" s="710"/>
      <c r="HIV49" s="710"/>
      <c r="HIW49" s="710"/>
      <c r="HIX49" s="710"/>
      <c r="HIY49" s="710"/>
      <c r="HIZ49" s="710"/>
      <c r="HJA49" s="710"/>
      <c r="HJB49" s="710"/>
      <c r="HJC49" s="710"/>
      <c r="HJD49" s="710"/>
      <c r="HJE49" s="710"/>
      <c r="HJF49" s="710"/>
      <c r="HJG49" s="710"/>
      <c r="HJH49" s="710"/>
      <c r="HJI49" s="710"/>
      <c r="HJJ49" s="710"/>
      <c r="HJK49" s="710"/>
      <c r="HJL49" s="710"/>
      <c r="HJM49" s="710"/>
      <c r="HJN49" s="710"/>
      <c r="HJO49" s="710"/>
      <c r="HJP49" s="710"/>
      <c r="HJQ49" s="710"/>
      <c r="HJR49" s="710"/>
      <c r="HJS49" s="710"/>
      <c r="HJT49" s="710"/>
      <c r="HJU49" s="710"/>
      <c r="HJV49" s="710"/>
      <c r="HJW49" s="710"/>
      <c r="HJX49" s="710"/>
      <c r="HJY49" s="710"/>
      <c r="HJZ49" s="710"/>
      <c r="HKA49" s="710"/>
      <c r="HKB49" s="710"/>
      <c r="HKC49" s="710"/>
      <c r="HKD49" s="710"/>
      <c r="HKE49" s="710"/>
      <c r="HKF49" s="710"/>
      <c r="HKG49" s="710"/>
      <c r="HKH49" s="710"/>
      <c r="HKI49" s="710"/>
      <c r="HKJ49" s="710"/>
      <c r="HKK49" s="710"/>
      <c r="HKL49" s="710"/>
      <c r="HKM49" s="710"/>
      <c r="HKN49" s="710"/>
      <c r="HKO49" s="710"/>
      <c r="HKP49" s="710"/>
      <c r="HKQ49" s="710"/>
      <c r="HKR49" s="710"/>
      <c r="HKS49" s="710"/>
      <c r="HKT49" s="710"/>
      <c r="HKU49" s="710"/>
      <c r="HKV49" s="710"/>
      <c r="HKW49" s="710"/>
      <c r="HKX49" s="710"/>
      <c r="HKY49" s="710"/>
      <c r="HKZ49" s="710"/>
      <c r="HLA49" s="710"/>
      <c r="HLB49" s="710"/>
      <c r="HLC49" s="710"/>
      <c r="HLD49" s="710"/>
      <c r="HLE49" s="710"/>
      <c r="HLF49" s="710"/>
      <c r="HLG49" s="710"/>
      <c r="HLH49" s="710"/>
      <c r="HLI49" s="710"/>
      <c r="HLJ49" s="710"/>
      <c r="HLK49" s="710"/>
      <c r="HLL49" s="710"/>
      <c r="HLM49" s="710"/>
      <c r="HLN49" s="710"/>
      <c r="HLO49" s="710"/>
      <c r="HLP49" s="710"/>
      <c r="HLQ49" s="710"/>
      <c r="HLR49" s="710"/>
      <c r="HLS49" s="710"/>
      <c r="HLT49" s="710"/>
      <c r="HLU49" s="710"/>
      <c r="HLV49" s="710"/>
      <c r="HLW49" s="710"/>
      <c r="HLX49" s="710"/>
      <c r="HLY49" s="710"/>
      <c r="HLZ49" s="710"/>
      <c r="HMA49" s="710"/>
      <c r="HMB49" s="710"/>
      <c r="HMC49" s="710"/>
      <c r="HMD49" s="710"/>
      <c r="HME49" s="710"/>
      <c r="HMF49" s="710"/>
      <c r="HMG49" s="710"/>
      <c r="HMH49" s="710"/>
      <c r="HMI49" s="710"/>
      <c r="HMJ49" s="710"/>
      <c r="HMK49" s="710"/>
      <c r="HML49" s="710"/>
      <c r="HMM49" s="710"/>
      <c r="HMN49" s="710"/>
      <c r="HMO49" s="710"/>
      <c r="HMP49" s="710"/>
      <c r="HMQ49" s="710"/>
      <c r="HMR49" s="710"/>
      <c r="HMS49" s="710"/>
      <c r="HMT49" s="710"/>
      <c r="HMU49" s="710"/>
      <c r="HMV49" s="710"/>
      <c r="HMW49" s="710"/>
      <c r="HMX49" s="710"/>
      <c r="HMY49" s="710"/>
      <c r="HMZ49" s="710"/>
      <c r="HNA49" s="710"/>
      <c r="HNB49" s="710"/>
      <c r="HNC49" s="710"/>
      <c r="HND49" s="710"/>
      <c r="HNE49" s="710"/>
      <c r="HNF49" s="710"/>
      <c r="HNG49" s="710"/>
      <c r="HNH49" s="710"/>
      <c r="HNI49" s="710"/>
      <c r="HNJ49" s="710"/>
      <c r="HNK49" s="710"/>
      <c r="HNL49" s="710"/>
      <c r="HNM49" s="710"/>
      <c r="HNN49" s="710"/>
      <c r="HNO49" s="710"/>
      <c r="HNP49" s="710"/>
      <c r="HNQ49" s="710"/>
      <c r="HNR49" s="710"/>
      <c r="HNS49" s="710"/>
      <c r="HNT49" s="710"/>
      <c r="HNU49" s="710"/>
      <c r="HNV49" s="710"/>
      <c r="HNW49" s="710"/>
      <c r="HNX49" s="710"/>
      <c r="HNY49" s="710"/>
      <c r="HNZ49" s="710"/>
      <c r="HOA49" s="710"/>
      <c r="HOB49" s="710"/>
      <c r="HOC49" s="710"/>
      <c r="HOD49" s="710"/>
      <c r="HOE49" s="710"/>
      <c r="HOF49" s="710"/>
      <c r="HOG49" s="710"/>
      <c r="HOH49" s="710"/>
      <c r="HOI49" s="710"/>
      <c r="HOJ49" s="710"/>
      <c r="HOK49" s="710"/>
      <c r="HOL49" s="710"/>
      <c r="HOM49" s="710"/>
      <c r="HON49" s="710"/>
      <c r="HOO49" s="710"/>
      <c r="HOP49" s="710"/>
      <c r="HOQ49" s="710"/>
      <c r="HOR49" s="710"/>
      <c r="HOS49" s="710"/>
      <c r="HOT49" s="710"/>
      <c r="HOU49" s="710"/>
      <c r="HOV49" s="710"/>
      <c r="HOW49" s="710"/>
      <c r="HOX49" s="710"/>
      <c r="HOY49" s="710"/>
      <c r="HOZ49" s="710"/>
      <c r="HPA49" s="710"/>
      <c r="HPB49" s="710"/>
      <c r="HPC49" s="710"/>
      <c r="HPD49" s="710"/>
      <c r="HPE49" s="710"/>
      <c r="HPF49" s="710"/>
      <c r="HPG49" s="710"/>
      <c r="HPH49" s="710"/>
      <c r="HPI49" s="710"/>
      <c r="HPJ49" s="710"/>
      <c r="HPK49" s="710"/>
      <c r="HPL49" s="710"/>
      <c r="HPM49" s="710"/>
      <c r="HPN49" s="710"/>
      <c r="HPO49" s="710"/>
      <c r="HPP49" s="710"/>
      <c r="HPQ49" s="710"/>
      <c r="HPR49" s="710"/>
      <c r="HPS49" s="710"/>
      <c r="HPT49" s="710"/>
      <c r="HPU49" s="710"/>
      <c r="HPV49" s="710"/>
      <c r="HPW49" s="710"/>
      <c r="HPX49" s="710"/>
      <c r="HPY49" s="710"/>
      <c r="HPZ49" s="710"/>
      <c r="HQA49" s="710"/>
      <c r="HQB49" s="710"/>
      <c r="HQC49" s="710"/>
      <c r="HQD49" s="710"/>
      <c r="HQE49" s="710"/>
      <c r="HQF49" s="710"/>
      <c r="HQG49" s="710"/>
      <c r="HQH49" s="710"/>
      <c r="HQI49" s="710"/>
      <c r="HQJ49" s="710"/>
      <c r="HQK49" s="710"/>
      <c r="HQL49" s="710"/>
      <c r="HQM49" s="710"/>
      <c r="HQN49" s="710"/>
      <c r="HQO49" s="710"/>
      <c r="HQP49" s="710"/>
      <c r="HQQ49" s="710"/>
      <c r="HQR49" s="710"/>
      <c r="HQS49" s="710"/>
      <c r="HQT49" s="710"/>
      <c r="HQU49" s="710"/>
      <c r="HQV49" s="710"/>
      <c r="HQW49" s="710"/>
      <c r="HQX49" s="710"/>
      <c r="HQY49" s="710"/>
      <c r="HQZ49" s="710"/>
      <c r="HRA49" s="710"/>
      <c r="HRB49" s="710"/>
      <c r="HRC49" s="710"/>
      <c r="HRD49" s="710"/>
      <c r="HRE49" s="710"/>
      <c r="HRF49" s="710"/>
      <c r="HRG49" s="710"/>
      <c r="HRH49" s="710"/>
      <c r="HRI49" s="710"/>
      <c r="HRJ49" s="710"/>
      <c r="HRK49" s="710"/>
      <c r="HRL49" s="710"/>
      <c r="HRM49" s="710"/>
      <c r="HRN49" s="710"/>
      <c r="HRO49" s="710"/>
      <c r="HRP49" s="710"/>
      <c r="HRQ49" s="710"/>
      <c r="HRR49" s="710"/>
      <c r="HRS49" s="710"/>
      <c r="HRT49" s="710"/>
      <c r="HRU49" s="710"/>
      <c r="HRV49" s="710"/>
      <c r="HRW49" s="710"/>
      <c r="HRX49" s="710"/>
      <c r="HRY49" s="710"/>
      <c r="HRZ49" s="710"/>
      <c r="HSA49" s="710"/>
      <c r="HSB49" s="710"/>
      <c r="HSC49" s="710"/>
      <c r="HSD49" s="710"/>
      <c r="HSE49" s="710"/>
      <c r="HSF49" s="710"/>
      <c r="HSG49" s="710"/>
      <c r="HSH49" s="710"/>
      <c r="HSI49" s="710"/>
      <c r="HSJ49" s="710"/>
      <c r="HSK49" s="710"/>
      <c r="HSL49" s="710"/>
      <c r="HSM49" s="710"/>
      <c r="HSN49" s="710"/>
      <c r="HSO49" s="710"/>
      <c r="HSP49" s="710"/>
      <c r="HSQ49" s="710"/>
      <c r="HSR49" s="710"/>
      <c r="HSS49" s="710"/>
      <c r="HST49" s="710"/>
      <c r="HSU49" s="710"/>
      <c r="HSV49" s="710"/>
      <c r="HSW49" s="710"/>
      <c r="HSX49" s="710"/>
      <c r="HSY49" s="710"/>
      <c r="HSZ49" s="710"/>
      <c r="HTA49" s="710"/>
      <c r="HTB49" s="710"/>
      <c r="HTC49" s="710"/>
      <c r="HTD49" s="710"/>
      <c r="HTE49" s="710"/>
      <c r="HTF49" s="710"/>
      <c r="HTG49" s="710"/>
      <c r="HTH49" s="710"/>
      <c r="HTI49" s="710"/>
      <c r="HTJ49" s="710"/>
      <c r="HTK49" s="710"/>
      <c r="HTL49" s="710"/>
      <c r="HTM49" s="710"/>
      <c r="HTN49" s="710"/>
      <c r="HTO49" s="710"/>
      <c r="HTP49" s="710"/>
      <c r="HTQ49" s="710"/>
      <c r="HTR49" s="710"/>
      <c r="HTS49" s="710"/>
      <c r="HTT49" s="710"/>
      <c r="HTU49" s="710"/>
      <c r="HTV49" s="710"/>
      <c r="HTW49" s="710"/>
      <c r="HTX49" s="710"/>
      <c r="HTY49" s="710"/>
      <c r="HTZ49" s="710"/>
      <c r="HUA49" s="710"/>
      <c r="HUB49" s="710"/>
      <c r="HUC49" s="710"/>
      <c r="HUD49" s="710"/>
      <c r="HUE49" s="710"/>
      <c r="HUF49" s="710"/>
      <c r="HUG49" s="710"/>
      <c r="HUH49" s="710"/>
      <c r="HUI49" s="710"/>
      <c r="HUJ49" s="710"/>
      <c r="HUK49" s="710"/>
      <c r="HUL49" s="710"/>
      <c r="HUM49" s="710"/>
      <c r="HUN49" s="710"/>
      <c r="HUO49" s="710"/>
      <c r="HUP49" s="710"/>
      <c r="HUQ49" s="710"/>
      <c r="HUR49" s="710"/>
      <c r="HUS49" s="710"/>
      <c r="HUT49" s="710"/>
      <c r="HUU49" s="710"/>
      <c r="HUV49" s="710"/>
      <c r="HUW49" s="710"/>
      <c r="HUX49" s="710"/>
      <c r="HUY49" s="710"/>
      <c r="HUZ49" s="710"/>
      <c r="HVA49" s="710"/>
      <c r="HVB49" s="710"/>
      <c r="HVC49" s="710"/>
      <c r="HVD49" s="710"/>
      <c r="HVE49" s="710"/>
      <c r="HVF49" s="710"/>
      <c r="HVG49" s="710"/>
      <c r="HVH49" s="710"/>
      <c r="HVI49" s="710"/>
      <c r="HVJ49" s="710"/>
      <c r="HVK49" s="710"/>
      <c r="HVL49" s="710"/>
      <c r="HVM49" s="710"/>
      <c r="HVN49" s="710"/>
      <c r="HVO49" s="710"/>
      <c r="HVP49" s="710"/>
      <c r="HVQ49" s="710"/>
      <c r="HVR49" s="710"/>
      <c r="HVS49" s="710"/>
      <c r="HVT49" s="710"/>
      <c r="HVU49" s="710"/>
      <c r="HVV49" s="710"/>
      <c r="HVW49" s="710"/>
      <c r="HVX49" s="710"/>
      <c r="HVY49" s="710"/>
      <c r="HVZ49" s="710"/>
      <c r="HWA49" s="710"/>
      <c r="HWB49" s="710"/>
      <c r="HWC49" s="710"/>
      <c r="HWD49" s="710"/>
      <c r="HWE49" s="710"/>
      <c r="HWF49" s="710"/>
      <c r="HWG49" s="710"/>
      <c r="HWH49" s="710"/>
      <c r="HWI49" s="710"/>
      <c r="HWJ49" s="710"/>
      <c r="HWK49" s="710"/>
      <c r="HWL49" s="710"/>
      <c r="HWM49" s="710"/>
      <c r="HWN49" s="710"/>
      <c r="HWO49" s="710"/>
      <c r="HWP49" s="710"/>
      <c r="HWQ49" s="710"/>
      <c r="HWR49" s="710"/>
      <c r="HWS49" s="710"/>
      <c r="HWT49" s="710"/>
      <c r="HWU49" s="710"/>
      <c r="HWV49" s="710"/>
      <c r="HWW49" s="710"/>
      <c r="HWX49" s="710"/>
      <c r="HWY49" s="710"/>
      <c r="HWZ49" s="710"/>
      <c r="HXA49" s="710"/>
      <c r="HXB49" s="710"/>
      <c r="HXC49" s="710"/>
      <c r="HXD49" s="710"/>
      <c r="HXE49" s="710"/>
      <c r="HXF49" s="710"/>
      <c r="HXG49" s="710"/>
      <c r="HXH49" s="710"/>
      <c r="HXI49" s="710"/>
      <c r="HXJ49" s="710"/>
      <c r="HXK49" s="710"/>
      <c r="HXL49" s="710"/>
      <c r="HXM49" s="710"/>
      <c r="HXN49" s="710"/>
      <c r="HXO49" s="710"/>
      <c r="HXP49" s="710"/>
      <c r="HXQ49" s="710"/>
      <c r="HXR49" s="710"/>
      <c r="HXS49" s="710"/>
      <c r="HXT49" s="710"/>
      <c r="HXU49" s="710"/>
      <c r="HXV49" s="710"/>
      <c r="HXW49" s="710"/>
      <c r="HXX49" s="710"/>
      <c r="HXY49" s="710"/>
      <c r="HXZ49" s="710"/>
      <c r="HYA49" s="710"/>
      <c r="HYB49" s="710"/>
      <c r="HYC49" s="710"/>
      <c r="HYD49" s="710"/>
      <c r="HYE49" s="710"/>
      <c r="HYF49" s="710"/>
      <c r="HYG49" s="710"/>
      <c r="HYH49" s="710"/>
      <c r="HYI49" s="710"/>
      <c r="HYJ49" s="710"/>
      <c r="HYK49" s="710"/>
      <c r="HYL49" s="710"/>
      <c r="HYM49" s="710"/>
      <c r="HYN49" s="710"/>
      <c r="HYO49" s="710"/>
      <c r="HYP49" s="710"/>
      <c r="HYQ49" s="710"/>
      <c r="HYR49" s="710"/>
      <c r="HYS49" s="710"/>
      <c r="HYT49" s="710"/>
      <c r="HYU49" s="710"/>
      <c r="HYV49" s="710"/>
      <c r="HYW49" s="710"/>
      <c r="HYX49" s="710"/>
      <c r="HYY49" s="710"/>
      <c r="HYZ49" s="710"/>
      <c r="HZA49" s="710"/>
      <c r="HZB49" s="710"/>
      <c r="HZC49" s="710"/>
      <c r="HZD49" s="710"/>
      <c r="HZE49" s="710"/>
      <c r="HZF49" s="710"/>
      <c r="HZG49" s="710"/>
      <c r="HZH49" s="710"/>
      <c r="HZI49" s="710"/>
      <c r="HZJ49" s="710"/>
      <c r="HZK49" s="710"/>
      <c r="HZL49" s="710"/>
      <c r="HZM49" s="710"/>
      <c r="HZN49" s="710"/>
      <c r="HZO49" s="710"/>
      <c r="HZP49" s="710"/>
      <c r="HZQ49" s="710"/>
      <c r="HZR49" s="710"/>
      <c r="HZS49" s="710"/>
      <c r="HZT49" s="710"/>
      <c r="HZU49" s="710"/>
      <c r="HZV49" s="710"/>
      <c r="HZW49" s="710"/>
      <c r="HZX49" s="710"/>
      <c r="HZY49" s="710"/>
      <c r="HZZ49" s="710"/>
      <c r="IAA49" s="710"/>
      <c r="IAB49" s="710"/>
      <c r="IAC49" s="710"/>
      <c r="IAD49" s="710"/>
      <c r="IAE49" s="710"/>
      <c r="IAF49" s="710"/>
      <c r="IAG49" s="710"/>
      <c r="IAH49" s="710"/>
      <c r="IAI49" s="710"/>
      <c r="IAJ49" s="710"/>
      <c r="IAK49" s="710"/>
      <c r="IAL49" s="710"/>
      <c r="IAM49" s="710"/>
      <c r="IAN49" s="710"/>
      <c r="IAO49" s="710"/>
      <c r="IAP49" s="710"/>
      <c r="IAQ49" s="710"/>
      <c r="IAR49" s="710"/>
      <c r="IAS49" s="710"/>
      <c r="IAT49" s="710"/>
      <c r="IAU49" s="710"/>
      <c r="IAV49" s="710"/>
      <c r="IAW49" s="710"/>
      <c r="IAX49" s="710"/>
      <c r="IAY49" s="710"/>
      <c r="IAZ49" s="710"/>
      <c r="IBA49" s="710"/>
      <c r="IBB49" s="710"/>
      <c r="IBC49" s="710"/>
      <c r="IBD49" s="710"/>
      <c r="IBE49" s="710"/>
      <c r="IBF49" s="710"/>
      <c r="IBG49" s="710"/>
      <c r="IBH49" s="710"/>
      <c r="IBI49" s="710"/>
      <c r="IBJ49" s="710"/>
      <c r="IBK49" s="710"/>
      <c r="IBL49" s="710"/>
      <c r="IBM49" s="710"/>
      <c r="IBN49" s="710"/>
      <c r="IBO49" s="710"/>
      <c r="IBP49" s="710"/>
      <c r="IBQ49" s="710"/>
      <c r="IBR49" s="710"/>
      <c r="IBS49" s="710"/>
      <c r="IBT49" s="710"/>
      <c r="IBU49" s="710"/>
      <c r="IBV49" s="710"/>
      <c r="IBW49" s="710"/>
      <c r="IBX49" s="710"/>
      <c r="IBY49" s="710"/>
      <c r="IBZ49" s="710"/>
      <c r="ICA49" s="710"/>
      <c r="ICB49" s="710"/>
      <c r="ICC49" s="710"/>
      <c r="ICD49" s="710"/>
      <c r="ICE49" s="710"/>
      <c r="ICF49" s="710"/>
      <c r="ICG49" s="710"/>
      <c r="ICH49" s="710"/>
      <c r="ICI49" s="710"/>
      <c r="ICJ49" s="710"/>
      <c r="ICK49" s="710"/>
      <c r="ICL49" s="710"/>
      <c r="ICM49" s="710"/>
      <c r="ICN49" s="710"/>
      <c r="ICO49" s="710"/>
      <c r="ICP49" s="710"/>
      <c r="ICQ49" s="710"/>
      <c r="ICR49" s="710"/>
      <c r="ICS49" s="710"/>
      <c r="ICT49" s="710"/>
      <c r="ICU49" s="710"/>
      <c r="ICV49" s="710"/>
      <c r="ICW49" s="710"/>
      <c r="ICX49" s="710"/>
      <c r="ICY49" s="710"/>
      <c r="ICZ49" s="710"/>
      <c r="IDA49" s="710"/>
      <c r="IDB49" s="710"/>
      <c r="IDC49" s="710"/>
      <c r="IDD49" s="710"/>
      <c r="IDE49" s="710"/>
      <c r="IDF49" s="710"/>
      <c r="IDG49" s="710"/>
      <c r="IDH49" s="710"/>
      <c r="IDI49" s="710"/>
      <c r="IDJ49" s="710"/>
      <c r="IDK49" s="710"/>
      <c r="IDL49" s="710"/>
      <c r="IDM49" s="710"/>
      <c r="IDN49" s="710"/>
      <c r="IDO49" s="710"/>
      <c r="IDP49" s="710"/>
      <c r="IDQ49" s="710"/>
      <c r="IDR49" s="710"/>
      <c r="IDS49" s="710"/>
      <c r="IDT49" s="710"/>
      <c r="IDU49" s="710"/>
      <c r="IDV49" s="710"/>
      <c r="IDW49" s="710"/>
      <c r="IDX49" s="710"/>
      <c r="IDY49" s="710"/>
      <c r="IDZ49" s="710"/>
      <c r="IEA49" s="710"/>
      <c r="IEB49" s="710"/>
      <c r="IEC49" s="710"/>
      <c r="IED49" s="710"/>
      <c r="IEE49" s="710"/>
      <c r="IEF49" s="710"/>
      <c r="IEG49" s="710"/>
      <c r="IEH49" s="710"/>
      <c r="IEI49" s="710"/>
      <c r="IEJ49" s="710"/>
      <c r="IEK49" s="710"/>
      <c r="IEL49" s="710"/>
      <c r="IEM49" s="710"/>
      <c r="IEN49" s="710"/>
      <c r="IEO49" s="710"/>
      <c r="IEP49" s="710"/>
      <c r="IEQ49" s="710"/>
      <c r="IER49" s="710"/>
      <c r="IES49" s="710"/>
      <c r="IET49" s="710"/>
      <c r="IEU49" s="710"/>
      <c r="IEV49" s="710"/>
      <c r="IEW49" s="710"/>
      <c r="IEX49" s="710"/>
      <c r="IEY49" s="710"/>
      <c r="IEZ49" s="710"/>
      <c r="IFA49" s="710"/>
      <c r="IFB49" s="710"/>
      <c r="IFC49" s="710"/>
      <c r="IFD49" s="710"/>
      <c r="IFE49" s="710"/>
      <c r="IFF49" s="710"/>
      <c r="IFG49" s="710"/>
      <c r="IFH49" s="710"/>
      <c r="IFI49" s="710"/>
      <c r="IFJ49" s="710"/>
      <c r="IFK49" s="710"/>
      <c r="IFL49" s="710"/>
      <c r="IFM49" s="710"/>
      <c r="IFN49" s="710"/>
      <c r="IFO49" s="710"/>
      <c r="IFP49" s="710"/>
      <c r="IFQ49" s="710"/>
      <c r="IFR49" s="710"/>
      <c r="IFS49" s="710"/>
      <c r="IFT49" s="710"/>
      <c r="IFU49" s="710"/>
      <c r="IFV49" s="710"/>
      <c r="IFW49" s="710"/>
      <c r="IFX49" s="710"/>
      <c r="IFY49" s="710"/>
      <c r="IFZ49" s="710"/>
      <c r="IGA49" s="710"/>
      <c r="IGB49" s="710"/>
      <c r="IGC49" s="710"/>
      <c r="IGD49" s="710"/>
      <c r="IGE49" s="710"/>
      <c r="IGF49" s="710"/>
      <c r="IGG49" s="710"/>
      <c r="IGH49" s="710"/>
      <c r="IGI49" s="710"/>
      <c r="IGJ49" s="710"/>
      <c r="IGK49" s="710"/>
      <c r="IGL49" s="710"/>
      <c r="IGM49" s="710"/>
      <c r="IGN49" s="710"/>
      <c r="IGO49" s="710"/>
      <c r="IGP49" s="710"/>
      <c r="IGQ49" s="710"/>
      <c r="IGR49" s="710"/>
      <c r="IGS49" s="710"/>
      <c r="IGT49" s="710"/>
      <c r="IGU49" s="710"/>
      <c r="IGV49" s="710"/>
      <c r="IGW49" s="710"/>
      <c r="IGX49" s="710"/>
      <c r="IGY49" s="710"/>
      <c r="IGZ49" s="710"/>
      <c r="IHA49" s="710"/>
      <c r="IHB49" s="710"/>
      <c r="IHC49" s="710"/>
      <c r="IHD49" s="710"/>
      <c r="IHE49" s="710"/>
      <c r="IHF49" s="710"/>
      <c r="IHG49" s="710"/>
      <c r="IHH49" s="710"/>
      <c r="IHI49" s="710"/>
      <c r="IHJ49" s="710"/>
      <c r="IHK49" s="710"/>
      <c r="IHL49" s="710"/>
      <c r="IHM49" s="710"/>
      <c r="IHN49" s="710"/>
      <c r="IHO49" s="710"/>
      <c r="IHP49" s="710"/>
      <c r="IHQ49" s="710"/>
      <c r="IHR49" s="710"/>
      <c r="IHS49" s="710"/>
      <c r="IHT49" s="710"/>
      <c r="IHU49" s="710"/>
      <c r="IHV49" s="710"/>
      <c r="IHW49" s="710"/>
      <c r="IHX49" s="710"/>
      <c r="IHY49" s="710"/>
      <c r="IHZ49" s="710"/>
      <c r="IIA49" s="710"/>
      <c r="IIB49" s="710"/>
      <c r="IIC49" s="710"/>
      <c r="IID49" s="710"/>
      <c r="IIE49" s="710"/>
      <c r="IIF49" s="710"/>
      <c r="IIG49" s="710"/>
      <c r="IIH49" s="710"/>
      <c r="III49" s="710"/>
      <c r="IIJ49" s="710"/>
      <c r="IIK49" s="710"/>
      <c r="IIL49" s="710"/>
      <c r="IIM49" s="710"/>
      <c r="IIN49" s="710"/>
      <c r="IIO49" s="710"/>
      <c r="IIP49" s="710"/>
      <c r="IIQ49" s="710"/>
      <c r="IIR49" s="710"/>
      <c r="IIS49" s="710"/>
      <c r="IIT49" s="710"/>
      <c r="IIU49" s="710"/>
      <c r="IIV49" s="710"/>
      <c r="IIW49" s="710"/>
      <c r="IIX49" s="710"/>
      <c r="IIY49" s="710"/>
      <c r="IIZ49" s="710"/>
      <c r="IJA49" s="710"/>
      <c r="IJB49" s="710"/>
      <c r="IJC49" s="710"/>
      <c r="IJD49" s="710"/>
      <c r="IJE49" s="710"/>
      <c r="IJF49" s="710"/>
      <c r="IJG49" s="710"/>
      <c r="IJH49" s="710"/>
      <c r="IJI49" s="710"/>
      <c r="IJJ49" s="710"/>
      <c r="IJK49" s="710"/>
      <c r="IJL49" s="710"/>
      <c r="IJM49" s="710"/>
      <c r="IJN49" s="710"/>
      <c r="IJO49" s="710"/>
      <c r="IJP49" s="710"/>
      <c r="IJQ49" s="710"/>
      <c r="IJR49" s="710"/>
      <c r="IJS49" s="710"/>
      <c r="IJT49" s="710"/>
      <c r="IJU49" s="710"/>
      <c r="IJV49" s="710"/>
      <c r="IJW49" s="710"/>
      <c r="IJX49" s="710"/>
      <c r="IJY49" s="710"/>
      <c r="IJZ49" s="710"/>
      <c r="IKA49" s="710"/>
      <c r="IKB49" s="710"/>
      <c r="IKC49" s="710"/>
      <c r="IKD49" s="710"/>
      <c r="IKE49" s="710"/>
      <c r="IKF49" s="710"/>
      <c r="IKG49" s="710"/>
      <c r="IKH49" s="710"/>
      <c r="IKI49" s="710"/>
      <c r="IKJ49" s="710"/>
      <c r="IKK49" s="710"/>
      <c r="IKL49" s="710"/>
      <c r="IKM49" s="710"/>
      <c r="IKN49" s="710"/>
      <c r="IKO49" s="710"/>
      <c r="IKP49" s="710"/>
      <c r="IKQ49" s="710"/>
      <c r="IKR49" s="710"/>
      <c r="IKS49" s="710"/>
      <c r="IKT49" s="710"/>
      <c r="IKU49" s="710"/>
      <c r="IKV49" s="710"/>
      <c r="IKW49" s="710"/>
      <c r="IKX49" s="710"/>
      <c r="IKY49" s="710"/>
      <c r="IKZ49" s="710"/>
      <c r="ILA49" s="710"/>
      <c r="ILB49" s="710"/>
      <c r="ILC49" s="710"/>
      <c r="ILD49" s="710"/>
      <c r="ILE49" s="710"/>
      <c r="ILF49" s="710"/>
      <c r="ILG49" s="710"/>
      <c r="ILH49" s="710"/>
      <c r="ILI49" s="710"/>
      <c r="ILJ49" s="710"/>
      <c r="ILK49" s="710"/>
      <c r="ILL49" s="710"/>
      <c r="ILM49" s="710"/>
      <c r="ILN49" s="710"/>
      <c r="ILO49" s="710"/>
      <c r="ILP49" s="710"/>
      <c r="ILQ49" s="710"/>
      <c r="ILR49" s="710"/>
      <c r="ILS49" s="710"/>
      <c r="ILT49" s="710"/>
      <c r="ILU49" s="710"/>
      <c r="ILV49" s="710"/>
      <c r="ILW49" s="710"/>
      <c r="ILX49" s="710"/>
      <c r="ILY49" s="710"/>
      <c r="ILZ49" s="710"/>
      <c r="IMA49" s="710"/>
      <c r="IMB49" s="710"/>
      <c r="IMC49" s="710"/>
      <c r="IMD49" s="710"/>
      <c r="IME49" s="710"/>
      <c r="IMF49" s="710"/>
      <c r="IMG49" s="710"/>
      <c r="IMH49" s="710"/>
      <c r="IMI49" s="710"/>
      <c r="IMJ49" s="710"/>
      <c r="IMK49" s="710"/>
      <c r="IML49" s="710"/>
      <c r="IMM49" s="710"/>
      <c r="IMN49" s="710"/>
      <c r="IMO49" s="710"/>
      <c r="IMP49" s="710"/>
      <c r="IMQ49" s="710"/>
      <c r="IMR49" s="710"/>
      <c r="IMS49" s="710"/>
      <c r="IMT49" s="710"/>
      <c r="IMU49" s="710"/>
      <c r="IMV49" s="710"/>
      <c r="IMW49" s="710"/>
      <c r="IMX49" s="710"/>
      <c r="IMY49" s="710"/>
      <c r="IMZ49" s="710"/>
      <c r="INA49" s="710"/>
      <c r="INB49" s="710"/>
      <c r="INC49" s="710"/>
      <c r="IND49" s="710"/>
      <c r="INE49" s="710"/>
      <c r="INF49" s="710"/>
      <c r="ING49" s="710"/>
      <c r="INH49" s="710"/>
      <c r="INI49" s="710"/>
      <c r="INJ49" s="710"/>
      <c r="INK49" s="710"/>
      <c r="INL49" s="710"/>
      <c r="INM49" s="710"/>
      <c r="INN49" s="710"/>
      <c r="INO49" s="710"/>
      <c r="INP49" s="710"/>
      <c r="INQ49" s="710"/>
      <c r="INR49" s="710"/>
      <c r="INS49" s="710"/>
      <c r="INT49" s="710"/>
      <c r="INU49" s="710"/>
      <c r="INV49" s="710"/>
      <c r="INW49" s="710"/>
      <c r="INX49" s="710"/>
      <c r="INY49" s="710"/>
      <c r="INZ49" s="710"/>
      <c r="IOA49" s="710"/>
      <c r="IOB49" s="710"/>
      <c r="IOC49" s="710"/>
      <c r="IOD49" s="710"/>
      <c r="IOE49" s="710"/>
      <c r="IOF49" s="710"/>
      <c r="IOG49" s="710"/>
      <c r="IOH49" s="710"/>
      <c r="IOI49" s="710"/>
      <c r="IOJ49" s="710"/>
      <c r="IOK49" s="710"/>
      <c r="IOL49" s="710"/>
      <c r="IOM49" s="710"/>
      <c r="ION49" s="710"/>
      <c r="IOO49" s="710"/>
      <c r="IOP49" s="710"/>
      <c r="IOQ49" s="710"/>
      <c r="IOR49" s="710"/>
      <c r="IOS49" s="710"/>
      <c r="IOT49" s="710"/>
      <c r="IOU49" s="710"/>
      <c r="IOV49" s="710"/>
      <c r="IOW49" s="710"/>
      <c r="IOX49" s="710"/>
      <c r="IOY49" s="710"/>
      <c r="IOZ49" s="710"/>
      <c r="IPA49" s="710"/>
      <c r="IPB49" s="710"/>
      <c r="IPC49" s="710"/>
      <c r="IPD49" s="710"/>
      <c r="IPE49" s="710"/>
      <c r="IPF49" s="710"/>
      <c r="IPG49" s="710"/>
      <c r="IPH49" s="710"/>
      <c r="IPI49" s="710"/>
      <c r="IPJ49" s="710"/>
      <c r="IPK49" s="710"/>
      <c r="IPL49" s="710"/>
      <c r="IPM49" s="710"/>
      <c r="IPN49" s="710"/>
      <c r="IPO49" s="710"/>
      <c r="IPP49" s="710"/>
      <c r="IPQ49" s="710"/>
      <c r="IPR49" s="710"/>
      <c r="IPS49" s="710"/>
      <c r="IPT49" s="710"/>
      <c r="IPU49" s="710"/>
      <c r="IPV49" s="710"/>
      <c r="IPW49" s="710"/>
      <c r="IPX49" s="710"/>
      <c r="IPY49" s="710"/>
      <c r="IPZ49" s="710"/>
      <c r="IQA49" s="710"/>
      <c r="IQB49" s="710"/>
      <c r="IQC49" s="710"/>
      <c r="IQD49" s="710"/>
      <c r="IQE49" s="710"/>
      <c r="IQF49" s="710"/>
      <c r="IQG49" s="710"/>
      <c r="IQH49" s="710"/>
      <c r="IQI49" s="710"/>
      <c r="IQJ49" s="710"/>
      <c r="IQK49" s="710"/>
      <c r="IQL49" s="710"/>
      <c r="IQM49" s="710"/>
      <c r="IQN49" s="710"/>
      <c r="IQO49" s="710"/>
      <c r="IQP49" s="710"/>
      <c r="IQQ49" s="710"/>
      <c r="IQR49" s="710"/>
      <c r="IQS49" s="710"/>
      <c r="IQT49" s="710"/>
      <c r="IQU49" s="710"/>
      <c r="IQV49" s="710"/>
      <c r="IQW49" s="710"/>
      <c r="IQX49" s="710"/>
      <c r="IQY49" s="710"/>
      <c r="IQZ49" s="710"/>
      <c r="IRA49" s="710"/>
      <c r="IRB49" s="710"/>
      <c r="IRC49" s="710"/>
      <c r="IRD49" s="710"/>
      <c r="IRE49" s="710"/>
      <c r="IRF49" s="710"/>
      <c r="IRG49" s="710"/>
      <c r="IRH49" s="710"/>
      <c r="IRI49" s="710"/>
      <c r="IRJ49" s="710"/>
      <c r="IRK49" s="710"/>
      <c r="IRL49" s="710"/>
      <c r="IRM49" s="710"/>
      <c r="IRN49" s="710"/>
      <c r="IRO49" s="710"/>
      <c r="IRP49" s="710"/>
      <c r="IRQ49" s="710"/>
      <c r="IRR49" s="710"/>
      <c r="IRS49" s="710"/>
      <c r="IRT49" s="710"/>
      <c r="IRU49" s="710"/>
      <c r="IRV49" s="710"/>
      <c r="IRW49" s="710"/>
      <c r="IRX49" s="710"/>
      <c r="IRY49" s="710"/>
      <c r="IRZ49" s="710"/>
      <c r="ISA49" s="710"/>
      <c r="ISB49" s="710"/>
      <c r="ISC49" s="710"/>
      <c r="ISD49" s="710"/>
      <c r="ISE49" s="710"/>
      <c r="ISF49" s="710"/>
      <c r="ISG49" s="710"/>
      <c r="ISH49" s="710"/>
      <c r="ISI49" s="710"/>
      <c r="ISJ49" s="710"/>
      <c r="ISK49" s="710"/>
      <c r="ISL49" s="710"/>
      <c r="ISM49" s="710"/>
      <c r="ISN49" s="710"/>
      <c r="ISO49" s="710"/>
      <c r="ISP49" s="710"/>
      <c r="ISQ49" s="710"/>
      <c r="ISR49" s="710"/>
      <c r="ISS49" s="710"/>
      <c r="IST49" s="710"/>
      <c r="ISU49" s="710"/>
      <c r="ISV49" s="710"/>
      <c r="ISW49" s="710"/>
      <c r="ISX49" s="710"/>
      <c r="ISY49" s="710"/>
      <c r="ISZ49" s="710"/>
      <c r="ITA49" s="710"/>
      <c r="ITB49" s="710"/>
      <c r="ITC49" s="710"/>
      <c r="ITD49" s="710"/>
      <c r="ITE49" s="710"/>
      <c r="ITF49" s="710"/>
      <c r="ITG49" s="710"/>
      <c r="ITH49" s="710"/>
      <c r="ITI49" s="710"/>
      <c r="ITJ49" s="710"/>
      <c r="ITK49" s="710"/>
      <c r="ITL49" s="710"/>
      <c r="ITM49" s="710"/>
      <c r="ITN49" s="710"/>
      <c r="ITO49" s="710"/>
      <c r="ITP49" s="710"/>
      <c r="ITQ49" s="710"/>
      <c r="ITR49" s="710"/>
      <c r="ITS49" s="710"/>
      <c r="ITT49" s="710"/>
      <c r="ITU49" s="710"/>
      <c r="ITV49" s="710"/>
      <c r="ITW49" s="710"/>
      <c r="ITX49" s="710"/>
      <c r="ITY49" s="710"/>
      <c r="ITZ49" s="710"/>
      <c r="IUA49" s="710"/>
      <c r="IUB49" s="710"/>
      <c r="IUC49" s="710"/>
      <c r="IUD49" s="710"/>
      <c r="IUE49" s="710"/>
      <c r="IUF49" s="710"/>
      <c r="IUG49" s="710"/>
      <c r="IUH49" s="710"/>
      <c r="IUI49" s="710"/>
      <c r="IUJ49" s="710"/>
      <c r="IUK49" s="710"/>
      <c r="IUL49" s="710"/>
      <c r="IUM49" s="710"/>
      <c r="IUN49" s="710"/>
      <c r="IUO49" s="710"/>
      <c r="IUP49" s="710"/>
      <c r="IUQ49" s="710"/>
      <c r="IUR49" s="710"/>
      <c r="IUS49" s="710"/>
      <c r="IUT49" s="710"/>
      <c r="IUU49" s="710"/>
      <c r="IUV49" s="710"/>
      <c r="IUW49" s="710"/>
      <c r="IUX49" s="710"/>
      <c r="IUY49" s="710"/>
      <c r="IUZ49" s="710"/>
      <c r="IVA49" s="710"/>
      <c r="IVB49" s="710"/>
      <c r="IVC49" s="710"/>
      <c r="IVD49" s="710"/>
      <c r="IVE49" s="710"/>
      <c r="IVF49" s="710"/>
      <c r="IVG49" s="710"/>
      <c r="IVH49" s="710"/>
      <c r="IVI49" s="710"/>
      <c r="IVJ49" s="710"/>
      <c r="IVK49" s="710"/>
      <c r="IVL49" s="710"/>
      <c r="IVM49" s="710"/>
      <c r="IVN49" s="710"/>
      <c r="IVO49" s="710"/>
      <c r="IVP49" s="710"/>
      <c r="IVQ49" s="710"/>
      <c r="IVR49" s="710"/>
      <c r="IVS49" s="710"/>
      <c r="IVT49" s="710"/>
      <c r="IVU49" s="710"/>
      <c r="IVV49" s="710"/>
      <c r="IVW49" s="710"/>
      <c r="IVX49" s="710"/>
      <c r="IVY49" s="710"/>
      <c r="IVZ49" s="710"/>
      <c r="IWA49" s="710"/>
      <c r="IWB49" s="710"/>
      <c r="IWC49" s="710"/>
      <c r="IWD49" s="710"/>
      <c r="IWE49" s="710"/>
      <c r="IWF49" s="710"/>
      <c r="IWG49" s="710"/>
      <c r="IWH49" s="710"/>
      <c r="IWI49" s="710"/>
      <c r="IWJ49" s="710"/>
      <c r="IWK49" s="710"/>
      <c r="IWL49" s="710"/>
      <c r="IWM49" s="710"/>
      <c r="IWN49" s="710"/>
      <c r="IWO49" s="710"/>
      <c r="IWP49" s="710"/>
      <c r="IWQ49" s="710"/>
      <c r="IWR49" s="710"/>
      <c r="IWS49" s="710"/>
      <c r="IWT49" s="710"/>
      <c r="IWU49" s="710"/>
      <c r="IWV49" s="710"/>
      <c r="IWW49" s="710"/>
      <c r="IWX49" s="710"/>
      <c r="IWY49" s="710"/>
      <c r="IWZ49" s="710"/>
      <c r="IXA49" s="710"/>
      <c r="IXB49" s="710"/>
      <c r="IXC49" s="710"/>
      <c r="IXD49" s="710"/>
      <c r="IXE49" s="710"/>
      <c r="IXF49" s="710"/>
      <c r="IXG49" s="710"/>
      <c r="IXH49" s="710"/>
      <c r="IXI49" s="710"/>
      <c r="IXJ49" s="710"/>
      <c r="IXK49" s="710"/>
      <c r="IXL49" s="710"/>
      <c r="IXM49" s="710"/>
      <c r="IXN49" s="710"/>
      <c r="IXO49" s="710"/>
      <c r="IXP49" s="710"/>
      <c r="IXQ49" s="710"/>
      <c r="IXR49" s="710"/>
      <c r="IXS49" s="710"/>
      <c r="IXT49" s="710"/>
      <c r="IXU49" s="710"/>
      <c r="IXV49" s="710"/>
      <c r="IXW49" s="710"/>
      <c r="IXX49" s="710"/>
      <c r="IXY49" s="710"/>
      <c r="IXZ49" s="710"/>
      <c r="IYA49" s="710"/>
      <c r="IYB49" s="710"/>
      <c r="IYC49" s="710"/>
      <c r="IYD49" s="710"/>
      <c r="IYE49" s="710"/>
      <c r="IYF49" s="710"/>
      <c r="IYG49" s="710"/>
      <c r="IYH49" s="710"/>
      <c r="IYI49" s="710"/>
      <c r="IYJ49" s="710"/>
      <c r="IYK49" s="710"/>
      <c r="IYL49" s="710"/>
      <c r="IYM49" s="710"/>
      <c r="IYN49" s="710"/>
      <c r="IYO49" s="710"/>
      <c r="IYP49" s="710"/>
      <c r="IYQ49" s="710"/>
      <c r="IYR49" s="710"/>
      <c r="IYS49" s="710"/>
      <c r="IYT49" s="710"/>
      <c r="IYU49" s="710"/>
      <c r="IYV49" s="710"/>
      <c r="IYW49" s="710"/>
      <c r="IYX49" s="710"/>
      <c r="IYY49" s="710"/>
      <c r="IYZ49" s="710"/>
      <c r="IZA49" s="710"/>
      <c r="IZB49" s="710"/>
      <c r="IZC49" s="710"/>
      <c r="IZD49" s="710"/>
      <c r="IZE49" s="710"/>
      <c r="IZF49" s="710"/>
      <c r="IZG49" s="710"/>
      <c r="IZH49" s="710"/>
      <c r="IZI49" s="710"/>
      <c r="IZJ49" s="710"/>
      <c r="IZK49" s="710"/>
      <c r="IZL49" s="710"/>
      <c r="IZM49" s="710"/>
      <c r="IZN49" s="710"/>
      <c r="IZO49" s="710"/>
      <c r="IZP49" s="710"/>
      <c r="IZQ49" s="710"/>
      <c r="IZR49" s="710"/>
      <c r="IZS49" s="710"/>
      <c r="IZT49" s="710"/>
      <c r="IZU49" s="710"/>
      <c r="IZV49" s="710"/>
      <c r="IZW49" s="710"/>
      <c r="IZX49" s="710"/>
      <c r="IZY49" s="710"/>
      <c r="IZZ49" s="710"/>
      <c r="JAA49" s="710"/>
      <c r="JAB49" s="710"/>
      <c r="JAC49" s="710"/>
      <c r="JAD49" s="710"/>
      <c r="JAE49" s="710"/>
      <c r="JAF49" s="710"/>
      <c r="JAG49" s="710"/>
      <c r="JAH49" s="710"/>
      <c r="JAI49" s="710"/>
      <c r="JAJ49" s="710"/>
      <c r="JAK49" s="710"/>
      <c r="JAL49" s="710"/>
      <c r="JAM49" s="710"/>
      <c r="JAN49" s="710"/>
      <c r="JAO49" s="710"/>
      <c r="JAP49" s="710"/>
      <c r="JAQ49" s="710"/>
      <c r="JAR49" s="710"/>
      <c r="JAS49" s="710"/>
      <c r="JAT49" s="710"/>
      <c r="JAU49" s="710"/>
      <c r="JAV49" s="710"/>
      <c r="JAW49" s="710"/>
      <c r="JAX49" s="710"/>
      <c r="JAY49" s="710"/>
      <c r="JAZ49" s="710"/>
      <c r="JBA49" s="710"/>
      <c r="JBB49" s="710"/>
      <c r="JBC49" s="710"/>
      <c r="JBD49" s="710"/>
      <c r="JBE49" s="710"/>
      <c r="JBF49" s="710"/>
      <c r="JBG49" s="710"/>
      <c r="JBH49" s="710"/>
      <c r="JBI49" s="710"/>
      <c r="JBJ49" s="710"/>
      <c r="JBK49" s="710"/>
      <c r="JBL49" s="710"/>
      <c r="JBM49" s="710"/>
      <c r="JBN49" s="710"/>
      <c r="JBO49" s="710"/>
      <c r="JBP49" s="710"/>
      <c r="JBQ49" s="710"/>
      <c r="JBR49" s="710"/>
      <c r="JBS49" s="710"/>
      <c r="JBT49" s="710"/>
      <c r="JBU49" s="710"/>
      <c r="JBV49" s="710"/>
      <c r="JBW49" s="710"/>
      <c r="JBX49" s="710"/>
      <c r="JBY49" s="710"/>
      <c r="JBZ49" s="710"/>
      <c r="JCA49" s="710"/>
      <c r="JCB49" s="710"/>
      <c r="JCC49" s="710"/>
      <c r="JCD49" s="710"/>
      <c r="JCE49" s="710"/>
      <c r="JCF49" s="710"/>
      <c r="JCG49" s="710"/>
      <c r="JCH49" s="710"/>
      <c r="JCI49" s="710"/>
      <c r="JCJ49" s="710"/>
      <c r="JCK49" s="710"/>
      <c r="JCL49" s="710"/>
      <c r="JCM49" s="710"/>
      <c r="JCN49" s="710"/>
      <c r="JCO49" s="710"/>
      <c r="JCP49" s="710"/>
      <c r="JCQ49" s="710"/>
      <c r="JCR49" s="710"/>
      <c r="JCS49" s="710"/>
      <c r="JCT49" s="710"/>
      <c r="JCU49" s="710"/>
      <c r="JCV49" s="710"/>
      <c r="JCW49" s="710"/>
      <c r="JCX49" s="710"/>
      <c r="JCY49" s="710"/>
      <c r="JCZ49" s="710"/>
      <c r="JDA49" s="710"/>
      <c r="JDB49" s="710"/>
      <c r="JDC49" s="710"/>
      <c r="JDD49" s="710"/>
      <c r="JDE49" s="710"/>
      <c r="JDF49" s="710"/>
      <c r="JDG49" s="710"/>
      <c r="JDH49" s="710"/>
      <c r="JDI49" s="710"/>
      <c r="JDJ49" s="710"/>
      <c r="JDK49" s="710"/>
      <c r="JDL49" s="710"/>
      <c r="JDM49" s="710"/>
      <c r="JDN49" s="710"/>
      <c r="JDO49" s="710"/>
      <c r="JDP49" s="710"/>
      <c r="JDQ49" s="710"/>
      <c r="JDR49" s="710"/>
      <c r="JDS49" s="710"/>
      <c r="JDT49" s="710"/>
      <c r="JDU49" s="710"/>
      <c r="JDV49" s="710"/>
      <c r="JDW49" s="710"/>
      <c r="JDX49" s="710"/>
      <c r="JDY49" s="710"/>
      <c r="JDZ49" s="710"/>
      <c r="JEA49" s="710"/>
      <c r="JEB49" s="710"/>
      <c r="JEC49" s="710"/>
      <c r="JED49" s="710"/>
      <c r="JEE49" s="710"/>
      <c r="JEF49" s="710"/>
      <c r="JEG49" s="710"/>
      <c r="JEH49" s="710"/>
      <c r="JEI49" s="710"/>
      <c r="JEJ49" s="710"/>
      <c r="JEK49" s="710"/>
      <c r="JEL49" s="710"/>
      <c r="JEM49" s="710"/>
      <c r="JEN49" s="710"/>
      <c r="JEO49" s="710"/>
      <c r="JEP49" s="710"/>
      <c r="JEQ49" s="710"/>
      <c r="JER49" s="710"/>
      <c r="JES49" s="710"/>
      <c r="JET49" s="710"/>
      <c r="JEU49" s="710"/>
      <c r="JEV49" s="710"/>
      <c r="JEW49" s="710"/>
      <c r="JEX49" s="710"/>
      <c r="JEY49" s="710"/>
      <c r="JEZ49" s="710"/>
      <c r="JFA49" s="710"/>
      <c r="JFB49" s="710"/>
      <c r="JFC49" s="710"/>
      <c r="JFD49" s="710"/>
      <c r="JFE49" s="710"/>
      <c r="JFF49" s="710"/>
      <c r="JFG49" s="710"/>
      <c r="JFH49" s="710"/>
      <c r="JFI49" s="710"/>
      <c r="JFJ49" s="710"/>
      <c r="JFK49" s="710"/>
      <c r="JFL49" s="710"/>
      <c r="JFM49" s="710"/>
      <c r="JFN49" s="710"/>
      <c r="JFO49" s="710"/>
      <c r="JFP49" s="710"/>
      <c r="JFQ49" s="710"/>
      <c r="JFR49" s="710"/>
      <c r="JFS49" s="710"/>
      <c r="JFT49" s="710"/>
      <c r="JFU49" s="710"/>
      <c r="JFV49" s="710"/>
      <c r="JFW49" s="710"/>
      <c r="JFX49" s="710"/>
      <c r="JFY49" s="710"/>
      <c r="JFZ49" s="710"/>
      <c r="JGA49" s="710"/>
      <c r="JGB49" s="710"/>
      <c r="JGC49" s="710"/>
      <c r="JGD49" s="710"/>
      <c r="JGE49" s="710"/>
      <c r="JGF49" s="710"/>
      <c r="JGG49" s="710"/>
      <c r="JGH49" s="710"/>
      <c r="JGI49" s="710"/>
      <c r="JGJ49" s="710"/>
      <c r="JGK49" s="710"/>
      <c r="JGL49" s="710"/>
      <c r="JGM49" s="710"/>
      <c r="JGN49" s="710"/>
      <c r="JGO49" s="710"/>
      <c r="JGP49" s="710"/>
      <c r="JGQ49" s="710"/>
      <c r="JGR49" s="710"/>
      <c r="JGS49" s="710"/>
      <c r="JGT49" s="710"/>
      <c r="JGU49" s="710"/>
      <c r="JGV49" s="710"/>
      <c r="JGW49" s="710"/>
      <c r="JGX49" s="710"/>
      <c r="JGY49" s="710"/>
      <c r="JGZ49" s="710"/>
      <c r="JHA49" s="710"/>
      <c r="JHB49" s="710"/>
      <c r="JHC49" s="710"/>
      <c r="JHD49" s="710"/>
      <c r="JHE49" s="710"/>
      <c r="JHF49" s="710"/>
      <c r="JHG49" s="710"/>
      <c r="JHH49" s="710"/>
      <c r="JHI49" s="710"/>
      <c r="JHJ49" s="710"/>
      <c r="JHK49" s="710"/>
      <c r="JHL49" s="710"/>
      <c r="JHM49" s="710"/>
      <c r="JHN49" s="710"/>
      <c r="JHO49" s="710"/>
      <c r="JHP49" s="710"/>
      <c r="JHQ49" s="710"/>
      <c r="JHR49" s="710"/>
      <c r="JHS49" s="710"/>
      <c r="JHT49" s="710"/>
      <c r="JHU49" s="710"/>
      <c r="JHV49" s="710"/>
      <c r="JHW49" s="710"/>
      <c r="JHX49" s="710"/>
      <c r="JHY49" s="710"/>
      <c r="JHZ49" s="710"/>
      <c r="JIA49" s="710"/>
      <c r="JIB49" s="710"/>
      <c r="JIC49" s="710"/>
      <c r="JID49" s="710"/>
      <c r="JIE49" s="710"/>
      <c r="JIF49" s="710"/>
      <c r="JIG49" s="710"/>
      <c r="JIH49" s="710"/>
      <c r="JII49" s="710"/>
      <c r="JIJ49" s="710"/>
      <c r="JIK49" s="710"/>
      <c r="JIL49" s="710"/>
      <c r="JIM49" s="710"/>
      <c r="JIN49" s="710"/>
      <c r="JIO49" s="710"/>
      <c r="JIP49" s="710"/>
      <c r="JIQ49" s="710"/>
      <c r="JIR49" s="710"/>
      <c r="JIS49" s="710"/>
      <c r="JIT49" s="710"/>
      <c r="JIU49" s="710"/>
      <c r="JIV49" s="710"/>
      <c r="JIW49" s="710"/>
      <c r="JIX49" s="710"/>
      <c r="JIY49" s="710"/>
      <c r="JIZ49" s="710"/>
      <c r="JJA49" s="710"/>
      <c r="JJB49" s="710"/>
      <c r="JJC49" s="710"/>
      <c r="JJD49" s="710"/>
      <c r="JJE49" s="710"/>
      <c r="JJF49" s="710"/>
      <c r="JJG49" s="710"/>
      <c r="JJH49" s="710"/>
      <c r="JJI49" s="710"/>
      <c r="JJJ49" s="710"/>
      <c r="JJK49" s="710"/>
      <c r="JJL49" s="710"/>
      <c r="JJM49" s="710"/>
      <c r="JJN49" s="710"/>
      <c r="JJO49" s="710"/>
      <c r="JJP49" s="710"/>
      <c r="JJQ49" s="710"/>
      <c r="JJR49" s="710"/>
      <c r="JJS49" s="710"/>
      <c r="JJT49" s="710"/>
      <c r="JJU49" s="710"/>
      <c r="JJV49" s="710"/>
      <c r="JJW49" s="710"/>
      <c r="JJX49" s="710"/>
      <c r="JJY49" s="710"/>
      <c r="JJZ49" s="710"/>
      <c r="JKA49" s="710"/>
      <c r="JKB49" s="710"/>
      <c r="JKC49" s="710"/>
      <c r="JKD49" s="710"/>
      <c r="JKE49" s="710"/>
      <c r="JKF49" s="710"/>
      <c r="JKG49" s="710"/>
      <c r="JKH49" s="710"/>
      <c r="JKI49" s="710"/>
      <c r="JKJ49" s="710"/>
      <c r="JKK49" s="710"/>
      <c r="JKL49" s="710"/>
      <c r="JKM49" s="710"/>
      <c r="JKN49" s="710"/>
      <c r="JKO49" s="710"/>
      <c r="JKP49" s="710"/>
      <c r="JKQ49" s="710"/>
      <c r="JKR49" s="710"/>
      <c r="JKS49" s="710"/>
      <c r="JKT49" s="710"/>
      <c r="JKU49" s="710"/>
      <c r="JKV49" s="710"/>
      <c r="JKW49" s="710"/>
      <c r="JKX49" s="710"/>
      <c r="JKY49" s="710"/>
      <c r="JKZ49" s="710"/>
      <c r="JLA49" s="710"/>
      <c r="JLB49" s="710"/>
      <c r="JLC49" s="710"/>
      <c r="JLD49" s="710"/>
      <c r="JLE49" s="710"/>
      <c r="JLF49" s="710"/>
      <c r="JLG49" s="710"/>
      <c r="JLH49" s="710"/>
      <c r="JLI49" s="710"/>
      <c r="JLJ49" s="710"/>
      <c r="JLK49" s="710"/>
      <c r="JLL49" s="710"/>
      <c r="JLM49" s="710"/>
      <c r="JLN49" s="710"/>
      <c r="JLO49" s="710"/>
      <c r="JLP49" s="710"/>
      <c r="JLQ49" s="710"/>
      <c r="JLR49" s="710"/>
      <c r="JLS49" s="710"/>
      <c r="JLT49" s="710"/>
      <c r="JLU49" s="710"/>
      <c r="JLV49" s="710"/>
      <c r="JLW49" s="710"/>
      <c r="JLX49" s="710"/>
      <c r="JLY49" s="710"/>
      <c r="JLZ49" s="710"/>
      <c r="JMA49" s="710"/>
      <c r="JMB49" s="710"/>
      <c r="JMC49" s="710"/>
      <c r="JMD49" s="710"/>
      <c r="JME49" s="710"/>
      <c r="JMF49" s="710"/>
      <c r="JMG49" s="710"/>
      <c r="JMH49" s="710"/>
      <c r="JMI49" s="710"/>
      <c r="JMJ49" s="710"/>
      <c r="JMK49" s="710"/>
      <c r="JML49" s="710"/>
      <c r="JMM49" s="710"/>
      <c r="JMN49" s="710"/>
      <c r="JMO49" s="710"/>
      <c r="JMP49" s="710"/>
      <c r="JMQ49" s="710"/>
      <c r="JMR49" s="710"/>
      <c r="JMS49" s="710"/>
      <c r="JMT49" s="710"/>
      <c r="JMU49" s="710"/>
      <c r="JMV49" s="710"/>
      <c r="JMW49" s="710"/>
      <c r="JMX49" s="710"/>
      <c r="JMY49" s="710"/>
      <c r="JMZ49" s="710"/>
      <c r="JNA49" s="710"/>
      <c r="JNB49" s="710"/>
      <c r="JNC49" s="710"/>
      <c r="JND49" s="710"/>
      <c r="JNE49" s="710"/>
      <c r="JNF49" s="710"/>
      <c r="JNG49" s="710"/>
      <c r="JNH49" s="710"/>
      <c r="JNI49" s="710"/>
      <c r="JNJ49" s="710"/>
      <c r="JNK49" s="710"/>
      <c r="JNL49" s="710"/>
      <c r="JNM49" s="710"/>
      <c r="JNN49" s="710"/>
      <c r="JNO49" s="710"/>
      <c r="JNP49" s="710"/>
      <c r="JNQ49" s="710"/>
      <c r="JNR49" s="710"/>
      <c r="JNS49" s="710"/>
      <c r="JNT49" s="710"/>
      <c r="JNU49" s="710"/>
      <c r="JNV49" s="710"/>
      <c r="JNW49" s="710"/>
      <c r="JNX49" s="710"/>
      <c r="JNY49" s="710"/>
      <c r="JNZ49" s="710"/>
      <c r="JOA49" s="710"/>
      <c r="JOB49" s="710"/>
      <c r="JOC49" s="710"/>
      <c r="JOD49" s="710"/>
      <c r="JOE49" s="710"/>
      <c r="JOF49" s="710"/>
      <c r="JOG49" s="710"/>
      <c r="JOH49" s="710"/>
      <c r="JOI49" s="710"/>
      <c r="JOJ49" s="710"/>
      <c r="JOK49" s="710"/>
      <c r="JOL49" s="710"/>
      <c r="JOM49" s="710"/>
      <c r="JON49" s="710"/>
      <c r="JOO49" s="710"/>
      <c r="JOP49" s="710"/>
      <c r="JOQ49" s="710"/>
      <c r="JOR49" s="710"/>
      <c r="JOS49" s="710"/>
      <c r="JOT49" s="710"/>
      <c r="JOU49" s="710"/>
      <c r="JOV49" s="710"/>
      <c r="JOW49" s="710"/>
      <c r="JOX49" s="710"/>
      <c r="JOY49" s="710"/>
      <c r="JOZ49" s="710"/>
      <c r="JPA49" s="710"/>
      <c r="JPB49" s="710"/>
      <c r="JPC49" s="710"/>
      <c r="JPD49" s="710"/>
      <c r="JPE49" s="710"/>
      <c r="JPF49" s="710"/>
      <c r="JPG49" s="710"/>
      <c r="JPH49" s="710"/>
      <c r="JPI49" s="710"/>
      <c r="JPJ49" s="710"/>
      <c r="JPK49" s="710"/>
      <c r="JPL49" s="710"/>
      <c r="JPM49" s="710"/>
      <c r="JPN49" s="710"/>
      <c r="JPO49" s="710"/>
      <c r="JPP49" s="710"/>
      <c r="JPQ49" s="710"/>
      <c r="JPR49" s="710"/>
      <c r="JPS49" s="710"/>
      <c r="JPT49" s="710"/>
      <c r="JPU49" s="710"/>
      <c r="JPV49" s="710"/>
      <c r="JPW49" s="710"/>
      <c r="JPX49" s="710"/>
      <c r="JPY49" s="710"/>
      <c r="JPZ49" s="710"/>
      <c r="JQA49" s="710"/>
      <c r="JQB49" s="710"/>
      <c r="JQC49" s="710"/>
      <c r="JQD49" s="710"/>
      <c r="JQE49" s="710"/>
      <c r="JQF49" s="710"/>
      <c r="JQG49" s="710"/>
      <c r="JQH49" s="710"/>
      <c r="JQI49" s="710"/>
      <c r="JQJ49" s="710"/>
      <c r="JQK49" s="710"/>
      <c r="JQL49" s="710"/>
      <c r="JQM49" s="710"/>
      <c r="JQN49" s="710"/>
      <c r="JQO49" s="710"/>
      <c r="JQP49" s="710"/>
      <c r="JQQ49" s="710"/>
      <c r="JQR49" s="710"/>
      <c r="JQS49" s="710"/>
      <c r="JQT49" s="710"/>
      <c r="JQU49" s="710"/>
      <c r="JQV49" s="710"/>
      <c r="JQW49" s="710"/>
      <c r="JQX49" s="710"/>
      <c r="JQY49" s="710"/>
      <c r="JQZ49" s="710"/>
      <c r="JRA49" s="710"/>
      <c r="JRB49" s="710"/>
      <c r="JRC49" s="710"/>
      <c r="JRD49" s="710"/>
      <c r="JRE49" s="710"/>
      <c r="JRF49" s="710"/>
      <c r="JRG49" s="710"/>
      <c r="JRH49" s="710"/>
      <c r="JRI49" s="710"/>
      <c r="JRJ49" s="710"/>
      <c r="JRK49" s="710"/>
      <c r="JRL49" s="710"/>
      <c r="JRM49" s="710"/>
      <c r="JRN49" s="710"/>
      <c r="JRO49" s="710"/>
      <c r="JRP49" s="710"/>
      <c r="JRQ49" s="710"/>
      <c r="JRR49" s="710"/>
      <c r="JRS49" s="710"/>
      <c r="JRT49" s="710"/>
      <c r="JRU49" s="710"/>
      <c r="JRV49" s="710"/>
      <c r="JRW49" s="710"/>
      <c r="JRX49" s="710"/>
      <c r="JRY49" s="710"/>
      <c r="JRZ49" s="710"/>
      <c r="JSA49" s="710"/>
      <c r="JSB49" s="710"/>
      <c r="JSC49" s="710"/>
      <c r="JSD49" s="710"/>
      <c r="JSE49" s="710"/>
      <c r="JSF49" s="710"/>
      <c r="JSG49" s="710"/>
      <c r="JSH49" s="710"/>
      <c r="JSI49" s="710"/>
      <c r="JSJ49" s="710"/>
      <c r="JSK49" s="710"/>
      <c r="JSL49" s="710"/>
      <c r="JSM49" s="710"/>
      <c r="JSN49" s="710"/>
      <c r="JSO49" s="710"/>
      <c r="JSP49" s="710"/>
      <c r="JSQ49" s="710"/>
      <c r="JSR49" s="710"/>
      <c r="JSS49" s="710"/>
      <c r="JST49" s="710"/>
      <c r="JSU49" s="710"/>
      <c r="JSV49" s="710"/>
      <c r="JSW49" s="710"/>
      <c r="JSX49" s="710"/>
      <c r="JSY49" s="710"/>
      <c r="JSZ49" s="710"/>
      <c r="JTA49" s="710"/>
      <c r="JTB49" s="710"/>
      <c r="JTC49" s="710"/>
      <c r="JTD49" s="710"/>
      <c r="JTE49" s="710"/>
      <c r="JTF49" s="710"/>
      <c r="JTG49" s="710"/>
      <c r="JTH49" s="710"/>
      <c r="JTI49" s="710"/>
      <c r="JTJ49" s="710"/>
      <c r="JTK49" s="710"/>
      <c r="JTL49" s="710"/>
      <c r="JTM49" s="710"/>
      <c r="JTN49" s="710"/>
      <c r="JTO49" s="710"/>
      <c r="JTP49" s="710"/>
      <c r="JTQ49" s="710"/>
      <c r="JTR49" s="710"/>
      <c r="JTS49" s="710"/>
      <c r="JTT49" s="710"/>
      <c r="JTU49" s="710"/>
      <c r="JTV49" s="710"/>
      <c r="JTW49" s="710"/>
      <c r="JTX49" s="710"/>
      <c r="JTY49" s="710"/>
      <c r="JTZ49" s="710"/>
      <c r="JUA49" s="710"/>
      <c r="JUB49" s="710"/>
      <c r="JUC49" s="710"/>
      <c r="JUD49" s="710"/>
      <c r="JUE49" s="710"/>
      <c r="JUF49" s="710"/>
      <c r="JUG49" s="710"/>
      <c r="JUH49" s="710"/>
      <c r="JUI49" s="710"/>
      <c r="JUJ49" s="710"/>
      <c r="JUK49" s="710"/>
      <c r="JUL49" s="710"/>
      <c r="JUM49" s="710"/>
      <c r="JUN49" s="710"/>
      <c r="JUO49" s="710"/>
      <c r="JUP49" s="710"/>
      <c r="JUQ49" s="710"/>
      <c r="JUR49" s="710"/>
      <c r="JUS49" s="710"/>
      <c r="JUT49" s="710"/>
      <c r="JUU49" s="710"/>
      <c r="JUV49" s="710"/>
      <c r="JUW49" s="710"/>
      <c r="JUX49" s="710"/>
      <c r="JUY49" s="710"/>
      <c r="JUZ49" s="710"/>
      <c r="JVA49" s="710"/>
      <c r="JVB49" s="710"/>
      <c r="JVC49" s="710"/>
      <c r="JVD49" s="710"/>
      <c r="JVE49" s="710"/>
      <c r="JVF49" s="710"/>
      <c r="JVG49" s="710"/>
      <c r="JVH49" s="710"/>
      <c r="JVI49" s="710"/>
      <c r="JVJ49" s="710"/>
      <c r="JVK49" s="710"/>
      <c r="JVL49" s="710"/>
      <c r="JVM49" s="710"/>
      <c r="JVN49" s="710"/>
      <c r="JVO49" s="710"/>
      <c r="JVP49" s="710"/>
      <c r="JVQ49" s="710"/>
      <c r="JVR49" s="710"/>
      <c r="JVS49" s="710"/>
      <c r="JVT49" s="710"/>
      <c r="JVU49" s="710"/>
      <c r="JVV49" s="710"/>
      <c r="JVW49" s="710"/>
      <c r="JVX49" s="710"/>
      <c r="JVY49" s="710"/>
      <c r="JVZ49" s="710"/>
      <c r="JWA49" s="710"/>
      <c r="JWB49" s="710"/>
      <c r="JWC49" s="710"/>
      <c r="JWD49" s="710"/>
      <c r="JWE49" s="710"/>
      <c r="JWF49" s="710"/>
      <c r="JWG49" s="710"/>
      <c r="JWH49" s="710"/>
      <c r="JWI49" s="710"/>
      <c r="JWJ49" s="710"/>
      <c r="JWK49" s="710"/>
      <c r="JWL49" s="710"/>
      <c r="JWM49" s="710"/>
      <c r="JWN49" s="710"/>
      <c r="JWO49" s="710"/>
      <c r="JWP49" s="710"/>
      <c r="JWQ49" s="710"/>
      <c r="JWR49" s="710"/>
      <c r="JWS49" s="710"/>
      <c r="JWT49" s="710"/>
      <c r="JWU49" s="710"/>
      <c r="JWV49" s="710"/>
      <c r="JWW49" s="710"/>
      <c r="JWX49" s="710"/>
      <c r="JWY49" s="710"/>
      <c r="JWZ49" s="710"/>
      <c r="JXA49" s="710"/>
      <c r="JXB49" s="710"/>
      <c r="JXC49" s="710"/>
      <c r="JXD49" s="710"/>
      <c r="JXE49" s="710"/>
      <c r="JXF49" s="710"/>
      <c r="JXG49" s="710"/>
      <c r="JXH49" s="710"/>
      <c r="JXI49" s="710"/>
      <c r="JXJ49" s="710"/>
      <c r="JXK49" s="710"/>
      <c r="JXL49" s="710"/>
      <c r="JXM49" s="710"/>
      <c r="JXN49" s="710"/>
      <c r="JXO49" s="710"/>
      <c r="JXP49" s="710"/>
      <c r="JXQ49" s="710"/>
      <c r="JXR49" s="710"/>
      <c r="JXS49" s="710"/>
      <c r="JXT49" s="710"/>
      <c r="JXU49" s="710"/>
      <c r="JXV49" s="710"/>
      <c r="JXW49" s="710"/>
      <c r="JXX49" s="710"/>
      <c r="JXY49" s="710"/>
      <c r="JXZ49" s="710"/>
      <c r="JYA49" s="710"/>
      <c r="JYB49" s="710"/>
      <c r="JYC49" s="710"/>
      <c r="JYD49" s="710"/>
      <c r="JYE49" s="710"/>
      <c r="JYF49" s="710"/>
      <c r="JYG49" s="710"/>
      <c r="JYH49" s="710"/>
      <c r="JYI49" s="710"/>
      <c r="JYJ49" s="710"/>
      <c r="JYK49" s="710"/>
      <c r="JYL49" s="710"/>
      <c r="JYM49" s="710"/>
      <c r="JYN49" s="710"/>
      <c r="JYO49" s="710"/>
      <c r="JYP49" s="710"/>
      <c r="JYQ49" s="710"/>
      <c r="JYR49" s="710"/>
      <c r="JYS49" s="710"/>
      <c r="JYT49" s="710"/>
      <c r="JYU49" s="710"/>
      <c r="JYV49" s="710"/>
      <c r="JYW49" s="710"/>
      <c r="JYX49" s="710"/>
      <c r="JYY49" s="710"/>
      <c r="JYZ49" s="710"/>
      <c r="JZA49" s="710"/>
      <c r="JZB49" s="710"/>
      <c r="JZC49" s="710"/>
      <c r="JZD49" s="710"/>
      <c r="JZE49" s="710"/>
      <c r="JZF49" s="710"/>
      <c r="JZG49" s="710"/>
      <c r="JZH49" s="710"/>
      <c r="JZI49" s="710"/>
      <c r="JZJ49" s="710"/>
      <c r="JZK49" s="710"/>
      <c r="JZL49" s="710"/>
      <c r="JZM49" s="710"/>
      <c r="JZN49" s="710"/>
      <c r="JZO49" s="710"/>
      <c r="JZP49" s="710"/>
      <c r="JZQ49" s="710"/>
      <c r="JZR49" s="710"/>
      <c r="JZS49" s="710"/>
      <c r="JZT49" s="710"/>
      <c r="JZU49" s="710"/>
      <c r="JZV49" s="710"/>
      <c r="JZW49" s="710"/>
      <c r="JZX49" s="710"/>
      <c r="JZY49" s="710"/>
      <c r="JZZ49" s="710"/>
      <c r="KAA49" s="710"/>
      <c r="KAB49" s="710"/>
      <c r="KAC49" s="710"/>
      <c r="KAD49" s="710"/>
      <c r="KAE49" s="710"/>
      <c r="KAF49" s="710"/>
      <c r="KAG49" s="710"/>
      <c r="KAH49" s="710"/>
      <c r="KAI49" s="710"/>
      <c r="KAJ49" s="710"/>
      <c r="KAK49" s="710"/>
      <c r="KAL49" s="710"/>
      <c r="KAM49" s="710"/>
      <c r="KAN49" s="710"/>
      <c r="KAO49" s="710"/>
      <c r="KAP49" s="710"/>
      <c r="KAQ49" s="710"/>
      <c r="KAR49" s="710"/>
      <c r="KAS49" s="710"/>
      <c r="KAT49" s="710"/>
      <c r="KAU49" s="710"/>
      <c r="KAV49" s="710"/>
      <c r="KAW49" s="710"/>
      <c r="KAX49" s="710"/>
      <c r="KAY49" s="710"/>
      <c r="KAZ49" s="710"/>
      <c r="KBA49" s="710"/>
      <c r="KBB49" s="710"/>
      <c r="KBC49" s="710"/>
      <c r="KBD49" s="710"/>
      <c r="KBE49" s="710"/>
      <c r="KBF49" s="710"/>
      <c r="KBG49" s="710"/>
      <c r="KBH49" s="710"/>
      <c r="KBI49" s="710"/>
      <c r="KBJ49" s="710"/>
      <c r="KBK49" s="710"/>
      <c r="KBL49" s="710"/>
      <c r="KBM49" s="710"/>
      <c r="KBN49" s="710"/>
      <c r="KBO49" s="710"/>
      <c r="KBP49" s="710"/>
      <c r="KBQ49" s="710"/>
      <c r="KBR49" s="710"/>
      <c r="KBS49" s="710"/>
      <c r="KBT49" s="710"/>
      <c r="KBU49" s="710"/>
      <c r="KBV49" s="710"/>
      <c r="KBW49" s="710"/>
      <c r="KBX49" s="710"/>
      <c r="KBY49" s="710"/>
      <c r="KBZ49" s="710"/>
      <c r="KCA49" s="710"/>
      <c r="KCB49" s="710"/>
      <c r="KCC49" s="710"/>
      <c r="KCD49" s="710"/>
      <c r="KCE49" s="710"/>
      <c r="KCF49" s="710"/>
      <c r="KCG49" s="710"/>
      <c r="KCH49" s="710"/>
      <c r="KCI49" s="710"/>
      <c r="KCJ49" s="710"/>
      <c r="KCK49" s="710"/>
      <c r="KCL49" s="710"/>
      <c r="KCM49" s="710"/>
      <c r="KCN49" s="710"/>
      <c r="KCO49" s="710"/>
      <c r="KCP49" s="710"/>
      <c r="KCQ49" s="710"/>
      <c r="KCR49" s="710"/>
      <c r="KCS49" s="710"/>
      <c r="KCT49" s="710"/>
      <c r="KCU49" s="710"/>
      <c r="KCV49" s="710"/>
      <c r="KCW49" s="710"/>
      <c r="KCX49" s="710"/>
      <c r="KCY49" s="710"/>
      <c r="KCZ49" s="710"/>
      <c r="KDA49" s="710"/>
      <c r="KDB49" s="710"/>
      <c r="KDC49" s="710"/>
      <c r="KDD49" s="710"/>
      <c r="KDE49" s="710"/>
      <c r="KDF49" s="710"/>
      <c r="KDG49" s="710"/>
      <c r="KDH49" s="710"/>
      <c r="KDI49" s="710"/>
      <c r="KDJ49" s="710"/>
      <c r="KDK49" s="710"/>
      <c r="KDL49" s="710"/>
      <c r="KDM49" s="710"/>
      <c r="KDN49" s="710"/>
      <c r="KDO49" s="710"/>
      <c r="KDP49" s="710"/>
      <c r="KDQ49" s="710"/>
      <c r="KDR49" s="710"/>
      <c r="KDS49" s="710"/>
      <c r="KDT49" s="710"/>
      <c r="KDU49" s="710"/>
      <c r="KDV49" s="710"/>
      <c r="KDW49" s="710"/>
      <c r="KDX49" s="710"/>
      <c r="KDY49" s="710"/>
      <c r="KDZ49" s="710"/>
      <c r="KEA49" s="710"/>
      <c r="KEB49" s="710"/>
      <c r="KEC49" s="710"/>
      <c r="KED49" s="710"/>
      <c r="KEE49" s="710"/>
      <c r="KEF49" s="710"/>
      <c r="KEG49" s="710"/>
      <c r="KEH49" s="710"/>
      <c r="KEI49" s="710"/>
      <c r="KEJ49" s="710"/>
      <c r="KEK49" s="710"/>
      <c r="KEL49" s="710"/>
      <c r="KEM49" s="710"/>
      <c r="KEN49" s="710"/>
      <c r="KEO49" s="710"/>
      <c r="KEP49" s="710"/>
      <c r="KEQ49" s="710"/>
      <c r="KER49" s="710"/>
      <c r="KES49" s="710"/>
      <c r="KET49" s="710"/>
      <c r="KEU49" s="710"/>
      <c r="KEV49" s="710"/>
      <c r="KEW49" s="710"/>
      <c r="KEX49" s="710"/>
      <c r="KEY49" s="710"/>
      <c r="KEZ49" s="710"/>
      <c r="KFA49" s="710"/>
      <c r="KFB49" s="710"/>
      <c r="KFC49" s="710"/>
      <c r="KFD49" s="710"/>
      <c r="KFE49" s="710"/>
      <c r="KFF49" s="710"/>
      <c r="KFG49" s="710"/>
      <c r="KFH49" s="710"/>
      <c r="KFI49" s="710"/>
      <c r="KFJ49" s="710"/>
      <c r="KFK49" s="710"/>
      <c r="KFL49" s="710"/>
      <c r="KFM49" s="710"/>
      <c r="KFN49" s="710"/>
      <c r="KFO49" s="710"/>
      <c r="KFP49" s="710"/>
      <c r="KFQ49" s="710"/>
      <c r="KFR49" s="710"/>
      <c r="KFS49" s="710"/>
      <c r="KFT49" s="710"/>
      <c r="KFU49" s="710"/>
      <c r="KFV49" s="710"/>
      <c r="KFW49" s="710"/>
      <c r="KFX49" s="710"/>
      <c r="KFY49" s="710"/>
      <c r="KFZ49" s="710"/>
      <c r="KGA49" s="710"/>
      <c r="KGB49" s="710"/>
      <c r="KGC49" s="710"/>
      <c r="KGD49" s="710"/>
      <c r="KGE49" s="710"/>
      <c r="KGF49" s="710"/>
      <c r="KGG49" s="710"/>
      <c r="KGH49" s="710"/>
      <c r="KGI49" s="710"/>
      <c r="KGJ49" s="710"/>
      <c r="KGK49" s="710"/>
      <c r="KGL49" s="710"/>
      <c r="KGM49" s="710"/>
      <c r="KGN49" s="710"/>
      <c r="KGO49" s="710"/>
      <c r="KGP49" s="710"/>
      <c r="KGQ49" s="710"/>
      <c r="KGR49" s="710"/>
      <c r="KGS49" s="710"/>
      <c r="KGT49" s="710"/>
      <c r="KGU49" s="710"/>
      <c r="KGV49" s="710"/>
      <c r="KGW49" s="710"/>
      <c r="KGX49" s="710"/>
      <c r="KGY49" s="710"/>
      <c r="KGZ49" s="710"/>
      <c r="KHA49" s="710"/>
      <c r="KHB49" s="710"/>
      <c r="KHC49" s="710"/>
      <c r="KHD49" s="710"/>
      <c r="KHE49" s="710"/>
      <c r="KHF49" s="710"/>
      <c r="KHG49" s="710"/>
      <c r="KHH49" s="710"/>
      <c r="KHI49" s="710"/>
      <c r="KHJ49" s="710"/>
      <c r="KHK49" s="710"/>
      <c r="KHL49" s="710"/>
      <c r="KHM49" s="710"/>
      <c r="KHN49" s="710"/>
      <c r="KHO49" s="710"/>
      <c r="KHP49" s="710"/>
      <c r="KHQ49" s="710"/>
      <c r="KHR49" s="710"/>
      <c r="KHS49" s="710"/>
      <c r="KHT49" s="710"/>
      <c r="KHU49" s="710"/>
      <c r="KHV49" s="710"/>
      <c r="KHW49" s="710"/>
      <c r="KHX49" s="710"/>
      <c r="KHY49" s="710"/>
      <c r="KHZ49" s="710"/>
      <c r="KIA49" s="710"/>
      <c r="KIB49" s="710"/>
      <c r="KIC49" s="710"/>
      <c r="KID49" s="710"/>
      <c r="KIE49" s="710"/>
      <c r="KIF49" s="710"/>
      <c r="KIG49" s="710"/>
      <c r="KIH49" s="710"/>
      <c r="KII49" s="710"/>
      <c r="KIJ49" s="710"/>
      <c r="KIK49" s="710"/>
      <c r="KIL49" s="710"/>
      <c r="KIM49" s="710"/>
      <c r="KIN49" s="710"/>
      <c r="KIO49" s="710"/>
      <c r="KIP49" s="710"/>
      <c r="KIQ49" s="710"/>
      <c r="KIR49" s="710"/>
      <c r="KIS49" s="710"/>
      <c r="KIT49" s="710"/>
      <c r="KIU49" s="710"/>
      <c r="KIV49" s="710"/>
      <c r="KIW49" s="710"/>
      <c r="KIX49" s="710"/>
      <c r="KIY49" s="710"/>
      <c r="KIZ49" s="710"/>
      <c r="KJA49" s="710"/>
      <c r="KJB49" s="710"/>
      <c r="KJC49" s="710"/>
      <c r="KJD49" s="710"/>
      <c r="KJE49" s="710"/>
      <c r="KJF49" s="710"/>
      <c r="KJG49" s="710"/>
      <c r="KJH49" s="710"/>
      <c r="KJI49" s="710"/>
      <c r="KJJ49" s="710"/>
      <c r="KJK49" s="710"/>
      <c r="KJL49" s="710"/>
      <c r="KJM49" s="710"/>
      <c r="KJN49" s="710"/>
      <c r="KJO49" s="710"/>
      <c r="KJP49" s="710"/>
      <c r="KJQ49" s="710"/>
      <c r="KJR49" s="710"/>
      <c r="KJS49" s="710"/>
      <c r="KJT49" s="710"/>
      <c r="KJU49" s="710"/>
      <c r="KJV49" s="710"/>
      <c r="KJW49" s="710"/>
      <c r="KJX49" s="710"/>
      <c r="KJY49" s="710"/>
      <c r="KJZ49" s="710"/>
      <c r="KKA49" s="710"/>
      <c r="KKB49" s="710"/>
      <c r="KKC49" s="710"/>
      <c r="KKD49" s="710"/>
      <c r="KKE49" s="710"/>
      <c r="KKF49" s="710"/>
      <c r="KKG49" s="710"/>
      <c r="KKH49" s="710"/>
      <c r="KKI49" s="710"/>
      <c r="KKJ49" s="710"/>
      <c r="KKK49" s="710"/>
      <c r="KKL49" s="710"/>
      <c r="KKM49" s="710"/>
      <c r="KKN49" s="710"/>
      <c r="KKO49" s="710"/>
      <c r="KKP49" s="710"/>
      <c r="KKQ49" s="710"/>
      <c r="KKR49" s="710"/>
      <c r="KKS49" s="710"/>
      <c r="KKT49" s="710"/>
      <c r="KKU49" s="710"/>
      <c r="KKV49" s="710"/>
      <c r="KKW49" s="710"/>
      <c r="KKX49" s="710"/>
      <c r="KKY49" s="710"/>
      <c r="KKZ49" s="710"/>
      <c r="KLA49" s="710"/>
      <c r="KLB49" s="710"/>
      <c r="KLC49" s="710"/>
      <c r="KLD49" s="710"/>
      <c r="KLE49" s="710"/>
      <c r="KLF49" s="710"/>
      <c r="KLG49" s="710"/>
      <c r="KLH49" s="710"/>
      <c r="KLI49" s="710"/>
      <c r="KLJ49" s="710"/>
      <c r="KLK49" s="710"/>
      <c r="KLL49" s="710"/>
      <c r="KLM49" s="710"/>
      <c r="KLN49" s="710"/>
      <c r="KLO49" s="710"/>
      <c r="KLP49" s="710"/>
      <c r="KLQ49" s="710"/>
      <c r="KLR49" s="710"/>
      <c r="KLS49" s="710"/>
      <c r="KLT49" s="710"/>
      <c r="KLU49" s="710"/>
      <c r="KLV49" s="710"/>
      <c r="KLW49" s="710"/>
      <c r="KLX49" s="710"/>
      <c r="KLY49" s="710"/>
      <c r="KLZ49" s="710"/>
      <c r="KMA49" s="710"/>
      <c r="KMB49" s="710"/>
      <c r="KMC49" s="710"/>
      <c r="KMD49" s="710"/>
      <c r="KME49" s="710"/>
      <c r="KMF49" s="710"/>
      <c r="KMG49" s="710"/>
      <c r="KMH49" s="710"/>
      <c r="KMI49" s="710"/>
      <c r="KMJ49" s="710"/>
      <c r="KMK49" s="710"/>
      <c r="KML49" s="710"/>
      <c r="KMM49" s="710"/>
      <c r="KMN49" s="710"/>
      <c r="KMO49" s="710"/>
      <c r="KMP49" s="710"/>
      <c r="KMQ49" s="710"/>
      <c r="KMR49" s="710"/>
      <c r="KMS49" s="710"/>
      <c r="KMT49" s="710"/>
      <c r="KMU49" s="710"/>
      <c r="KMV49" s="710"/>
      <c r="KMW49" s="710"/>
      <c r="KMX49" s="710"/>
      <c r="KMY49" s="710"/>
      <c r="KMZ49" s="710"/>
      <c r="KNA49" s="710"/>
      <c r="KNB49" s="710"/>
      <c r="KNC49" s="710"/>
      <c r="KND49" s="710"/>
      <c r="KNE49" s="710"/>
      <c r="KNF49" s="710"/>
      <c r="KNG49" s="710"/>
      <c r="KNH49" s="710"/>
      <c r="KNI49" s="710"/>
      <c r="KNJ49" s="710"/>
      <c r="KNK49" s="710"/>
      <c r="KNL49" s="710"/>
      <c r="KNM49" s="710"/>
      <c r="KNN49" s="710"/>
      <c r="KNO49" s="710"/>
      <c r="KNP49" s="710"/>
      <c r="KNQ49" s="710"/>
      <c r="KNR49" s="710"/>
      <c r="KNS49" s="710"/>
      <c r="KNT49" s="710"/>
      <c r="KNU49" s="710"/>
      <c r="KNV49" s="710"/>
      <c r="KNW49" s="710"/>
      <c r="KNX49" s="710"/>
      <c r="KNY49" s="710"/>
      <c r="KNZ49" s="710"/>
      <c r="KOA49" s="710"/>
      <c r="KOB49" s="710"/>
      <c r="KOC49" s="710"/>
      <c r="KOD49" s="710"/>
      <c r="KOE49" s="710"/>
      <c r="KOF49" s="710"/>
      <c r="KOG49" s="710"/>
      <c r="KOH49" s="710"/>
      <c r="KOI49" s="710"/>
      <c r="KOJ49" s="710"/>
      <c r="KOK49" s="710"/>
      <c r="KOL49" s="710"/>
      <c r="KOM49" s="710"/>
      <c r="KON49" s="710"/>
      <c r="KOO49" s="710"/>
      <c r="KOP49" s="710"/>
      <c r="KOQ49" s="710"/>
      <c r="KOR49" s="710"/>
      <c r="KOS49" s="710"/>
      <c r="KOT49" s="710"/>
      <c r="KOU49" s="710"/>
      <c r="KOV49" s="710"/>
      <c r="KOW49" s="710"/>
      <c r="KOX49" s="710"/>
      <c r="KOY49" s="710"/>
      <c r="KOZ49" s="710"/>
      <c r="KPA49" s="710"/>
      <c r="KPB49" s="710"/>
      <c r="KPC49" s="710"/>
      <c r="KPD49" s="710"/>
      <c r="KPE49" s="710"/>
      <c r="KPF49" s="710"/>
      <c r="KPG49" s="710"/>
      <c r="KPH49" s="710"/>
      <c r="KPI49" s="710"/>
      <c r="KPJ49" s="710"/>
      <c r="KPK49" s="710"/>
      <c r="KPL49" s="710"/>
      <c r="KPM49" s="710"/>
      <c r="KPN49" s="710"/>
      <c r="KPO49" s="710"/>
      <c r="KPP49" s="710"/>
      <c r="KPQ49" s="710"/>
      <c r="KPR49" s="710"/>
      <c r="KPS49" s="710"/>
      <c r="KPT49" s="710"/>
      <c r="KPU49" s="710"/>
      <c r="KPV49" s="710"/>
      <c r="KPW49" s="710"/>
      <c r="KPX49" s="710"/>
      <c r="KPY49" s="710"/>
      <c r="KPZ49" s="710"/>
      <c r="KQA49" s="710"/>
      <c r="KQB49" s="710"/>
      <c r="KQC49" s="710"/>
      <c r="KQD49" s="710"/>
      <c r="KQE49" s="710"/>
      <c r="KQF49" s="710"/>
      <c r="KQG49" s="710"/>
      <c r="KQH49" s="710"/>
      <c r="KQI49" s="710"/>
      <c r="KQJ49" s="710"/>
      <c r="KQK49" s="710"/>
      <c r="KQL49" s="710"/>
      <c r="KQM49" s="710"/>
      <c r="KQN49" s="710"/>
      <c r="KQO49" s="710"/>
      <c r="KQP49" s="710"/>
      <c r="KQQ49" s="710"/>
      <c r="KQR49" s="710"/>
      <c r="KQS49" s="710"/>
      <c r="KQT49" s="710"/>
      <c r="KQU49" s="710"/>
      <c r="KQV49" s="710"/>
      <c r="KQW49" s="710"/>
      <c r="KQX49" s="710"/>
      <c r="KQY49" s="710"/>
      <c r="KQZ49" s="710"/>
      <c r="KRA49" s="710"/>
      <c r="KRB49" s="710"/>
      <c r="KRC49" s="710"/>
      <c r="KRD49" s="710"/>
      <c r="KRE49" s="710"/>
      <c r="KRF49" s="710"/>
      <c r="KRG49" s="710"/>
      <c r="KRH49" s="710"/>
      <c r="KRI49" s="710"/>
      <c r="KRJ49" s="710"/>
      <c r="KRK49" s="710"/>
      <c r="KRL49" s="710"/>
      <c r="KRM49" s="710"/>
      <c r="KRN49" s="710"/>
      <c r="KRO49" s="710"/>
      <c r="KRP49" s="710"/>
      <c r="KRQ49" s="710"/>
      <c r="KRR49" s="710"/>
      <c r="KRS49" s="710"/>
      <c r="KRT49" s="710"/>
      <c r="KRU49" s="710"/>
      <c r="KRV49" s="710"/>
      <c r="KRW49" s="710"/>
      <c r="KRX49" s="710"/>
      <c r="KRY49" s="710"/>
      <c r="KRZ49" s="710"/>
      <c r="KSA49" s="710"/>
      <c r="KSB49" s="710"/>
      <c r="KSC49" s="710"/>
      <c r="KSD49" s="710"/>
      <c r="KSE49" s="710"/>
      <c r="KSF49" s="710"/>
      <c r="KSG49" s="710"/>
      <c r="KSH49" s="710"/>
      <c r="KSI49" s="710"/>
      <c r="KSJ49" s="710"/>
      <c r="KSK49" s="710"/>
      <c r="KSL49" s="710"/>
      <c r="KSM49" s="710"/>
      <c r="KSN49" s="710"/>
      <c r="KSO49" s="710"/>
      <c r="KSP49" s="710"/>
      <c r="KSQ49" s="710"/>
      <c r="KSR49" s="710"/>
      <c r="KSS49" s="710"/>
      <c r="KST49" s="710"/>
      <c r="KSU49" s="710"/>
      <c r="KSV49" s="710"/>
      <c r="KSW49" s="710"/>
      <c r="KSX49" s="710"/>
      <c r="KSY49" s="710"/>
      <c r="KSZ49" s="710"/>
      <c r="KTA49" s="710"/>
      <c r="KTB49" s="710"/>
      <c r="KTC49" s="710"/>
      <c r="KTD49" s="710"/>
      <c r="KTE49" s="710"/>
      <c r="KTF49" s="710"/>
      <c r="KTG49" s="710"/>
      <c r="KTH49" s="710"/>
      <c r="KTI49" s="710"/>
      <c r="KTJ49" s="710"/>
      <c r="KTK49" s="710"/>
      <c r="KTL49" s="710"/>
      <c r="KTM49" s="710"/>
      <c r="KTN49" s="710"/>
      <c r="KTO49" s="710"/>
      <c r="KTP49" s="710"/>
      <c r="KTQ49" s="710"/>
      <c r="KTR49" s="710"/>
      <c r="KTS49" s="710"/>
      <c r="KTT49" s="710"/>
      <c r="KTU49" s="710"/>
      <c r="KTV49" s="710"/>
      <c r="KTW49" s="710"/>
      <c r="KTX49" s="710"/>
      <c r="KTY49" s="710"/>
      <c r="KTZ49" s="710"/>
      <c r="KUA49" s="710"/>
      <c r="KUB49" s="710"/>
      <c r="KUC49" s="710"/>
      <c r="KUD49" s="710"/>
      <c r="KUE49" s="710"/>
      <c r="KUF49" s="710"/>
      <c r="KUG49" s="710"/>
      <c r="KUH49" s="710"/>
      <c r="KUI49" s="710"/>
      <c r="KUJ49" s="710"/>
      <c r="KUK49" s="710"/>
      <c r="KUL49" s="710"/>
      <c r="KUM49" s="710"/>
      <c r="KUN49" s="710"/>
      <c r="KUO49" s="710"/>
      <c r="KUP49" s="710"/>
      <c r="KUQ49" s="710"/>
      <c r="KUR49" s="710"/>
      <c r="KUS49" s="710"/>
      <c r="KUT49" s="710"/>
      <c r="KUU49" s="710"/>
      <c r="KUV49" s="710"/>
      <c r="KUW49" s="710"/>
      <c r="KUX49" s="710"/>
      <c r="KUY49" s="710"/>
      <c r="KUZ49" s="710"/>
      <c r="KVA49" s="710"/>
      <c r="KVB49" s="710"/>
      <c r="KVC49" s="710"/>
      <c r="KVD49" s="710"/>
      <c r="KVE49" s="710"/>
      <c r="KVF49" s="710"/>
      <c r="KVG49" s="710"/>
      <c r="KVH49" s="710"/>
      <c r="KVI49" s="710"/>
      <c r="KVJ49" s="710"/>
      <c r="KVK49" s="710"/>
      <c r="KVL49" s="710"/>
      <c r="KVM49" s="710"/>
      <c r="KVN49" s="710"/>
      <c r="KVO49" s="710"/>
      <c r="KVP49" s="710"/>
      <c r="KVQ49" s="710"/>
      <c r="KVR49" s="710"/>
      <c r="KVS49" s="710"/>
      <c r="KVT49" s="710"/>
      <c r="KVU49" s="710"/>
      <c r="KVV49" s="710"/>
      <c r="KVW49" s="710"/>
      <c r="KVX49" s="710"/>
      <c r="KVY49" s="710"/>
      <c r="KVZ49" s="710"/>
      <c r="KWA49" s="710"/>
      <c r="KWB49" s="710"/>
      <c r="KWC49" s="710"/>
      <c r="KWD49" s="710"/>
      <c r="KWE49" s="710"/>
      <c r="KWF49" s="710"/>
      <c r="KWG49" s="710"/>
      <c r="KWH49" s="710"/>
      <c r="KWI49" s="710"/>
      <c r="KWJ49" s="710"/>
      <c r="KWK49" s="710"/>
      <c r="KWL49" s="710"/>
      <c r="KWM49" s="710"/>
      <c r="KWN49" s="710"/>
      <c r="KWO49" s="710"/>
      <c r="KWP49" s="710"/>
      <c r="KWQ49" s="710"/>
      <c r="KWR49" s="710"/>
      <c r="KWS49" s="710"/>
      <c r="KWT49" s="710"/>
      <c r="KWU49" s="710"/>
      <c r="KWV49" s="710"/>
      <c r="KWW49" s="710"/>
      <c r="KWX49" s="710"/>
      <c r="KWY49" s="710"/>
      <c r="KWZ49" s="710"/>
      <c r="KXA49" s="710"/>
      <c r="KXB49" s="710"/>
      <c r="KXC49" s="710"/>
      <c r="KXD49" s="710"/>
      <c r="KXE49" s="710"/>
      <c r="KXF49" s="710"/>
      <c r="KXG49" s="710"/>
      <c r="KXH49" s="710"/>
      <c r="KXI49" s="710"/>
      <c r="KXJ49" s="710"/>
      <c r="KXK49" s="710"/>
      <c r="KXL49" s="710"/>
      <c r="KXM49" s="710"/>
      <c r="KXN49" s="710"/>
      <c r="KXO49" s="710"/>
      <c r="KXP49" s="710"/>
      <c r="KXQ49" s="710"/>
      <c r="KXR49" s="710"/>
      <c r="KXS49" s="710"/>
      <c r="KXT49" s="710"/>
      <c r="KXU49" s="710"/>
      <c r="KXV49" s="710"/>
      <c r="KXW49" s="710"/>
      <c r="KXX49" s="710"/>
      <c r="KXY49" s="710"/>
      <c r="KXZ49" s="710"/>
      <c r="KYA49" s="710"/>
      <c r="KYB49" s="710"/>
      <c r="KYC49" s="710"/>
      <c r="KYD49" s="710"/>
      <c r="KYE49" s="710"/>
      <c r="KYF49" s="710"/>
      <c r="KYG49" s="710"/>
      <c r="KYH49" s="710"/>
      <c r="KYI49" s="710"/>
      <c r="KYJ49" s="710"/>
      <c r="KYK49" s="710"/>
      <c r="KYL49" s="710"/>
      <c r="KYM49" s="710"/>
      <c r="KYN49" s="710"/>
      <c r="KYO49" s="710"/>
      <c r="KYP49" s="710"/>
      <c r="KYQ49" s="710"/>
      <c r="KYR49" s="710"/>
      <c r="KYS49" s="710"/>
      <c r="KYT49" s="710"/>
      <c r="KYU49" s="710"/>
      <c r="KYV49" s="710"/>
      <c r="KYW49" s="710"/>
      <c r="KYX49" s="710"/>
      <c r="KYY49" s="710"/>
      <c r="KYZ49" s="710"/>
      <c r="KZA49" s="710"/>
      <c r="KZB49" s="710"/>
      <c r="KZC49" s="710"/>
      <c r="KZD49" s="710"/>
      <c r="KZE49" s="710"/>
      <c r="KZF49" s="710"/>
      <c r="KZG49" s="710"/>
      <c r="KZH49" s="710"/>
      <c r="KZI49" s="710"/>
      <c r="KZJ49" s="710"/>
      <c r="KZK49" s="710"/>
      <c r="KZL49" s="710"/>
      <c r="KZM49" s="710"/>
      <c r="KZN49" s="710"/>
      <c r="KZO49" s="710"/>
      <c r="KZP49" s="710"/>
      <c r="KZQ49" s="710"/>
      <c r="KZR49" s="710"/>
      <c r="KZS49" s="710"/>
      <c r="KZT49" s="710"/>
      <c r="KZU49" s="710"/>
      <c r="KZV49" s="710"/>
      <c r="KZW49" s="710"/>
      <c r="KZX49" s="710"/>
      <c r="KZY49" s="710"/>
      <c r="KZZ49" s="710"/>
      <c r="LAA49" s="710"/>
      <c r="LAB49" s="710"/>
      <c r="LAC49" s="710"/>
      <c r="LAD49" s="710"/>
      <c r="LAE49" s="710"/>
      <c r="LAF49" s="710"/>
      <c r="LAG49" s="710"/>
      <c r="LAH49" s="710"/>
      <c r="LAI49" s="710"/>
      <c r="LAJ49" s="710"/>
      <c r="LAK49" s="710"/>
      <c r="LAL49" s="710"/>
      <c r="LAM49" s="710"/>
      <c r="LAN49" s="710"/>
      <c r="LAO49" s="710"/>
      <c r="LAP49" s="710"/>
      <c r="LAQ49" s="710"/>
      <c r="LAR49" s="710"/>
      <c r="LAS49" s="710"/>
      <c r="LAT49" s="710"/>
      <c r="LAU49" s="710"/>
      <c r="LAV49" s="710"/>
      <c r="LAW49" s="710"/>
      <c r="LAX49" s="710"/>
      <c r="LAY49" s="710"/>
      <c r="LAZ49" s="710"/>
      <c r="LBA49" s="710"/>
      <c r="LBB49" s="710"/>
      <c r="LBC49" s="710"/>
      <c r="LBD49" s="710"/>
      <c r="LBE49" s="710"/>
      <c r="LBF49" s="710"/>
      <c r="LBG49" s="710"/>
      <c r="LBH49" s="710"/>
      <c r="LBI49" s="710"/>
      <c r="LBJ49" s="710"/>
      <c r="LBK49" s="710"/>
      <c r="LBL49" s="710"/>
      <c r="LBM49" s="710"/>
      <c r="LBN49" s="710"/>
      <c r="LBO49" s="710"/>
      <c r="LBP49" s="710"/>
      <c r="LBQ49" s="710"/>
      <c r="LBR49" s="710"/>
      <c r="LBS49" s="710"/>
      <c r="LBT49" s="710"/>
      <c r="LBU49" s="710"/>
      <c r="LBV49" s="710"/>
      <c r="LBW49" s="710"/>
      <c r="LBX49" s="710"/>
      <c r="LBY49" s="710"/>
      <c r="LBZ49" s="710"/>
      <c r="LCA49" s="710"/>
      <c r="LCB49" s="710"/>
      <c r="LCC49" s="710"/>
      <c r="LCD49" s="710"/>
      <c r="LCE49" s="710"/>
      <c r="LCF49" s="710"/>
      <c r="LCG49" s="710"/>
      <c r="LCH49" s="710"/>
      <c r="LCI49" s="710"/>
      <c r="LCJ49" s="710"/>
      <c r="LCK49" s="710"/>
      <c r="LCL49" s="710"/>
      <c r="LCM49" s="710"/>
      <c r="LCN49" s="710"/>
      <c r="LCO49" s="710"/>
      <c r="LCP49" s="710"/>
      <c r="LCQ49" s="710"/>
      <c r="LCR49" s="710"/>
      <c r="LCS49" s="710"/>
      <c r="LCT49" s="710"/>
      <c r="LCU49" s="710"/>
      <c r="LCV49" s="710"/>
      <c r="LCW49" s="710"/>
      <c r="LCX49" s="710"/>
      <c r="LCY49" s="710"/>
      <c r="LCZ49" s="710"/>
      <c r="LDA49" s="710"/>
      <c r="LDB49" s="710"/>
      <c r="LDC49" s="710"/>
      <c r="LDD49" s="710"/>
      <c r="LDE49" s="710"/>
      <c r="LDF49" s="710"/>
      <c r="LDG49" s="710"/>
      <c r="LDH49" s="710"/>
      <c r="LDI49" s="710"/>
      <c r="LDJ49" s="710"/>
      <c r="LDK49" s="710"/>
      <c r="LDL49" s="710"/>
      <c r="LDM49" s="710"/>
      <c r="LDN49" s="710"/>
      <c r="LDO49" s="710"/>
      <c r="LDP49" s="710"/>
      <c r="LDQ49" s="710"/>
      <c r="LDR49" s="710"/>
      <c r="LDS49" s="710"/>
      <c r="LDT49" s="710"/>
      <c r="LDU49" s="710"/>
      <c r="LDV49" s="710"/>
      <c r="LDW49" s="710"/>
      <c r="LDX49" s="710"/>
      <c r="LDY49" s="710"/>
      <c r="LDZ49" s="710"/>
      <c r="LEA49" s="710"/>
      <c r="LEB49" s="710"/>
      <c r="LEC49" s="710"/>
      <c r="LED49" s="710"/>
      <c r="LEE49" s="710"/>
      <c r="LEF49" s="710"/>
      <c r="LEG49" s="710"/>
      <c r="LEH49" s="710"/>
      <c r="LEI49" s="710"/>
      <c r="LEJ49" s="710"/>
      <c r="LEK49" s="710"/>
      <c r="LEL49" s="710"/>
      <c r="LEM49" s="710"/>
      <c r="LEN49" s="710"/>
      <c r="LEO49" s="710"/>
      <c r="LEP49" s="710"/>
      <c r="LEQ49" s="710"/>
      <c r="LER49" s="710"/>
      <c r="LES49" s="710"/>
      <c r="LET49" s="710"/>
      <c r="LEU49" s="710"/>
      <c r="LEV49" s="710"/>
      <c r="LEW49" s="710"/>
      <c r="LEX49" s="710"/>
      <c r="LEY49" s="710"/>
      <c r="LEZ49" s="710"/>
      <c r="LFA49" s="710"/>
      <c r="LFB49" s="710"/>
      <c r="LFC49" s="710"/>
      <c r="LFD49" s="710"/>
      <c r="LFE49" s="710"/>
      <c r="LFF49" s="710"/>
      <c r="LFG49" s="710"/>
      <c r="LFH49" s="710"/>
      <c r="LFI49" s="710"/>
      <c r="LFJ49" s="710"/>
      <c r="LFK49" s="710"/>
      <c r="LFL49" s="710"/>
      <c r="LFM49" s="710"/>
      <c r="LFN49" s="710"/>
      <c r="LFO49" s="710"/>
      <c r="LFP49" s="710"/>
      <c r="LFQ49" s="710"/>
      <c r="LFR49" s="710"/>
      <c r="LFS49" s="710"/>
      <c r="LFT49" s="710"/>
      <c r="LFU49" s="710"/>
      <c r="LFV49" s="710"/>
      <c r="LFW49" s="710"/>
      <c r="LFX49" s="710"/>
      <c r="LFY49" s="710"/>
      <c r="LFZ49" s="710"/>
      <c r="LGA49" s="710"/>
      <c r="LGB49" s="710"/>
      <c r="LGC49" s="710"/>
      <c r="LGD49" s="710"/>
      <c r="LGE49" s="710"/>
      <c r="LGF49" s="710"/>
      <c r="LGG49" s="710"/>
      <c r="LGH49" s="710"/>
      <c r="LGI49" s="710"/>
      <c r="LGJ49" s="710"/>
      <c r="LGK49" s="710"/>
      <c r="LGL49" s="710"/>
      <c r="LGM49" s="710"/>
      <c r="LGN49" s="710"/>
      <c r="LGO49" s="710"/>
      <c r="LGP49" s="710"/>
      <c r="LGQ49" s="710"/>
      <c r="LGR49" s="710"/>
      <c r="LGS49" s="710"/>
      <c r="LGT49" s="710"/>
      <c r="LGU49" s="710"/>
      <c r="LGV49" s="710"/>
      <c r="LGW49" s="710"/>
      <c r="LGX49" s="710"/>
      <c r="LGY49" s="710"/>
      <c r="LGZ49" s="710"/>
      <c r="LHA49" s="710"/>
      <c r="LHB49" s="710"/>
      <c r="LHC49" s="710"/>
      <c r="LHD49" s="710"/>
      <c r="LHE49" s="710"/>
      <c r="LHF49" s="710"/>
      <c r="LHG49" s="710"/>
      <c r="LHH49" s="710"/>
      <c r="LHI49" s="710"/>
      <c r="LHJ49" s="710"/>
      <c r="LHK49" s="710"/>
      <c r="LHL49" s="710"/>
      <c r="LHM49" s="710"/>
      <c r="LHN49" s="710"/>
      <c r="LHO49" s="710"/>
      <c r="LHP49" s="710"/>
      <c r="LHQ49" s="710"/>
      <c r="LHR49" s="710"/>
      <c r="LHS49" s="710"/>
      <c r="LHT49" s="710"/>
      <c r="LHU49" s="710"/>
      <c r="LHV49" s="710"/>
      <c r="LHW49" s="710"/>
      <c r="LHX49" s="710"/>
      <c r="LHY49" s="710"/>
      <c r="LHZ49" s="710"/>
      <c r="LIA49" s="710"/>
      <c r="LIB49" s="710"/>
      <c r="LIC49" s="710"/>
      <c r="LID49" s="710"/>
      <c r="LIE49" s="710"/>
      <c r="LIF49" s="710"/>
      <c r="LIG49" s="710"/>
      <c r="LIH49" s="710"/>
      <c r="LII49" s="710"/>
      <c r="LIJ49" s="710"/>
      <c r="LIK49" s="710"/>
      <c r="LIL49" s="710"/>
      <c r="LIM49" s="710"/>
      <c r="LIN49" s="710"/>
      <c r="LIO49" s="710"/>
      <c r="LIP49" s="710"/>
      <c r="LIQ49" s="710"/>
      <c r="LIR49" s="710"/>
      <c r="LIS49" s="710"/>
      <c r="LIT49" s="710"/>
      <c r="LIU49" s="710"/>
      <c r="LIV49" s="710"/>
      <c r="LIW49" s="710"/>
      <c r="LIX49" s="710"/>
      <c r="LIY49" s="710"/>
      <c r="LIZ49" s="710"/>
      <c r="LJA49" s="710"/>
      <c r="LJB49" s="710"/>
      <c r="LJC49" s="710"/>
      <c r="LJD49" s="710"/>
      <c r="LJE49" s="710"/>
      <c r="LJF49" s="710"/>
      <c r="LJG49" s="710"/>
      <c r="LJH49" s="710"/>
      <c r="LJI49" s="710"/>
      <c r="LJJ49" s="710"/>
      <c r="LJK49" s="710"/>
      <c r="LJL49" s="710"/>
      <c r="LJM49" s="710"/>
      <c r="LJN49" s="710"/>
      <c r="LJO49" s="710"/>
      <c r="LJP49" s="710"/>
      <c r="LJQ49" s="710"/>
      <c r="LJR49" s="710"/>
      <c r="LJS49" s="710"/>
      <c r="LJT49" s="710"/>
      <c r="LJU49" s="710"/>
      <c r="LJV49" s="710"/>
      <c r="LJW49" s="710"/>
      <c r="LJX49" s="710"/>
      <c r="LJY49" s="710"/>
      <c r="LJZ49" s="710"/>
      <c r="LKA49" s="710"/>
      <c r="LKB49" s="710"/>
      <c r="LKC49" s="710"/>
      <c r="LKD49" s="710"/>
      <c r="LKE49" s="710"/>
      <c r="LKF49" s="710"/>
      <c r="LKG49" s="710"/>
      <c r="LKH49" s="710"/>
      <c r="LKI49" s="710"/>
      <c r="LKJ49" s="710"/>
      <c r="LKK49" s="710"/>
      <c r="LKL49" s="710"/>
      <c r="LKM49" s="710"/>
      <c r="LKN49" s="710"/>
      <c r="LKO49" s="710"/>
      <c r="LKP49" s="710"/>
      <c r="LKQ49" s="710"/>
      <c r="LKR49" s="710"/>
      <c r="LKS49" s="710"/>
      <c r="LKT49" s="710"/>
      <c r="LKU49" s="710"/>
      <c r="LKV49" s="710"/>
      <c r="LKW49" s="710"/>
      <c r="LKX49" s="710"/>
      <c r="LKY49" s="710"/>
      <c r="LKZ49" s="710"/>
      <c r="LLA49" s="710"/>
      <c r="LLB49" s="710"/>
      <c r="LLC49" s="710"/>
      <c r="LLD49" s="710"/>
      <c r="LLE49" s="710"/>
      <c r="LLF49" s="710"/>
      <c r="LLG49" s="710"/>
      <c r="LLH49" s="710"/>
      <c r="LLI49" s="710"/>
      <c r="LLJ49" s="710"/>
      <c r="LLK49" s="710"/>
      <c r="LLL49" s="710"/>
      <c r="LLM49" s="710"/>
      <c r="LLN49" s="710"/>
      <c r="LLO49" s="710"/>
      <c r="LLP49" s="710"/>
      <c r="LLQ49" s="710"/>
      <c r="LLR49" s="710"/>
      <c r="LLS49" s="710"/>
      <c r="LLT49" s="710"/>
      <c r="LLU49" s="710"/>
      <c r="LLV49" s="710"/>
      <c r="LLW49" s="710"/>
      <c r="LLX49" s="710"/>
      <c r="LLY49" s="710"/>
      <c r="LLZ49" s="710"/>
      <c r="LMA49" s="710"/>
      <c r="LMB49" s="710"/>
      <c r="LMC49" s="710"/>
      <c r="LMD49" s="710"/>
      <c r="LME49" s="710"/>
      <c r="LMF49" s="710"/>
      <c r="LMG49" s="710"/>
      <c r="LMH49" s="710"/>
      <c r="LMI49" s="710"/>
      <c r="LMJ49" s="710"/>
      <c r="LMK49" s="710"/>
      <c r="LML49" s="710"/>
      <c r="LMM49" s="710"/>
      <c r="LMN49" s="710"/>
      <c r="LMO49" s="710"/>
      <c r="LMP49" s="710"/>
      <c r="LMQ49" s="710"/>
      <c r="LMR49" s="710"/>
      <c r="LMS49" s="710"/>
      <c r="LMT49" s="710"/>
      <c r="LMU49" s="710"/>
      <c r="LMV49" s="710"/>
      <c r="LMW49" s="710"/>
      <c r="LMX49" s="710"/>
      <c r="LMY49" s="710"/>
      <c r="LMZ49" s="710"/>
      <c r="LNA49" s="710"/>
      <c r="LNB49" s="710"/>
      <c r="LNC49" s="710"/>
      <c r="LND49" s="710"/>
      <c r="LNE49" s="710"/>
      <c r="LNF49" s="710"/>
      <c r="LNG49" s="710"/>
      <c r="LNH49" s="710"/>
      <c r="LNI49" s="710"/>
      <c r="LNJ49" s="710"/>
      <c r="LNK49" s="710"/>
      <c r="LNL49" s="710"/>
      <c r="LNM49" s="710"/>
      <c r="LNN49" s="710"/>
      <c r="LNO49" s="710"/>
      <c r="LNP49" s="710"/>
      <c r="LNQ49" s="710"/>
      <c r="LNR49" s="710"/>
      <c r="LNS49" s="710"/>
      <c r="LNT49" s="710"/>
      <c r="LNU49" s="710"/>
      <c r="LNV49" s="710"/>
      <c r="LNW49" s="710"/>
      <c r="LNX49" s="710"/>
      <c r="LNY49" s="710"/>
      <c r="LNZ49" s="710"/>
      <c r="LOA49" s="710"/>
      <c r="LOB49" s="710"/>
      <c r="LOC49" s="710"/>
      <c r="LOD49" s="710"/>
      <c r="LOE49" s="710"/>
      <c r="LOF49" s="710"/>
      <c r="LOG49" s="710"/>
      <c r="LOH49" s="710"/>
      <c r="LOI49" s="710"/>
      <c r="LOJ49" s="710"/>
      <c r="LOK49" s="710"/>
      <c r="LOL49" s="710"/>
      <c r="LOM49" s="710"/>
      <c r="LON49" s="710"/>
      <c r="LOO49" s="710"/>
      <c r="LOP49" s="710"/>
      <c r="LOQ49" s="710"/>
      <c r="LOR49" s="710"/>
      <c r="LOS49" s="710"/>
      <c r="LOT49" s="710"/>
      <c r="LOU49" s="710"/>
      <c r="LOV49" s="710"/>
      <c r="LOW49" s="710"/>
      <c r="LOX49" s="710"/>
      <c r="LOY49" s="710"/>
      <c r="LOZ49" s="710"/>
      <c r="LPA49" s="710"/>
      <c r="LPB49" s="710"/>
      <c r="LPC49" s="710"/>
      <c r="LPD49" s="710"/>
      <c r="LPE49" s="710"/>
      <c r="LPF49" s="710"/>
      <c r="LPG49" s="710"/>
      <c r="LPH49" s="710"/>
      <c r="LPI49" s="710"/>
      <c r="LPJ49" s="710"/>
      <c r="LPK49" s="710"/>
      <c r="LPL49" s="710"/>
      <c r="LPM49" s="710"/>
      <c r="LPN49" s="710"/>
      <c r="LPO49" s="710"/>
      <c r="LPP49" s="710"/>
      <c r="LPQ49" s="710"/>
      <c r="LPR49" s="710"/>
      <c r="LPS49" s="710"/>
      <c r="LPT49" s="710"/>
      <c r="LPU49" s="710"/>
      <c r="LPV49" s="710"/>
      <c r="LPW49" s="710"/>
      <c r="LPX49" s="710"/>
      <c r="LPY49" s="710"/>
      <c r="LPZ49" s="710"/>
      <c r="LQA49" s="710"/>
      <c r="LQB49" s="710"/>
      <c r="LQC49" s="710"/>
      <c r="LQD49" s="710"/>
      <c r="LQE49" s="710"/>
      <c r="LQF49" s="710"/>
      <c r="LQG49" s="710"/>
      <c r="LQH49" s="710"/>
      <c r="LQI49" s="710"/>
      <c r="LQJ49" s="710"/>
      <c r="LQK49" s="710"/>
      <c r="LQL49" s="710"/>
      <c r="LQM49" s="710"/>
      <c r="LQN49" s="710"/>
      <c r="LQO49" s="710"/>
      <c r="LQP49" s="710"/>
      <c r="LQQ49" s="710"/>
      <c r="LQR49" s="710"/>
      <c r="LQS49" s="710"/>
      <c r="LQT49" s="710"/>
      <c r="LQU49" s="710"/>
      <c r="LQV49" s="710"/>
      <c r="LQW49" s="710"/>
      <c r="LQX49" s="710"/>
      <c r="LQY49" s="710"/>
      <c r="LQZ49" s="710"/>
      <c r="LRA49" s="710"/>
      <c r="LRB49" s="710"/>
      <c r="LRC49" s="710"/>
      <c r="LRD49" s="710"/>
      <c r="LRE49" s="710"/>
      <c r="LRF49" s="710"/>
      <c r="LRG49" s="710"/>
      <c r="LRH49" s="710"/>
      <c r="LRI49" s="710"/>
      <c r="LRJ49" s="710"/>
      <c r="LRK49" s="710"/>
      <c r="LRL49" s="710"/>
      <c r="LRM49" s="710"/>
      <c r="LRN49" s="710"/>
      <c r="LRO49" s="710"/>
      <c r="LRP49" s="710"/>
      <c r="LRQ49" s="710"/>
      <c r="LRR49" s="710"/>
      <c r="LRS49" s="710"/>
      <c r="LRT49" s="710"/>
      <c r="LRU49" s="710"/>
      <c r="LRV49" s="710"/>
      <c r="LRW49" s="710"/>
      <c r="LRX49" s="710"/>
      <c r="LRY49" s="710"/>
      <c r="LRZ49" s="710"/>
      <c r="LSA49" s="710"/>
      <c r="LSB49" s="710"/>
      <c r="LSC49" s="710"/>
      <c r="LSD49" s="710"/>
      <c r="LSE49" s="710"/>
      <c r="LSF49" s="710"/>
      <c r="LSG49" s="710"/>
      <c r="LSH49" s="710"/>
      <c r="LSI49" s="710"/>
      <c r="LSJ49" s="710"/>
      <c r="LSK49" s="710"/>
      <c r="LSL49" s="710"/>
      <c r="LSM49" s="710"/>
      <c r="LSN49" s="710"/>
      <c r="LSO49" s="710"/>
      <c r="LSP49" s="710"/>
      <c r="LSQ49" s="710"/>
      <c r="LSR49" s="710"/>
      <c r="LSS49" s="710"/>
      <c r="LST49" s="710"/>
      <c r="LSU49" s="710"/>
      <c r="LSV49" s="710"/>
      <c r="LSW49" s="710"/>
      <c r="LSX49" s="710"/>
      <c r="LSY49" s="710"/>
      <c r="LSZ49" s="710"/>
      <c r="LTA49" s="710"/>
      <c r="LTB49" s="710"/>
      <c r="LTC49" s="710"/>
      <c r="LTD49" s="710"/>
      <c r="LTE49" s="710"/>
      <c r="LTF49" s="710"/>
      <c r="LTG49" s="710"/>
      <c r="LTH49" s="710"/>
      <c r="LTI49" s="710"/>
      <c r="LTJ49" s="710"/>
      <c r="LTK49" s="710"/>
      <c r="LTL49" s="710"/>
      <c r="LTM49" s="710"/>
      <c r="LTN49" s="710"/>
      <c r="LTO49" s="710"/>
      <c r="LTP49" s="710"/>
      <c r="LTQ49" s="710"/>
      <c r="LTR49" s="710"/>
      <c r="LTS49" s="710"/>
      <c r="LTT49" s="710"/>
      <c r="LTU49" s="710"/>
      <c r="LTV49" s="710"/>
      <c r="LTW49" s="710"/>
      <c r="LTX49" s="710"/>
      <c r="LTY49" s="710"/>
      <c r="LTZ49" s="710"/>
      <c r="LUA49" s="710"/>
      <c r="LUB49" s="710"/>
      <c r="LUC49" s="710"/>
      <c r="LUD49" s="710"/>
      <c r="LUE49" s="710"/>
      <c r="LUF49" s="710"/>
      <c r="LUG49" s="710"/>
      <c r="LUH49" s="710"/>
      <c r="LUI49" s="710"/>
      <c r="LUJ49" s="710"/>
      <c r="LUK49" s="710"/>
      <c r="LUL49" s="710"/>
      <c r="LUM49" s="710"/>
      <c r="LUN49" s="710"/>
      <c r="LUO49" s="710"/>
      <c r="LUP49" s="710"/>
      <c r="LUQ49" s="710"/>
      <c r="LUR49" s="710"/>
      <c r="LUS49" s="710"/>
      <c r="LUT49" s="710"/>
      <c r="LUU49" s="710"/>
      <c r="LUV49" s="710"/>
      <c r="LUW49" s="710"/>
      <c r="LUX49" s="710"/>
      <c r="LUY49" s="710"/>
      <c r="LUZ49" s="710"/>
      <c r="LVA49" s="710"/>
      <c r="LVB49" s="710"/>
      <c r="LVC49" s="710"/>
      <c r="LVD49" s="710"/>
      <c r="LVE49" s="710"/>
      <c r="LVF49" s="710"/>
      <c r="LVG49" s="710"/>
      <c r="LVH49" s="710"/>
      <c r="LVI49" s="710"/>
      <c r="LVJ49" s="710"/>
      <c r="LVK49" s="710"/>
      <c r="LVL49" s="710"/>
      <c r="LVM49" s="710"/>
      <c r="LVN49" s="710"/>
      <c r="LVO49" s="710"/>
      <c r="LVP49" s="710"/>
      <c r="LVQ49" s="710"/>
      <c r="LVR49" s="710"/>
      <c r="LVS49" s="710"/>
      <c r="LVT49" s="710"/>
      <c r="LVU49" s="710"/>
      <c r="LVV49" s="710"/>
      <c r="LVW49" s="710"/>
      <c r="LVX49" s="710"/>
      <c r="LVY49" s="710"/>
      <c r="LVZ49" s="710"/>
      <c r="LWA49" s="710"/>
      <c r="LWB49" s="710"/>
      <c r="LWC49" s="710"/>
      <c r="LWD49" s="710"/>
      <c r="LWE49" s="710"/>
      <c r="LWF49" s="710"/>
      <c r="LWG49" s="710"/>
      <c r="LWH49" s="710"/>
      <c r="LWI49" s="710"/>
      <c r="LWJ49" s="710"/>
      <c r="LWK49" s="710"/>
      <c r="LWL49" s="710"/>
      <c r="LWM49" s="710"/>
      <c r="LWN49" s="710"/>
      <c r="LWO49" s="710"/>
      <c r="LWP49" s="710"/>
      <c r="LWQ49" s="710"/>
      <c r="LWR49" s="710"/>
      <c r="LWS49" s="710"/>
      <c r="LWT49" s="710"/>
      <c r="LWU49" s="710"/>
      <c r="LWV49" s="710"/>
      <c r="LWW49" s="710"/>
      <c r="LWX49" s="710"/>
      <c r="LWY49" s="710"/>
      <c r="LWZ49" s="710"/>
      <c r="LXA49" s="710"/>
      <c r="LXB49" s="710"/>
      <c r="LXC49" s="710"/>
      <c r="LXD49" s="710"/>
      <c r="LXE49" s="710"/>
      <c r="LXF49" s="710"/>
      <c r="LXG49" s="710"/>
      <c r="LXH49" s="710"/>
      <c r="LXI49" s="710"/>
      <c r="LXJ49" s="710"/>
      <c r="LXK49" s="710"/>
      <c r="LXL49" s="710"/>
      <c r="LXM49" s="710"/>
      <c r="LXN49" s="710"/>
      <c r="LXO49" s="710"/>
      <c r="LXP49" s="710"/>
      <c r="LXQ49" s="710"/>
      <c r="LXR49" s="710"/>
      <c r="LXS49" s="710"/>
      <c r="LXT49" s="710"/>
      <c r="LXU49" s="710"/>
      <c r="LXV49" s="710"/>
      <c r="LXW49" s="710"/>
      <c r="LXX49" s="710"/>
      <c r="LXY49" s="710"/>
      <c r="LXZ49" s="710"/>
      <c r="LYA49" s="710"/>
      <c r="LYB49" s="710"/>
      <c r="LYC49" s="710"/>
      <c r="LYD49" s="710"/>
      <c r="LYE49" s="710"/>
      <c r="LYF49" s="710"/>
      <c r="LYG49" s="710"/>
      <c r="LYH49" s="710"/>
      <c r="LYI49" s="710"/>
      <c r="LYJ49" s="710"/>
      <c r="LYK49" s="710"/>
      <c r="LYL49" s="710"/>
      <c r="LYM49" s="710"/>
      <c r="LYN49" s="710"/>
      <c r="LYO49" s="710"/>
      <c r="LYP49" s="710"/>
      <c r="LYQ49" s="710"/>
      <c r="LYR49" s="710"/>
      <c r="LYS49" s="710"/>
      <c r="LYT49" s="710"/>
      <c r="LYU49" s="710"/>
      <c r="LYV49" s="710"/>
      <c r="LYW49" s="710"/>
      <c r="LYX49" s="710"/>
      <c r="LYY49" s="710"/>
      <c r="LYZ49" s="710"/>
      <c r="LZA49" s="710"/>
      <c r="LZB49" s="710"/>
      <c r="LZC49" s="710"/>
      <c r="LZD49" s="710"/>
      <c r="LZE49" s="710"/>
      <c r="LZF49" s="710"/>
      <c r="LZG49" s="710"/>
      <c r="LZH49" s="710"/>
      <c r="LZI49" s="710"/>
      <c r="LZJ49" s="710"/>
      <c r="LZK49" s="710"/>
      <c r="LZL49" s="710"/>
      <c r="LZM49" s="710"/>
      <c r="LZN49" s="710"/>
      <c r="LZO49" s="710"/>
      <c r="LZP49" s="710"/>
      <c r="LZQ49" s="710"/>
      <c r="LZR49" s="710"/>
      <c r="LZS49" s="710"/>
      <c r="LZT49" s="710"/>
      <c r="LZU49" s="710"/>
      <c r="LZV49" s="710"/>
      <c r="LZW49" s="710"/>
      <c r="LZX49" s="710"/>
      <c r="LZY49" s="710"/>
      <c r="LZZ49" s="710"/>
      <c r="MAA49" s="710"/>
      <c r="MAB49" s="710"/>
      <c r="MAC49" s="710"/>
      <c r="MAD49" s="710"/>
      <c r="MAE49" s="710"/>
      <c r="MAF49" s="710"/>
      <c r="MAG49" s="710"/>
      <c r="MAH49" s="710"/>
      <c r="MAI49" s="710"/>
      <c r="MAJ49" s="710"/>
      <c r="MAK49" s="710"/>
      <c r="MAL49" s="710"/>
      <c r="MAM49" s="710"/>
      <c r="MAN49" s="710"/>
      <c r="MAO49" s="710"/>
      <c r="MAP49" s="710"/>
      <c r="MAQ49" s="710"/>
      <c r="MAR49" s="710"/>
      <c r="MAS49" s="710"/>
      <c r="MAT49" s="710"/>
      <c r="MAU49" s="710"/>
      <c r="MAV49" s="710"/>
      <c r="MAW49" s="710"/>
      <c r="MAX49" s="710"/>
      <c r="MAY49" s="710"/>
      <c r="MAZ49" s="710"/>
      <c r="MBA49" s="710"/>
      <c r="MBB49" s="710"/>
      <c r="MBC49" s="710"/>
      <c r="MBD49" s="710"/>
      <c r="MBE49" s="710"/>
      <c r="MBF49" s="710"/>
      <c r="MBG49" s="710"/>
      <c r="MBH49" s="710"/>
      <c r="MBI49" s="710"/>
      <c r="MBJ49" s="710"/>
      <c r="MBK49" s="710"/>
      <c r="MBL49" s="710"/>
      <c r="MBM49" s="710"/>
      <c r="MBN49" s="710"/>
      <c r="MBO49" s="710"/>
      <c r="MBP49" s="710"/>
      <c r="MBQ49" s="710"/>
      <c r="MBR49" s="710"/>
      <c r="MBS49" s="710"/>
      <c r="MBT49" s="710"/>
      <c r="MBU49" s="710"/>
      <c r="MBV49" s="710"/>
      <c r="MBW49" s="710"/>
      <c r="MBX49" s="710"/>
      <c r="MBY49" s="710"/>
      <c r="MBZ49" s="710"/>
      <c r="MCA49" s="710"/>
      <c r="MCB49" s="710"/>
      <c r="MCC49" s="710"/>
      <c r="MCD49" s="710"/>
      <c r="MCE49" s="710"/>
      <c r="MCF49" s="710"/>
      <c r="MCG49" s="710"/>
      <c r="MCH49" s="710"/>
      <c r="MCI49" s="710"/>
      <c r="MCJ49" s="710"/>
      <c r="MCK49" s="710"/>
      <c r="MCL49" s="710"/>
      <c r="MCM49" s="710"/>
      <c r="MCN49" s="710"/>
      <c r="MCO49" s="710"/>
      <c r="MCP49" s="710"/>
      <c r="MCQ49" s="710"/>
      <c r="MCR49" s="710"/>
      <c r="MCS49" s="710"/>
      <c r="MCT49" s="710"/>
      <c r="MCU49" s="710"/>
      <c r="MCV49" s="710"/>
      <c r="MCW49" s="710"/>
      <c r="MCX49" s="710"/>
      <c r="MCY49" s="710"/>
      <c r="MCZ49" s="710"/>
      <c r="MDA49" s="710"/>
      <c r="MDB49" s="710"/>
      <c r="MDC49" s="710"/>
      <c r="MDD49" s="710"/>
      <c r="MDE49" s="710"/>
      <c r="MDF49" s="710"/>
      <c r="MDG49" s="710"/>
      <c r="MDH49" s="710"/>
      <c r="MDI49" s="710"/>
      <c r="MDJ49" s="710"/>
      <c r="MDK49" s="710"/>
      <c r="MDL49" s="710"/>
      <c r="MDM49" s="710"/>
      <c r="MDN49" s="710"/>
      <c r="MDO49" s="710"/>
      <c r="MDP49" s="710"/>
      <c r="MDQ49" s="710"/>
      <c r="MDR49" s="710"/>
      <c r="MDS49" s="710"/>
      <c r="MDT49" s="710"/>
      <c r="MDU49" s="710"/>
      <c r="MDV49" s="710"/>
      <c r="MDW49" s="710"/>
      <c r="MDX49" s="710"/>
      <c r="MDY49" s="710"/>
      <c r="MDZ49" s="710"/>
      <c r="MEA49" s="710"/>
      <c r="MEB49" s="710"/>
      <c r="MEC49" s="710"/>
      <c r="MED49" s="710"/>
      <c r="MEE49" s="710"/>
      <c r="MEF49" s="710"/>
      <c r="MEG49" s="710"/>
      <c r="MEH49" s="710"/>
      <c r="MEI49" s="710"/>
      <c r="MEJ49" s="710"/>
      <c r="MEK49" s="710"/>
      <c r="MEL49" s="710"/>
      <c r="MEM49" s="710"/>
      <c r="MEN49" s="710"/>
      <c r="MEO49" s="710"/>
      <c r="MEP49" s="710"/>
      <c r="MEQ49" s="710"/>
      <c r="MER49" s="710"/>
      <c r="MES49" s="710"/>
      <c r="MET49" s="710"/>
      <c r="MEU49" s="710"/>
      <c r="MEV49" s="710"/>
      <c r="MEW49" s="710"/>
      <c r="MEX49" s="710"/>
      <c r="MEY49" s="710"/>
      <c r="MEZ49" s="710"/>
      <c r="MFA49" s="710"/>
      <c r="MFB49" s="710"/>
      <c r="MFC49" s="710"/>
      <c r="MFD49" s="710"/>
      <c r="MFE49" s="710"/>
      <c r="MFF49" s="710"/>
      <c r="MFG49" s="710"/>
      <c r="MFH49" s="710"/>
      <c r="MFI49" s="710"/>
      <c r="MFJ49" s="710"/>
      <c r="MFK49" s="710"/>
      <c r="MFL49" s="710"/>
      <c r="MFM49" s="710"/>
      <c r="MFN49" s="710"/>
      <c r="MFO49" s="710"/>
      <c r="MFP49" s="710"/>
      <c r="MFQ49" s="710"/>
      <c r="MFR49" s="710"/>
      <c r="MFS49" s="710"/>
      <c r="MFT49" s="710"/>
      <c r="MFU49" s="710"/>
      <c r="MFV49" s="710"/>
      <c r="MFW49" s="710"/>
      <c r="MFX49" s="710"/>
      <c r="MFY49" s="710"/>
      <c r="MFZ49" s="710"/>
      <c r="MGA49" s="710"/>
      <c r="MGB49" s="710"/>
      <c r="MGC49" s="710"/>
      <c r="MGD49" s="710"/>
      <c r="MGE49" s="710"/>
      <c r="MGF49" s="710"/>
      <c r="MGG49" s="710"/>
      <c r="MGH49" s="710"/>
      <c r="MGI49" s="710"/>
      <c r="MGJ49" s="710"/>
      <c r="MGK49" s="710"/>
      <c r="MGL49" s="710"/>
      <c r="MGM49" s="710"/>
      <c r="MGN49" s="710"/>
      <c r="MGO49" s="710"/>
      <c r="MGP49" s="710"/>
      <c r="MGQ49" s="710"/>
      <c r="MGR49" s="710"/>
      <c r="MGS49" s="710"/>
      <c r="MGT49" s="710"/>
      <c r="MGU49" s="710"/>
      <c r="MGV49" s="710"/>
      <c r="MGW49" s="710"/>
      <c r="MGX49" s="710"/>
      <c r="MGY49" s="710"/>
      <c r="MGZ49" s="710"/>
      <c r="MHA49" s="710"/>
      <c r="MHB49" s="710"/>
      <c r="MHC49" s="710"/>
      <c r="MHD49" s="710"/>
      <c r="MHE49" s="710"/>
      <c r="MHF49" s="710"/>
      <c r="MHG49" s="710"/>
      <c r="MHH49" s="710"/>
      <c r="MHI49" s="710"/>
      <c r="MHJ49" s="710"/>
      <c r="MHK49" s="710"/>
      <c r="MHL49" s="710"/>
      <c r="MHM49" s="710"/>
      <c r="MHN49" s="710"/>
      <c r="MHO49" s="710"/>
      <c r="MHP49" s="710"/>
      <c r="MHQ49" s="710"/>
      <c r="MHR49" s="710"/>
      <c r="MHS49" s="710"/>
      <c r="MHT49" s="710"/>
      <c r="MHU49" s="710"/>
      <c r="MHV49" s="710"/>
      <c r="MHW49" s="710"/>
      <c r="MHX49" s="710"/>
      <c r="MHY49" s="710"/>
      <c r="MHZ49" s="710"/>
      <c r="MIA49" s="710"/>
      <c r="MIB49" s="710"/>
      <c r="MIC49" s="710"/>
      <c r="MID49" s="710"/>
      <c r="MIE49" s="710"/>
      <c r="MIF49" s="710"/>
      <c r="MIG49" s="710"/>
      <c r="MIH49" s="710"/>
      <c r="MII49" s="710"/>
      <c r="MIJ49" s="710"/>
      <c r="MIK49" s="710"/>
      <c r="MIL49" s="710"/>
      <c r="MIM49" s="710"/>
      <c r="MIN49" s="710"/>
      <c r="MIO49" s="710"/>
      <c r="MIP49" s="710"/>
      <c r="MIQ49" s="710"/>
      <c r="MIR49" s="710"/>
      <c r="MIS49" s="710"/>
      <c r="MIT49" s="710"/>
      <c r="MIU49" s="710"/>
      <c r="MIV49" s="710"/>
      <c r="MIW49" s="710"/>
      <c r="MIX49" s="710"/>
      <c r="MIY49" s="710"/>
      <c r="MIZ49" s="710"/>
      <c r="MJA49" s="710"/>
      <c r="MJB49" s="710"/>
      <c r="MJC49" s="710"/>
      <c r="MJD49" s="710"/>
      <c r="MJE49" s="710"/>
      <c r="MJF49" s="710"/>
      <c r="MJG49" s="710"/>
      <c r="MJH49" s="710"/>
      <c r="MJI49" s="710"/>
      <c r="MJJ49" s="710"/>
      <c r="MJK49" s="710"/>
      <c r="MJL49" s="710"/>
      <c r="MJM49" s="710"/>
      <c r="MJN49" s="710"/>
      <c r="MJO49" s="710"/>
      <c r="MJP49" s="710"/>
      <c r="MJQ49" s="710"/>
      <c r="MJR49" s="710"/>
      <c r="MJS49" s="710"/>
      <c r="MJT49" s="710"/>
      <c r="MJU49" s="710"/>
      <c r="MJV49" s="710"/>
      <c r="MJW49" s="710"/>
      <c r="MJX49" s="710"/>
      <c r="MJY49" s="710"/>
      <c r="MJZ49" s="710"/>
      <c r="MKA49" s="710"/>
      <c r="MKB49" s="710"/>
      <c r="MKC49" s="710"/>
      <c r="MKD49" s="710"/>
      <c r="MKE49" s="710"/>
      <c r="MKF49" s="710"/>
      <c r="MKG49" s="710"/>
      <c r="MKH49" s="710"/>
      <c r="MKI49" s="710"/>
      <c r="MKJ49" s="710"/>
      <c r="MKK49" s="710"/>
      <c r="MKL49" s="710"/>
      <c r="MKM49" s="710"/>
      <c r="MKN49" s="710"/>
      <c r="MKO49" s="710"/>
      <c r="MKP49" s="710"/>
      <c r="MKQ49" s="710"/>
      <c r="MKR49" s="710"/>
      <c r="MKS49" s="710"/>
      <c r="MKT49" s="710"/>
      <c r="MKU49" s="710"/>
      <c r="MKV49" s="710"/>
      <c r="MKW49" s="710"/>
      <c r="MKX49" s="710"/>
      <c r="MKY49" s="710"/>
      <c r="MKZ49" s="710"/>
      <c r="MLA49" s="710"/>
      <c r="MLB49" s="710"/>
      <c r="MLC49" s="710"/>
      <c r="MLD49" s="710"/>
      <c r="MLE49" s="710"/>
      <c r="MLF49" s="710"/>
      <c r="MLG49" s="710"/>
      <c r="MLH49" s="710"/>
      <c r="MLI49" s="710"/>
      <c r="MLJ49" s="710"/>
      <c r="MLK49" s="710"/>
      <c r="MLL49" s="710"/>
      <c r="MLM49" s="710"/>
      <c r="MLN49" s="710"/>
      <c r="MLO49" s="710"/>
      <c r="MLP49" s="710"/>
      <c r="MLQ49" s="710"/>
      <c r="MLR49" s="710"/>
      <c r="MLS49" s="710"/>
      <c r="MLT49" s="710"/>
      <c r="MLU49" s="710"/>
      <c r="MLV49" s="710"/>
      <c r="MLW49" s="710"/>
      <c r="MLX49" s="710"/>
      <c r="MLY49" s="710"/>
      <c r="MLZ49" s="710"/>
      <c r="MMA49" s="710"/>
      <c r="MMB49" s="710"/>
      <c r="MMC49" s="710"/>
      <c r="MMD49" s="710"/>
      <c r="MME49" s="710"/>
      <c r="MMF49" s="710"/>
      <c r="MMG49" s="710"/>
      <c r="MMH49" s="710"/>
      <c r="MMI49" s="710"/>
      <c r="MMJ49" s="710"/>
      <c r="MMK49" s="710"/>
      <c r="MML49" s="710"/>
      <c r="MMM49" s="710"/>
      <c r="MMN49" s="710"/>
      <c r="MMO49" s="710"/>
      <c r="MMP49" s="710"/>
      <c r="MMQ49" s="710"/>
      <c r="MMR49" s="710"/>
      <c r="MMS49" s="710"/>
      <c r="MMT49" s="710"/>
      <c r="MMU49" s="710"/>
      <c r="MMV49" s="710"/>
      <c r="MMW49" s="710"/>
      <c r="MMX49" s="710"/>
      <c r="MMY49" s="710"/>
      <c r="MMZ49" s="710"/>
      <c r="MNA49" s="710"/>
      <c r="MNB49" s="710"/>
      <c r="MNC49" s="710"/>
      <c r="MND49" s="710"/>
      <c r="MNE49" s="710"/>
      <c r="MNF49" s="710"/>
      <c r="MNG49" s="710"/>
      <c r="MNH49" s="710"/>
      <c r="MNI49" s="710"/>
      <c r="MNJ49" s="710"/>
      <c r="MNK49" s="710"/>
      <c r="MNL49" s="710"/>
      <c r="MNM49" s="710"/>
      <c r="MNN49" s="710"/>
      <c r="MNO49" s="710"/>
      <c r="MNP49" s="710"/>
      <c r="MNQ49" s="710"/>
      <c r="MNR49" s="710"/>
      <c r="MNS49" s="710"/>
      <c r="MNT49" s="710"/>
      <c r="MNU49" s="710"/>
      <c r="MNV49" s="710"/>
      <c r="MNW49" s="710"/>
      <c r="MNX49" s="710"/>
      <c r="MNY49" s="710"/>
      <c r="MNZ49" s="710"/>
      <c r="MOA49" s="710"/>
      <c r="MOB49" s="710"/>
      <c r="MOC49" s="710"/>
      <c r="MOD49" s="710"/>
      <c r="MOE49" s="710"/>
      <c r="MOF49" s="710"/>
      <c r="MOG49" s="710"/>
      <c r="MOH49" s="710"/>
      <c r="MOI49" s="710"/>
      <c r="MOJ49" s="710"/>
      <c r="MOK49" s="710"/>
      <c r="MOL49" s="710"/>
      <c r="MOM49" s="710"/>
      <c r="MON49" s="710"/>
      <c r="MOO49" s="710"/>
      <c r="MOP49" s="710"/>
      <c r="MOQ49" s="710"/>
      <c r="MOR49" s="710"/>
      <c r="MOS49" s="710"/>
      <c r="MOT49" s="710"/>
      <c r="MOU49" s="710"/>
      <c r="MOV49" s="710"/>
      <c r="MOW49" s="710"/>
      <c r="MOX49" s="710"/>
      <c r="MOY49" s="710"/>
      <c r="MOZ49" s="710"/>
      <c r="MPA49" s="710"/>
      <c r="MPB49" s="710"/>
      <c r="MPC49" s="710"/>
      <c r="MPD49" s="710"/>
      <c r="MPE49" s="710"/>
      <c r="MPF49" s="710"/>
      <c r="MPG49" s="710"/>
      <c r="MPH49" s="710"/>
      <c r="MPI49" s="710"/>
      <c r="MPJ49" s="710"/>
      <c r="MPK49" s="710"/>
      <c r="MPL49" s="710"/>
      <c r="MPM49" s="710"/>
      <c r="MPN49" s="710"/>
      <c r="MPO49" s="710"/>
      <c r="MPP49" s="710"/>
      <c r="MPQ49" s="710"/>
      <c r="MPR49" s="710"/>
      <c r="MPS49" s="710"/>
      <c r="MPT49" s="710"/>
      <c r="MPU49" s="710"/>
      <c r="MPV49" s="710"/>
      <c r="MPW49" s="710"/>
      <c r="MPX49" s="710"/>
      <c r="MPY49" s="710"/>
      <c r="MPZ49" s="710"/>
      <c r="MQA49" s="710"/>
      <c r="MQB49" s="710"/>
      <c r="MQC49" s="710"/>
      <c r="MQD49" s="710"/>
      <c r="MQE49" s="710"/>
      <c r="MQF49" s="710"/>
      <c r="MQG49" s="710"/>
      <c r="MQH49" s="710"/>
      <c r="MQI49" s="710"/>
      <c r="MQJ49" s="710"/>
      <c r="MQK49" s="710"/>
      <c r="MQL49" s="710"/>
      <c r="MQM49" s="710"/>
      <c r="MQN49" s="710"/>
      <c r="MQO49" s="710"/>
      <c r="MQP49" s="710"/>
      <c r="MQQ49" s="710"/>
      <c r="MQR49" s="710"/>
      <c r="MQS49" s="710"/>
      <c r="MQT49" s="710"/>
      <c r="MQU49" s="710"/>
      <c r="MQV49" s="710"/>
      <c r="MQW49" s="710"/>
      <c r="MQX49" s="710"/>
      <c r="MQY49" s="710"/>
      <c r="MQZ49" s="710"/>
      <c r="MRA49" s="710"/>
      <c r="MRB49" s="710"/>
      <c r="MRC49" s="710"/>
      <c r="MRD49" s="710"/>
      <c r="MRE49" s="710"/>
      <c r="MRF49" s="710"/>
      <c r="MRG49" s="710"/>
      <c r="MRH49" s="710"/>
      <c r="MRI49" s="710"/>
      <c r="MRJ49" s="710"/>
      <c r="MRK49" s="710"/>
      <c r="MRL49" s="710"/>
      <c r="MRM49" s="710"/>
      <c r="MRN49" s="710"/>
      <c r="MRO49" s="710"/>
      <c r="MRP49" s="710"/>
      <c r="MRQ49" s="710"/>
      <c r="MRR49" s="710"/>
      <c r="MRS49" s="710"/>
      <c r="MRT49" s="710"/>
      <c r="MRU49" s="710"/>
      <c r="MRV49" s="710"/>
      <c r="MRW49" s="710"/>
      <c r="MRX49" s="710"/>
      <c r="MRY49" s="710"/>
      <c r="MRZ49" s="710"/>
      <c r="MSA49" s="710"/>
      <c r="MSB49" s="710"/>
      <c r="MSC49" s="710"/>
      <c r="MSD49" s="710"/>
      <c r="MSE49" s="710"/>
      <c r="MSF49" s="710"/>
      <c r="MSG49" s="710"/>
      <c r="MSH49" s="710"/>
      <c r="MSI49" s="710"/>
      <c r="MSJ49" s="710"/>
      <c r="MSK49" s="710"/>
      <c r="MSL49" s="710"/>
      <c r="MSM49" s="710"/>
      <c r="MSN49" s="710"/>
      <c r="MSO49" s="710"/>
      <c r="MSP49" s="710"/>
      <c r="MSQ49" s="710"/>
      <c r="MSR49" s="710"/>
      <c r="MSS49" s="710"/>
      <c r="MST49" s="710"/>
      <c r="MSU49" s="710"/>
      <c r="MSV49" s="710"/>
      <c r="MSW49" s="710"/>
      <c r="MSX49" s="710"/>
      <c r="MSY49" s="710"/>
      <c r="MSZ49" s="710"/>
      <c r="MTA49" s="710"/>
      <c r="MTB49" s="710"/>
      <c r="MTC49" s="710"/>
      <c r="MTD49" s="710"/>
      <c r="MTE49" s="710"/>
      <c r="MTF49" s="710"/>
      <c r="MTG49" s="710"/>
      <c r="MTH49" s="710"/>
      <c r="MTI49" s="710"/>
      <c r="MTJ49" s="710"/>
      <c r="MTK49" s="710"/>
      <c r="MTL49" s="710"/>
      <c r="MTM49" s="710"/>
      <c r="MTN49" s="710"/>
      <c r="MTO49" s="710"/>
      <c r="MTP49" s="710"/>
      <c r="MTQ49" s="710"/>
      <c r="MTR49" s="710"/>
      <c r="MTS49" s="710"/>
      <c r="MTT49" s="710"/>
      <c r="MTU49" s="710"/>
      <c r="MTV49" s="710"/>
      <c r="MTW49" s="710"/>
      <c r="MTX49" s="710"/>
      <c r="MTY49" s="710"/>
      <c r="MTZ49" s="710"/>
      <c r="MUA49" s="710"/>
      <c r="MUB49" s="710"/>
      <c r="MUC49" s="710"/>
      <c r="MUD49" s="710"/>
      <c r="MUE49" s="710"/>
      <c r="MUF49" s="710"/>
      <c r="MUG49" s="710"/>
      <c r="MUH49" s="710"/>
      <c r="MUI49" s="710"/>
      <c r="MUJ49" s="710"/>
      <c r="MUK49" s="710"/>
      <c r="MUL49" s="710"/>
      <c r="MUM49" s="710"/>
      <c r="MUN49" s="710"/>
      <c r="MUO49" s="710"/>
      <c r="MUP49" s="710"/>
      <c r="MUQ49" s="710"/>
      <c r="MUR49" s="710"/>
      <c r="MUS49" s="710"/>
      <c r="MUT49" s="710"/>
      <c r="MUU49" s="710"/>
      <c r="MUV49" s="710"/>
      <c r="MUW49" s="710"/>
      <c r="MUX49" s="710"/>
      <c r="MUY49" s="710"/>
      <c r="MUZ49" s="710"/>
      <c r="MVA49" s="710"/>
      <c r="MVB49" s="710"/>
      <c r="MVC49" s="710"/>
      <c r="MVD49" s="710"/>
      <c r="MVE49" s="710"/>
      <c r="MVF49" s="710"/>
      <c r="MVG49" s="710"/>
      <c r="MVH49" s="710"/>
      <c r="MVI49" s="710"/>
      <c r="MVJ49" s="710"/>
      <c r="MVK49" s="710"/>
      <c r="MVL49" s="710"/>
      <c r="MVM49" s="710"/>
      <c r="MVN49" s="710"/>
      <c r="MVO49" s="710"/>
      <c r="MVP49" s="710"/>
      <c r="MVQ49" s="710"/>
      <c r="MVR49" s="710"/>
      <c r="MVS49" s="710"/>
      <c r="MVT49" s="710"/>
      <c r="MVU49" s="710"/>
      <c r="MVV49" s="710"/>
      <c r="MVW49" s="710"/>
      <c r="MVX49" s="710"/>
      <c r="MVY49" s="710"/>
      <c r="MVZ49" s="710"/>
      <c r="MWA49" s="710"/>
      <c r="MWB49" s="710"/>
      <c r="MWC49" s="710"/>
      <c r="MWD49" s="710"/>
      <c r="MWE49" s="710"/>
      <c r="MWF49" s="710"/>
      <c r="MWG49" s="710"/>
      <c r="MWH49" s="710"/>
      <c r="MWI49" s="710"/>
      <c r="MWJ49" s="710"/>
      <c r="MWK49" s="710"/>
      <c r="MWL49" s="710"/>
      <c r="MWM49" s="710"/>
      <c r="MWN49" s="710"/>
      <c r="MWO49" s="710"/>
      <c r="MWP49" s="710"/>
      <c r="MWQ49" s="710"/>
      <c r="MWR49" s="710"/>
      <c r="MWS49" s="710"/>
      <c r="MWT49" s="710"/>
      <c r="MWU49" s="710"/>
      <c r="MWV49" s="710"/>
      <c r="MWW49" s="710"/>
      <c r="MWX49" s="710"/>
      <c r="MWY49" s="710"/>
      <c r="MWZ49" s="710"/>
      <c r="MXA49" s="710"/>
      <c r="MXB49" s="710"/>
      <c r="MXC49" s="710"/>
      <c r="MXD49" s="710"/>
      <c r="MXE49" s="710"/>
      <c r="MXF49" s="710"/>
      <c r="MXG49" s="710"/>
      <c r="MXH49" s="710"/>
      <c r="MXI49" s="710"/>
      <c r="MXJ49" s="710"/>
      <c r="MXK49" s="710"/>
      <c r="MXL49" s="710"/>
      <c r="MXM49" s="710"/>
      <c r="MXN49" s="710"/>
      <c r="MXO49" s="710"/>
      <c r="MXP49" s="710"/>
      <c r="MXQ49" s="710"/>
      <c r="MXR49" s="710"/>
      <c r="MXS49" s="710"/>
      <c r="MXT49" s="710"/>
      <c r="MXU49" s="710"/>
      <c r="MXV49" s="710"/>
      <c r="MXW49" s="710"/>
      <c r="MXX49" s="710"/>
      <c r="MXY49" s="710"/>
      <c r="MXZ49" s="710"/>
      <c r="MYA49" s="710"/>
      <c r="MYB49" s="710"/>
      <c r="MYC49" s="710"/>
      <c r="MYD49" s="710"/>
      <c r="MYE49" s="710"/>
      <c r="MYF49" s="710"/>
      <c r="MYG49" s="710"/>
      <c r="MYH49" s="710"/>
      <c r="MYI49" s="710"/>
      <c r="MYJ49" s="710"/>
      <c r="MYK49" s="710"/>
      <c r="MYL49" s="710"/>
      <c r="MYM49" s="710"/>
      <c r="MYN49" s="710"/>
      <c r="MYO49" s="710"/>
      <c r="MYP49" s="710"/>
      <c r="MYQ49" s="710"/>
      <c r="MYR49" s="710"/>
      <c r="MYS49" s="710"/>
      <c r="MYT49" s="710"/>
      <c r="MYU49" s="710"/>
      <c r="MYV49" s="710"/>
      <c r="MYW49" s="710"/>
      <c r="MYX49" s="710"/>
      <c r="MYY49" s="710"/>
      <c r="MYZ49" s="710"/>
      <c r="MZA49" s="710"/>
      <c r="MZB49" s="710"/>
      <c r="MZC49" s="710"/>
      <c r="MZD49" s="710"/>
      <c r="MZE49" s="710"/>
      <c r="MZF49" s="710"/>
      <c r="MZG49" s="710"/>
      <c r="MZH49" s="710"/>
      <c r="MZI49" s="710"/>
      <c r="MZJ49" s="710"/>
      <c r="MZK49" s="710"/>
      <c r="MZL49" s="710"/>
      <c r="MZM49" s="710"/>
      <c r="MZN49" s="710"/>
      <c r="MZO49" s="710"/>
      <c r="MZP49" s="710"/>
      <c r="MZQ49" s="710"/>
      <c r="MZR49" s="710"/>
      <c r="MZS49" s="710"/>
      <c r="MZT49" s="710"/>
      <c r="MZU49" s="710"/>
      <c r="MZV49" s="710"/>
      <c r="MZW49" s="710"/>
      <c r="MZX49" s="710"/>
      <c r="MZY49" s="710"/>
      <c r="MZZ49" s="710"/>
      <c r="NAA49" s="710"/>
      <c r="NAB49" s="710"/>
      <c r="NAC49" s="710"/>
      <c r="NAD49" s="710"/>
      <c r="NAE49" s="710"/>
      <c r="NAF49" s="710"/>
      <c r="NAG49" s="710"/>
      <c r="NAH49" s="710"/>
      <c r="NAI49" s="710"/>
      <c r="NAJ49" s="710"/>
      <c r="NAK49" s="710"/>
      <c r="NAL49" s="710"/>
      <c r="NAM49" s="710"/>
      <c r="NAN49" s="710"/>
      <c r="NAO49" s="710"/>
      <c r="NAP49" s="710"/>
      <c r="NAQ49" s="710"/>
      <c r="NAR49" s="710"/>
      <c r="NAS49" s="710"/>
      <c r="NAT49" s="710"/>
      <c r="NAU49" s="710"/>
      <c r="NAV49" s="710"/>
      <c r="NAW49" s="710"/>
      <c r="NAX49" s="710"/>
      <c r="NAY49" s="710"/>
      <c r="NAZ49" s="710"/>
      <c r="NBA49" s="710"/>
      <c r="NBB49" s="710"/>
      <c r="NBC49" s="710"/>
      <c r="NBD49" s="710"/>
      <c r="NBE49" s="710"/>
      <c r="NBF49" s="710"/>
      <c r="NBG49" s="710"/>
      <c r="NBH49" s="710"/>
      <c r="NBI49" s="710"/>
      <c r="NBJ49" s="710"/>
      <c r="NBK49" s="710"/>
      <c r="NBL49" s="710"/>
      <c r="NBM49" s="710"/>
      <c r="NBN49" s="710"/>
      <c r="NBO49" s="710"/>
      <c r="NBP49" s="710"/>
      <c r="NBQ49" s="710"/>
      <c r="NBR49" s="710"/>
      <c r="NBS49" s="710"/>
      <c r="NBT49" s="710"/>
      <c r="NBU49" s="710"/>
      <c r="NBV49" s="710"/>
      <c r="NBW49" s="710"/>
      <c r="NBX49" s="710"/>
      <c r="NBY49" s="710"/>
      <c r="NBZ49" s="710"/>
      <c r="NCA49" s="710"/>
      <c r="NCB49" s="710"/>
      <c r="NCC49" s="710"/>
      <c r="NCD49" s="710"/>
      <c r="NCE49" s="710"/>
      <c r="NCF49" s="710"/>
      <c r="NCG49" s="710"/>
      <c r="NCH49" s="710"/>
      <c r="NCI49" s="710"/>
      <c r="NCJ49" s="710"/>
      <c r="NCK49" s="710"/>
      <c r="NCL49" s="710"/>
      <c r="NCM49" s="710"/>
      <c r="NCN49" s="710"/>
      <c r="NCO49" s="710"/>
      <c r="NCP49" s="710"/>
      <c r="NCQ49" s="710"/>
      <c r="NCR49" s="710"/>
      <c r="NCS49" s="710"/>
      <c r="NCT49" s="710"/>
      <c r="NCU49" s="710"/>
      <c r="NCV49" s="710"/>
      <c r="NCW49" s="710"/>
      <c r="NCX49" s="710"/>
      <c r="NCY49" s="710"/>
      <c r="NCZ49" s="710"/>
      <c r="NDA49" s="710"/>
      <c r="NDB49" s="710"/>
      <c r="NDC49" s="710"/>
      <c r="NDD49" s="710"/>
      <c r="NDE49" s="710"/>
      <c r="NDF49" s="710"/>
      <c r="NDG49" s="710"/>
      <c r="NDH49" s="710"/>
      <c r="NDI49" s="710"/>
      <c r="NDJ49" s="710"/>
      <c r="NDK49" s="710"/>
      <c r="NDL49" s="710"/>
      <c r="NDM49" s="710"/>
      <c r="NDN49" s="710"/>
      <c r="NDO49" s="710"/>
      <c r="NDP49" s="710"/>
      <c r="NDQ49" s="710"/>
      <c r="NDR49" s="710"/>
      <c r="NDS49" s="710"/>
      <c r="NDT49" s="710"/>
      <c r="NDU49" s="710"/>
      <c r="NDV49" s="710"/>
      <c r="NDW49" s="710"/>
      <c r="NDX49" s="710"/>
      <c r="NDY49" s="710"/>
      <c r="NDZ49" s="710"/>
      <c r="NEA49" s="710"/>
      <c r="NEB49" s="710"/>
      <c r="NEC49" s="710"/>
      <c r="NED49" s="710"/>
      <c r="NEE49" s="710"/>
      <c r="NEF49" s="710"/>
      <c r="NEG49" s="710"/>
      <c r="NEH49" s="710"/>
      <c r="NEI49" s="710"/>
      <c r="NEJ49" s="710"/>
      <c r="NEK49" s="710"/>
      <c r="NEL49" s="710"/>
      <c r="NEM49" s="710"/>
      <c r="NEN49" s="710"/>
      <c r="NEO49" s="710"/>
      <c r="NEP49" s="710"/>
      <c r="NEQ49" s="710"/>
      <c r="NER49" s="710"/>
      <c r="NES49" s="710"/>
      <c r="NET49" s="710"/>
      <c r="NEU49" s="710"/>
      <c r="NEV49" s="710"/>
      <c r="NEW49" s="710"/>
      <c r="NEX49" s="710"/>
      <c r="NEY49" s="710"/>
      <c r="NEZ49" s="710"/>
      <c r="NFA49" s="710"/>
      <c r="NFB49" s="710"/>
      <c r="NFC49" s="710"/>
      <c r="NFD49" s="710"/>
      <c r="NFE49" s="710"/>
      <c r="NFF49" s="710"/>
      <c r="NFG49" s="710"/>
      <c r="NFH49" s="710"/>
      <c r="NFI49" s="710"/>
      <c r="NFJ49" s="710"/>
      <c r="NFK49" s="710"/>
      <c r="NFL49" s="710"/>
      <c r="NFM49" s="710"/>
      <c r="NFN49" s="710"/>
      <c r="NFO49" s="710"/>
      <c r="NFP49" s="710"/>
      <c r="NFQ49" s="710"/>
      <c r="NFR49" s="710"/>
      <c r="NFS49" s="710"/>
      <c r="NFT49" s="710"/>
      <c r="NFU49" s="710"/>
      <c r="NFV49" s="710"/>
      <c r="NFW49" s="710"/>
      <c r="NFX49" s="710"/>
      <c r="NFY49" s="710"/>
      <c r="NFZ49" s="710"/>
      <c r="NGA49" s="710"/>
      <c r="NGB49" s="710"/>
      <c r="NGC49" s="710"/>
      <c r="NGD49" s="710"/>
      <c r="NGE49" s="710"/>
      <c r="NGF49" s="710"/>
      <c r="NGG49" s="710"/>
      <c r="NGH49" s="710"/>
      <c r="NGI49" s="710"/>
      <c r="NGJ49" s="710"/>
      <c r="NGK49" s="710"/>
      <c r="NGL49" s="710"/>
      <c r="NGM49" s="710"/>
      <c r="NGN49" s="710"/>
      <c r="NGO49" s="710"/>
      <c r="NGP49" s="710"/>
      <c r="NGQ49" s="710"/>
      <c r="NGR49" s="710"/>
      <c r="NGS49" s="710"/>
      <c r="NGT49" s="710"/>
      <c r="NGU49" s="710"/>
      <c r="NGV49" s="710"/>
      <c r="NGW49" s="710"/>
      <c r="NGX49" s="710"/>
      <c r="NGY49" s="710"/>
      <c r="NGZ49" s="710"/>
      <c r="NHA49" s="710"/>
      <c r="NHB49" s="710"/>
      <c r="NHC49" s="710"/>
      <c r="NHD49" s="710"/>
      <c r="NHE49" s="710"/>
      <c r="NHF49" s="710"/>
      <c r="NHG49" s="710"/>
      <c r="NHH49" s="710"/>
      <c r="NHI49" s="710"/>
      <c r="NHJ49" s="710"/>
      <c r="NHK49" s="710"/>
      <c r="NHL49" s="710"/>
      <c r="NHM49" s="710"/>
      <c r="NHN49" s="710"/>
      <c r="NHO49" s="710"/>
      <c r="NHP49" s="710"/>
      <c r="NHQ49" s="710"/>
      <c r="NHR49" s="710"/>
      <c r="NHS49" s="710"/>
      <c r="NHT49" s="710"/>
      <c r="NHU49" s="710"/>
      <c r="NHV49" s="710"/>
      <c r="NHW49" s="710"/>
      <c r="NHX49" s="710"/>
      <c r="NHY49" s="710"/>
      <c r="NHZ49" s="710"/>
      <c r="NIA49" s="710"/>
      <c r="NIB49" s="710"/>
      <c r="NIC49" s="710"/>
      <c r="NID49" s="710"/>
      <c r="NIE49" s="710"/>
      <c r="NIF49" s="710"/>
      <c r="NIG49" s="710"/>
      <c r="NIH49" s="710"/>
      <c r="NII49" s="710"/>
      <c r="NIJ49" s="710"/>
      <c r="NIK49" s="710"/>
      <c r="NIL49" s="710"/>
      <c r="NIM49" s="710"/>
      <c r="NIN49" s="710"/>
      <c r="NIO49" s="710"/>
      <c r="NIP49" s="710"/>
      <c r="NIQ49" s="710"/>
      <c r="NIR49" s="710"/>
      <c r="NIS49" s="710"/>
      <c r="NIT49" s="710"/>
      <c r="NIU49" s="710"/>
      <c r="NIV49" s="710"/>
      <c r="NIW49" s="710"/>
      <c r="NIX49" s="710"/>
      <c r="NIY49" s="710"/>
      <c r="NIZ49" s="710"/>
      <c r="NJA49" s="710"/>
      <c r="NJB49" s="710"/>
      <c r="NJC49" s="710"/>
      <c r="NJD49" s="710"/>
      <c r="NJE49" s="710"/>
      <c r="NJF49" s="710"/>
      <c r="NJG49" s="710"/>
      <c r="NJH49" s="710"/>
      <c r="NJI49" s="710"/>
      <c r="NJJ49" s="710"/>
      <c r="NJK49" s="710"/>
      <c r="NJL49" s="710"/>
      <c r="NJM49" s="710"/>
      <c r="NJN49" s="710"/>
      <c r="NJO49" s="710"/>
      <c r="NJP49" s="710"/>
      <c r="NJQ49" s="710"/>
      <c r="NJR49" s="710"/>
      <c r="NJS49" s="710"/>
      <c r="NJT49" s="710"/>
      <c r="NJU49" s="710"/>
      <c r="NJV49" s="710"/>
      <c r="NJW49" s="710"/>
      <c r="NJX49" s="710"/>
      <c r="NJY49" s="710"/>
      <c r="NJZ49" s="710"/>
      <c r="NKA49" s="710"/>
      <c r="NKB49" s="710"/>
      <c r="NKC49" s="710"/>
      <c r="NKD49" s="710"/>
      <c r="NKE49" s="710"/>
      <c r="NKF49" s="710"/>
      <c r="NKG49" s="710"/>
      <c r="NKH49" s="710"/>
      <c r="NKI49" s="710"/>
      <c r="NKJ49" s="710"/>
      <c r="NKK49" s="710"/>
      <c r="NKL49" s="710"/>
      <c r="NKM49" s="710"/>
      <c r="NKN49" s="710"/>
      <c r="NKO49" s="710"/>
      <c r="NKP49" s="710"/>
      <c r="NKQ49" s="710"/>
      <c r="NKR49" s="710"/>
      <c r="NKS49" s="710"/>
      <c r="NKT49" s="710"/>
      <c r="NKU49" s="710"/>
      <c r="NKV49" s="710"/>
      <c r="NKW49" s="710"/>
      <c r="NKX49" s="710"/>
      <c r="NKY49" s="710"/>
      <c r="NKZ49" s="710"/>
      <c r="NLA49" s="710"/>
      <c r="NLB49" s="710"/>
      <c r="NLC49" s="710"/>
      <c r="NLD49" s="710"/>
      <c r="NLE49" s="710"/>
      <c r="NLF49" s="710"/>
      <c r="NLG49" s="710"/>
      <c r="NLH49" s="710"/>
      <c r="NLI49" s="710"/>
      <c r="NLJ49" s="710"/>
      <c r="NLK49" s="710"/>
      <c r="NLL49" s="710"/>
      <c r="NLM49" s="710"/>
      <c r="NLN49" s="710"/>
      <c r="NLO49" s="710"/>
      <c r="NLP49" s="710"/>
      <c r="NLQ49" s="710"/>
      <c r="NLR49" s="710"/>
      <c r="NLS49" s="710"/>
      <c r="NLT49" s="710"/>
      <c r="NLU49" s="710"/>
      <c r="NLV49" s="710"/>
      <c r="NLW49" s="710"/>
      <c r="NLX49" s="710"/>
      <c r="NLY49" s="710"/>
      <c r="NLZ49" s="710"/>
      <c r="NMA49" s="710"/>
      <c r="NMB49" s="710"/>
      <c r="NMC49" s="710"/>
      <c r="NMD49" s="710"/>
      <c r="NME49" s="710"/>
      <c r="NMF49" s="710"/>
      <c r="NMG49" s="710"/>
      <c r="NMH49" s="710"/>
      <c r="NMI49" s="710"/>
      <c r="NMJ49" s="710"/>
      <c r="NMK49" s="710"/>
      <c r="NML49" s="710"/>
      <c r="NMM49" s="710"/>
      <c r="NMN49" s="710"/>
      <c r="NMO49" s="710"/>
      <c r="NMP49" s="710"/>
      <c r="NMQ49" s="710"/>
      <c r="NMR49" s="710"/>
      <c r="NMS49" s="710"/>
      <c r="NMT49" s="710"/>
      <c r="NMU49" s="710"/>
      <c r="NMV49" s="710"/>
      <c r="NMW49" s="710"/>
      <c r="NMX49" s="710"/>
      <c r="NMY49" s="710"/>
      <c r="NMZ49" s="710"/>
      <c r="NNA49" s="710"/>
      <c r="NNB49" s="710"/>
      <c r="NNC49" s="710"/>
      <c r="NND49" s="710"/>
      <c r="NNE49" s="710"/>
      <c r="NNF49" s="710"/>
      <c r="NNG49" s="710"/>
      <c r="NNH49" s="710"/>
      <c r="NNI49" s="710"/>
      <c r="NNJ49" s="710"/>
      <c r="NNK49" s="710"/>
      <c r="NNL49" s="710"/>
      <c r="NNM49" s="710"/>
      <c r="NNN49" s="710"/>
      <c r="NNO49" s="710"/>
      <c r="NNP49" s="710"/>
      <c r="NNQ49" s="710"/>
      <c r="NNR49" s="710"/>
      <c r="NNS49" s="710"/>
      <c r="NNT49" s="710"/>
      <c r="NNU49" s="710"/>
      <c r="NNV49" s="710"/>
      <c r="NNW49" s="710"/>
      <c r="NNX49" s="710"/>
      <c r="NNY49" s="710"/>
      <c r="NNZ49" s="710"/>
      <c r="NOA49" s="710"/>
      <c r="NOB49" s="710"/>
      <c r="NOC49" s="710"/>
      <c r="NOD49" s="710"/>
      <c r="NOE49" s="710"/>
      <c r="NOF49" s="710"/>
      <c r="NOG49" s="710"/>
      <c r="NOH49" s="710"/>
      <c r="NOI49" s="710"/>
      <c r="NOJ49" s="710"/>
      <c r="NOK49" s="710"/>
      <c r="NOL49" s="710"/>
      <c r="NOM49" s="710"/>
      <c r="NON49" s="710"/>
      <c r="NOO49" s="710"/>
      <c r="NOP49" s="710"/>
      <c r="NOQ49" s="710"/>
      <c r="NOR49" s="710"/>
      <c r="NOS49" s="710"/>
      <c r="NOT49" s="710"/>
      <c r="NOU49" s="710"/>
      <c r="NOV49" s="710"/>
      <c r="NOW49" s="710"/>
      <c r="NOX49" s="710"/>
      <c r="NOY49" s="710"/>
      <c r="NOZ49" s="710"/>
      <c r="NPA49" s="710"/>
      <c r="NPB49" s="710"/>
      <c r="NPC49" s="710"/>
      <c r="NPD49" s="710"/>
      <c r="NPE49" s="710"/>
      <c r="NPF49" s="710"/>
      <c r="NPG49" s="710"/>
      <c r="NPH49" s="710"/>
      <c r="NPI49" s="710"/>
      <c r="NPJ49" s="710"/>
      <c r="NPK49" s="710"/>
      <c r="NPL49" s="710"/>
      <c r="NPM49" s="710"/>
      <c r="NPN49" s="710"/>
      <c r="NPO49" s="710"/>
      <c r="NPP49" s="710"/>
      <c r="NPQ49" s="710"/>
      <c r="NPR49" s="710"/>
      <c r="NPS49" s="710"/>
      <c r="NPT49" s="710"/>
      <c r="NPU49" s="710"/>
      <c r="NPV49" s="710"/>
      <c r="NPW49" s="710"/>
      <c r="NPX49" s="710"/>
      <c r="NPY49" s="710"/>
      <c r="NPZ49" s="710"/>
      <c r="NQA49" s="710"/>
      <c r="NQB49" s="710"/>
      <c r="NQC49" s="710"/>
      <c r="NQD49" s="710"/>
      <c r="NQE49" s="710"/>
      <c r="NQF49" s="710"/>
      <c r="NQG49" s="710"/>
      <c r="NQH49" s="710"/>
      <c r="NQI49" s="710"/>
      <c r="NQJ49" s="710"/>
      <c r="NQK49" s="710"/>
      <c r="NQL49" s="710"/>
      <c r="NQM49" s="710"/>
      <c r="NQN49" s="710"/>
      <c r="NQO49" s="710"/>
      <c r="NQP49" s="710"/>
      <c r="NQQ49" s="710"/>
      <c r="NQR49" s="710"/>
      <c r="NQS49" s="710"/>
      <c r="NQT49" s="710"/>
      <c r="NQU49" s="710"/>
      <c r="NQV49" s="710"/>
      <c r="NQW49" s="710"/>
      <c r="NQX49" s="710"/>
      <c r="NQY49" s="710"/>
      <c r="NQZ49" s="710"/>
      <c r="NRA49" s="710"/>
      <c r="NRB49" s="710"/>
      <c r="NRC49" s="710"/>
      <c r="NRD49" s="710"/>
      <c r="NRE49" s="710"/>
      <c r="NRF49" s="710"/>
      <c r="NRG49" s="710"/>
      <c r="NRH49" s="710"/>
      <c r="NRI49" s="710"/>
      <c r="NRJ49" s="710"/>
      <c r="NRK49" s="710"/>
      <c r="NRL49" s="710"/>
      <c r="NRM49" s="710"/>
      <c r="NRN49" s="710"/>
      <c r="NRO49" s="710"/>
      <c r="NRP49" s="710"/>
      <c r="NRQ49" s="710"/>
      <c r="NRR49" s="710"/>
      <c r="NRS49" s="710"/>
      <c r="NRT49" s="710"/>
      <c r="NRU49" s="710"/>
      <c r="NRV49" s="710"/>
      <c r="NRW49" s="710"/>
      <c r="NRX49" s="710"/>
      <c r="NRY49" s="710"/>
      <c r="NRZ49" s="710"/>
      <c r="NSA49" s="710"/>
      <c r="NSB49" s="710"/>
      <c r="NSC49" s="710"/>
      <c r="NSD49" s="710"/>
      <c r="NSE49" s="710"/>
      <c r="NSF49" s="710"/>
      <c r="NSG49" s="710"/>
      <c r="NSH49" s="710"/>
      <c r="NSI49" s="710"/>
      <c r="NSJ49" s="710"/>
      <c r="NSK49" s="710"/>
      <c r="NSL49" s="710"/>
      <c r="NSM49" s="710"/>
      <c r="NSN49" s="710"/>
      <c r="NSO49" s="710"/>
      <c r="NSP49" s="710"/>
      <c r="NSQ49" s="710"/>
      <c r="NSR49" s="710"/>
      <c r="NSS49" s="710"/>
      <c r="NST49" s="710"/>
      <c r="NSU49" s="710"/>
      <c r="NSV49" s="710"/>
      <c r="NSW49" s="710"/>
      <c r="NSX49" s="710"/>
      <c r="NSY49" s="710"/>
      <c r="NSZ49" s="710"/>
      <c r="NTA49" s="710"/>
      <c r="NTB49" s="710"/>
      <c r="NTC49" s="710"/>
      <c r="NTD49" s="710"/>
      <c r="NTE49" s="710"/>
      <c r="NTF49" s="710"/>
      <c r="NTG49" s="710"/>
      <c r="NTH49" s="710"/>
      <c r="NTI49" s="710"/>
      <c r="NTJ49" s="710"/>
      <c r="NTK49" s="710"/>
      <c r="NTL49" s="710"/>
      <c r="NTM49" s="710"/>
      <c r="NTN49" s="710"/>
      <c r="NTO49" s="710"/>
      <c r="NTP49" s="710"/>
      <c r="NTQ49" s="710"/>
      <c r="NTR49" s="710"/>
      <c r="NTS49" s="710"/>
      <c r="NTT49" s="710"/>
      <c r="NTU49" s="710"/>
      <c r="NTV49" s="710"/>
      <c r="NTW49" s="710"/>
      <c r="NTX49" s="710"/>
      <c r="NTY49" s="710"/>
      <c r="NTZ49" s="710"/>
      <c r="NUA49" s="710"/>
      <c r="NUB49" s="710"/>
      <c r="NUC49" s="710"/>
      <c r="NUD49" s="710"/>
      <c r="NUE49" s="710"/>
      <c r="NUF49" s="710"/>
      <c r="NUG49" s="710"/>
      <c r="NUH49" s="710"/>
      <c r="NUI49" s="710"/>
      <c r="NUJ49" s="710"/>
      <c r="NUK49" s="710"/>
      <c r="NUL49" s="710"/>
      <c r="NUM49" s="710"/>
      <c r="NUN49" s="710"/>
      <c r="NUO49" s="710"/>
      <c r="NUP49" s="710"/>
      <c r="NUQ49" s="710"/>
      <c r="NUR49" s="710"/>
      <c r="NUS49" s="710"/>
      <c r="NUT49" s="710"/>
      <c r="NUU49" s="710"/>
      <c r="NUV49" s="710"/>
      <c r="NUW49" s="710"/>
      <c r="NUX49" s="710"/>
      <c r="NUY49" s="710"/>
      <c r="NUZ49" s="710"/>
      <c r="NVA49" s="710"/>
      <c r="NVB49" s="710"/>
      <c r="NVC49" s="710"/>
      <c r="NVD49" s="710"/>
      <c r="NVE49" s="710"/>
      <c r="NVF49" s="710"/>
      <c r="NVG49" s="710"/>
      <c r="NVH49" s="710"/>
      <c r="NVI49" s="710"/>
      <c r="NVJ49" s="710"/>
      <c r="NVK49" s="710"/>
      <c r="NVL49" s="710"/>
      <c r="NVM49" s="710"/>
      <c r="NVN49" s="710"/>
      <c r="NVO49" s="710"/>
      <c r="NVP49" s="710"/>
      <c r="NVQ49" s="710"/>
      <c r="NVR49" s="710"/>
      <c r="NVS49" s="710"/>
      <c r="NVT49" s="710"/>
      <c r="NVU49" s="710"/>
      <c r="NVV49" s="710"/>
      <c r="NVW49" s="710"/>
      <c r="NVX49" s="710"/>
      <c r="NVY49" s="710"/>
      <c r="NVZ49" s="710"/>
      <c r="NWA49" s="710"/>
      <c r="NWB49" s="710"/>
      <c r="NWC49" s="710"/>
      <c r="NWD49" s="710"/>
      <c r="NWE49" s="710"/>
      <c r="NWF49" s="710"/>
      <c r="NWG49" s="710"/>
      <c r="NWH49" s="710"/>
      <c r="NWI49" s="710"/>
      <c r="NWJ49" s="710"/>
      <c r="NWK49" s="710"/>
      <c r="NWL49" s="710"/>
      <c r="NWM49" s="710"/>
      <c r="NWN49" s="710"/>
      <c r="NWO49" s="710"/>
      <c r="NWP49" s="710"/>
      <c r="NWQ49" s="710"/>
      <c r="NWR49" s="710"/>
      <c r="NWS49" s="710"/>
      <c r="NWT49" s="710"/>
      <c r="NWU49" s="710"/>
      <c r="NWV49" s="710"/>
      <c r="NWW49" s="710"/>
      <c r="NWX49" s="710"/>
      <c r="NWY49" s="710"/>
      <c r="NWZ49" s="710"/>
      <c r="NXA49" s="710"/>
      <c r="NXB49" s="710"/>
      <c r="NXC49" s="710"/>
      <c r="NXD49" s="710"/>
      <c r="NXE49" s="710"/>
      <c r="NXF49" s="710"/>
      <c r="NXG49" s="710"/>
      <c r="NXH49" s="710"/>
      <c r="NXI49" s="710"/>
      <c r="NXJ49" s="710"/>
      <c r="NXK49" s="710"/>
      <c r="NXL49" s="710"/>
      <c r="NXM49" s="710"/>
      <c r="NXN49" s="710"/>
      <c r="NXO49" s="710"/>
      <c r="NXP49" s="710"/>
      <c r="NXQ49" s="710"/>
      <c r="NXR49" s="710"/>
      <c r="NXS49" s="710"/>
      <c r="NXT49" s="710"/>
      <c r="NXU49" s="710"/>
      <c r="NXV49" s="710"/>
      <c r="NXW49" s="710"/>
      <c r="NXX49" s="710"/>
      <c r="NXY49" s="710"/>
      <c r="NXZ49" s="710"/>
      <c r="NYA49" s="710"/>
      <c r="NYB49" s="710"/>
      <c r="NYC49" s="710"/>
      <c r="NYD49" s="710"/>
      <c r="NYE49" s="710"/>
      <c r="NYF49" s="710"/>
      <c r="NYG49" s="710"/>
      <c r="NYH49" s="710"/>
      <c r="NYI49" s="710"/>
      <c r="NYJ49" s="710"/>
      <c r="NYK49" s="710"/>
      <c r="NYL49" s="710"/>
      <c r="NYM49" s="710"/>
      <c r="NYN49" s="710"/>
      <c r="NYO49" s="710"/>
      <c r="NYP49" s="710"/>
      <c r="NYQ49" s="710"/>
      <c r="NYR49" s="710"/>
      <c r="NYS49" s="710"/>
      <c r="NYT49" s="710"/>
      <c r="NYU49" s="710"/>
      <c r="NYV49" s="710"/>
      <c r="NYW49" s="710"/>
      <c r="NYX49" s="710"/>
      <c r="NYY49" s="710"/>
      <c r="NYZ49" s="710"/>
      <c r="NZA49" s="710"/>
      <c r="NZB49" s="710"/>
      <c r="NZC49" s="710"/>
      <c r="NZD49" s="710"/>
      <c r="NZE49" s="710"/>
      <c r="NZF49" s="710"/>
      <c r="NZG49" s="710"/>
      <c r="NZH49" s="710"/>
      <c r="NZI49" s="710"/>
      <c r="NZJ49" s="710"/>
      <c r="NZK49" s="710"/>
      <c r="NZL49" s="710"/>
      <c r="NZM49" s="710"/>
      <c r="NZN49" s="710"/>
      <c r="NZO49" s="710"/>
      <c r="NZP49" s="710"/>
      <c r="NZQ49" s="710"/>
      <c r="NZR49" s="710"/>
      <c r="NZS49" s="710"/>
      <c r="NZT49" s="710"/>
      <c r="NZU49" s="710"/>
      <c r="NZV49" s="710"/>
      <c r="NZW49" s="710"/>
      <c r="NZX49" s="710"/>
      <c r="NZY49" s="710"/>
      <c r="NZZ49" s="710"/>
      <c r="OAA49" s="710"/>
      <c r="OAB49" s="710"/>
      <c r="OAC49" s="710"/>
      <c r="OAD49" s="710"/>
      <c r="OAE49" s="710"/>
      <c r="OAF49" s="710"/>
      <c r="OAG49" s="710"/>
      <c r="OAH49" s="710"/>
      <c r="OAI49" s="710"/>
      <c r="OAJ49" s="710"/>
      <c r="OAK49" s="710"/>
      <c r="OAL49" s="710"/>
      <c r="OAM49" s="710"/>
      <c r="OAN49" s="710"/>
      <c r="OAO49" s="710"/>
      <c r="OAP49" s="710"/>
      <c r="OAQ49" s="710"/>
      <c r="OAR49" s="710"/>
      <c r="OAS49" s="710"/>
      <c r="OAT49" s="710"/>
      <c r="OAU49" s="710"/>
      <c r="OAV49" s="710"/>
      <c r="OAW49" s="710"/>
      <c r="OAX49" s="710"/>
      <c r="OAY49" s="710"/>
      <c r="OAZ49" s="710"/>
      <c r="OBA49" s="710"/>
      <c r="OBB49" s="710"/>
      <c r="OBC49" s="710"/>
      <c r="OBD49" s="710"/>
      <c r="OBE49" s="710"/>
      <c r="OBF49" s="710"/>
      <c r="OBG49" s="710"/>
      <c r="OBH49" s="710"/>
      <c r="OBI49" s="710"/>
      <c r="OBJ49" s="710"/>
      <c r="OBK49" s="710"/>
      <c r="OBL49" s="710"/>
      <c r="OBM49" s="710"/>
      <c r="OBN49" s="710"/>
      <c r="OBO49" s="710"/>
      <c r="OBP49" s="710"/>
      <c r="OBQ49" s="710"/>
      <c r="OBR49" s="710"/>
      <c r="OBS49" s="710"/>
      <c r="OBT49" s="710"/>
      <c r="OBU49" s="710"/>
      <c r="OBV49" s="710"/>
      <c r="OBW49" s="710"/>
      <c r="OBX49" s="710"/>
      <c r="OBY49" s="710"/>
      <c r="OBZ49" s="710"/>
      <c r="OCA49" s="710"/>
      <c r="OCB49" s="710"/>
      <c r="OCC49" s="710"/>
      <c r="OCD49" s="710"/>
      <c r="OCE49" s="710"/>
      <c r="OCF49" s="710"/>
      <c r="OCG49" s="710"/>
      <c r="OCH49" s="710"/>
      <c r="OCI49" s="710"/>
      <c r="OCJ49" s="710"/>
      <c r="OCK49" s="710"/>
      <c r="OCL49" s="710"/>
      <c r="OCM49" s="710"/>
      <c r="OCN49" s="710"/>
      <c r="OCO49" s="710"/>
      <c r="OCP49" s="710"/>
      <c r="OCQ49" s="710"/>
      <c r="OCR49" s="710"/>
      <c r="OCS49" s="710"/>
      <c r="OCT49" s="710"/>
      <c r="OCU49" s="710"/>
      <c r="OCV49" s="710"/>
      <c r="OCW49" s="710"/>
      <c r="OCX49" s="710"/>
      <c r="OCY49" s="710"/>
      <c r="OCZ49" s="710"/>
      <c r="ODA49" s="710"/>
      <c r="ODB49" s="710"/>
      <c r="ODC49" s="710"/>
      <c r="ODD49" s="710"/>
      <c r="ODE49" s="710"/>
      <c r="ODF49" s="710"/>
      <c r="ODG49" s="710"/>
      <c r="ODH49" s="710"/>
      <c r="ODI49" s="710"/>
      <c r="ODJ49" s="710"/>
      <c r="ODK49" s="710"/>
      <c r="ODL49" s="710"/>
      <c r="ODM49" s="710"/>
      <c r="ODN49" s="710"/>
      <c r="ODO49" s="710"/>
      <c r="ODP49" s="710"/>
      <c r="ODQ49" s="710"/>
      <c r="ODR49" s="710"/>
      <c r="ODS49" s="710"/>
      <c r="ODT49" s="710"/>
      <c r="ODU49" s="710"/>
      <c r="ODV49" s="710"/>
      <c r="ODW49" s="710"/>
      <c r="ODX49" s="710"/>
      <c r="ODY49" s="710"/>
      <c r="ODZ49" s="710"/>
      <c r="OEA49" s="710"/>
      <c r="OEB49" s="710"/>
      <c r="OEC49" s="710"/>
      <c r="OED49" s="710"/>
      <c r="OEE49" s="710"/>
      <c r="OEF49" s="710"/>
      <c r="OEG49" s="710"/>
      <c r="OEH49" s="710"/>
      <c r="OEI49" s="710"/>
      <c r="OEJ49" s="710"/>
      <c r="OEK49" s="710"/>
      <c r="OEL49" s="710"/>
      <c r="OEM49" s="710"/>
      <c r="OEN49" s="710"/>
      <c r="OEO49" s="710"/>
      <c r="OEP49" s="710"/>
      <c r="OEQ49" s="710"/>
      <c r="OER49" s="710"/>
      <c r="OES49" s="710"/>
      <c r="OET49" s="710"/>
      <c r="OEU49" s="710"/>
      <c r="OEV49" s="710"/>
      <c r="OEW49" s="710"/>
      <c r="OEX49" s="710"/>
      <c r="OEY49" s="710"/>
      <c r="OEZ49" s="710"/>
      <c r="OFA49" s="710"/>
      <c r="OFB49" s="710"/>
      <c r="OFC49" s="710"/>
      <c r="OFD49" s="710"/>
      <c r="OFE49" s="710"/>
      <c r="OFF49" s="710"/>
      <c r="OFG49" s="710"/>
      <c r="OFH49" s="710"/>
      <c r="OFI49" s="710"/>
      <c r="OFJ49" s="710"/>
      <c r="OFK49" s="710"/>
      <c r="OFL49" s="710"/>
      <c r="OFM49" s="710"/>
      <c r="OFN49" s="710"/>
      <c r="OFO49" s="710"/>
      <c r="OFP49" s="710"/>
      <c r="OFQ49" s="710"/>
      <c r="OFR49" s="710"/>
      <c r="OFS49" s="710"/>
      <c r="OFT49" s="710"/>
      <c r="OFU49" s="710"/>
      <c r="OFV49" s="710"/>
      <c r="OFW49" s="710"/>
      <c r="OFX49" s="710"/>
      <c r="OFY49" s="710"/>
      <c r="OFZ49" s="710"/>
      <c r="OGA49" s="710"/>
      <c r="OGB49" s="710"/>
      <c r="OGC49" s="710"/>
      <c r="OGD49" s="710"/>
      <c r="OGE49" s="710"/>
      <c r="OGF49" s="710"/>
      <c r="OGG49" s="710"/>
      <c r="OGH49" s="710"/>
      <c r="OGI49" s="710"/>
      <c r="OGJ49" s="710"/>
      <c r="OGK49" s="710"/>
      <c r="OGL49" s="710"/>
      <c r="OGM49" s="710"/>
      <c r="OGN49" s="710"/>
      <c r="OGO49" s="710"/>
      <c r="OGP49" s="710"/>
      <c r="OGQ49" s="710"/>
      <c r="OGR49" s="710"/>
      <c r="OGS49" s="710"/>
      <c r="OGT49" s="710"/>
      <c r="OGU49" s="710"/>
      <c r="OGV49" s="710"/>
      <c r="OGW49" s="710"/>
      <c r="OGX49" s="710"/>
      <c r="OGY49" s="710"/>
      <c r="OGZ49" s="710"/>
      <c r="OHA49" s="710"/>
      <c r="OHB49" s="710"/>
      <c r="OHC49" s="710"/>
      <c r="OHD49" s="710"/>
      <c r="OHE49" s="710"/>
      <c r="OHF49" s="710"/>
      <c r="OHG49" s="710"/>
      <c r="OHH49" s="710"/>
      <c r="OHI49" s="710"/>
      <c r="OHJ49" s="710"/>
      <c r="OHK49" s="710"/>
      <c r="OHL49" s="710"/>
      <c r="OHM49" s="710"/>
      <c r="OHN49" s="710"/>
      <c r="OHO49" s="710"/>
      <c r="OHP49" s="710"/>
      <c r="OHQ49" s="710"/>
      <c r="OHR49" s="710"/>
      <c r="OHS49" s="710"/>
      <c r="OHT49" s="710"/>
      <c r="OHU49" s="710"/>
      <c r="OHV49" s="710"/>
      <c r="OHW49" s="710"/>
      <c r="OHX49" s="710"/>
      <c r="OHY49" s="710"/>
      <c r="OHZ49" s="710"/>
      <c r="OIA49" s="710"/>
      <c r="OIB49" s="710"/>
      <c r="OIC49" s="710"/>
      <c r="OID49" s="710"/>
      <c r="OIE49" s="710"/>
      <c r="OIF49" s="710"/>
      <c r="OIG49" s="710"/>
      <c r="OIH49" s="710"/>
      <c r="OII49" s="710"/>
      <c r="OIJ49" s="710"/>
      <c r="OIK49" s="710"/>
      <c r="OIL49" s="710"/>
      <c r="OIM49" s="710"/>
      <c r="OIN49" s="710"/>
      <c r="OIO49" s="710"/>
      <c r="OIP49" s="710"/>
      <c r="OIQ49" s="710"/>
      <c r="OIR49" s="710"/>
      <c r="OIS49" s="710"/>
      <c r="OIT49" s="710"/>
      <c r="OIU49" s="710"/>
      <c r="OIV49" s="710"/>
      <c r="OIW49" s="710"/>
      <c r="OIX49" s="710"/>
      <c r="OIY49" s="710"/>
      <c r="OIZ49" s="710"/>
      <c r="OJA49" s="710"/>
      <c r="OJB49" s="710"/>
      <c r="OJC49" s="710"/>
      <c r="OJD49" s="710"/>
      <c r="OJE49" s="710"/>
      <c r="OJF49" s="710"/>
      <c r="OJG49" s="710"/>
      <c r="OJH49" s="710"/>
      <c r="OJI49" s="710"/>
      <c r="OJJ49" s="710"/>
      <c r="OJK49" s="710"/>
      <c r="OJL49" s="710"/>
      <c r="OJM49" s="710"/>
      <c r="OJN49" s="710"/>
      <c r="OJO49" s="710"/>
      <c r="OJP49" s="710"/>
      <c r="OJQ49" s="710"/>
      <c r="OJR49" s="710"/>
      <c r="OJS49" s="710"/>
      <c r="OJT49" s="710"/>
      <c r="OJU49" s="710"/>
      <c r="OJV49" s="710"/>
      <c r="OJW49" s="710"/>
      <c r="OJX49" s="710"/>
      <c r="OJY49" s="710"/>
      <c r="OJZ49" s="710"/>
      <c r="OKA49" s="710"/>
      <c r="OKB49" s="710"/>
      <c r="OKC49" s="710"/>
      <c r="OKD49" s="710"/>
      <c r="OKE49" s="710"/>
      <c r="OKF49" s="710"/>
      <c r="OKG49" s="710"/>
      <c r="OKH49" s="710"/>
      <c r="OKI49" s="710"/>
      <c r="OKJ49" s="710"/>
      <c r="OKK49" s="710"/>
      <c r="OKL49" s="710"/>
      <c r="OKM49" s="710"/>
      <c r="OKN49" s="710"/>
      <c r="OKO49" s="710"/>
      <c r="OKP49" s="710"/>
      <c r="OKQ49" s="710"/>
      <c r="OKR49" s="710"/>
      <c r="OKS49" s="710"/>
      <c r="OKT49" s="710"/>
      <c r="OKU49" s="710"/>
      <c r="OKV49" s="710"/>
      <c r="OKW49" s="710"/>
      <c r="OKX49" s="710"/>
      <c r="OKY49" s="710"/>
      <c r="OKZ49" s="710"/>
      <c r="OLA49" s="710"/>
      <c r="OLB49" s="710"/>
      <c r="OLC49" s="710"/>
      <c r="OLD49" s="710"/>
      <c r="OLE49" s="710"/>
      <c r="OLF49" s="710"/>
      <c r="OLG49" s="710"/>
      <c r="OLH49" s="710"/>
      <c r="OLI49" s="710"/>
      <c r="OLJ49" s="710"/>
      <c r="OLK49" s="710"/>
      <c r="OLL49" s="710"/>
      <c r="OLM49" s="710"/>
      <c r="OLN49" s="710"/>
      <c r="OLO49" s="710"/>
      <c r="OLP49" s="710"/>
      <c r="OLQ49" s="710"/>
      <c r="OLR49" s="710"/>
      <c r="OLS49" s="710"/>
      <c r="OLT49" s="710"/>
      <c r="OLU49" s="710"/>
      <c r="OLV49" s="710"/>
      <c r="OLW49" s="710"/>
      <c r="OLX49" s="710"/>
      <c r="OLY49" s="710"/>
      <c r="OLZ49" s="710"/>
      <c r="OMA49" s="710"/>
      <c r="OMB49" s="710"/>
      <c r="OMC49" s="710"/>
      <c r="OMD49" s="710"/>
      <c r="OME49" s="710"/>
      <c r="OMF49" s="710"/>
      <c r="OMG49" s="710"/>
      <c r="OMH49" s="710"/>
      <c r="OMI49" s="710"/>
      <c r="OMJ49" s="710"/>
      <c r="OMK49" s="710"/>
      <c r="OML49" s="710"/>
      <c r="OMM49" s="710"/>
      <c r="OMN49" s="710"/>
      <c r="OMO49" s="710"/>
      <c r="OMP49" s="710"/>
      <c r="OMQ49" s="710"/>
      <c r="OMR49" s="710"/>
      <c r="OMS49" s="710"/>
      <c r="OMT49" s="710"/>
      <c r="OMU49" s="710"/>
      <c r="OMV49" s="710"/>
      <c r="OMW49" s="710"/>
      <c r="OMX49" s="710"/>
      <c r="OMY49" s="710"/>
      <c r="OMZ49" s="710"/>
      <c r="ONA49" s="710"/>
      <c r="ONB49" s="710"/>
      <c r="ONC49" s="710"/>
      <c r="OND49" s="710"/>
      <c r="ONE49" s="710"/>
      <c r="ONF49" s="710"/>
      <c r="ONG49" s="710"/>
      <c r="ONH49" s="710"/>
      <c r="ONI49" s="710"/>
      <c r="ONJ49" s="710"/>
      <c r="ONK49" s="710"/>
      <c r="ONL49" s="710"/>
      <c r="ONM49" s="710"/>
      <c r="ONN49" s="710"/>
      <c r="ONO49" s="710"/>
      <c r="ONP49" s="710"/>
      <c r="ONQ49" s="710"/>
      <c r="ONR49" s="710"/>
      <c r="ONS49" s="710"/>
      <c r="ONT49" s="710"/>
      <c r="ONU49" s="710"/>
      <c r="ONV49" s="710"/>
      <c r="ONW49" s="710"/>
      <c r="ONX49" s="710"/>
      <c r="ONY49" s="710"/>
      <c r="ONZ49" s="710"/>
      <c r="OOA49" s="710"/>
      <c r="OOB49" s="710"/>
      <c r="OOC49" s="710"/>
      <c r="OOD49" s="710"/>
      <c r="OOE49" s="710"/>
      <c r="OOF49" s="710"/>
      <c r="OOG49" s="710"/>
      <c r="OOH49" s="710"/>
      <c r="OOI49" s="710"/>
      <c r="OOJ49" s="710"/>
      <c r="OOK49" s="710"/>
      <c r="OOL49" s="710"/>
      <c r="OOM49" s="710"/>
      <c r="OON49" s="710"/>
      <c r="OOO49" s="710"/>
      <c r="OOP49" s="710"/>
      <c r="OOQ49" s="710"/>
      <c r="OOR49" s="710"/>
      <c r="OOS49" s="710"/>
      <c r="OOT49" s="710"/>
      <c r="OOU49" s="710"/>
      <c r="OOV49" s="710"/>
      <c r="OOW49" s="710"/>
      <c r="OOX49" s="710"/>
      <c r="OOY49" s="710"/>
      <c r="OOZ49" s="710"/>
      <c r="OPA49" s="710"/>
      <c r="OPB49" s="710"/>
      <c r="OPC49" s="710"/>
      <c r="OPD49" s="710"/>
      <c r="OPE49" s="710"/>
      <c r="OPF49" s="710"/>
      <c r="OPG49" s="710"/>
      <c r="OPH49" s="710"/>
      <c r="OPI49" s="710"/>
      <c r="OPJ49" s="710"/>
      <c r="OPK49" s="710"/>
      <c r="OPL49" s="710"/>
      <c r="OPM49" s="710"/>
      <c r="OPN49" s="710"/>
      <c r="OPO49" s="710"/>
      <c r="OPP49" s="710"/>
      <c r="OPQ49" s="710"/>
      <c r="OPR49" s="710"/>
      <c r="OPS49" s="710"/>
      <c r="OPT49" s="710"/>
      <c r="OPU49" s="710"/>
      <c r="OPV49" s="710"/>
      <c r="OPW49" s="710"/>
      <c r="OPX49" s="710"/>
      <c r="OPY49" s="710"/>
      <c r="OPZ49" s="710"/>
      <c r="OQA49" s="710"/>
      <c r="OQB49" s="710"/>
      <c r="OQC49" s="710"/>
      <c r="OQD49" s="710"/>
      <c r="OQE49" s="710"/>
      <c r="OQF49" s="710"/>
      <c r="OQG49" s="710"/>
      <c r="OQH49" s="710"/>
      <c r="OQI49" s="710"/>
      <c r="OQJ49" s="710"/>
      <c r="OQK49" s="710"/>
      <c r="OQL49" s="710"/>
      <c r="OQM49" s="710"/>
      <c r="OQN49" s="710"/>
      <c r="OQO49" s="710"/>
      <c r="OQP49" s="710"/>
      <c r="OQQ49" s="710"/>
      <c r="OQR49" s="710"/>
      <c r="OQS49" s="710"/>
      <c r="OQT49" s="710"/>
      <c r="OQU49" s="710"/>
      <c r="OQV49" s="710"/>
      <c r="OQW49" s="710"/>
      <c r="OQX49" s="710"/>
      <c r="OQY49" s="710"/>
      <c r="OQZ49" s="710"/>
      <c r="ORA49" s="710"/>
      <c r="ORB49" s="710"/>
      <c r="ORC49" s="710"/>
      <c r="ORD49" s="710"/>
      <c r="ORE49" s="710"/>
      <c r="ORF49" s="710"/>
      <c r="ORG49" s="710"/>
      <c r="ORH49" s="710"/>
      <c r="ORI49" s="710"/>
      <c r="ORJ49" s="710"/>
      <c r="ORK49" s="710"/>
      <c r="ORL49" s="710"/>
      <c r="ORM49" s="710"/>
      <c r="ORN49" s="710"/>
      <c r="ORO49" s="710"/>
      <c r="ORP49" s="710"/>
      <c r="ORQ49" s="710"/>
      <c r="ORR49" s="710"/>
      <c r="ORS49" s="710"/>
      <c r="ORT49" s="710"/>
      <c r="ORU49" s="710"/>
      <c r="ORV49" s="710"/>
      <c r="ORW49" s="710"/>
      <c r="ORX49" s="710"/>
      <c r="ORY49" s="710"/>
      <c r="ORZ49" s="710"/>
      <c r="OSA49" s="710"/>
      <c r="OSB49" s="710"/>
      <c r="OSC49" s="710"/>
      <c r="OSD49" s="710"/>
      <c r="OSE49" s="710"/>
      <c r="OSF49" s="710"/>
      <c r="OSG49" s="710"/>
      <c r="OSH49" s="710"/>
      <c r="OSI49" s="710"/>
      <c r="OSJ49" s="710"/>
      <c r="OSK49" s="710"/>
      <c r="OSL49" s="710"/>
      <c r="OSM49" s="710"/>
      <c r="OSN49" s="710"/>
      <c r="OSO49" s="710"/>
      <c r="OSP49" s="710"/>
      <c r="OSQ49" s="710"/>
      <c r="OSR49" s="710"/>
      <c r="OSS49" s="710"/>
      <c r="OST49" s="710"/>
      <c r="OSU49" s="710"/>
      <c r="OSV49" s="710"/>
      <c r="OSW49" s="710"/>
      <c r="OSX49" s="710"/>
      <c r="OSY49" s="710"/>
      <c r="OSZ49" s="710"/>
      <c r="OTA49" s="710"/>
      <c r="OTB49" s="710"/>
      <c r="OTC49" s="710"/>
      <c r="OTD49" s="710"/>
      <c r="OTE49" s="710"/>
      <c r="OTF49" s="710"/>
      <c r="OTG49" s="710"/>
      <c r="OTH49" s="710"/>
      <c r="OTI49" s="710"/>
      <c r="OTJ49" s="710"/>
      <c r="OTK49" s="710"/>
      <c r="OTL49" s="710"/>
      <c r="OTM49" s="710"/>
      <c r="OTN49" s="710"/>
      <c r="OTO49" s="710"/>
      <c r="OTP49" s="710"/>
      <c r="OTQ49" s="710"/>
      <c r="OTR49" s="710"/>
      <c r="OTS49" s="710"/>
      <c r="OTT49" s="710"/>
      <c r="OTU49" s="710"/>
      <c r="OTV49" s="710"/>
      <c r="OTW49" s="710"/>
      <c r="OTX49" s="710"/>
      <c r="OTY49" s="710"/>
      <c r="OTZ49" s="710"/>
      <c r="OUA49" s="710"/>
      <c r="OUB49" s="710"/>
      <c r="OUC49" s="710"/>
      <c r="OUD49" s="710"/>
      <c r="OUE49" s="710"/>
      <c r="OUF49" s="710"/>
      <c r="OUG49" s="710"/>
      <c r="OUH49" s="710"/>
      <c r="OUI49" s="710"/>
      <c r="OUJ49" s="710"/>
      <c r="OUK49" s="710"/>
      <c r="OUL49" s="710"/>
      <c r="OUM49" s="710"/>
      <c r="OUN49" s="710"/>
      <c r="OUO49" s="710"/>
      <c r="OUP49" s="710"/>
      <c r="OUQ49" s="710"/>
      <c r="OUR49" s="710"/>
      <c r="OUS49" s="710"/>
      <c r="OUT49" s="710"/>
      <c r="OUU49" s="710"/>
      <c r="OUV49" s="710"/>
      <c r="OUW49" s="710"/>
      <c r="OUX49" s="710"/>
      <c r="OUY49" s="710"/>
      <c r="OUZ49" s="710"/>
      <c r="OVA49" s="710"/>
      <c r="OVB49" s="710"/>
      <c r="OVC49" s="710"/>
      <c r="OVD49" s="710"/>
      <c r="OVE49" s="710"/>
      <c r="OVF49" s="710"/>
      <c r="OVG49" s="710"/>
      <c r="OVH49" s="710"/>
      <c r="OVI49" s="710"/>
      <c r="OVJ49" s="710"/>
      <c r="OVK49" s="710"/>
      <c r="OVL49" s="710"/>
      <c r="OVM49" s="710"/>
      <c r="OVN49" s="710"/>
      <c r="OVO49" s="710"/>
      <c r="OVP49" s="710"/>
      <c r="OVQ49" s="710"/>
      <c r="OVR49" s="710"/>
      <c r="OVS49" s="710"/>
      <c r="OVT49" s="710"/>
      <c r="OVU49" s="710"/>
      <c r="OVV49" s="710"/>
      <c r="OVW49" s="710"/>
      <c r="OVX49" s="710"/>
      <c r="OVY49" s="710"/>
      <c r="OVZ49" s="710"/>
      <c r="OWA49" s="710"/>
      <c r="OWB49" s="710"/>
      <c r="OWC49" s="710"/>
      <c r="OWD49" s="710"/>
      <c r="OWE49" s="710"/>
      <c r="OWF49" s="710"/>
      <c r="OWG49" s="710"/>
      <c r="OWH49" s="710"/>
      <c r="OWI49" s="710"/>
      <c r="OWJ49" s="710"/>
      <c r="OWK49" s="710"/>
      <c r="OWL49" s="710"/>
      <c r="OWM49" s="710"/>
      <c r="OWN49" s="710"/>
      <c r="OWO49" s="710"/>
      <c r="OWP49" s="710"/>
      <c r="OWQ49" s="710"/>
      <c r="OWR49" s="710"/>
      <c r="OWS49" s="710"/>
      <c r="OWT49" s="710"/>
      <c r="OWU49" s="710"/>
      <c r="OWV49" s="710"/>
      <c r="OWW49" s="710"/>
      <c r="OWX49" s="710"/>
      <c r="OWY49" s="710"/>
      <c r="OWZ49" s="710"/>
      <c r="OXA49" s="710"/>
      <c r="OXB49" s="710"/>
      <c r="OXC49" s="710"/>
      <c r="OXD49" s="710"/>
      <c r="OXE49" s="710"/>
      <c r="OXF49" s="710"/>
      <c r="OXG49" s="710"/>
      <c r="OXH49" s="710"/>
      <c r="OXI49" s="710"/>
      <c r="OXJ49" s="710"/>
      <c r="OXK49" s="710"/>
      <c r="OXL49" s="710"/>
      <c r="OXM49" s="710"/>
      <c r="OXN49" s="710"/>
      <c r="OXO49" s="710"/>
      <c r="OXP49" s="710"/>
      <c r="OXQ49" s="710"/>
      <c r="OXR49" s="710"/>
      <c r="OXS49" s="710"/>
      <c r="OXT49" s="710"/>
      <c r="OXU49" s="710"/>
      <c r="OXV49" s="710"/>
      <c r="OXW49" s="710"/>
      <c r="OXX49" s="710"/>
      <c r="OXY49" s="710"/>
      <c r="OXZ49" s="710"/>
      <c r="OYA49" s="710"/>
      <c r="OYB49" s="710"/>
      <c r="OYC49" s="710"/>
      <c r="OYD49" s="710"/>
      <c r="OYE49" s="710"/>
      <c r="OYF49" s="710"/>
      <c r="OYG49" s="710"/>
      <c r="OYH49" s="710"/>
      <c r="OYI49" s="710"/>
      <c r="OYJ49" s="710"/>
      <c r="OYK49" s="710"/>
      <c r="OYL49" s="710"/>
      <c r="OYM49" s="710"/>
      <c r="OYN49" s="710"/>
      <c r="OYO49" s="710"/>
      <c r="OYP49" s="710"/>
      <c r="OYQ49" s="710"/>
      <c r="OYR49" s="710"/>
      <c r="OYS49" s="710"/>
      <c r="OYT49" s="710"/>
      <c r="OYU49" s="710"/>
      <c r="OYV49" s="710"/>
      <c r="OYW49" s="710"/>
      <c r="OYX49" s="710"/>
      <c r="OYY49" s="710"/>
      <c r="OYZ49" s="710"/>
      <c r="OZA49" s="710"/>
      <c r="OZB49" s="710"/>
      <c r="OZC49" s="710"/>
      <c r="OZD49" s="710"/>
      <c r="OZE49" s="710"/>
      <c r="OZF49" s="710"/>
      <c r="OZG49" s="710"/>
      <c r="OZH49" s="710"/>
      <c r="OZI49" s="710"/>
      <c r="OZJ49" s="710"/>
      <c r="OZK49" s="710"/>
      <c r="OZL49" s="710"/>
      <c r="OZM49" s="710"/>
      <c r="OZN49" s="710"/>
      <c r="OZO49" s="710"/>
      <c r="OZP49" s="710"/>
      <c r="OZQ49" s="710"/>
      <c r="OZR49" s="710"/>
      <c r="OZS49" s="710"/>
      <c r="OZT49" s="710"/>
      <c r="OZU49" s="710"/>
      <c r="OZV49" s="710"/>
      <c r="OZW49" s="710"/>
      <c r="OZX49" s="710"/>
      <c r="OZY49" s="710"/>
      <c r="OZZ49" s="710"/>
      <c r="PAA49" s="710"/>
      <c r="PAB49" s="710"/>
      <c r="PAC49" s="710"/>
      <c r="PAD49" s="710"/>
      <c r="PAE49" s="710"/>
      <c r="PAF49" s="710"/>
      <c r="PAG49" s="710"/>
      <c r="PAH49" s="710"/>
      <c r="PAI49" s="710"/>
      <c r="PAJ49" s="710"/>
      <c r="PAK49" s="710"/>
      <c r="PAL49" s="710"/>
      <c r="PAM49" s="710"/>
      <c r="PAN49" s="710"/>
      <c r="PAO49" s="710"/>
      <c r="PAP49" s="710"/>
      <c r="PAQ49" s="710"/>
      <c r="PAR49" s="710"/>
      <c r="PAS49" s="710"/>
      <c r="PAT49" s="710"/>
      <c r="PAU49" s="710"/>
      <c r="PAV49" s="710"/>
      <c r="PAW49" s="710"/>
      <c r="PAX49" s="710"/>
      <c r="PAY49" s="710"/>
      <c r="PAZ49" s="710"/>
      <c r="PBA49" s="710"/>
      <c r="PBB49" s="710"/>
      <c r="PBC49" s="710"/>
      <c r="PBD49" s="710"/>
      <c r="PBE49" s="710"/>
      <c r="PBF49" s="710"/>
      <c r="PBG49" s="710"/>
      <c r="PBH49" s="710"/>
      <c r="PBI49" s="710"/>
      <c r="PBJ49" s="710"/>
      <c r="PBK49" s="710"/>
      <c r="PBL49" s="710"/>
      <c r="PBM49" s="710"/>
      <c r="PBN49" s="710"/>
      <c r="PBO49" s="710"/>
      <c r="PBP49" s="710"/>
      <c r="PBQ49" s="710"/>
      <c r="PBR49" s="710"/>
      <c r="PBS49" s="710"/>
      <c r="PBT49" s="710"/>
      <c r="PBU49" s="710"/>
      <c r="PBV49" s="710"/>
      <c r="PBW49" s="710"/>
      <c r="PBX49" s="710"/>
      <c r="PBY49" s="710"/>
      <c r="PBZ49" s="710"/>
      <c r="PCA49" s="710"/>
      <c r="PCB49" s="710"/>
      <c r="PCC49" s="710"/>
      <c r="PCD49" s="710"/>
      <c r="PCE49" s="710"/>
      <c r="PCF49" s="710"/>
      <c r="PCG49" s="710"/>
      <c r="PCH49" s="710"/>
      <c r="PCI49" s="710"/>
      <c r="PCJ49" s="710"/>
      <c r="PCK49" s="710"/>
      <c r="PCL49" s="710"/>
      <c r="PCM49" s="710"/>
      <c r="PCN49" s="710"/>
      <c r="PCO49" s="710"/>
      <c r="PCP49" s="710"/>
      <c r="PCQ49" s="710"/>
      <c r="PCR49" s="710"/>
      <c r="PCS49" s="710"/>
      <c r="PCT49" s="710"/>
      <c r="PCU49" s="710"/>
      <c r="PCV49" s="710"/>
      <c r="PCW49" s="710"/>
      <c r="PCX49" s="710"/>
      <c r="PCY49" s="710"/>
      <c r="PCZ49" s="710"/>
      <c r="PDA49" s="710"/>
      <c r="PDB49" s="710"/>
      <c r="PDC49" s="710"/>
      <c r="PDD49" s="710"/>
      <c r="PDE49" s="710"/>
      <c r="PDF49" s="710"/>
      <c r="PDG49" s="710"/>
      <c r="PDH49" s="710"/>
      <c r="PDI49" s="710"/>
      <c r="PDJ49" s="710"/>
      <c r="PDK49" s="710"/>
      <c r="PDL49" s="710"/>
      <c r="PDM49" s="710"/>
      <c r="PDN49" s="710"/>
      <c r="PDO49" s="710"/>
      <c r="PDP49" s="710"/>
      <c r="PDQ49" s="710"/>
      <c r="PDR49" s="710"/>
      <c r="PDS49" s="710"/>
      <c r="PDT49" s="710"/>
      <c r="PDU49" s="710"/>
      <c r="PDV49" s="710"/>
      <c r="PDW49" s="710"/>
      <c r="PDX49" s="710"/>
      <c r="PDY49" s="710"/>
      <c r="PDZ49" s="710"/>
      <c r="PEA49" s="710"/>
      <c r="PEB49" s="710"/>
      <c r="PEC49" s="710"/>
      <c r="PED49" s="710"/>
      <c r="PEE49" s="710"/>
      <c r="PEF49" s="710"/>
      <c r="PEG49" s="710"/>
      <c r="PEH49" s="710"/>
      <c r="PEI49" s="710"/>
      <c r="PEJ49" s="710"/>
      <c r="PEK49" s="710"/>
      <c r="PEL49" s="710"/>
      <c r="PEM49" s="710"/>
      <c r="PEN49" s="710"/>
      <c r="PEO49" s="710"/>
      <c r="PEP49" s="710"/>
      <c r="PEQ49" s="710"/>
      <c r="PER49" s="710"/>
      <c r="PES49" s="710"/>
      <c r="PET49" s="710"/>
      <c r="PEU49" s="710"/>
      <c r="PEV49" s="710"/>
      <c r="PEW49" s="710"/>
      <c r="PEX49" s="710"/>
      <c r="PEY49" s="710"/>
      <c r="PEZ49" s="710"/>
      <c r="PFA49" s="710"/>
      <c r="PFB49" s="710"/>
      <c r="PFC49" s="710"/>
      <c r="PFD49" s="710"/>
      <c r="PFE49" s="710"/>
      <c r="PFF49" s="710"/>
      <c r="PFG49" s="710"/>
      <c r="PFH49" s="710"/>
      <c r="PFI49" s="710"/>
      <c r="PFJ49" s="710"/>
      <c r="PFK49" s="710"/>
      <c r="PFL49" s="710"/>
      <c r="PFM49" s="710"/>
      <c r="PFN49" s="710"/>
      <c r="PFO49" s="710"/>
      <c r="PFP49" s="710"/>
      <c r="PFQ49" s="710"/>
      <c r="PFR49" s="710"/>
      <c r="PFS49" s="710"/>
      <c r="PFT49" s="710"/>
      <c r="PFU49" s="710"/>
      <c r="PFV49" s="710"/>
      <c r="PFW49" s="710"/>
      <c r="PFX49" s="710"/>
      <c r="PFY49" s="710"/>
      <c r="PFZ49" s="710"/>
      <c r="PGA49" s="710"/>
      <c r="PGB49" s="710"/>
      <c r="PGC49" s="710"/>
      <c r="PGD49" s="710"/>
      <c r="PGE49" s="710"/>
      <c r="PGF49" s="710"/>
      <c r="PGG49" s="710"/>
      <c r="PGH49" s="710"/>
      <c r="PGI49" s="710"/>
      <c r="PGJ49" s="710"/>
      <c r="PGK49" s="710"/>
      <c r="PGL49" s="710"/>
      <c r="PGM49" s="710"/>
      <c r="PGN49" s="710"/>
      <c r="PGO49" s="710"/>
      <c r="PGP49" s="710"/>
      <c r="PGQ49" s="710"/>
      <c r="PGR49" s="710"/>
      <c r="PGS49" s="710"/>
      <c r="PGT49" s="710"/>
      <c r="PGU49" s="710"/>
      <c r="PGV49" s="710"/>
      <c r="PGW49" s="710"/>
      <c r="PGX49" s="710"/>
      <c r="PGY49" s="710"/>
      <c r="PGZ49" s="710"/>
      <c r="PHA49" s="710"/>
      <c r="PHB49" s="710"/>
      <c r="PHC49" s="710"/>
      <c r="PHD49" s="710"/>
      <c r="PHE49" s="710"/>
      <c r="PHF49" s="710"/>
      <c r="PHG49" s="710"/>
      <c r="PHH49" s="710"/>
      <c r="PHI49" s="710"/>
      <c r="PHJ49" s="710"/>
      <c r="PHK49" s="710"/>
      <c r="PHL49" s="710"/>
      <c r="PHM49" s="710"/>
      <c r="PHN49" s="710"/>
      <c r="PHO49" s="710"/>
      <c r="PHP49" s="710"/>
      <c r="PHQ49" s="710"/>
      <c r="PHR49" s="710"/>
      <c r="PHS49" s="710"/>
      <c r="PHT49" s="710"/>
      <c r="PHU49" s="710"/>
      <c r="PHV49" s="710"/>
      <c r="PHW49" s="710"/>
      <c r="PHX49" s="710"/>
      <c r="PHY49" s="710"/>
      <c r="PHZ49" s="710"/>
      <c r="PIA49" s="710"/>
      <c r="PIB49" s="710"/>
      <c r="PIC49" s="710"/>
      <c r="PID49" s="710"/>
      <c r="PIE49" s="710"/>
      <c r="PIF49" s="710"/>
      <c r="PIG49" s="710"/>
      <c r="PIH49" s="710"/>
      <c r="PII49" s="710"/>
      <c r="PIJ49" s="710"/>
      <c r="PIK49" s="710"/>
      <c r="PIL49" s="710"/>
      <c r="PIM49" s="710"/>
      <c r="PIN49" s="710"/>
      <c r="PIO49" s="710"/>
      <c r="PIP49" s="710"/>
      <c r="PIQ49" s="710"/>
      <c r="PIR49" s="710"/>
      <c r="PIS49" s="710"/>
      <c r="PIT49" s="710"/>
      <c r="PIU49" s="710"/>
      <c r="PIV49" s="710"/>
      <c r="PIW49" s="710"/>
      <c r="PIX49" s="710"/>
      <c r="PIY49" s="710"/>
      <c r="PIZ49" s="710"/>
      <c r="PJA49" s="710"/>
      <c r="PJB49" s="710"/>
      <c r="PJC49" s="710"/>
      <c r="PJD49" s="710"/>
      <c r="PJE49" s="710"/>
      <c r="PJF49" s="710"/>
      <c r="PJG49" s="710"/>
      <c r="PJH49" s="710"/>
      <c r="PJI49" s="710"/>
      <c r="PJJ49" s="710"/>
      <c r="PJK49" s="710"/>
      <c r="PJL49" s="710"/>
      <c r="PJM49" s="710"/>
      <c r="PJN49" s="710"/>
      <c r="PJO49" s="710"/>
      <c r="PJP49" s="710"/>
      <c r="PJQ49" s="710"/>
      <c r="PJR49" s="710"/>
      <c r="PJS49" s="710"/>
      <c r="PJT49" s="710"/>
      <c r="PJU49" s="710"/>
      <c r="PJV49" s="710"/>
      <c r="PJW49" s="710"/>
      <c r="PJX49" s="710"/>
      <c r="PJY49" s="710"/>
      <c r="PJZ49" s="710"/>
      <c r="PKA49" s="710"/>
      <c r="PKB49" s="710"/>
      <c r="PKC49" s="710"/>
      <c r="PKD49" s="710"/>
      <c r="PKE49" s="710"/>
      <c r="PKF49" s="710"/>
      <c r="PKG49" s="710"/>
      <c r="PKH49" s="710"/>
      <c r="PKI49" s="710"/>
      <c r="PKJ49" s="710"/>
      <c r="PKK49" s="710"/>
      <c r="PKL49" s="710"/>
      <c r="PKM49" s="710"/>
      <c r="PKN49" s="710"/>
      <c r="PKO49" s="710"/>
      <c r="PKP49" s="710"/>
      <c r="PKQ49" s="710"/>
      <c r="PKR49" s="710"/>
      <c r="PKS49" s="710"/>
      <c r="PKT49" s="710"/>
      <c r="PKU49" s="710"/>
      <c r="PKV49" s="710"/>
      <c r="PKW49" s="710"/>
      <c r="PKX49" s="710"/>
      <c r="PKY49" s="710"/>
      <c r="PKZ49" s="710"/>
      <c r="PLA49" s="710"/>
      <c r="PLB49" s="710"/>
      <c r="PLC49" s="710"/>
      <c r="PLD49" s="710"/>
      <c r="PLE49" s="710"/>
      <c r="PLF49" s="710"/>
      <c r="PLG49" s="710"/>
      <c r="PLH49" s="710"/>
      <c r="PLI49" s="710"/>
      <c r="PLJ49" s="710"/>
      <c r="PLK49" s="710"/>
      <c r="PLL49" s="710"/>
      <c r="PLM49" s="710"/>
      <c r="PLN49" s="710"/>
      <c r="PLO49" s="710"/>
      <c r="PLP49" s="710"/>
      <c r="PLQ49" s="710"/>
      <c r="PLR49" s="710"/>
      <c r="PLS49" s="710"/>
      <c r="PLT49" s="710"/>
      <c r="PLU49" s="710"/>
      <c r="PLV49" s="710"/>
      <c r="PLW49" s="710"/>
      <c r="PLX49" s="710"/>
      <c r="PLY49" s="710"/>
      <c r="PLZ49" s="710"/>
      <c r="PMA49" s="710"/>
      <c r="PMB49" s="710"/>
      <c r="PMC49" s="710"/>
      <c r="PMD49" s="710"/>
      <c r="PME49" s="710"/>
      <c r="PMF49" s="710"/>
      <c r="PMG49" s="710"/>
      <c r="PMH49" s="710"/>
      <c r="PMI49" s="710"/>
      <c r="PMJ49" s="710"/>
      <c r="PMK49" s="710"/>
      <c r="PML49" s="710"/>
      <c r="PMM49" s="710"/>
      <c r="PMN49" s="710"/>
      <c r="PMO49" s="710"/>
      <c r="PMP49" s="710"/>
      <c r="PMQ49" s="710"/>
      <c r="PMR49" s="710"/>
      <c r="PMS49" s="710"/>
      <c r="PMT49" s="710"/>
      <c r="PMU49" s="710"/>
      <c r="PMV49" s="710"/>
      <c r="PMW49" s="710"/>
      <c r="PMX49" s="710"/>
      <c r="PMY49" s="710"/>
      <c r="PMZ49" s="710"/>
      <c r="PNA49" s="710"/>
      <c r="PNB49" s="710"/>
      <c r="PNC49" s="710"/>
      <c r="PND49" s="710"/>
      <c r="PNE49" s="710"/>
      <c r="PNF49" s="710"/>
      <c r="PNG49" s="710"/>
      <c r="PNH49" s="710"/>
      <c r="PNI49" s="710"/>
      <c r="PNJ49" s="710"/>
      <c r="PNK49" s="710"/>
      <c r="PNL49" s="710"/>
      <c r="PNM49" s="710"/>
      <c r="PNN49" s="710"/>
      <c r="PNO49" s="710"/>
      <c r="PNP49" s="710"/>
      <c r="PNQ49" s="710"/>
      <c r="PNR49" s="710"/>
      <c r="PNS49" s="710"/>
      <c r="PNT49" s="710"/>
      <c r="PNU49" s="710"/>
      <c r="PNV49" s="710"/>
      <c r="PNW49" s="710"/>
      <c r="PNX49" s="710"/>
      <c r="PNY49" s="710"/>
      <c r="PNZ49" s="710"/>
      <c r="POA49" s="710"/>
      <c r="POB49" s="710"/>
      <c r="POC49" s="710"/>
      <c r="POD49" s="710"/>
      <c r="POE49" s="710"/>
      <c r="POF49" s="710"/>
      <c r="POG49" s="710"/>
      <c r="POH49" s="710"/>
      <c r="POI49" s="710"/>
      <c r="POJ49" s="710"/>
      <c r="POK49" s="710"/>
      <c r="POL49" s="710"/>
      <c r="POM49" s="710"/>
      <c r="PON49" s="710"/>
      <c r="POO49" s="710"/>
      <c r="POP49" s="710"/>
      <c r="POQ49" s="710"/>
      <c r="POR49" s="710"/>
      <c r="POS49" s="710"/>
      <c r="POT49" s="710"/>
      <c r="POU49" s="710"/>
      <c r="POV49" s="710"/>
      <c r="POW49" s="710"/>
      <c r="POX49" s="710"/>
      <c r="POY49" s="710"/>
      <c r="POZ49" s="710"/>
      <c r="PPA49" s="710"/>
      <c r="PPB49" s="710"/>
      <c r="PPC49" s="710"/>
      <c r="PPD49" s="710"/>
      <c r="PPE49" s="710"/>
      <c r="PPF49" s="710"/>
      <c r="PPG49" s="710"/>
      <c r="PPH49" s="710"/>
      <c r="PPI49" s="710"/>
      <c r="PPJ49" s="710"/>
      <c r="PPK49" s="710"/>
      <c r="PPL49" s="710"/>
      <c r="PPM49" s="710"/>
      <c r="PPN49" s="710"/>
      <c r="PPO49" s="710"/>
      <c r="PPP49" s="710"/>
      <c r="PPQ49" s="710"/>
      <c r="PPR49" s="710"/>
      <c r="PPS49" s="710"/>
      <c r="PPT49" s="710"/>
      <c r="PPU49" s="710"/>
      <c r="PPV49" s="710"/>
      <c r="PPW49" s="710"/>
      <c r="PPX49" s="710"/>
      <c r="PPY49" s="710"/>
      <c r="PPZ49" s="710"/>
      <c r="PQA49" s="710"/>
      <c r="PQB49" s="710"/>
      <c r="PQC49" s="710"/>
      <c r="PQD49" s="710"/>
      <c r="PQE49" s="710"/>
      <c r="PQF49" s="710"/>
      <c r="PQG49" s="710"/>
      <c r="PQH49" s="710"/>
      <c r="PQI49" s="710"/>
      <c r="PQJ49" s="710"/>
      <c r="PQK49" s="710"/>
      <c r="PQL49" s="710"/>
      <c r="PQM49" s="710"/>
      <c r="PQN49" s="710"/>
      <c r="PQO49" s="710"/>
      <c r="PQP49" s="710"/>
      <c r="PQQ49" s="710"/>
      <c r="PQR49" s="710"/>
      <c r="PQS49" s="710"/>
      <c r="PQT49" s="710"/>
      <c r="PQU49" s="710"/>
      <c r="PQV49" s="710"/>
      <c r="PQW49" s="710"/>
      <c r="PQX49" s="710"/>
      <c r="PQY49" s="710"/>
      <c r="PQZ49" s="710"/>
      <c r="PRA49" s="710"/>
      <c r="PRB49" s="710"/>
      <c r="PRC49" s="710"/>
      <c r="PRD49" s="710"/>
      <c r="PRE49" s="710"/>
      <c r="PRF49" s="710"/>
      <c r="PRG49" s="710"/>
      <c r="PRH49" s="710"/>
      <c r="PRI49" s="710"/>
      <c r="PRJ49" s="710"/>
      <c r="PRK49" s="710"/>
      <c r="PRL49" s="710"/>
      <c r="PRM49" s="710"/>
      <c r="PRN49" s="710"/>
      <c r="PRO49" s="710"/>
      <c r="PRP49" s="710"/>
      <c r="PRQ49" s="710"/>
      <c r="PRR49" s="710"/>
      <c r="PRS49" s="710"/>
      <c r="PRT49" s="710"/>
      <c r="PRU49" s="710"/>
      <c r="PRV49" s="710"/>
      <c r="PRW49" s="710"/>
      <c r="PRX49" s="710"/>
      <c r="PRY49" s="710"/>
      <c r="PRZ49" s="710"/>
      <c r="PSA49" s="710"/>
      <c r="PSB49" s="710"/>
      <c r="PSC49" s="710"/>
      <c r="PSD49" s="710"/>
      <c r="PSE49" s="710"/>
      <c r="PSF49" s="710"/>
      <c r="PSG49" s="710"/>
      <c r="PSH49" s="710"/>
      <c r="PSI49" s="710"/>
      <c r="PSJ49" s="710"/>
      <c r="PSK49" s="710"/>
      <c r="PSL49" s="710"/>
      <c r="PSM49" s="710"/>
      <c r="PSN49" s="710"/>
      <c r="PSO49" s="710"/>
      <c r="PSP49" s="710"/>
      <c r="PSQ49" s="710"/>
      <c r="PSR49" s="710"/>
      <c r="PSS49" s="710"/>
      <c r="PST49" s="710"/>
      <c r="PSU49" s="710"/>
      <c r="PSV49" s="710"/>
      <c r="PSW49" s="710"/>
      <c r="PSX49" s="710"/>
      <c r="PSY49" s="710"/>
      <c r="PSZ49" s="710"/>
      <c r="PTA49" s="710"/>
      <c r="PTB49" s="710"/>
      <c r="PTC49" s="710"/>
      <c r="PTD49" s="710"/>
      <c r="PTE49" s="710"/>
      <c r="PTF49" s="710"/>
      <c r="PTG49" s="710"/>
      <c r="PTH49" s="710"/>
      <c r="PTI49" s="710"/>
      <c r="PTJ49" s="710"/>
      <c r="PTK49" s="710"/>
      <c r="PTL49" s="710"/>
      <c r="PTM49" s="710"/>
      <c r="PTN49" s="710"/>
      <c r="PTO49" s="710"/>
      <c r="PTP49" s="710"/>
      <c r="PTQ49" s="710"/>
      <c r="PTR49" s="710"/>
      <c r="PTS49" s="710"/>
      <c r="PTT49" s="710"/>
      <c r="PTU49" s="710"/>
      <c r="PTV49" s="710"/>
      <c r="PTW49" s="710"/>
      <c r="PTX49" s="710"/>
      <c r="PTY49" s="710"/>
      <c r="PTZ49" s="710"/>
      <c r="PUA49" s="710"/>
      <c r="PUB49" s="710"/>
      <c r="PUC49" s="710"/>
      <c r="PUD49" s="710"/>
      <c r="PUE49" s="710"/>
      <c r="PUF49" s="710"/>
      <c r="PUG49" s="710"/>
      <c r="PUH49" s="710"/>
      <c r="PUI49" s="710"/>
      <c r="PUJ49" s="710"/>
      <c r="PUK49" s="710"/>
      <c r="PUL49" s="710"/>
      <c r="PUM49" s="710"/>
      <c r="PUN49" s="710"/>
      <c r="PUO49" s="710"/>
      <c r="PUP49" s="710"/>
      <c r="PUQ49" s="710"/>
      <c r="PUR49" s="710"/>
      <c r="PUS49" s="710"/>
      <c r="PUT49" s="710"/>
      <c r="PUU49" s="710"/>
      <c r="PUV49" s="710"/>
      <c r="PUW49" s="710"/>
      <c r="PUX49" s="710"/>
      <c r="PUY49" s="710"/>
      <c r="PUZ49" s="710"/>
      <c r="PVA49" s="710"/>
      <c r="PVB49" s="710"/>
      <c r="PVC49" s="710"/>
      <c r="PVD49" s="710"/>
      <c r="PVE49" s="710"/>
      <c r="PVF49" s="710"/>
      <c r="PVG49" s="710"/>
      <c r="PVH49" s="710"/>
      <c r="PVI49" s="710"/>
      <c r="PVJ49" s="710"/>
      <c r="PVK49" s="710"/>
      <c r="PVL49" s="710"/>
      <c r="PVM49" s="710"/>
      <c r="PVN49" s="710"/>
      <c r="PVO49" s="710"/>
      <c r="PVP49" s="710"/>
      <c r="PVQ49" s="710"/>
      <c r="PVR49" s="710"/>
      <c r="PVS49" s="710"/>
      <c r="PVT49" s="710"/>
      <c r="PVU49" s="710"/>
      <c r="PVV49" s="710"/>
      <c r="PVW49" s="710"/>
      <c r="PVX49" s="710"/>
      <c r="PVY49" s="710"/>
      <c r="PVZ49" s="710"/>
      <c r="PWA49" s="710"/>
      <c r="PWB49" s="710"/>
      <c r="PWC49" s="710"/>
      <c r="PWD49" s="710"/>
      <c r="PWE49" s="710"/>
      <c r="PWF49" s="710"/>
      <c r="PWG49" s="710"/>
      <c r="PWH49" s="710"/>
      <c r="PWI49" s="710"/>
      <c r="PWJ49" s="710"/>
      <c r="PWK49" s="710"/>
      <c r="PWL49" s="710"/>
      <c r="PWM49" s="710"/>
      <c r="PWN49" s="710"/>
      <c r="PWO49" s="710"/>
      <c r="PWP49" s="710"/>
      <c r="PWQ49" s="710"/>
      <c r="PWR49" s="710"/>
      <c r="PWS49" s="710"/>
      <c r="PWT49" s="710"/>
      <c r="PWU49" s="710"/>
      <c r="PWV49" s="710"/>
      <c r="PWW49" s="710"/>
      <c r="PWX49" s="710"/>
      <c r="PWY49" s="710"/>
      <c r="PWZ49" s="710"/>
      <c r="PXA49" s="710"/>
      <c r="PXB49" s="710"/>
      <c r="PXC49" s="710"/>
      <c r="PXD49" s="710"/>
      <c r="PXE49" s="710"/>
      <c r="PXF49" s="710"/>
      <c r="PXG49" s="710"/>
      <c r="PXH49" s="710"/>
      <c r="PXI49" s="710"/>
      <c r="PXJ49" s="710"/>
      <c r="PXK49" s="710"/>
      <c r="PXL49" s="710"/>
      <c r="PXM49" s="710"/>
      <c r="PXN49" s="710"/>
      <c r="PXO49" s="710"/>
      <c r="PXP49" s="710"/>
      <c r="PXQ49" s="710"/>
      <c r="PXR49" s="710"/>
      <c r="PXS49" s="710"/>
      <c r="PXT49" s="710"/>
      <c r="PXU49" s="710"/>
      <c r="PXV49" s="710"/>
      <c r="PXW49" s="710"/>
      <c r="PXX49" s="710"/>
      <c r="PXY49" s="710"/>
      <c r="PXZ49" s="710"/>
      <c r="PYA49" s="710"/>
      <c r="PYB49" s="710"/>
      <c r="PYC49" s="710"/>
      <c r="PYD49" s="710"/>
      <c r="PYE49" s="710"/>
      <c r="PYF49" s="710"/>
      <c r="PYG49" s="710"/>
      <c r="PYH49" s="710"/>
      <c r="PYI49" s="710"/>
      <c r="PYJ49" s="710"/>
      <c r="PYK49" s="710"/>
      <c r="PYL49" s="710"/>
      <c r="PYM49" s="710"/>
      <c r="PYN49" s="710"/>
      <c r="PYO49" s="710"/>
      <c r="PYP49" s="710"/>
      <c r="PYQ49" s="710"/>
      <c r="PYR49" s="710"/>
      <c r="PYS49" s="710"/>
      <c r="PYT49" s="710"/>
      <c r="PYU49" s="710"/>
      <c r="PYV49" s="710"/>
      <c r="PYW49" s="710"/>
      <c r="PYX49" s="710"/>
      <c r="PYY49" s="710"/>
      <c r="PYZ49" s="710"/>
      <c r="PZA49" s="710"/>
      <c r="PZB49" s="710"/>
      <c r="PZC49" s="710"/>
      <c r="PZD49" s="710"/>
      <c r="PZE49" s="710"/>
      <c r="PZF49" s="710"/>
      <c r="PZG49" s="710"/>
      <c r="PZH49" s="710"/>
      <c r="PZI49" s="710"/>
      <c r="PZJ49" s="710"/>
      <c r="PZK49" s="710"/>
      <c r="PZL49" s="710"/>
      <c r="PZM49" s="710"/>
      <c r="PZN49" s="710"/>
      <c r="PZO49" s="710"/>
      <c r="PZP49" s="710"/>
      <c r="PZQ49" s="710"/>
      <c r="PZR49" s="710"/>
      <c r="PZS49" s="710"/>
      <c r="PZT49" s="710"/>
      <c r="PZU49" s="710"/>
      <c r="PZV49" s="710"/>
      <c r="PZW49" s="710"/>
      <c r="PZX49" s="710"/>
      <c r="PZY49" s="710"/>
      <c r="PZZ49" s="710"/>
      <c r="QAA49" s="710"/>
      <c r="QAB49" s="710"/>
      <c r="QAC49" s="710"/>
      <c r="QAD49" s="710"/>
      <c r="QAE49" s="710"/>
      <c r="QAF49" s="710"/>
      <c r="QAG49" s="710"/>
      <c r="QAH49" s="710"/>
      <c r="QAI49" s="710"/>
      <c r="QAJ49" s="710"/>
      <c r="QAK49" s="710"/>
      <c r="QAL49" s="710"/>
      <c r="QAM49" s="710"/>
      <c r="QAN49" s="710"/>
      <c r="QAO49" s="710"/>
      <c r="QAP49" s="710"/>
      <c r="QAQ49" s="710"/>
      <c r="QAR49" s="710"/>
      <c r="QAS49" s="710"/>
      <c r="QAT49" s="710"/>
      <c r="QAU49" s="710"/>
      <c r="QAV49" s="710"/>
      <c r="QAW49" s="710"/>
      <c r="QAX49" s="710"/>
      <c r="QAY49" s="710"/>
      <c r="QAZ49" s="710"/>
      <c r="QBA49" s="710"/>
      <c r="QBB49" s="710"/>
      <c r="QBC49" s="710"/>
      <c r="QBD49" s="710"/>
      <c r="QBE49" s="710"/>
      <c r="QBF49" s="710"/>
      <c r="QBG49" s="710"/>
      <c r="QBH49" s="710"/>
      <c r="QBI49" s="710"/>
      <c r="QBJ49" s="710"/>
      <c r="QBK49" s="710"/>
      <c r="QBL49" s="710"/>
      <c r="QBM49" s="710"/>
      <c r="QBN49" s="710"/>
      <c r="QBO49" s="710"/>
      <c r="QBP49" s="710"/>
      <c r="QBQ49" s="710"/>
      <c r="QBR49" s="710"/>
      <c r="QBS49" s="710"/>
      <c r="QBT49" s="710"/>
      <c r="QBU49" s="710"/>
      <c r="QBV49" s="710"/>
      <c r="QBW49" s="710"/>
      <c r="QBX49" s="710"/>
      <c r="QBY49" s="710"/>
      <c r="QBZ49" s="710"/>
      <c r="QCA49" s="710"/>
      <c r="QCB49" s="710"/>
      <c r="QCC49" s="710"/>
      <c r="QCD49" s="710"/>
      <c r="QCE49" s="710"/>
      <c r="QCF49" s="710"/>
      <c r="QCG49" s="710"/>
      <c r="QCH49" s="710"/>
      <c r="QCI49" s="710"/>
      <c r="QCJ49" s="710"/>
      <c r="QCK49" s="710"/>
      <c r="QCL49" s="710"/>
      <c r="QCM49" s="710"/>
      <c r="QCN49" s="710"/>
      <c r="QCO49" s="710"/>
      <c r="QCP49" s="710"/>
      <c r="QCQ49" s="710"/>
      <c r="QCR49" s="710"/>
      <c r="QCS49" s="710"/>
      <c r="QCT49" s="710"/>
      <c r="QCU49" s="710"/>
      <c r="QCV49" s="710"/>
      <c r="QCW49" s="710"/>
      <c r="QCX49" s="710"/>
      <c r="QCY49" s="710"/>
      <c r="QCZ49" s="710"/>
      <c r="QDA49" s="710"/>
      <c r="QDB49" s="710"/>
      <c r="QDC49" s="710"/>
      <c r="QDD49" s="710"/>
      <c r="QDE49" s="710"/>
      <c r="QDF49" s="710"/>
      <c r="QDG49" s="710"/>
      <c r="QDH49" s="710"/>
      <c r="QDI49" s="710"/>
      <c r="QDJ49" s="710"/>
      <c r="QDK49" s="710"/>
      <c r="QDL49" s="710"/>
      <c r="QDM49" s="710"/>
      <c r="QDN49" s="710"/>
      <c r="QDO49" s="710"/>
      <c r="QDP49" s="710"/>
      <c r="QDQ49" s="710"/>
      <c r="QDR49" s="710"/>
      <c r="QDS49" s="710"/>
      <c r="QDT49" s="710"/>
      <c r="QDU49" s="710"/>
      <c r="QDV49" s="710"/>
      <c r="QDW49" s="710"/>
      <c r="QDX49" s="710"/>
      <c r="QDY49" s="710"/>
      <c r="QDZ49" s="710"/>
      <c r="QEA49" s="710"/>
      <c r="QEB49" s="710"/>
      <c r="QEC49" s="710"/>
      <c r="QED49" s="710"/>
      <c r="QEE49" s="710"/>
      <c r="QEF49" s="710"/>
      <c r="QEG49" s="710"/>
      <c r="QEH49" s="710"/>
      <c r="QEI49" s="710"/>
      <c r="QEJ49" s="710"/>
      <c r="QEK49" s="710"/>
      <c r="QEL49" s="710"/>
      <c r="QEM49" s="710"/>
      <c r="QEN49" s="710"/>
      <c r="QEO49" s="710"/>
      <c r="QEP49" s="710"/>
      <c r="QEQ49" s="710"/>
      <c r="QER49" s="710"/>
      <c r="QES49" s="710"/>
      <c r="QET49" s="710"/>
      <c r="QEU49" s="710"/>
      <c r="QEV49" s="710"/>
      <c r="QEW49" s="710"/>
      <c r="QEX49" s="710"/>
      <c r="QEY49" s="710"/>
      <c r="QEZ49" s="710"/>
      <c r="QFA49" s="710"/>
      <c r="QFB49" s="710"/>
      <c r="QFC49" s="710"/>
      <c r="QFD49" s="710"/>
      <c r="QFE49" s="710"/>
      <c r="QFF49" s="710"/>
      <c r="QFG49" s="710"/>
      <c r="QFH49" s="710"/>
      <c r="QFI49" s="710"/>
      <c r="QFJ49" s="710"/>
      <c r="QFK49" s="710"/>
      <c r="QFL49" s="710"/>
      <c r="QFM49" s="710"/>
      <c r="QFN49" s="710"/>
      <c r="QFO49" s="710"/>
      <c r="QFP49" s="710"/>
      <c r="QFQ49" s="710"/>
      <c r="QFR49" s="710"/>
      <c r="QFS49" s="710"/>
      <c r="QFT49" s="710"/>
      <c r="QFU49" s="710"/>
      <c r="QFV49" s="710"/>
      <c r="QFW49" s="710"/>
      <c r="QFX49" s="710"/>
      <c r="QFY49" s="710"/>
      <c r="QFZ49" s="710"/>
      <c r="QGA49" s="710"/>
      <c r="QGB49" s="710"/>
      <c r="QGC49" s="710"/>
      <c r="QGD49" s="710"/>
      <c r="QGE49" s="710"/>
      <c r="QGF49" s="710"/>
      <c r="QGG49" s="710"/>
      <c r="QGH49" s="710"/>
      <c r="QGI49" s="710"/>
      <c r="QGJ49" s="710"/>
      <c r="QGK49" s="710"/>
      <c r="QGL49" s="710"/>
      <c r="QGM49" s="710"/>
      <c r="QGN49" s="710"/>
      <c r="QGO49" s="710"/>
      <c r="QGP49" s="710"/>
      <c r="QGQ49" s="710"/>
      <c r="QGR49" s="710"/>
      <c r="QGS49" s="710"/>
      <c r="QGT49" s="710"/>
      <c r="QGU49" s="710"/>
      <c r="QGV49" s="710"/>
      <c r="QGW49" s="710"/>
      <c r="QGX49" s="710"/>
      <c r="QGY49" s="710"/>
      <c r="QGZ49" s="710"/>
      <c r="QHA49" s="710"/>
      <c r="QHB49" s="710"/>
      <c r="QHC49" s="710"/>
      <c r="QHD49" s="710"/>
      <c r="QHE49" s="710"/>
      <c r="QHF49" s="710"/>
      <c r="QHG49" s="710"/>
      <c r="QHH49" s="710"/>
      <c r="QHI49" s="710"/>
      <c r="QHJ49" s="710"/>
      <c r="QHK49" s="710"/>
      <c r="QHL49" s="710"/>
      <c r="QHM49" s="710"/>
      <c r="QHN49" s="710"/>
      <c r="QHO49" s="710"/>
      <c r="QHP49" s="710"/>
      <c r="QHQ49" s="710"/>
      <c r="QHR49" s="710"/>
      <c r="QHS49" s="710"/>
      <c r="QHT49" s="710"/>
      <c r="QHU49" s="710"/>
      <c r="QHV49" s="710"/>
      <c r="QHW49" s="710"/>
      <c r="QHX49" s="710"/>
      <c r="QHY49" s="710"/>
      <c r="QHZ49" s="710"/>
      <c r="QIA49" s="710"/>
      <c r="QIB49" s="710"/>
      <c r="QIC49" s="710"/>
      <c r="QID49" s="710"/>
      <c r="QIE49" s="710"/>
      <c r="QIF49" s="710"/>
      <c r="QIG49" s="710"/>
      <c r="QIH49" s="710"/>
      <c r="QII49" s="710"/>
      <c r="QIJ49" s="710"/>
      <c r="QIK49" s="710"/>
      <c r="QIL49" s="710"/>
      <c r="QIM49" s="710"/>
      <c r="QIN49" s="710"/>
      <c r="QIO49" s="710"/>
      <c r="QIP49" s="710"/>
      <c r="QIQ49" s="710"/>
      <c r="QIR49" s="710"/>
      <c r="QIS49" s="710"/>
      <c r="QIT49" s="710"/>
      <c r="QIU49" s="710"/>
      <c r="QIV49" s="710"/>
      <c r="QIW49" s="710"/>
      <c r="QIX49" s="710"/>
      <c r="QIY49" s="710"/>
      <c r="QIZ49" s="710"/>
      <c r="QJA49" s="710"/>
      <c r="QJB49" s="710"/>
      <c r="QJC49" s="710"/>
      <c r="QJD49" s="710"/>
      <c r="QJE49" s="710"/>
      <c r="QJF49" s="710"/>
      <c r="QJG49" s="710"/>
      <c r="QJH49" s="710"/>
      <c r="QJI49" s="710"/>
      <c r="QJJ49" s="710"/>
      <c r="QJK49" s="710"/>
      <c r="QJL49" s="710"/>
      <c r="QJM49" s="710"/>
      <c r="QJN49" s="710"/>
      <c r="QJO49" s="710"/>
      <c r="QJP49" s="710"/>
      <c r="QJQ49" s="710"/>
      <c r="QJR49" s="710"/>
      <c r="QJS49" s="710"/>
      <c r="QJT49" s="710"/>
      <c r="QJU49" s="710"/>
      <c r="QJV49" s="710"/>
      <c r="QJW49" s="710"/>
      <c r="QJX49" s="710"/>
      <c r="QJY49" s="710"/>
      <c r="QJZ49" s="710"/>
      <c r="QKA49" s="710"/>
      <c r="QKB49" s="710"/>
      <c r="QKC49" s="710"/>
      <c r="QKD49" s="710"/>
      <c r="QKE49" s="710"/>
      <c r="QKF49" s="710"/>
      <c r="QKG49" s="710"/>
      <c r="QKH49" s="710"/>
      <c r="QKI49" s="710"/>
      <c r="QKJ49" s="710"/>
      <c r="QKK49" s="710"/>
      <c r="QKL49" s="710"/>
      <c r="QKM49" s="710"/>
      <c r="QKN49" s="710"/>
      <c r="QKO49" s="710"/>
      <c r="QKP49" s="710"/>
      <c r="QKQ49" s="710"/>
      <c r="QKR49" s="710"/>
      <c r="QKS49" s="710"/>
      <c r="QKT49" s="710"/>
      <c r="QKU49" s="710"/>
      <c r="QKV49" s="710"/>
      <c r="QKW49" s="710"/>
      <c r="QKX49" s="710"/>
      <c r="QKY49" s="710"/>
      <c r="QKZ49" s="710"/>
      <c r="QLA49" s="710"/>
      <c r="QLB49" s="710"/>
      <c r="QLC49" s="710"/>
      <c r="QLD49" s="710"/>
      <c r="QLE49" s="710"/>
      <c r="QLF49" s="710"/>
      <c r="QLG49" s="710"/>
      <c r="QLH49" s="710"/>
      <c r="QLI49" s="710"/>
      <c r="QLJ49" s="710"/>
      <c r="QLK49" s="710"/>
      <c r="QLL49" s="710"/>
      <c r="QLM49" s="710"/>
      <c r="QLN49" s="710"/>
      <c r="QLO49" s="710"/>
      <c r="QLP49" s="710"/>
      <c r="QLQ49" s="710"/>
      <c r="QLR49" s="710"/>
      <c r="QLS49" s="710"/>
      <c r="QLT49" s="710"/>
      <c r="QLU49" s="710"/>
      <c r="QLV49" s="710"/>
      <c r="QLW49" s="710"/>
      <c r="QLX49" s="710"/>
      <c r="QLY49" s="710"/>
      <c r="QLZ49" s="710"/>
      <c r="QMA49" s="710"/>
      <c r="QMB49" s="710"/>
      <c r="QMC49" s="710"/>
      <c r="QMD49" s="710"/>
      <c r="QME49" s="710"/>
      <c r="QMF49" s="710"/>
      <c r="QMG49" s="710"/>
      <c r="QMH49" s="710"/>
      <c r="QMI49" s="710"/>
      <c r="QMJ49" s="710"/>
      <c r="QMK49" s="710"/>
      <c r="QML49" s="710"/>
      <c r="QMM49" s="710"/>
      <c r="QMN49" s="710"/>
      <c r="QMO49" s="710"/>
      <c r="QMP49" s="710"/>
      <c r="QMQ49" s="710"/>
      <c r="QMR49" s="710"/>
      <c r="QMS49" s="710"/>
      <c r="QMT49" s="710"/>
      <c r="QMU49" s="710"/>
      <c r="QMV49" s="710"/>
      <c r="QMW49" s="710"/>
      <c r="QMX49" s="710"/>
      <c r="QMY49" s="710"/>
      <c r="QMZ49" s="710"/>
      <c r="QNA49" s="710"/>
      <c r="QNB49" s="710"/>
      <c r="QNC49" s="710"/>
      <c r="QND49" s="710"/>
      <c r="QNE49" s="710"/>
      <c r="QNF49" s="710"/>
      <c r="QNG49" s="710"/>
      <c r="QNH49" s="710"/>
      <c r="QNI49" s="710"/>
      <c r="QNJ49" s="710"/>
      <c r="QNK49" s="710"/>
      <c r="QNL49" s="710"/>
      <c r="QNM49" s="710"/>
      <c r="QNN49" s="710"/>
      <c r="QNO49" s="710"/>
      <c r="QNP49" s="710"/>
      <c r="QNQ49" s="710"/>
      <c r="QNR49" s="710"/>
      <c r="QNS49" s="710"/>
      <c r="QNT49" s="710"/>
      <c r="QNU49" s="710"/>
      <c r="QNV49" s="710"/>
      <c r="QNW49" s="710"/>
      <c r="QNX49" s="710"/>
      <c r="QNY49" s="710"/>
      <c r="QNZ49" s="710"/>
      <c r="QOA49" s="710"/>
      <c r="QOB49" s="710"/>
      <c r="QOC49" s="710"/>
      <c r="QOD49" s="710"/>
      <c r="QOE49" s="710"/>
      <c r="QOF49" s="710"/>
      <c r="QOG49" s="710"/>
      <c r="QOH49" s="710"/>
      <c r="QOI49" s="710"/>
      <c r="QOJ49" s="710"/>
      <c r="QOK49" s="710"/>
      <c r="QOL49" s="710"/>
      <c r="QOM49" s="710"/>
      <c r="QON49" s="710"/>
      <c r="QOO49" s="710"/>
      <c r="QOP49" s="710"/>
      <c r="QOQ49" s="710"/>
      <c r="QOR49" s="710"/>
      <c r="QOS49" s="710"/>
      <c r="QOT49" s="710"/>
      <c r="QOU49" s="710"/>
      <c r="QOV49" s="710"/>
      <c r="QOW49" s="710"/>
      <c r="QOX49" s="710"/>
      <c r="QOY49" s="710"/>
      <c r="QOZ49" s="710"/>
      <c r="QPA49" s="710"/>
      <c r="QPB49" s="710"/>
      <c r="QPC49" s="710"/>
      <c r="QPD49" s="710"/>
      <c r="QPE49" s="710"/>
      <c r="QPF49" s="710"/>
      <c r="QPG49" s="710"/>
      <c r="QPH49" s="710"/>
      <c r="QPI49" s="710"/>
      <c r="QPJ49" s="710"/>
      <c r="QPK49" s="710"/>
      <c r="QPL49" s="710"/>
      <c r="QPM49" s="710"/>
      <c r="QPN49" s="710"/>
      <c r="QPO49" s="710"/>
      <c r="QPP49" s="710"/>
      <c r="QPQ49" s="710"/>
      <c r="QPR49" s="710"/>
      <c r="QPS49" s="710"/>
      <c r="QPT49" s="710"/>
      <c r="QPU49" s="710"/>
      <c r="QPV49" s="710"/>
      <c r="QPW49" s="710"/>
      <c r="QPX49" s="710"/>
      <c r="QPY49" s="710"/>
      <c r="QPZ49" s="710"/>
      <c r="QQA49" s="710"/>
      <c r="QQB49" s="710"/>
      <c r="QQC49" s="710"/>
      <c r="QQD49" s="710"/>
      <c r="QQE49" s="710"/>
      <c r="QQF49" s="710"/>
      <c r="QQG49" s="710"/>
      <c r="QQH49" s="710"/>
      <c r="QQI49" s="710"/>
      <c r="QQJ49" s="710"/>
      <c r="QQK49" s="710"/>
      <c r="QQL49" s="710"/>
      <c r="QQM49" s="710"/>
      <c r="QQN49" s="710"/>
      <c r="QQO49" s="710"/>
      <c r="QQP49" s="710"/>
      <c r="QQQ49" s="710"/>
      <c r="QQR49" s="710"/>
      <c r="QQS49" s="710"/>
      <c r="QQT49" s="710"/>
      <c r="QQU49" s="710"/>
      <c r="QQV49" s="710"/>
      <c r="QQW49" s="710"/>
      <c r="QQX49" s="710"/>
      <c r="QQY49" s="710"/>
      <c r="QQZ49" s="710"/>
      <c r="QRA49" s="710"/>
      <c r="QRB49" s="710"/>
      <c r="QRC49" s="710"/>
      <c r="QRD49" s="710"/>
      <c r="QRE49" s="710"/>
      <c r="QRF49" s="710"/>
      <c r="QRG49" s="710"/>
      <c r="QRH49" s="710"/>
      <c r="QRI49" s="710"/>
      <c r="QRJ49" s="710"/>
      <c r="QRK49" s="710"/>
      <c r="QRL49" s="710"/>
      <c r="QRM49" s="710"/>
      <c r="QRN49" s="710"/>
      <c r="QRO49" s="710"/>
      <c r="QRP49" s="710"/>
      <c r="QRQ49" s="710"/>
      <c r="QRR49" s="710"/>
      <c r="QRS49" s="710"/>
      <c r="QRT49" s="710"/>
      <c r="QRU49" s="710"/>
      <c r="QRV49" s="710"/>
      <c r="QRW49" s="710"/>
      <c r="QRX49" s="710"/>
      <c r="QRY49" s="710"/>
      <c r="QRZ49" s="710"/>
      <c r="QSA49" s="710"/>
      <c r="QSB49" s="710"/>
      <c r="QSC49" s="710"/>
      <c r="QSD49" s="710"/>
      <c r="QSE49" s="710"/>
      <c r="QSF49" s="710"/>
      <c r="QSG49" s="710"/>
      <c r="QSH49" s="710"/>
      <c r="QSI49" s="710"/>
      <c r="QSJ49" s="710"/>
      <c r="QSK49" s="710"/>
      <c r="QSL49" s="710"/>
      <c r="QSM49" s="710"/>
      <c r="QSN49" s="710"/>
      <c r="QSO49" s="710"/>
      <c r="QSP49" s="710"/>
      <c r="QSQ49" s="710"/>
      <c r="QSR49" s="710"/>
      <c r="QSS49" s="710"/>
      <c r="QST49" s="710"/>
      <c r="QSU49" s="710"/>
      <c r="QSV49" s="710"/>
      <c r="QSW49" s="710"/>
      <c r="QSX49" s="710"/>
      <c r="QSY49" s="710"/>
      <c r="QSZ49" s="710"/>
      <c r="QTA49" s="710"/>
      <c r="QTB49" s="710"/>
      <c r="QTC49" s="710"/>
      <c r="QTD49" s="710"/>
      <c r="QTE49" s="710"/>
      <c r="QTF49" s="710"/>
      <c r="QTG49" s="710"/>
      <c r="QTH49" s="710"/>
      <c r="QTI49" s="710"/>
      <c r="QTJ49" s="710"/>
      <c r="QTK49" s="710"/>
      <c r="QTL49" s="710"/>
      <c r="QTM49" s="710"/>
      <c r="QTN49" s="710"/>
      <c r="QTO49" s="710"/>
      <c r="QTP49" s="710"/>
      <c r="QTQ49" s="710"/>
      <c r="QTR49" s="710"/>
      <c r="QTS49" s="710"/>
      <c r="QTT49" s="710"/>
      <c r="QTU49" s="710"/>
      <c r="QTV49" s="710"/>
      <c r="QTW49" s="710"/>
      <c r="QTX49" s="710"/>
      <c r="QTY49" s="710"/>
      <c r="QTZ49" s="710"/>
      <c r="QUA49" s="710"/>
      <c r="QUB49" s="710"/>
      <c r="QUC49" s="710"/>
      <c r="QUD49" s="710"/>
      <c r="QUE49" s="710"/>
      <c r="QUF49" s="710"/>
      <c r="QUG49" s="710"/>
      <c r="QUH49" s="710"/>
      <c r="QUI49" s="710"/>
      <c r="QUJ49" s="710"/>
      <c r="QUK49" s="710"/>
      <c r="QUL49" s="710"/>
      <c r="QUM49" s="710"/>
      <c r="QUN49" s="710"/>
      <c r="QUO49" s="710"/>
      <c r="QUP49" s="710"/>
      <c r="QUQ49" s="710"/>
      <c r="QUR49" s="710"/>
      <c r="QUS49" s="710"/>
      <c r="QUT49" s="710"/>
      <c r="QUU49" s="710"/>
      <c r="QUV49" s="710"/>
      <c r="QUW49" s="710"/>
      <c r="QUX49" s="710"/>
      <c r="QUY49" s="710"/>
      <c r="QUZ49" s="710"/>
      <c r="QVA49" s="710"/>
      <c r="QVB49" s="710"/>
      <c r="QVC49" s="710"/>
      <c r="QVD49" s="710"/>
      <c r="QVE49" s="710"/>
      <c r="QVF49" s="710"/>
      <c r="QVG49" s="710"/>
      <c r="QVH49" s="710"/>
      <c r="QVI49" s="710"/>
      <c r="QVJ49" s="710"/>
      <c r="QVK49" s="710"/>
      <c r="QVL49" s="710"/>
      <c r="QVM49" s="710"/>
      <c r="QVN49" s="710"/>
      <c r="QVO49" s="710"/>
      <c r="QVP49" s="710"/>
      <c r="QVQ49" s="710"/>
      <c r="QVR49" s="710"/>
      <c r="QVS49" s="710"/>
      <c r="QVT49" s="710"/>
      <c r="QVU49" s="710"/>
      <c r="QVV49" s="710"/>
      <c r="QVW49" s="710"/>
      <c r="QVX49" s="710"/>
      <c r="QVY49" s="710"/>
      <c r="QVZ49" s="710"/>
      <c r="QWA49" s="710"/>
      <c r="QWB49" s="710"/>
      <c r="QWC49" s="710"/>
      <c r="QWD49" s="710"/>
      <c r="QWE49" s="710"/>
      <c r="QWF49" s="710"/>
      <c r="QWG49" s="710"/>
      <c r="QWH49" s="710"/>
      <c r="QWI49" s="710"/>
      <c r="QWJ49" s="710"/>
      <c r="QWK49" s="710"/>
      <c r="QWL49" s="710"/>
      <c r="QWM49" s="710"/>
      <c r="QWN49" s="710"/>
      <c r="QWO49" s="710"/>
      <c r="QWP49" s="710"/>
      <c r="QWQ49" s="710"/>
      <c r="QWR49" s="710"/>
      <c r="QWS49" s="710"/>
      <c r="QWT49" s="710"/>
      <c r="QWU49" s="710"/>
      <c r="QWV49" s="710"/>
      <c r="QWW49" s="710"/>
      <c r="QWX49" s="710"/>
      <c r="QWY49" s="710"/>
      <c r="QWZ49" s="710"/>
      <c r="QXA49" s="710"/>
      <c r="QXB49" s="710"/>
      <c r="QXC49" s="710"/>
      <c r="QXD49" s="710"/>
      <c r="QXE49" s="710"/>
      <c r="QXF49" s="710"/>
      <c r="QXG49" s="710"/>
      <c r="QXH49" s="710"/>
      <c r="QXI49" s="710"/>
      <c r="QXJ49" s="710"/>
      <c r="QXK49" s="710"/>
      <c r="QXL49" s="710"/>
      <c r="QXM49" s="710"/>
      <c r="QXN49" s="710"/>
      <c r="QXO49" s="710"/>
      <c r="QXP49" s="710"/>
      <c r="QXQ49" s="710"/>
      <c r="QXR49" s="710"/>
      <c r="QXS49" s="710"/>
      <c r="QXT49" s="710"/>
      <c r="QXU49" s="710"/>
      <c r="QXV49" s="710"/>
      <c r="QXW49" s="710"/>
      <c r="QXX49" s="710"/>
      <c r="QXY49" s="710"/>
      <c r="QXZ49" s="710"/>
      <c r="QYA49" s="710"/>
      <c r="QYB49" s="710"/>
      <c r="QYC49" s="710"/>
      <c r="QYD49" s="710"/>
      <c r="QYE49" s="710"/>
      <c r="QYF49" s="710"/>
      <c r="QYG49" s="710"/>
      <c r="QYH49" s="710"/>
      <c r="QYI49" s="710"/>
      <c r="QYJ49" s="710"/>
      <c r="QYK49" s="710"/>
      <c r="QYL49" s="710"/>
      <c r="QYM49" s="710"/>
      <c r="QYN49" s="710"/>
      <c r="QYO49" s="710"/>
      <c r="QYP49" s="710"/>
      <c r="QYQ49" s="710"/>
      <c r="QYR49" s="710"/>
      <c r="QYS49" s="710"/>
      <c r="QYT49" s="710"/>
      <c r="QYU49" s="710"/>
      <c r="QYV49" s="710"/>
      <c r="QYW49" s="710"/>
      <c r="QYX49" s="710"/>
      <c r="QYY49" s="710"/>
      <c r="QYZ49" s="710"/>
      <c r="QZA49" s="710"/>
      <c r="QZB49" s="710"/>
      <c r="QZC49" s="710"/>
      <c r="QZD49" s="710"/>
      <c r="QZE49" s="710"/>
      <c r="QZF49" s="710"/>
      <c r="QZG49" s="710"/>
      <c r="QZH49" s="710"/>
      <c r="QZI49" s="710"/>
      <c r="QZJ49" s="710"/>
      <c r="QZK49" s="710"/>
      <c r="QZL49" s="710"/>
      <c r="QZM49" s="710"/>
      <c r="QZN49" s="710"/>
      <c r="QZO49" s="710"/>
      <c r="QZP49" s="710"/>
      <c r="QZQ49" s="710"/>
      <c r="QZR49" s="710"/>
      <c r="QZS49" s="710"/>
      <c r="QZT49" s="710"/>
      <c r="QZU49" s="710"/>
      <c r="QZV49" s="710"/>
      <c r="QZW49" s="710"/>
      <c r="QZX49" s="710"/>
      <c r="QZY49" s="710"/>
      <c r="QZZ49" s="710"/>
      <c r="RAA49" s="710"/>
      <c r="RAB49" s="710"/>
      <c r="RAC49" s="710"/>
      <c r="RAD49" s="710"/>
      <c r="RAE49" s="710"/>
      <c r="RAF49" s="710"/>
      <c r="RAG49" s="710"/>
      <c r="RAH49" s="710"/>
      <c r="RAI49" s="710"/>
      <c r="RAJ49" s="710"/>
      <c r="RAK49" s="710"/>
      <c r="RAL49" s="710"/>
      <c r="RAM49" s="710"/>
      <c r="RAN49" s="710"/>
      <c r="RAO49" s="710"/>
      <c r="RAP49" s="710"/>
      <c r="RAQ49" s="710"/>
      <c r="RAR49" s="710"/>
      <c r="RAS49" s="710"/>
      <c r="RAT49" s="710"/>
      <c r="RAU49" s="710"/>
      <c r="RAV49" s="710"/>
      <c r="RAW49" s="710"/>
      <c r="RAX49" s="710"/>
      <c r="RAY49" s="710"/>
      <c r="RAZ49" s="710"/>
      <c r="RBA49" s="710"/>
      <c r="RBB49" s="710"/>
      <c r="RBC49" s="710"/>
      <c r="RBD49" s="710"/>
      <c r="RBE49" s="710"/>
      <c r="RBF49" s="710"/>
      <c r="RBG49" s="710"/>
      <c r="RBH49" s="710"/>
      <c r="RBI49" s="710"/>
      <c r="RBJ49" s="710"/>
      <c r="RBK49" s="710"/>
      <c r="RBL49" s="710"/>
      <c r="RBM49" s="710"/>
      <c r="RBN49" s="710"/>
      <c r="RBO49" s="710"/>
      <c r="RBP49" s="710"/>
      <c r="RBQ49" s="710"/>
      <c r="RBR49" s="710"/>
      <c r="RBS49" s="710"/>
      <c r="RBT49" s="710"/>
      <c r="RBU49" s="710"/>
      <c r="RBV49" s="710"/>
      <c r="RBW49" s="710"/>
      <c r="RBX49" s="710"/>
      <c r="RBY49" s="710"/>
      <c r="RBZ49" s="710"/>
      <c r="RCA49" s="710"/>
      <c r="RCB49" s="710"/>
      <c r="RCC49" s="710"/>
      <c r="RCD49" s="710"/>
      <c r="RCE49" s="710"/>
      <c r="RCF49" s="710"/>
      <c r="RCG49" s="710"/>
      <c r="RCH49" s="710"/>
      <c r="RCI49" s="710"/>
      <c r="RCJ49" s="710"/>
      <c r="RCK49" s="710"/>
      <c r="RCL49" s="710"/>
      <c r="RCM49" s="710"/>
      <c r="RCN49" s="710"/>
      <c r="RCO49" s="710"/>
      <c r="RCP49" s="710"/>
      <c r="RCQ49" s="710"/>
      <c r="RCR49" s="710"/>
      <c r="RCS49" s="710"/>
      <c r="RCT49" s="710"/>
      <c r="RCU49" s="710"/>
      <c r="RCV49" s="710"/>
      <c r="RCW49" s="710"/>
      <c r="RCX49" s="710"/>
      <c r="RCY49" s="710"/>
      <c r="RCZ49" s="710"/>
      <c r="RDA49" s="710"/>
      <c r="RDB49" s="710"/>
      <c r="RDC49" s="710"/>
      <c r="RDD49" s="710"/>
      <c r="RDE49" s="710"/>
      <c r="RDF49" s="710"/>
      <c r="RDG49" s="710"/>
      <c r="RDH49" s="710"/>
      <c r="RDI49" s="710"/>
      <c r="RDJ49" s="710"/>
      <c r="RDK49" s="710"/>
      <c r="RDL49" s="710"/>
      <c r="RDM49" s="710"/>
      <c r="RDN49" s="710"/>
      <c r="RDO49" s="710"/>
      <c r="RDP49" s="710"/>
      <c r="RDQ49" s="710"/>
      <c r="RDR49" s="710"/>
      <c r="RDS49" s="710"/>
      <c r="RDT49" s="710"/>
      <c r="RDU49" s="710"/>
      <c r="RDV49" s="710"/>
      <c r="RDW49" s="710"/>
      <c r="RDX49" s="710"/>
      <c r="RDY49" s="710"/>
      <c r="RDZ49" s="710"/>
      <c r="REA49" s="710"/>
      <c r="REB49" s="710"/>
      <c r="REC49" s="710"/>
      <c r="RED49" s="710"/>
      <c r="REE49" s="710"/>
      <c r="REF49" s="710"/>
      <c r="REG49" s="710"/>
      <c r="REH49" s="710"/>
      <c r="REI49" s="710"/>
      <c r="REJ49" s="710"/>
      <c r="REK49" s="710"/>
      <c r="REL49" s="710"/>
      <c r="REM49" s="710"/>
      <c r="REN49" s="710"/>
      <c r="REO49" s="710"/>
      <c r="REP49" s="710"/>
      <c r="REQ49" s="710"/>
      <c r="RER49" s="710"/>
      <c r="RES49" s="710"/>
      <c r="RET49" s="710"/>
      <c r="REU49" s="710"/>
      <c r="REV49" s="710"/>
      <c r="REW49" s="710"/>
      <c r="REX49" s="710"/>
      <c r="REY49" s="710"/>
      <c r="REZ49" s="710"/>
      <c r="RFA49" s="710"/>
      <c r="RFB49" s="710"/>
      <c r="RFC49" s="710"/>
      <c r="RFD49" s="710"/>
      <c r="RFE49" s="710"/>
      <c r="RFF49" s="710"/>
      <c r="RFG49" s="710"/>
      <c r="RFH49" s="710"/>
      <c r="RFI49" s="710"/>
      <c r="RFJ49" s="710"/>
      <c r="RFK49" s="710"/>
      <c r="RFL49" s="710"/>
      <c r="RFM49" s="710"/>
      <c r="RFN49" s="710"/>
      <c r="RFO49" s="710"/>
      <c r="RFP49" s="710"/>
      <c r="RFQ49" s="710"/>
      <c r="RFR49" s="710"/>
      <c r="RFS49" s="710"/>
      <c r="RFT49" s="710"/>
      <c r="RFU49" s="710"/>
      <c r="RFV49" s="710"/>
      <c r="RFW49" s="710"/>
      <c r="RFX49" s="710"/>
      <c r="RFY49" s="710"/>
      <c r="RFZ49" s="710"/>
      <c r="RGA49" s="710"/>
      <c r="RGB49" s="710"/>
      <c r="RGC49" s="710"/>
      <c r="RGD49" s="710"/>
      <c r="RGE49" s="710"/>
      <c r="RGF49" s="710"/>
      <c r="RGG49" s="710"/>
      <c r="RGH49" s="710"/>
      <c r="RGI49" s="710"/>
      <c r="RGJ49" s="710"/>
      <c r="RGK49" s="710"/>
      <c r="RGL49" s="710"/>
      <c r="RGM49" s="710"/>
      <c r="RGN49" s="710"/>
      <c r="RGO49" s="710"/>
      <c r="RGP49" s="710"/>
      <c r="RGQ49" s="710"/>
      <c r="RGR49" s="710"/>
      <c r="RGS49" s="710"/>
      <c r="RGT49" s="710"/>
      <c r="RGU49" s="710"/>
      <c r="RGV49" s="710"/>
      <c r="RGW49" s="710"/>
      <c r="RGX49" s="710"/>
      <c r="RGY49" s="710"/>
      <c r="RGZ49" s="710"/>
      <c r="RHA49" s="710"/>
      <c r="RHB49" s="710"/>
      <c r="RHC49" s="710"/>
      <c r="RHD49" s="710"/>
      <c r="RHE49" s="710"/>
      <c r="RHF49" s="710"/>
      <c r="RHG49" s="710"/>
      <c r="RHH49" s="710"/>
      <c r="RHI49" s="710"/>
      <c r="RHJ49" s="710"/>
      <c r="RHK49" s="710"/>
      <c r="RHL49" s="710"/>
      <c r="RHM49" s="710"/>
      <c r="RHN49" s="710"/>
      <c r="RHO49" s="710"/>
      <c r="RHP49" s="710"/>
      <c r="RHQ49" s="710"/>
      <c r="RHR49" s="710"/>
      <c r="RHS49" s="710"/>
      <c r="RHT49" s="710"/>
      <c r="RHU49" s="710"/>
      <c r="RHV49" s="710"/>
      <c r="RHW49" s="710"/>
      <c r="RHX49" s="710"/>
      <c r="RHY49" s="710"/>
      <c r="RHZ49" s="710"/>
      <c r="RIA49" s="710"/>
      <c r="RIB49" s="710"/>
      <c r="RIC49" s="710"/>
      <c r="RID49" s="710"/>
      <c r="RIE49" s="710"/>
      <c r="RIF49" s="710"/>
      <c r="RIG49" s="710"/>
      <c r="RIH49" s="710"/>
      <c r="RII49" s="710"/>
      <c r="RIJ49" s="710"/>
      <c r="RIK49" s="710"/>
      <c r="RIL49" s="710"/>
      <c r="RIM49" s="710"/>
      <c r="RIN49" s="710"/>
      <c r="RIO49" s="710"/>
      <c r="RIP49" s="710"/>
      <c r="RIQ49" s="710"/>
      <c r="RIR49" s="710"/>
      <c r="RIS49" s="710"/>
      <c r="RIT49" s="710"/>
      <c r="RIU49" s="710"/>
      <c r="RIV49" s="710"/>
      <c r="RIW49" s="710"/>
      <c r="RIX49" s="710"/>
      <c r="RIY49" s="710"/>
      <c r="RIZ49" s="710"/>
      <c r="RJA49" s="710"/>
      <c r="RJB49" s="710"/>
      <c r="RJC49" s="710"/>
      <c r="RJD49" s="710"/>
      <c r="RJE49" s="710"/>
      <c r="RJF49" s="710"/>
      <c r="RJG49" s="710"/>
      <c r="RJH49" s="710"/>
      <c r="RJI49" s="710"/>
      <c r="RJJ49" s="710"/>
      <c r="RJK49" s="710"/>
      <c r="RJL49" s="710"/>
      <c r="RJM49" s="710"/>
      <c r="RJN49" s="710"/>
      <c r="RJO49" s="710"/>
      <c r="RJP49" s="710"/>
      <c r="RJQ49" s="710"/>
      <c r="RJR49" s="710"/>
      <c r="RJS49" s="710"/>
      <c r="RJT49" s="710"/>
      <c r="RJU49" s="710"/>
      <c r="RJV49" s="710"/>
      <c r="RJW49" s="710"/>
      <c r="RJX49" s="710"/>
      <c r="RJY49" s="710"/>
      <c r="RJZ49" s="710"/>
      <c r="RKA49" s="710"/>
      <c r="RKB49" s="710"/>
      <c r="RKC49" s="710"/>
      <c r="RKD49" s="710"/>
      <c r="RKE49" s="710"/>
      <c r="RKF49" s="710"/>
      <c r="RKG49" s="710"/>
      <c r="RKH49" s="710"/>
      <c r="RKI49" s="710"/>
      <c r="RKJ49" s="710"/>
      <c r="RKK49" s="710"/>
      <c r="RKL49" s="710"/>
      <c r="RKM49" s="710"/>
      <c r="RKN49" s="710"/>
      <c r="RKO49" s="710"/>
      <c r="RKP49" s="710"/>
      <c r="RKQ49" s="710"/>
      <c r="RKR49" s="710"/>
      <c r="RKS49" s="710"/>
      <c r="RKT49" s="710"/>
      <c r="RKU49" s="710"/>
      <c r="RKV49" s="710"/>
      <c r="RKW49" s="710"/>
      <c r="RKX49" s="710"/>
      <c r="RKY49" s="710"/>
      <c r="RKZ49" s="710"/>
      <c r="RLA49" s="710"/>
      <c r="RLB49" s="710"/>
      <c r="RLC49" s="710"/>
      <c r="RLD49" s="710"/>
      <c r="RLE49" s="710"/>
      <c r="RLF49" s="710"/>
      <c r="RLG49" s="710"/>
      <c r="RLH49" s="710"/>
      <c r="RLI49" s="710"/>
      <c r="RLJ49" s="710"/>
      <c r="RLK49" s="710"/>
      <c r="RLL49" s="710"/>
      <c r="RLM49" s="710"/>
      <c r="RLN49" s="710"/>
      <c r="RLO49" s="710"/>
      <c r="RLP49" s="710"/>
      <c r="RLQ49" s="710"/>
      <c r="RLR49" s="710"/>
      <c r="RLS49" s="710"/>
      <c r="RLT49" s="710"/>
      <c r="RLU49" s="710"/>
      <c r="RLV49" s="710"/>
      <c r="RLW49" s="710"/>
      <c r="RLX49" s="710"/>
      <c r="RLY49" s="710"/>
      <c r="RLZ49" s="710"/>
      <c r="RMA49" s="710"/>
      <c r="RMB49" s="710"/>
      <c r="RMC49" s="710"/>
      <c r="RMD49" s="710"/>
      <c r="RME49" s="710"/>
      <c r="RMF49" s="710"/>
      <c r="RMG49" s="710"/>
      <c r="RMH49" s="710"/>
      <c r="RMI49" s="710"/>
      <c r="RMJ49" s="710"/>
      <c r="RMK49" s="710"/>
      <c r="RML49" s="710"/>
      <c r="RMM49" s="710"/>
      <c r="RMN49" s="710"/>
      <c r="RMO49" s="710"/>
      <c r="RMP49" s="710"/>
      <c r="RMQ49" s="710"/>
      <c r="RMR49" s="710"/>
      <c r="RMS49" s="710"/>
      <c r="RMT49" s="710"/>
      <c r="RMU49" s="710"/>
      <c r="RMV49" s="710"/>
      <c r="RMW49" s="710"/>
      <c r="RMX49" s="710"/>
      <c r="RMY49" s="710"/>
      <c r="RMZ49" s="710"/>
      <c r="RNA49" s="710"/>
      <c r="RNB49" s="710"/>
      <c r="RNC49" s="710"/>
      <c r="RND49" s="710"/>
      <c r="RNE49" s="710"/>
      <c r="RNF49" s="710"/>
      <c r="RNG49" s="710"/>
      <c r="RNH49" s="710"/>
      <c r="RNI49" s="710"/>
      <c r="RNJ49" s="710"/>
      <c r="RNK49" s="710"/>
      <c r="RNL49" s="710"/>
      <c r="RNM49" s="710"/>
      <c r="RNN49" s="710"/>
      <c r="RNO49" s="710"/>
      <c r="RNP49" s="710"/>
      <c r="RNQ49" s="710"/>
      <c r="RNR49" s="710"/>
      <c r="RNS49" s="710"/>
      <c r="RNT49" s="710"/>
      <c r="RNU49" s="710"/>
      <c r="RNV49" s="710"/>
      <c r="RNW49" s="710"/>
      <c r="RNX49" s="710"/>
      <c r="RNY49" s="710"/>
      <c r="RNZ49" s="710"/>
      <c r="ROA49" s="710"/>
      <c r="ROB49" s="710"/>
      <c r="ROC49" s="710"/>
      <c r="ROD49" s="710"/>
      <c r="ROE49" s="710"/>
      <c r="ROF49" s="710"/>
      <c r="ROG49" s="710"/>
      <c r="ROH49" s="710"/>
      <c r="ROI49" s="710"/>
      <c r="ROJ49" s="710"/>
      <c r="ROK49" s="710"/>
      <c r="ROL49" s="710"/>
      <c r="ROM49" s="710"/>
      <c r="RON49" s="710"/>
      <c r="ROO49" s="710"/>
      <c r="ROP49" s="710"/>
      <c r="ROQ49" s="710"/>
      <c r="ROR49" s="710"/>
      <c r="ROS49" s="710"/>
      <c r="ROT49" s="710"/>
      <c r="ROU49" s="710"/>
      <c r="ROV49" s="710"/>
      <c r="ROW49" s="710"/>
      <c r="ROX49" s="710"/>
      <c r="ROY49" s="710"/>
      <c r="ROZ49" s="710"/>
      <c r="RPA49" s="710"/>
      <c r="RPB49" s="710"/>
      <c r="RPC49" s="710"/>
      <c r="RPD49" s="710"/>
      <c r="RPE49" s="710"/>
      <c r="RPF49" s="710"/>
      <c r="RPG49" s="710"/>
      <c r="RPH49" s="710"/>
      <c r="RPI49" s="710"/>
      <c r="RPJ49" s="710"/>
      <c r="RPK49" s="710"/>
      <c r="RPL49" s="710"/>
      <c r="RPM49" s="710"/>
      <c r="RPN49" s="710"/>
      <c r="RPO49" s="710"/>
      <c r="RPP49" s="710"/>
      <c r="RPQ49" s="710"/>
      <c r="RPR49" s="710"/>
      <c r="RPS49" s="710"/>
      <c r="RPT49" s="710"/>
      <c r="RPU49" s="710"/>
      <c r="RPV49" s="710"/>
      <c r="RPW49" s="710"/>
      <c r="RPX49" s="710"/>
      <c r="RPY49" s="710"/>
      <c r="RPZ49" s="710"/>
      <c r="RQA49" s="710"/>
      <c r="RQB49" s="710"/>
      <c r="RQC49" s="710"/>
      <c r="RQD49" s="710"/>
      <c r="RQE49" s="710"/>
      <c r="RQF49" s="710"/>
      <c r="RQG49" s="710"/>
      <c r="RQH49" s="710"/>
      <c r="RQI49" s="710"/>
      <c r="RQJ49" s="710"/>
      <c r="RQK49" s="710"/>
      <c r="RQL49" s="710"/>
      <c r="RQM49" s="710"/>
      <c r="RQN49" s="710"/>
      <c r="RQO49" s="710"/>
      <c r="RQP49" s="710"/>
      <c r="RQQ49" s="710"/>
      <c r="RQR49" s="710"/>
      <c r="RQS49" s="710"/>
      <c r="RQT49" s="710"/>
      <c r="RQU49" s="710"/>
      <c r="RQV49" s="710"/>
      <c r="RQW49" s="710"/>
      <c r="RQX49" s="710"/>
      <c r="RQY49" s="710"/>
      <c r="RQZ49" s="710"/>
      <c r="RRA49" s="710"/>
      <c r="RRB49" s="710"/>
      <c r="RRC49" s="710"/>
      <c r="RRD49" s="710"/>
      <c r="RRE49" s="710"/>
      <c r="RRF49" s="710"/>
      <c r="RRG49" s="710"/>
      <c r="RRH49" s="710"/>
      <c r="RRI49" s="710"/>
      <c r="RRJ49" s="710"/>
      <c r="RRK49" s="710"/>
      <c r="RRL49" s="710"/>
      <c r="RRM49" s="710"/>
      <c r="RRN49" s="710"/>
      <c r="RRO49" s="710"/>
      <c r="RRP49" s="710"/>
      <c r="RRQ49" s="710"/>
      <c r="RRR49" s="710"/>
      <c r="RRS49" s="710"/>
      <c r="RRT49" s="710"/>
      <c r="RRU49" s="710"/>
      <c r="RRV49" s="710"/>
      <c r="RRW49" s="710"/>
      <c r="RRX49" s="710"/>
      <c r="RRY49" s="710"/>
      <c r="RRZ49" s="710"/>
      <c r="RSA49" s="710"/>
      <c r="RSB49" s="710"/>
      <c r="RSC49" s="710"/>
      <c r="RSD49" s="710"/>
      <c r="RSE49" s="710"/>
      <c r="RSF49" s="710"/>
      <c r="RSG49" s="710"/>
      <c r="RSH49" s="710"/>
      <c r="RSI49" s="710"/>
      <c r="RSJ49" s="710"/>
      <c r="RSK49" s="710"/>
      <c r="RSL49" s="710"/>
      <c r="RSM49" s="710"/>
      <c r="RSN49" s="710"/>
      <c r="RSO49" s="710"/>
      <c r="RSP49" s="710"/>
      <c r="RSQ49" s="710"/>
      <c r="RSR49" s="710"/>
      <c r="RSS49" s="710"/>
      <c r="RST49" s="710"/>
      <c r="RSU49" s="710"/>
      <c r="RSV49" s="710"/>
      <c r="RSW49" s="710"/>
      <c r="RSX49" s="710"/>
      <c r="RSY49" s="710"/>
      <c r="RSZ49" s="710"/>
      <c r="RTA49" s="710"/>
      <c r="RTB49" s="710"/>
      <c r="RTC49" s="710"/>
      <c r="RTD49" s="710"/>
      <c r="RTE49" s="710"/>
      <c r="RTF49" s="710"/>
      <c r="RTG49" s="710"/>
      <c r="RTH49" s="710"/>
      <c r="RTI49" s="710"/>
      <c r="RTJ49" s="710"/>
      <c r="RTK49" s="710"/>
      <c r="RTL49" s="710"/>
      <c r="RTM49" s="710"/>
      <c r="RTN49" s="710"/>
      <c r="RTO49" s="710"/>
      <c r="RTP49" s="710"/>
      <c r="RTQ49" s="710"/>
      <c r="RTR49" s="710"/>
      <c r="RTS49" s="710"/>
      <c r="RTT49" s="710"/>
      <c r="RTU49" s="710"/>
      <c r="RTV49" s="710"/>
      <c r="RTW49" s="710"/>
      <c r="RTX49" s="710"/>
      <c r="RTY49" s="710"/>
      <c r="RTZ49" s="710"/>
      <c r="RUA49" s="710"/>
      <c r="RUB49" s="710"/>
      <c r="RUC49" s="710"/>
      <c r="RUD49" s="710"/>
      <c r="RUE49" s="710"/>
      <c r="RUF49" s="710"/>
      <c r="RUG49" s="710"/>
      <c r="RUH49" s="710"/>
      <c r="RUI49" s="710"/>
      <c r="RUJ49" s="710"/>
      <c r="RUK49" s="710"/>
      <c r="RUL49" s="710"/>
      <c r="RUM49" s="710"/>
      <c r="RUN49" s="710"/>
      <c r="RUO49" s="710"/>
      <c r="RUP49" s="710"/>
      <c r="RUQ49" s="710"/>
      <c r="RUR49" s="710"/>
      <c r="RUS49" s="710"/>
      <c r="RUT49" s="710"/>
      <c r="RUU49" s="710"/>
      <c r="RUV49" s="710"/>
      <c r="RUW49" s="710"/>
      <c r="RUX49" s="710"/>
      <c r="RUY49" s="710"/>
      <c r="RUZ49" s="710"/>
      <c r="RVA49" s="710"/>
      <c r="RVB49" s="710"/>
      <c r="RVC49" s="710"/>
      <c r="RVD49" s="710"/>
      <c r="RVE49" s="710"/>
      <c r="RVF49" s="710"/>
      <c r="RVG49" s="710"/>
      <c r="RVH49" s="710"/>
      <c r="RVI49" s="710"/>
      <c r="RVJ49" s="710"/>
      <c r="RVK49" s="710"/>
      <c r="RVL49" s="710"/>
      <c r="RVM49" s="710"/>
      <c r="RVN49" s="710"/>
      <c r="RVO49" s="710"/>
      <c r="RVP49" s="710"/>
      <c r="RVQ49" s="710"/>
      <c r="RVR49" s="710"/>
      <c r="RVS49" s="710"/>
      <c r="RVT49" s="710"/>
      <c r="RVU49" s="710"/>
      <c r="RVV49" s="710"/>
      <c r="RVW49" s="710"/>
      <c r="RVX49" s="710"/>
      <c r="RVY49" s="710"/>
      <c r="RVZ49" s="710"/>
      <c r="RWA49" s="710"/>
      <c r="RWB49" s="710"/>
      <c r="RWC49" s="710"/>
      <c r="RWD49" s="710"/>
      <c r="RWE49" s="710"/>
      <c r="RWF49" s="710"/>
      <c r="RWG49" s="710"/>
      <c r="RWH49" s="710"/>
      <c r="RWI49" s="710"/>
      <c r="RWJ49" s="710"/>
      <c r="RWK49" s="710"/>
      <c r="RWL49" s="710"/>
      <c r="RWM49" s="710"/>
      <c r="RWN49" s="710"/>
      <c r="RWO49" s="710"/>
      <c r="RWP49" s="710"/>
      <c r="RWQ49" s="710"/>
      <c r="RWR49" s="710"/>
      <c r="RWS49" s="710"/>
      <c r="RWT49" s="710"/>
      <c r="RWU49" s="710"/>
      <c r="RWV49" s="710"/>
      <c r="RWW49" s="710"/>
      <c r="RWX49" s="710"/>
      <c r="RWY49" s="710"/>
      <c r="RWZ49" s="710"/>
      <c r="RXA49" s="710"/>
      <c r="RXB49" s="710"/>
      <c r="RXC49" s="710"/>
      <c r="RXD49" s="710"/>
      <c r="RXE49" s="710"/>
      <c r="RXF49" s="710"/>
      <c r="RXG49" s="710"/>
      <c r="RXH49" s="710"/>
      <c r="RXI49" s="710"/>
      <c r="RXJ49" s="710"/>
      <c r="RXK49" s="710"/>
      <c r="RXL49" s="710"/>
      <c r="RXM49" s="710"/>
      <c r="RXN49" s="710"/>
      <c r="RXO49" s="710"/>
      <c r="RXP49" s="710"/>
      <c r="RXQ49" s="710"/>
      <c r="RXR49" s="710"/>
      <c r="RXS49" s="710"/>
      <c r="RXT49" s="710"/>
      <c r="RXU49" s="710"/>
      <c r="RXV49" s="710"/>
      <c r="RXW49" s="710"/>
      <c r="RXX49" s="710"/>
      <c r="RXY49" s="710"/>
      <c r="RXZ49" s="710"/>
      <c r="RYA49" s="710"/>
      <c r="RYB49" s="710"/>
      <c r="RYC49" s="710"/>
      <c r="RYD49" s="710"/>
      <c r="RYE49" s="710"/>
      <c r="RYF49" s="710"/>
      <c r="RYG49" s="710"/>
      <c r="RYH49" s="710"/>
      <c r="RYI49" s="710"/>
      <c r="RYJ49" s="710"/>
      <c r="RYK49" s="710"/>
      <c r="RYL49" s="710"/>
      <c r="RYM49" s="710"/>
      <c r="RYN49" s="710"/>
      <c r="RYO49" s="710"/>
      <c r="RYP49" s="710"/>
      <c r="RYQ49" s="710"/>
      <c r="RYR49" s="710"/>
      <c r="RYS49" s="710"/>
      <c r="RYT49" s="710"/>
      <c r="RYU49" s="710"/>
      <c r="RYV49" s="710"/>
      <c r="RYW49" s="710"/>
      <c r="RYX49" s="710"/>
      <c r="RYY49" s="710"/>
      <c r="RYZ49" s="710"/>
      <c r="RZA49" s="710"/>
      <c r="RZB49" s="710"/>
      <c r="RZC49" s="710"/>
      <c r="RZD49" s="710"/>
      <c r="RZE49" s="710"/>
      <c r="RZF49" s="710"/>
      <c r="RZG49" s="710"/>
      <c r="RZH49" s="710"/>
      <c r="RZI49" s="710"/>
      <c r="RZJ49" s="710"/>
      <c r="RZK49" s="710"/>
      <c r="RZL49" s="710"/>
      <c r="RZM49" s="710"/>
      <c r="RZN49" s="710"/>
      <c r="RZO49" s="710"/>
      <c r="RZP49" s="710"/>
      <c r="RZQ49" s="710"/>
      <c r="RZR49" s="710"/>
      <c r="RZS49" s="710"/>
      <c r="RZT49" s="710"/>
      <c r="RZU49" s="710"/>
      <c r="RZV49" s="710"/>
      <c r="RZW49" s="710"/>
      <c r="RZX49" s="710"/>
      <c r="RZY49" s="710"/>
      <c r="RZZ49" s="710"/>
      <c r="SAA49" s="710"/>
      <c r="SAB49" s="710"/>
      <c r="SAC49" s="710"/>
      <c r="SAD49" s="710"/>
      <c r="SAE49" s="710"/>
      <c r="SAF49" s="710"/>
      <c r="SAG49" s="710"/>
      <c r="SAH49" s="710"/>
      <c r="SAI49" s="710"/>
      <c r="SAJ49" s="710"/>
      <c r="SAK49" s="710"/>
      <c r="SAL49" s="710"/>
      <c r="SAM49" s="710"/>
      <c r="SAN49" s="710"/>
      <c r="SAO49" s="710"/>
      <c r="SAP49" s="710"/>
      <c r="SAQ49" s="710"/>
      <c r="SAR49" s="710"/>
      <c r="SAS49" s="710"/>
      <c r="SAT49" s="710"/>
      <c r="SAU49" s="710"/>
      <c r="SAV49" s="710"/>
      <c r="SAW49" s="710"/>
      <c r="SAX49" s="710"/>
      <c r="SAY49" s="710"/>
      <c r="SAZ49" s="710"/>
      <c r="SBA49" s="710"/>
      <c r="SBB49" s="710"/>
      <c r="SBC49" s="710"/>
      <c r="SBD49" s="710"/>
      <c r="SBE49" s="710"/>
      <c r="SBF49" s="710"/>
      <c r="SBG49" s="710"/>
      <c r="SBH49" s="710"/>
      <c r="SBI49" s="710"/>
      <c r="SBJ49" s="710"/>
      <c r="SBK49" s="710"/>
      <c r="SBL49" s="710"/>
      <c r="SBM49" s="710"/>
      <c r="SBN49" s="710"/>
      <c r="SBO49" s="710"/>
      <c r="SBP49" s="710"/>
      <c r="SBQ49" s="710"/>
      <c r="SBR49" s="710"/>
      <c r="SBS49" s="710"/>
      <c r="SBT49" s="710"/>
      <c r="SBU49" s="710"/>
      <c r="SBV49" s="710"/>
      <c r="SBW49" s="710"/>
      <c r="SBX49" s="710"/>
      <c r="SBY49" s="710"/>
      <c r="SBZ49" s="710"/>
      <c r="SCA49" s="710"/>
      <c r="SCB49" s="710"/>
      <c r="SCC49" s="710"/>
      <c r="SCD49" s="710"/>
      <c r="SCE49" s="710"/>
      <c r="SCF49" s="710"/>
      <c r="SCG49" s="710"/>
      <c r="SCH49" s="710"/>
      <c r="SCI49" s="710"/>
      <c r="SCJ49" s="710"/>
      <c r="SCK49" s="710"/>
      <c r="SCL49" s="710"/>
      <c r="SCM49" s="710"/>
      <c r="SCN49" s="710"/>
      <c r="SCO49" s="710"/>
      <c r="SCP49" s="710"/>
      <c r="SCQ49" s="710"/>
      <c r="SCR49" s="710"/>
      <c r="SCS49" s="710"/>
      <c r="SCT49" s="710"/>
      <c r="SCU49" s="710"/>
      <c r="SCV49" s="710"/>
      <c r="SCW49" s="710"/>
      <c r="SCX49" s="710"/>
      <c r="SCY49" s="710"/>
      <c r="SCZ49" s="710"/>
      <c r="SDA49" s="710"/>
      <c r="SDB49" s="710"/>
      <c r="SDC49" s="710"/>
      <c r="SDD49" s="710"/>
      <c r="SDE49" s="710"/>
      <c r="SDF49" s="710"/>
      <c r="SDG49" s="710"/>
      <c r="SDH49" s="710"/>
      <c r="SDI49" s="710"/>
      <c r="SDJ49" s="710"/>
      <c r="SDK49" s="710"/>
      <c r="SDL49" s="710"/>
      <c r="SDM49" s="710"/>
      <c r="SDN49" s="710"/>
      <c r="SDO49" s="710"/>
      <c r="SDP49" s="710"/>
      <c r="SDQ49" s="710"/>
      <c r="SDR49" s="710"/>
      <c r="SDS49" s="710"/>
      <c r="SDT49" s="710"/>
      <c r="SDU49" s="710"/>
      <c r="SDV49" s="710"/>
      <c r="SDW49" s="710"/>
      <c r="SDX49" s="710"/>
      <c r="SDY49" s="710"/>
      <c r="SDZ49" s="710"/>
      <c r="SEA49" s="710"/>
      <c r="SEB49" s="710"/>
      <c r="SEC49" s="710"/>
      <c r="SED49" s="710"/>
      <c r="SEE49" s="710"/>
      <c r="SEF49" s="710"/>
      <c r="SEG49" s="710"/>
      <c r="SEH49" s="710"/>
      <c r="SEI49" s="710"/>
      <c r="SEJ49" s="710"/>
      <c r="SEK49" s="710"/>
      <c r="SEL49" s="710"/>
      <c r="SEM49" s="710"/>
      <c r="SEN49" s="710"/>
      <c r="SEO49" s="710"/>
      <c r="SEP49" s="710"/>
      <c r="SEQ49" s="710"/>
      <c r="SER49" s="710"/>
      <c r="SES49" s="710"/>
      <c r="SET49" s="710"/>
      <c r="SEU49" s="710"/>
      <c r="SEV49" s="710"/>
      <c r="SEW49" s="710"/>
      <c r="SEX49" s="710"/>
      <c r="SEY49" s="710"/>
      <c r="SEZ49" s="710"/>
      <c r="SFA49" s="710"/>
      <c r="SFB49" s="710"/>
      <c r="SFC49" s="710"/>
      <c r="SFD49" s="710"/>
      <c r="SFE49" s="710"/>
      <c r="SFF49" s="710"/>
      <c r="SFG49" s="710"/>
      <c r="SFH49" s="710"/>
      <c r="SFI49" s="710"/>
      <c r="SFJ49" s="710"/>
      <c r="SFK49" s="710"/>
      <c r="SFL49" s="710"/>
      <c r="SFM49" s="710"/>
      <c r="SFN49" s="710"/>
      <c r="SFO49" s="710"/>
      <c r="SFP49" s="710"/>
      <c r="SFQ49" s="710"/>
      <c r="SFR49" s="710"/>
      <c r="SFS49" s="710"/>
      <c r="SFT49" s="710"/>
      <c r="SFU49" s="710"/>
      <c r="SFV49" s="710"/>
      <c r="SFW49" s="710"/>
      <c r="SFX49" s="710"/>
      <c r="SFY49" s="710"/>
      <c r="SFZ49" s="710"/>
      <c r="SGA49" s="710"/>
      <c r="SGB49" s="710"/>
      <c r="SGC49" s="710"/>
      <c r="SGD49" s="710"/>
      <c r="SGE49" s="710"/>
      <c r="SGF49" s="710"/>
      <c r="SGG49" s="710"/>
      <c r="SGH49" s="710"/>
      <c r="SGI49" s="710"/>
      <c r="SGJ49" s="710"/>
      <c r="SGK49" s="710"/>
      <c r="SGL49" s="710"/>
      <c r="SGM49" s="710"/>
      <c r="SGN49" s="710"/>
      <c r="SGO49" s="710"/>
      <c r="SGP49" s="710"/>
      <c r="SGQ49" s="710"/>
      <c r="SGR49" s="710"/>
      <c r="SGS49" s="710"/>
      <c r="SGT49" s="710"/>
      <c r="SGU49" s="710"/>
      <c r="SGV49" s="710"/>
      <c r="SGW49" s="710"/>
      <c r="SGX49" s="710"/>
      <c r="SGY49" s="710"/>
      <c r="SGZ49" s="710"/>
      <c r="SHA49" s="710"/>
      <c r="SHB49" s="710"/>
      <c r="SHC49" s="710"/>
      <c r="SHD49" s="710"/>
      <c r="SHE49" s="710"/>
      <c r="SHF49" s="710"/>
      <c r="SHG49" s="710"/>
      <c r="SHH49" s="710"/>
      <c r="SHI49" s="710"/>
      <c r="SHJ49" s="710"/>
      <c r="SHK49" s="710"/>
      <c r="SHL49" s="710"/>
      <c r="SHM49" s="710"/>
      <c r="SHN49" s="710"/>
      <c r="SHO49" s="710"/>
      <c r="SHP49" s="710"/>
      <c r="SHQ49" s="710"/>
      <c r="SHR49" s="710"/>
      <c r="SHS49" s="710"/>
      <c r="SHT49" s="710"/>
      <c r="SHU49" s="710"/>
      <c r="SHV49" s="710"/>
      <c r="SHW49" s="710"/>
      <c r="SHX49" s="710"/>
      <c r="SHY49" s="710"/>
      <c r="SHZ49" s="710"/>
      <c r="SIA49" s="710"/>
      <c r="SIB49" s="710"/>
      <c r="SIC49" s="710"/>
      <c r="SID49" s="710"/>
      <c r="SIE49" s="710"/>
      <c r="SIF49" s="710"/>
      <c r="SIG49" s="710"/>
      <c r="SIH49" s="710"/>
      <c r="SII49" s="710"/>
      <c r="SIJ49" s="710"/>
      <c r="SIK49" s="710"/>
      <c r="SIL49" s="710"/>
      <c r="SIM49" s="710"/>
      <c r="SIN49" s="710"/>
      <c r="SIO49" s="710"/>
      <c r="SIP49" s="710"/>
      <c r="SIQ49" s="710"/>
      <c r="SIR49" s="710"/>
      <c r="SIS49" s="710"/>
      <c r="SIT49" s="710"/>
      <c r="SIU49" s="710"/>
      <c r="SIV49" s="710"/>
      <c r="SIW49" s="710"/>
      <c r="SIX49" s="710"/>
      <c r="SIY49" s="710"/>
      <c r="SIZ49" s="710"/>
      <c r="SJA49" s="710"/>
      <c r="SJB49" s="710"/>
      <c r="SJC49" s="710"/>
      <c r="SJD49" s="710"/>
      <c r="SJE49" s="710"/>
      <c r="SJF49" s="710"/>
      <c r="SJG49" s="710"/>
      <c r="SJH49" s="710"/>
      <c r="SJI49" s="710"/>
      <c r="SJJ49" s="710"/>
      <c r="SJK49" s="710"/>
      <c r="SJL49" s="710"/>
      <c r="SJM49" s="710"/>
      <c r="SJN49" s="710"/>
      <c r="SJO49" s="710"/>
      <c r="SJP49" s="710"/>
      <c r="SJQ49" s="710"/>
      <c r="SJR49" s="710"/>
      <c r="SJS49" s="710"/>
      <c r="SJT49" s="710"/>
      <c r="SJU49" s="710"/>
      <c r="SJV49" s="710"/>
      <c r="SJW49" s="710"/>
      <c r="SJX49" s="710"/>
      <c r="SJY49" s="710"/>
      <c r="SJZ49" s="710"/>
      <c r="SKA49" s="710"/>
      <c r="SKB49" s="710"/>
      <c r="SKC49" s="710"/>
      <c r="SKD49" s="710"/>
      <c r="SKE49" s="710"/>
      <c r="SKF49" s="710"/>
      <c r="SKG49" s="710"/>
      <c r="SKH49" s="710"/>
      <c r="SKI49" s="710"/>
      <c r="SKJ49" s="710"/>
      <c r="SKK49" s="710"/>
      <c r="SKL49" s="710"/>
      <c r="SKM49" s="710"/>
      <c r="SKN49" s="710"/>
      <c r="SKO49" s="710"/>
      <c r="SKP49" s="710"/>
      <c r="SKQ49" s="710"/>
      <c r="SKR49" s="710"/>
      <c r="SKS49" s="710"/>
      <c r="SKT49" s="710"/>
      <c r="SKU49" s="710"/>
      <c r="SKV49" s="710"/>
      <c r="SKW49" s="710"/>
      <c r="SKX49" s="710"/>
      <c r="SKY49" s="710"/>
      <c r="SKZ49" s="710"/>
      <c r="SLA49" s="710"/>
      <c r="SLB49" s="710"/>
      <c r="SLC49" s="710"/>
      <c r="SLD49" s="710"/>
      <c r="SLE49" s="710"/>
      <c r="SLF49" s="710"/>
      <c r="SLG49" s="710"/>
      <c r="SLH49" s="710"/>
      <c r="SLI49" s="710"/>
      <c r="SLJ49" s="710"/>
      <c r="SLK49" s="710"/>
      <c r="SLL49" s="710"/>
      <c r="SLM49" s="710"/>
      <c r="SLN49" s="710"/>
      <c r="SLO49" s="710"/>
      <c r="SLP49" s="710"/>
      <c r="SLQ49" s="710"/>
      <c r="SLR49" s="710"/>
      <c r="SLS49" s="710"/>
      <c r="SLT49" s="710"/>
      <c r="SLU49" s="710"/>
      <c r="SLV49" s="710"/>
      <c r="SLW49" s="710"/>
      <c r="SLX49" s="710"/>
      <c r="SLY49" s="710"/>
      <c r="SLZ49" s="710"/>
      <c r="SMA49" s="710"/>
      <c r="SMB49" s="710"/>
      <c r="SMC49" s="710"/>
      <c r="SMD49" s="710"/>
      <c r="SME49" s="710"/>
      <c r="SMF49" s="710"/>
      <c r="SMG49" s="710"/>
      <c r="SMH49" s="710"/>
      <c r="SMI49" s="710"/>
      <c r="SMJ49" s="710"/>
      <c r="SMK49" s="710"/>
      <c r="SML49" s="710"/>
      <c r="SMM49" s="710"/>
      <c r="SMN49" s="710"/>
      <c r="SMO49" s="710"/>
      <c r="SMP49" s="710"/>
      <c r="SMQ49" s="710"/>
      <c r="SMR49" s="710"/>
      <c r="SMS49" s="710"/>
      <c r="SMT49" s="710"/>
      <c r="SMU49" s="710"/>
      <c r="SMV49" s="710"/>
      <c r="SMW49" s="710"/>
      <c r="SMX49" s="710"/>
      <c r="SMY49" s="710"/>
      <c r="SMZ49" s="710"/>
      <c r="SNA49" s="710"/>
      <c r="SNB49" s="710"/>
      <c r="SNC49" s="710"/>
      <c r="SND49" s="710"/>
      <c r="SNE49" s="710"/>
      <c r="SNF49" s="710"/>
      <c r="SNG49" s="710"/>
      <c r="SNH49" s="710"/>
      <c r="SNI49" s="710"/>
      <c r="SNJ49" s="710"/>
      <c r="SNK49" s="710"/>
      <c r="SNL49" s="710"/>
      <c r="SNM49" s="710"/>
      <c r="SNN49" s="710"/>
      <c r="SNO49" s="710"/>
      <c r="SNP49" s="710"/>
      <c r="SNQ49" s="710"/>
      <c r="SNR49" s="710"/>
      <c r="SNS49" s="710"/>
      <c r="SNT49" s="710"/>
      <c r="SNU49" s="710"/>
      <c r="SNV49" s="710"/>
      <c r="SNW49" s="710"/>
      <c r="SNX49" s="710"/>
      <c r="SNY49" s="710"/>
      <c r="SNZ49" s="710"/>
      <c r="SOA49" s="710"/>
      <c r="SOB49" s="710"/>
      <c r="SOC49" s="710"/>
      <c r="SOD49" s="710"/>
      <c r="SOE49" s="710"/>
      <c r="SOF49" s="710"/>
      <c r="SOG49" s="710"/>
      <c r="SOH49" s="710"/>
      <c r="SOI49" s="710"/>
      <c r="SOJ49" s="710"/>
      <c r="SOK49" s="710"/>
      <c r="SOL49" s="710"/>
      <c r="SOM49" s="710"/>
      <c r="SON49" s="710"/>
      <c r="SOO49" s="710"/>
      <c r="SOP49" s="710"/>
      <c r="SOQ49" s="710"/>
      <c r="SOR49" s="710"/>
      <c r="SOS49" s="710"/>
      <c r="SOT49" s="710"/>
      <c r="SOU49" s="710"/>
      <c r="SOV49" s="710"/>
      <c r="SOW49" s="710"/>
      <c r="SOX49" s="710"/>
      <c r="SOY49" s="710"/>
      <c r="SOZ49" s="710"/>
      <c r="SPA49" s="710"/>
      <c r="SPB49" s="710"/>
      <c r="SPC49" s="710"/>
      <c r="SPD49" s="710"/>
      <c r="SPE49" s="710"/>
      <c r="SPF49" s="710"/>
      <c r="SPG49" s="710"/>
      <c r="SPH49" s="710"/>
      <c r="SPI49" s="710"/>
      <c r="SPJ49" s="710"/>
      <c r="SPK49" s="710"/>
      <c r="SPL49" s="710"/>
      <c r="SPM49" s="710"/>
      <c r="SPN49" s="710"/>
      <c r="SPO49" s="710"/>
      <c r="SPP49" s="710"/>
      <c r="SPQ49" s="710"/>
      <c r="SPR49" s="710"/>
      <c r="SPS49" s="710"/>
      <c r="SPT49" s="710"/>
      <c r="SPU49" s="710"/>
      <c r="SPV49" s="710"/>
      <c r="SPW49" s="710"/>
      <c r="SPX49" s="710"/>
      <c r="SPY49" s="710"/>
      <c r="SPZ49" s="710"/>
      <c r="SQA49" s="710"/>
      <c r="SQB49" s="710"/>
      <c r="SQC49" s="710"/>
      <c r="SQD49" s="710"/>
      <c r="SQE49" s="710"/>
      <c r="SQF49" s="710"/>
      <c r="SQG49" s="710"/>
      <c r="SQH49" s="710"/>
      <c r="SQI49" s="710"/>
      <c r="SQJ49" s="710"/>
      <c r="SQK49" s="710"/>
      <c r="SQL49" s="710"/>
      <c r="SQM49" s="710"/>
      <c r="SQN49" s="710"/>
      <c r="SQO49" s="710"/>
      <c r="SQP49" s="710"/>
      <c r="SQQ49" s="710"/>
      <c r="SQR49" s="710"/>
      <c r="SQS49" s="710"/>
      <c r="SQT49" s="710"/>
      <c r="SQU49" s="710"/>
      <c r="SQV49" s="710"/>
      <c r="SQW49" s="710"/>
      <c r="SQX49" s="710"/>
      <c r="SQY49" s="710"/>
      <c r="SQZ49" s="710"/>
      <c r="SRA49" s="710"/>
      <c r="SRB49" s="710"/>
      <c r="SRC49" s="710"/>
      <c r="SRD49" s="710"/>
      <c r="SRE49" s="710"/>
      <c r="SRF49" s="710"/>
      <c r="SRG49" s="710"/>
      <c r="SRH49" s="710"/>
      <c r="SRI49" s="710"/>
      <c r="SRJ49" s="710"/>
      <c r="SRK49" s="710"/>
      <c r="SRL49" s="710"/>
      <c r="SRM49" s="710"/>
      <c r="SRN49" s="710"/>
      <c r="SRO49" s="710"/>
      <c r="SRP49" s="710"/>
      <c r="SRQ49" s="710"/>
      <c r="SRR49" s="710"/>
      <c r="SRS49" s="710"/>
      <c r="SRT49" s="710"/>
      <c r="SRU49" s="710"/>
      <c r="SRV49" s="710"/>
      <c r="SRW49" s="710"/>
      <c r="SRX49" s="710"/>
      <c r="SRY49" s="710"/>
      <c r="SRZ49" s="710"/>
      <c r="SSA49" s="710"/>
      <c r="SSB49" s="710"/>
      <c r="SSC49" s="710"/>
      <c r="SSD49" s="710"/>
      <c r="SSE49" s="710"/>
      <c r="SSF49" s="710"/>
      <c r="SSG49" s="710"/>
      <c r="SSH49" s="710"/>
      <c r="SSI49" s="710"/>
      <c r="SSJ49" s="710"/>
      <c r="SSK49" s="710"/>
      <c r="SSL49" s="710"/>
      <c r="SSM49" s="710"/>
      <c r="SSN49" s="710"/>
      <c r="SSO49" s="710"/>
      <c r="SSP49" s="710"/>
      <c r="SSQ49" s="710"/>
      <c r="SSR49" s="710"/>
      <c r="SSS49" s="710"/>
      <c r="SST49" s="710"/>
      <c r="SSU49" s="710"/>
      <c r="SSV49" s="710"/>
      <c r="SSW49" s="710"/>
      <c r="SSX49" s="710"/>
      <c r="SSY49" s="710"/>
      <c r="SSZ49" s="710"/>
      <c r="STA49" s="710"/>
      <c r="STB49" s="710"/>
      <c r="STC49" s="710"/>
      <c r="STD49" s="710"/>
      <c r="STE49" s="710"/>
      <c r="STF49" s="710"/>
      <c r="STG49" s="710"/>
      <c r="STH49" s="710"/>
      <c r="STI49" s="710"/>
      <c r="STJ49" s="710"/>
      <c r="STK49" s="710"/>
      <c r="STL49" s="710"/>
      <c r="STM49" s="710"/>
      <c r="STN49" s="710"/>
      <c r="STO49" s="710"/>
      <c r="STP49" s="710"/>
      <c r="STQ49" s="710"/>
      <c r="STR49" s="710"/>
      <c r="STS49" s="710"/>
      <c r="STT49" s="710"/>
      <c r="STU49" s="710"/>
      <c r="STV49" s="710"/>
      <c r="STW49" s="710"/>
      <c r="STX49" s="710"/>
      <c r="STY49" s="710"/>
      <c r="STZ49" s="710"/>
      <c r="SUA49" s="710"/>
      <c r="SUB49" s="710"/>
      <c r="SUC49" s="710"/>
      <c r="SUD49" s="710"/>
      <c r="SUE49" s="710"/>
      <c r="SUF49" s="710"/>
      <c r="SUG49" s="710"/>
      <c r="SUH49" s="710"/>
      <c r="SUI49" s="710"/>
      <c r="SUJ49" s="710"/>
      <c r="SUK49" s="710"/>
      <c r="SUL49" s="710"/>
      <c r="SUM49" s="710"/>
      <c r="SUN49" s="710"/>
      <c r="SUO49" s="710"/>
      <c r="SUP49" s="710"/>
      <c r="SUQ49" s="710"/>
      <c r="SUR49" s="710"/>
      <c r="SUS49" s="710"/>
      <c r="SUT49" s="710"/>
      <c r="SUU49" s="710"/>
      <c r="SUV49" s="710"/>
      <c r="SUW49" s="710"/>
      <c r="SUX49" s="710"/>
      <c r="SUY49" s="710"/>
      <c r="SUZ49" s="710"/>
      <c r="SVA49" s="710"/>
      <c r="SVB49" s="710"/>
      <c r="SVC49" s="710"/>
      <c r="SVD49" s="710"/>
      <c r="SVE49" s="710"/>
      <c r="SVF49" s="710"/>
      <c r="SVG49" s="710"/>
      <c r="SVH49" s="710"/>
      <c r="SVI49" s="710"/>
      <c r="SVJ49" s="710"/>
      <c r="SVK49" s="710"/>
      <c r="SVL49" s="710"/>
      <c r="SVM49" s="710"/>
      <c r="SVN49" s="710"/>
      <c r="SVO49" s="710"/>
      <c r="SVP49" s="710"/>
      <c r="SVQ49" s="710"/>
      <c r="SVR49" s="710"/>
      <c r="SVS49" s="710"/>
      <c r="SVT49" s="710"/>
      <c r="SVU49" s="710"/>
      <c r="SVV49" s="710"/>
      <c r="SVW49" s="710"/>
      <c r="SVX49" s="710"/>
      <c r="SVY49" s="710"/>
      <c r="SVZ49" s="710"/>
      <c r="SWA49" s="710"/>
      <c r="SWB49" s="710"/>
      <c r="SWC49" s="710"/>
      <c r="SWD49" s="710"/>
      <c r="SWE49" s="710"/>
      <c r="SWF49" s="710"/>
      <c r="SWG49" s="710"/>
      <c r="SWH49" s="710"/>
      <c r="SWI49" s="710"/>
      <c r="SWJ49" s="710"/>
      <c r="SWK49" s="710"/>
      <c r="SWL49" s="710"/>
      <c r="SWM49" s="710"/>
      <c r="SWN49" s="710"/>
      <c r="SWO49" s="710"/>
      <c r="SWP49" s="710"/>
      <c r="SWQ49" s="710"/>
      <c r="SWR49" s="710"/>
      <c r="SWS49" s="710"/>
      <c r="SWT49" s="710"/>
      <c r="SWU49" s="710"/>
      <c r="SWV49" s="710"/>
      <c r="SWW49" s="710"/>
      <c r="SWX49" s="710"/>
      <c r="SWY49" s="710"/>
      <c r="SWZ49" s="710"/>
      <c r="SXA49" s="710"/>
      <c r="SXB49" s="710"/>
      <c r="SXC49" s="710"/>
      <c r="SXD49" s="710"/>
      <c r="SXE49" s="710"/>
      <c r="SXF49" s="710"/>
      <c r="SXG49" s="710"/>
      <c r="SXH49" s="710"/>
      <c r="SXI49" s="710"/>
      <c r="SXJ49" s="710"/>
      <c r="SXK49" s="710"/>
      <c r="SXL49" s="710"/>
      <c r="SXM49" s="710"/>
      <c r="SXN49" s="710"/>
      <c r="SXO49" s="710"/>
      <c r="SXP49" s="710"/>
      <c r="SXQ49" s="710"/>
      <c r="SXR49" s="710"/>
      <c r="SXS49" s="710"/>
      <c r="SXT49" s="710"/>
      <c r="SXU49" s="710"/>
      <c r="SXV49" s="710"/>
      <c r="SXW49" s="710"/>
      <c r="SXX49" s="710"/>
      <c r="SXY49" s="710"/>
      <c r="SXZ49" s="710"/>
      <c r="SYA49" s="710"/>
      <c r="SYB49" s="710"/>
      <c r="SYC49" s="710"/>
      <c r="SYD49" s="710"/>
      <c r="SYE49" s="710"/>
      <c r="SYF49" s="710"/>
      <c r="SYG49" s="710"/>
      <c r="SYH49" s="710"/>
      <c r="SYI49" s="710"/>
      <c r="SYJ49" s="710"/>
      <c r="SYK49" s="710"/>
      <c r="SYL49" s="710"/>
      <c r="SYM49" s="710"/>
      <c r="SYN49" s="710"/>
      <c r="SYO49" s="710"/>
      <c r="SYP49" s="710"/>
      <c r="SYQ49" s="710"/>
      <c r="SYR49" s="710"/>
      <c r="SYS49" s="710"/>
      <c r="SYT49" s="710"/>
      <c r="SYU49" s="710"/>
      <c r="SYV49" s="710"/>
      <c r="SYW49" s="710"/>
      <c r="SYX49" s="710"/>
      <c r="SYY49" s="710"/>
      <c r="SYZ49" s="710"/>
      <c r="SZA49" s="710"/>
      <c r="SZB49" s="710"/>
      <c r="SZC49" s="710"/>
      <c r="SZD49" s="710"/>
      <c r="SZE49" s="710"/>
      <c r="SZF49" s="710"/>
      <c r="SZG49" s="710"/>
      <c r="SZH49" s="710"/>
      <c r="SZI49" s="710"/>
      <c r="SZJ49" s="710"/>
      <c r="SZK49" s="710"/>
      <c r="SZL49" s="710"/>
      <c r="SZM49" s="710"/>
      <c r="SZN49" s="710"/>
      <c r="SZO49" s="710"/>
      <c r="SZP49" s="710"/>
      <c r="SZQ49" s="710"/>
      <c r="SZR49" s="710"/>
      <c r="SZS49" s="710"/>
      <c r="SZT49" s="710"/>
      <c r="SZU49" s="710"/>
      <c r="SZV49" s="710"/>
      <c r="SZW49" s="710"/>
      <c r="SZX49" s="710"/>
      <c r="SZY49" s="710"/>
      <c r="SZZ49" s="710"/>
      <c r="TAA49" s="710"/>
      <c r="TAB49" s="710"/>
      <c r="TAC49" s="710"/>
      <c r="TAD49" s="710"/>
      <c r="TAE49" s="710"/>
      <c r="TAF49" s="710"/>
      <c r="TAG49" s="710"/>
      <c r="TAH49" s="710"/>
      <c r="TAI49" s="710"/>
      <c r="TAJ49" s="710"/>
      <c r="TAK49" s="710"/>
      <c r="TAL49" s="710"/>
      <c r="TAM49" s="710"/>
      <c r="TAN49" s="710"/>
      <c r="TAO49" s="710"/>
      <c r="TAP49" s="710"/>
      <c r="TAQ49" s="710"/>
      <c r="TAR49" s="710"/>
      <c r="TAS49" s="710"/>
      <c r="TAT49" s="710"/>
      <c r="TAU49" s="710"/>
      <c r="TAV49" s="710"/>
      <c r="TAW49" s="710"/>
      <c r="TAX49" s="710"/>
      <c r="TAY49" s="710"/>
      <c r="TAZ49" s="710"/>
      <c r="TBA49" s="710"/>
      <c r="TBB49" s="710"/>
      <c r="TBC49" s="710"/>
      <c r="TBD49" s="710"/>
      <c r="TBE49" s="710"/>
      <c r="TBF49" s="710"/>
      <c r="TBG49" s="710"/>
      <c r="TBH49" s="710"/>
      <c r="TBI49" s="710"/>
      <c r="TBJ49" s="710"/>
      <c r="TBK49" s="710"/>
      <c r="TBL49" s="710"/>
      <c r="TBM49" s="710"/>
      <c r="TBN49" s="710"/>
      <c r="TBO49" s="710"/>
      <c r="TBP49" s="710"/>
      <c r="TBQ49" s="710"/>
      <c r="TBR49" s="710"/>
      <c r="TBS49" s="710"/>
      <c r="TBT49" s="710"/>
      <c r="TBU49" s="710"/>
      <c r="TBV49" s="710"/>
      <c r="TBW49" s="710"/>
      <c r="TBX49" s="710"/>
      <c r="TBY49" s="710"/>
      <c r="TBZ49" s="710"/>
      <c r="TCA49" s="710"/>
      <c r="TCB49" s="710"/>
      <c r="TCC49" s="710"/>
      <c r="TCD49" s="710"/>
      <c r="TCE49" s="710"/>
      <c r="TCF49" s="710"/>
      <c r="TCG49" s="710"/>
      <c r="TCH49" s="710"/>
      <c r="TCI49" s="710"/>
      <c r="TCJ49" s="710"/>
      <c r="TCK49" s="710"/>
      <c r="TCL49" s="710"/>
      <c r="TCM49" s="710"/>
      <c r="TCN49" s="710"/>
      <c r="TCO49" s="710"/>
      <c r="TCP49" s="710"/>
      <c r="TCQ49" s="710"/>
      <c r="TCR49" s="710"/>
      <c r="TCS49" s="710"/>
      <c r="TCT49" s="710"/>
      <c r="TCU49" s="710"/>
      <c r="TCV49" s="710"/>
      <c r="TCW49" s="710"/>
      <c r="TCX49" s="710"/>
      <c r="TCY49" s="710"/>
      <c r="TCZ49" s="710"/>
      <c r="TDA49" s="710"/>
      <c r="TDB49" s="710"/>
      <c r="TDC49" s="710"/>
      <c r="TDD49" s="710"/>
      <c r="TDE49" s="710"/>
      <c r="TDF49" s="710"/>
      <c r="TDG49" s="710"/>
      <c r="TDH49" s="710"/>
      <c r="TDI49" s="710"/>
      <c r="TDJ49" s="710"/>
      <c r="TDK49" s="710"/>
      <c r="TDL49" s="710"/>
      <c r="TDM49" s="710"/>
      <c r="TDN49" s="710"/>
      <c r="TDO49" s="710"/>
      <c r="TDP49" s="710"/>
      <c r="TDQ49" s="710"/>
      <c r="TDR49" s="710"/>
      <c r="TDS49" s="710"/>
      <c r="TDT49" s="710"/>
      <c r="TDU49" s="710"/>
      <c r="TDV49" s="710"/>
      <c r="TDW49" s="710"/>
      <c r="TDX49" s="710"/>
      <c r="TDY49" s="710"/>
      <c r="TDZ49" s="710"/>
      <c r="TEA49" s="710"/>
      <c r="TEB49" s="710"/>
      <c r="TEC49" s="710"/>
      <c r="TED49" s="710"/>
      <c r="TEE49" s="710"/>
      <c r="TEF49" s="710"/>
      <c r="TEG49" s="710"/>
      <c r="TEH49" s="710"/>
      <c r="TEI49" s="710"/>
      <c r="TEJ49" s="710"/>
      <c r="TEK49" s="710"/>
      <c r="TEL49" s="710"/>
      <c r="TEM49" s="710"/>
      <c r="TEN49" s="710"/>
      <c r="TEO49" s="710"/>
      <c r="TEP49" s="710"/>
      <c r="TEQ49" s="710"/>
      <c r="TER49" s="710"/>
      <c r="TES49" s="710"/>
      <c r="TET49" s="710"/>
      <c r="TEU49" s="710"/>
      <c r="TEV49" s="710"/>
      <c r="TEW49" s="710"/>
      <c r="TEX49" s="710"/>
      <c r="TEY49" s="710"/>
      <c r="TEZ49" s="710"/>
      <c r="TFA49" s="710"/>
      <c r="TFB49" s="710"/>
      <c r="TFC49" s="710"/>
      <c r="TFD49" s="710"/>
      <c r="TFE49" s="710"/>
      <c r="TFF49" s="710"/>
      <c r="TFG49" s="710"/>
      <c r="TFH49" s="710"/>
      <c r="TFI49" s="710"/>
      <c r="TFJ49" s="710"/>
      <c r="TFK49" s="710"/>
      <c r="TFL49" s="710"/>
      <c r="TFM49" s="710"/>
      <c r="TFN49" s="710"/>
      <c r="TFO49" s="710"/>
      <c r="TFP49" s="710"/>
      <c r="TFQ49" s="710"/>
      <c r="TFR49" s="710"/>
      <c r="TFS49" s="710"/>
      <c r="TFT49" s="710"/>
      <c r="TFU49" s="710"/>
      <c r="TFV49" s="710"/>
      <c r="TFW49" s="710"/>
      <c r="TFX49" s="710"/>
      <c r="TFY49" s="710"/>
      <c r="TFZ49" s="710"/>
      <c r="TGA49" s="710"/>
      <c r="TGB49" s="710"/>
      <c r="TGC49" s="710"/>
      <c r="TGD49" s="710"/>
      <c r="TGE49" s="710"/>
      <c r="TGF49" s="710"/>
      <c r="TGG49" s="710"/>
      <c r="TGH49" s="710"/>
      <c r="TGI49" s="710"/>
      <c r="TGJ49" s="710"/>
      <c r="TGK49" s="710"/>
      <c r="TGL49" s="710"/>
      <c r="TGM49" s="710"/>
      <c r="TGN49" s="710"/>
      <c r="TGO49" s="710"/>
      <c r="TGP49" s="710"/>
      <c r="TGQ49" s="710"/>
      <c r="TGR49" s="710"/>
      <c r="TGS49" s="710"/>
      <c r="TGT49" s="710"/>
      <c r="TGU49" s="710"/>
      <c r="TGV49" s="710"/>
      <c r="TGW49" s="710"/>
      <c r="TGX49" s="710"/>
      <c r="TGY49" s="710"/>
      <c r="TGZ49" s="710"/>
      <c r="THA49" s="710"/>
      <c r="THB49" s="710"/>
      <c r="THC49" s="710"/>
      <c r="THD49" s="710"/>
      <c r="THE49" s="710"/>
      <c r="THF49" s="710"/>
      <c r="THG49" s="710"/>
      <c r="THH49" s="710"/>
      <c r="THI49" s="710"/>
      <c r="THJ49" s="710"/>
      <c r="THK49" s="710"/>
      <c r="THL49" s="710"/>
      <c r="THM49" s="710"/>
      <c r="THN49" s="710"/>
      <c r="THO49" s="710"/>
      <c r="THP49" s="710"/>
      <c r="THQ49" s="710"/>
      <c r="THR49" s="710"/>
      <c r="THS49" s="710"/>
      <c r="THT49" s="710"/>
      <c r="THU49" s="710"/>
      <c r="THV49" s="710"/>
      <c r="THW49" s="710"/>
      <c r="THX49" s="710"/>
      <c r="THY49" s="710"/>
      <c r="THZ49" s="710"/>
      <c r="TIA49" s="710"/>
      <c r="TIB49" s="710"/>
      <c r="TIC49" s="710"/>
      <c r="TID49" s="710"/>
      <c r="TIE49" s="710"/>
      <c r="TIF49" s="710"/>
      <c r="TIG49" s="710"/>
      <c r="TIH49" s="710"/>
      <c r="TII49" s="710"/>
      <c r="TIJ49" s="710"/>
      <c r="TIK49" s="710"/>
      <c r="TIL49" s="710"/>
      <c r="TIM49" s="710"/>
      <c r="TIN49" s="710"/>
      <c r="TIO49" s="710"/>
      <c r="TIP49" s="710"/>
      <c r="TIQ49" s="710"/>
      <c r="TIR49" s="710"/>
      <c r="TIS49" s="710"/>
      <c r="TIT49" s="710"/>
      <c r="TIU49" s="710"/>
      <c r="TIV49" s="710"/>
      <c r="TIW49" s="710"/>
      <c r="TIX49" s="710"/>
      <c r="TIY49" s="710"/>
      <c r="TIZ49" s="710"/>
      <c r="TJA49" s="710"/>
      <c r="TJB49" s="710"/>
      <c r="TJC49" s="710"/>
      <c r="TJD49" s="710"/>
      <c r="TJE49" s="710"/>
      <c r="TJF49" s="710"/>
      <c r="TJG49" s="710"/>
      <c r="TJH49" s="710"/>
      <c r="TJI49" s="710"/>
      <c r="TJJ49" s="710"/>
      <c r="TJK49" s="710"/>
      <c r="TJL49" s="710"/>
      <c r="TJM49" s="710"/>
      <c r="TJN49" s="710"/>
      <c r="TJO49" s="710"/>
      <c r="TJP49" s="710"/>
      <c r="TJQ49" s="710"/>
      <c r="TJR49" s="710"/>
      <c r="TJS49" s="710"/>
      <c r="TJT49" s="710"/>
      <c r="TJU49" s="710"/>
      <c r="TJV49" s="710"/>
      <c r="TJW49" s="710"/>
      <c r="TJX49" s="710"/>
      <c r="TJY49" s="710"/>
      <c r="TJZ49" s="710"/>
      <c r="TKA49" s="710"/>
      <c r="TKB49" s="710"/>
      <c r="TKC49" s="710"/>
      <c r="TKD49" s="710"/>
      <c r="TKE49" s="710"/>
      <c r="TKF49" s="710"/>
      <c r="TKG49" s="710"/>
      <c r="TKH49" s="710"/>
      <c r="TKI49" s="710"/>
      <c r="TKJ49" s="710"/>
      <c r="TKK49" s="710"/>
      <c r="TKL49" s="710"/>
      <c r="TKM49" s="710"/>
      <c r="TKN49" s="710"/>
      <c r="TKO49" s="710"/>
      <c r="TKP49" s="710"/>
      <c r="TKQ49" s="710"/>
      <c r="TKR49" s="710"/>
      <c r="TKS49" s="710"/>
      <c r="TKT49" s="710"/>
      <c r="TKU49" s="710"/>
      <c r="TKV49" s="710"/>
      <c r="TKW49" s="710"/>
      <c r="TKX49" s="710"/>
      <c r="TKY49" s="710"/>
      <c r="TKZ49" s="710"/>
      <c r="TLA49" s="710"/>
      <c r="TLB49" s="710"/>
      <c r="TLC49" s="710"/>
      <c r="TLD49" s="710"/>
      <c r="TLE49" s="710"/>
      <c r="TLF49" s="710"/>
      <c r="TLG49" s="710"/>
      <c r="TLH49" s="710"/>
      <c r="TLI49" s="710"/>
      <c r="TLJ49" s="710"/>
      <c r="TLK49" s="710"/>
      <c r="TLL49" s="710"/>
      <c r="TLM49" s="710"/>
      <c r="TLN49" s="710"/>
      <c r="TLO49" s="710"/>
      <c r="TLP49" s="710"/>
      <c r="TLQ49" s="710"/>
      <c r="TLR49" s="710"/>
      <c r="TLS49" s="710"/>
      <c r="TLT49" s="710"/>
      <c r="TLU49" s="710"/>
      <c r="TLV49" s="710"/>
      <c r="TLW49" s="710"/>
      <c r="TLX49" s="710"/>
      <c r="TLY49" s="710"/>
      <c r="TLZ49" s="710"/>
      <c r="TMA49" s="710"/>
      <c r="TMB49" s="710"/>
      <c r="TMC49" s="710"/>
      <c r="TMD49" s="710"/>
      <c r="TME49" s="710"/>
      <c r="TMF49" s="710"/>
      <c r="TMG49" s="710"/>
      <c r="TMH49" s="710"/>
      <c r="TMI49" s="710"/>
      <c r="TMJ49" s="710"/>
      <c r="TMK49" s="710"/>
      <c r="TML49" s="710"/>
      <c r="TMM49" s="710"/>
      <c r="TMN49" s="710"/>
      <c r="TMO49" s="710"/>
      <c r="TMP49" s="710"/>
      <c r="TMQ49" s="710"/>
      <c r="TMR49" s="710"/>
      <c r="TMS49" s="710"/>
      <c r="TMT49" s="710"/>
      <c r="TMU49" s="710"/>
      <c r="TMV49" s="710"/>
      <c r="TMW49" s="710"/>
      <c r="TMX49" s="710"/>
      <c r="TMY49" s="710"/>
      <c r="TMZ49" s="710"/>
      <c r="TNA49" s="710"/>
      <c r="TNB49" s="710"/>
      <c r="TNC49" s="710"/>
      <c r="TND49" s="710"/>
      <c r="TNE49" s="710"/>
      <c r="TNF49" s="710"/>
      <c r="TNG49" s="710"/>
      <c r="TNH49" s="710"/>
      <c r="TNI49" s="710"/>
      <c r="TNJ49" s="710"/>
      <c r="TNK49" s="710"/>
      <c r="TNL49" s="710"/>
      <c r="TNM49" s="710"/>
      <c r="TNN49" s="710"/>
      <c r="TNO49" s="710"/>
      <c r="TNP49" s="710"/>
      <c r="TNQ49" s="710"/>
      <c r="TNR49" s="710"/>
      <c r="TNS49" s="710"/>
      <c r="TNT49" s="710"/>
      <c r="TNU49" s="710"/>
      <c r="TNV49" s="710"/>
      <c r="TNW49" s="710"/>
      <c r="TNX49" s="710"/>
      <c r="TNY49" s="710"/>
      <c r="TNZ49" s="710"/>
      <c r="TOA49" s="710"/>
      <c r="TOB49" s="710"/>
      <c r="TOC49" s="710"/>
      <c r="TOD49" s="710"/>
      <c r="TOE49" s="710"/>
      <c r="TOF49" s="710"/>
      <c r="TOG49" s="710"/>
      <c r="TOH49" s="710"/>
      <c r="TOI49" s="710"/>
      <c r="TOJ49" s="710"/>
      <c r="TOK49" s="710"/>
      <c r="TOL49" s="710"/>
      <c r="TOM49" s="710"/>
      <c r="TON49" s="710"/>
      <c r="TOO49" s="710"/>
      <c r="TOP49" s="710"/>
      <c r="TOQ49" s="710"/>
      <c r="TOR49" s="710"/>
      <c r="TOS49" s="710"/>
      <c r="TOT49" s="710"/>
      <c r="TOU49" s="710"/>
      <c r="TOV49" s="710"/>
      <c r="TOW49" s="710"/>
      <c r="TOX49" s="710"/>
      <c r="TOY49" s="710"/>
      <c r="TOZ49" s="710"/>
      <c r="TPA49" s="710"/>
      <c r="TPB49" s="710"/>
      <c r="TPC49" s="710"/>
      <c r="TPD49" s="710"/>
      <c r="TPE49" s="710"/>
      <c r="TPF49" s="710"/>
      <c r="TPG49" s="710"/>
      <c r="TPH49" s="710"/>
      <c r="TPI49" s="710"/>
      <c r="TPJ49" s="710"/>
      <c r="TPK49" s="710"/>
      <c r="TPL49" s="710"/>
      <c r="TPM49" s="710"/>
      <c r="TPN49" s="710"/>
      <c r="TPO49" s="710"/>
      <c r="TPP49" s="710"/>
      <c r="TPQ49" s="710"/>
      <c r="TPR49" s="710"/>
      <c r="TPS49" s="710"/>
      <c r="TPT49" s="710"/>
      <c r="TPU49" s="710"/>
      <c r="TPV49" s="710"/>
      <c r="TPW49" s="710"/>
      <c r="TPX49" s="710"/>
      <c r="TPY49" s="710"/>
      <c r="TPZ49" s="710"/>
      <c r="TQA49" s="710"/>
      <c r="TQB49" s="710"/>
      <c r="TQC49" s="710"/>
      <c r="TQD49" s="710"/>
      <c r="TQE49" s="710"/>
      <c r="TQF49" s="710"/>
      <c r="TQG49" s="710"/>
      <c r="TQH49" s="710"/>
      <c r="TQI49" s="710"/>
      <c r="TQJ49" s="710"/>
      <c r="TQK49" s="710"/>
      <c r="TQL49" s="710"/>
      <c r="TQM49" s="710"/>
      <c r="TQN49" s="710"/>
      <c r="TQO49" s="710"/>
      <c r="TQP49" s="710"/>
      <c r="TQQ49" s="710"/>
      <c r="TQR49" s="710"/>
      <c r="TQS49" s="710"/>
      <c r="TQT49" s="710"/>
      <c r="TQU49" s="710"/>
      <c r="TQV49" s="710"/>
      <c r="TQW49" s="710"/>
      <c r="TQX49" s="710"/>
      <c r="TQY49" s="710"/>
      <c r="TQZ49" s="710"/>
      <c r="TRA49" s="710"/>
      <c r="TRB49" s="710"/>
      <c r="TRC49" s="710"/>
      <c r="TRD49" s="710"/>
      <c r="TRE49" s="710"/>
      <c r="TRF49" s="710"/>
      <c r="TRG49" s="710"/>
      <c r="TRH49" s="710"/>
      <c r="TRI49" s="710"/>
      <c r="TRJ49" s="710"/>
      <c r="TRK49" s="710"/>
      <c r="TRL49" s="710"/>
      <c r="TRM49" s="710"/>
      <c r="TRN49" s="710"/>
      <c r="TRO49" s="710"/>
      <c r="TRP49" s="710"/>
      <c r="TRQ49" s="710"/>
      <c r="TRR49" s="710"/>
      <c r="TRS49" s="710"/>
      <c r="TRT49" s="710"/>
      <c r="TRU49" s="710"/>
      <c r="TRV49" s="710"/>
      <c r="TRW49" s="710"/>
      <c r="TRX49" s="710"/>
      <c r="TRY49" s="710"/>
      <c r="TRZ49" s="710"/>
      <c r="TSA49" s="710"/>
      <c r="TSB49" s="710"/>
      <c r="TSC49" s="710"/>
      <c r="TSD49" s="710"/>
      <c r="TSE49" s="710"/>
      <c r="TSF49" s="710"/>
      <c r="TSG49" s="710"/>
      <c r="TSH49" s="710"/>
      <c r="TSI49" s="710"/>
      <c r="TSJ49" s="710"/>
      <c r="TSK49" s="710"/>
      <c r="TSL49" s="710"/>
      <c r="TSM49" s="710"/>
      <c r="TSN49" s="710"/>
      <c r="TSO49" s="710"/>
      <c r="TSP49" s="710"/>
      <c r="TSQ49" s="710"/>
      <c r="TSR49" s="710"/>
      <c r="TSS49" s="710"/>
      <c r="TST49" s="710"/>
      <c r="TSU49" s="710"/>
      <c r="TSV49" s="710"/>
      <c r="TSW49" s="710"/>
      <c r="TSX49" s="710"/>
      <c r="TSY49" s="710"/>
      <c r="TSZ49" s="710"/>
      <c r="TTA49" s="710"/>
      <c r="TTB49" s="710"/>
      <c r="TTC49" s="710"/>
      <c r="TTD49" s="710"/>
      <c r="TTE49" s="710"/>
      <c r="TTF49" s="710"/>
      <c r="TTG49" s="710"/>
      <c r="TTH49" s="710"/>
      <c r="TTI49" s="710"/>
      <c r="TTJ49" s="710"/>
      <c r="TTK49" s="710"/>
      <c r="TTL49" s="710"/>
      <c r="TTM49" s="710"/>
      <c r="TTN49" s="710"/>
      <c r="TTO49" s="710"/>
      <c r="TTP49" s="710"/>
      <c r="TTQ49" s="710"/>
      <c r="TTR49" s="710"/>
      <c r="TTS49" s="710"/>
      <c r="TTT49" s="710"/>
      <c r="TTU49" s="710"/>
      <c r="TTV49" s="710"/>
      <c r="TTW49" s="710"/>
      <c r="TTX49" s="710"/>
      <c r="TTY49" s="710"/>
      <c r="TTZ49" s="710"/>
      <c r="TUA49" s="710"/>
      <c r="TUB49" s="710"/>
      <c r="TUC49" s="710"/>
      <c r="TUD49" s="710"/>
      <c r="TUE49" s="710"/>
      <c r="TUF49" s="710"/>
      <c r="TUG49" s="710"/>
      <c r="TUH49" s="710"/>
      <c r="TUI49" s="710"/>
      <c r="TUJ49" s="710"/>
      <c r="TUK49" s="710"/>
      <c r="TUL49" s="710"/>
      <c r="TUM49" s="710"/>
      <c r="TUN49" s="710"/>
      <c r="TUO49" s="710"/>
      <c r="TUP49" s="710"/>
      <c r="TUQ49" s="710"/>
      <c r="TUR49" s="710"/>
      <c r="TUS49" s="710"/>
      <c r="TUT49" s="710"/>
      <c r="TUU49" s="710"/>
      <c r="TUV49" s="710"/>
      <c r="TUW49" s="710"/>
      <c r="TUX49" s="710"/>
      <c r="TUY49" s="710"/>
      <c r="TUZ49" s="710"/>
      <c r="TVA49" s="710"/>
      <c r="TVB49" s="710"/>
      <c r="TVC49" s="710"/>
      <c r="TVD49" s="710"/>
      <c r="TVE49" s="710"/>
      <c r="TVF49" s="710"/>
      <c r="TVG49" s="710"/>
      <c r="TVH49" s="710"/>
      <c r="TVI49" s="710"/>
      <c r="TVJ49" s="710"/>
      <c r="TVK49" s="710"/>
      <c r="TVL49" s="710"/>
      <c r="TVM49" s="710"/>
      <c r="TVN49" s="710"/>
      <c r="TVO49" s="710"/>
      <c r="TVP49" s="710"/>
      <c r="TVQ49" s="710"/>
      <c r="TVR49" s="710"/>
      <c r="TVS49" s="710"/>
      <c r="TVT49" s="710"/>
      <c r="TVU49" s="710"/>
      <c r="TVV49" s="710"/>
      <c r="TVW49" s="710"/>
      <c r="TVX49" s="710"/>
      <c r="TVY49" s="710"/>
      <c r="TVZ49" s="710"/>
      <c r="TWA49" s="710"/>
      <c r="TWB49" s="710"/>
      <c r="TWC49" s="710"/>
      <c r="TWD49" s="710"/>
      <c r="TWE49" s="710"/>
      <c r="TWF49" s="710"/>
      <c r="TWG49" s="710"/>
      <c r="TWH49" s="710"/>
      <c r="TWI49" s="710"/>
      <c r="TWJ49" s="710"/>
      <c r="TWK49" s="710"/>
      <c r="TWL49" s="710"/>
      <c r="TWM49" s="710"/>
      <c r="TWN49" s="710"/>
      <c r="TWO49" s="710"/>
      <c r="TWP49" s="710"/>
      <c r="TWQ49" s="710"/>
      <c r="TWR49" s="710"/>
      <c r="TWS49" s="710"/>
      <c r="TWT49" s="710"/>
      <c r="TWU49" s="710"/>
      <c r="TWV49" s="710"/>
      <c r="TWW49" s="710"/>
      <c r="TWX49" s="710"/>
      <c r="TWY49" s="710"/>
      <c r="TWZ49" s="710"/>
      <c r="TXA49" s="710"/>
      <c r="TXB49" s="710"/>
      <c r="TXC49" s="710"/>
      <c r="TXD49" s="710"/>
      <c r="TXE49" s="710"/>
      <c r="TXF49" s="710"/>
      <c r="TXG49" s="710"/>
      <c r="TXH49" s="710"/>
      <c r="TXI49" s="710"/>
      <c r="TXJ49" s="710"/>
      <c r="TXK49" s="710"/>
      <c r="TXL49" s="710"/>
      <c r="TXM49" s="710"/>
      <c r="TXN49" s="710"/>
      <c r="TXO49" s="710"/>
      <c r="TXP49" s="710"/>
      <c r="TXQ49" s="710"/>
      <c r="TXR49" s="710"/>
      <c r="TXS49" s="710"/>
      <c r="TXT49" s="710"/>
      <c r="TXU49" s="710"/>
      <c r="TXV49" s="710"/>
      <c r="TXW49" s="710"/>
      <c r="TXX49" s="710"/>
      <c r="TXY49" s="710"/>
      <c r="TXZ49" s="710"/>
      <c r="TYA49" s="710"/>
      <c r="TYB49" s="710"/>
      <c r="TYC49" s="710"/>
      <c r="TYD49" s="710"/>
      <c r="TYE49" s="710"/>
      <c r="TYF49" s="710"/>
      <c r="TYG49" s="710"/>
      <c r="TYH49" s="710"/>
      <c r="TYI49" s="710"/>
      <c r="TYJ49" s="710"/>
      <c r="TYK49" s="710"/>
      <c r="TYL49" s="710"/>
      <c r="TYM49" s="710"/>
      <c r="TYN49" s="710"/>
      <c r="TYO49" s="710"/>
      <c r="TYP49" s="710"/>
      <c r="TYQ49" s="710"/>
      <c r="TYR49" s="710"/>
      <c r="TYS49" s="710"/>
      <c r="TYT49" s="710"/>
      <c r="TYU49" s="710"/>
      <c r="TYV49" s="710"/>
      <c r="TYW49" s="710"/>
      <c r="TYX49" s="710"/>
      <c r="TYY49" s="710"/>
      <c r="TYZ49" s="710"/>
      <c r="TZA49" s="710"/>
      <c r="TZB49" s="710"/>
      <c r="TZC49" s="710"/>
      <c r="TZD49" s="710"/>
      <c r="TZE49" s="710"/>
      <c r="TZF49" s="710"/>
      <c r="TZG49" s="710"/>
      <c r="TZH49" s="710"/>
      <c r="TZI49" s="710"/>
      <c r="TZJ49" s="710"/>
      <c r="TZK49" s="710"/>
      <c r="TZL49" s="710"/>
      <c r="TZM49" s="710"/>
      <c r="TZN49" s="710"/>
      <c r="TZO49" s="710"/>
      <c r="TZP49" s="710"/>
      <c r="TZQ49" s="710"/>
      <c r="TZR49" s="710"/>
      <c r="TZS49" s="710"/>
      <c r="TZT49" s="710"/>
      <c r="TZU49" s="710"/>
      <c r="TZV49" s="710"/>
      <c r="TZW49" s="710"/>
      <c r="TZX49" s="710"/>
      <c r="TZY49" s="710"/>
      <c r="TZZ49" s="710"/>
      <c r="UAA49" s="710"/>
      <c r="UAB49" s="710"/>
      <c r="UAC49" s="710"/>
      <c r="UAD49" s="710"/>
      <c r="UAE49" s="710"/>
      <c r="UAF49" s="710"/>
      <c r="UAG49" s="710"/>
      <c r="UAH49" s="710"/>
      <c r="UAI49" s="710"/>
      <c r="UAJ49" s="710"/>
      <c r="UAK49" s="710"/>
      <c r="UAL49" s="710"/>
      <c r="UAM49" s="710"/>
      <c r="UAN49" s="710"/>
      <c r="UAO49" s="710"/>
      <c r="UAP49" s="710"/>
      <c r="UAQ49" s="710"/>
      <c r="UAR49" s="710"/>
      <c r="UAS49" s="710"/>
      <c r="UAT49" s="710"/>
      <c r="UAU49" s="710"/>
      <c r="UAV49" s="710"/>
      <c r="UAW49" s="710"/>
      <c r="UAX49" s="710"/>
      <c r="UAY49" s="710"/>
      <c r="UAZ49" s="710"/>
      <c r="UBA49" s="710"/>
      <c r="UBB49" s="710"/>
      <c r="UBC49" s="710"/>
      <c r="UBD49" s="710"/>
      <c r="UBE49" s="710"/>
      <c r="UBF49" s="710"/>
      <c r="UBG49" s="710"/>
      <c r="UBH49" s="710"/>
      <c r="UBI49" s="710"/>
      <c r="UBJ49" s="710"/>
      <c r="UBK49" s="710"/>
      <c r="UBL49" s="710"/>
      <c r="UBM49" s="710"/>
      <c r="UBN49" s="710"/>
      <c r="UBO49" s="710"/>
      <c r="UBP49" s="710"/>
      <c r="UBQ49" s="710"/>
      <c r="UBR49" s="710"/>
      <c r="UBS49" s="710"/>
      <c r="UBT49" s="710"/>
      <c r="UBU49" s="710"/>
      <c r="UBV49" s="710"/>
      <c r="UBW49" s="710"/>
      <c r="UBX49" s="710"/>
      <c r="UBY49" s="710"/>
      <c r="UBZ49" s="710"/>
      <c r="UCA49" s="710"/>
      <c r="UCB49" s="710"/>
      <c r="UCC49" s="710"/>
      <c r="UCD49" s="710"/>
      <c r="UCE49" s="710"/>
      <c r="UCF49" s="710"/>
      <c r="UCG49" s="710"/>
      <c r="UCH49" s="710"/>
      <c r="UCI49" s="710"/>
      <c r="UCJ49" s="710"/>
      <c r="UCK49" s="710"/>
      <c r="UCL49" s="710"/>
      <c r="UCM49" s="710"/>
      <c r="UCN49" s="710"/>
      <c r="UCO49" s="710"/>
      <c r="UCP49" s="710"/>
      <c r="UCQ49" s="710"/>
      <c r="UCR49" s="710"/>
      <c r="UCS49" s="710"/>
      <c r="UCT49" s="710"/>
      <c r="UCU49" s="710"/>
      <c r="UCV49" s="710"/>
      <c r="UCW49" s="710"/>
      <c r="UCX49" s="710"/>
      <c r="UCY49" s="710"/>
      <c r="UCZ49" s="710"/>
      <c r="UDA49" s="710"/>
      <c r="UDB49" s="710"/>
      <c r="UDC49" s="710"/>
      <c r="UDD49" s="710"/>
      <c r="UDE49" s="710"/>
      <c r="UDF49" s="710"/>
      <c r="UDG49" s="710"/>
      <c r="UDH49" s="710"/>
      <c r="UDI49" s="710"/>
      <c r="UDJ49" s="710"/>
      <c r="UDK49" s="710"/>
      <c r="UDL49" s="710"/>
      <c r="UDM49" s="710"/>
      <c r="UDN49" s="710"/>
      <c r="UDO49" s="710"/>
      <c r="UDP49" s="710"/>
      <c r="UDQ49" s="710"/>
      <c r="UDR49" s="710"/>
      <c r="UDS49" s="710"/>
      <c r="UDT49" s="710"/>
      <c r="UDU49" s="710"/>
      <c r="UDV49" s="710"/>
      <c r="UDW49" s="710"/>
      <c r="UDX49" s="710"/>
      <c r="UDY49" s="710"/>
      <c r="UDZ49" s="710"/>
      <c r="UEA49" s="710"/>
      <c r="UEB49" s="710"/>
      <c r="UEC49" s="710"/>
      <c r="UED49" s="710"/>
      <c r="UEE49" s="710"/>
      <c r="UEF49" s="710"/>
      <c r="UEG49" s="710"/>
      <c r="UEH49" s="710"/>
      <c r="UEI49" s="710"/>
      <c r="UEJ49" s="710"/>
      <c r="UEK49" s="710"/>
      <c r="UEL49" s="710"/>
      <c r="UEM49" s="710"/>
      <c r="UEN49" s="710"/>
      <c r="UEO49" s="710"/>
      <c r="UEP49" s="710"/>
      <c r="UEQ49" s="710"/>
      <c r="UER49" s="710"/>
      <c r="UES49" s="710"/>
      <c r="UET49" s="710"/>
      <c r="UEU49" s="710"/>
      <c r="UEV49" s="710"/>
      <c r="UEW49" s="710"/>
      <c r="UEX49" s="710"/>
      <c r="UEY49" s="710"/>
      <c r="UEZ49" s="710"/>
      <c r="UFA49" s="710"/>
      <c r="UFB49" s="710"/>
      <c r="UFC49" s="710"/>
      <c r="UFD49" s="710"/>
      <c r="UFE49" s="710"/>
      <c r="UFF49" s="710"/>
      <c r="UFG49" s="710"/>
      <c r="UFH49" s="710"/>
      <c r="UFI49" s="710"/>
      <c r="UFJ49" s="710"/>
      <c r="UFK49" s="710"/>
      <c r="UFL49" s="710"/>
      <c r="UFM49" s="710"/>
      <c r="UFN49" s="710"/>
      <c r="UFO49" s="710"/>
      <c r="UFP49" s="710"/>
      <c r="UFQ49" s="710"/>
      <c r="UFR49" s="710"/>
      <c r="UFS49" s="710"/>
      <c r="UFT49" s="710"/>
      <c r="UFU49" s="710"/>
      <c r="UFV49" s="710"/>
      <c r="UFW49" s="710"/>
      <c r="UFX49" s="710"/>
      <c r="UFY49" s="710"/>
      <c r="UFZ49" s="710"/>
      <c r="UGA49" s="710"/>
      <c r="UGB49" s="710"/>
      <c r="UGC49" s="710"/>
      <c r="UGD49" s="710"/>
      <c r="UGE49" s="710"/>
      <c r="UGF49" s="710"/>
      <c r="UGG49" s="710"/>
      <c r="UGH49" s="710"/>
      <c r="UGI49" s="710"/>
      <c r="UGJ49" s="710"/>
      <c r="UGK49" s="710"/>
      <c r="UGL49" s="710"/>
      <c r="UGM49" s="710"/>
      <c r="UGN49" s="710"/>
      <c r="UGO49" s="710"/>
      <c r="UGP49" s="710"/>
      <c r="UGQ49" s="710"/>
      <c r="UGR49" s="710"/>
      <c r="UGS49" s="710"/>
      <c r="UGT49" s="710"/>
      <c r="UGU49" s="710"/>
      <c r="UGV49" s="710"/>
      <c r="UGW49" s="710"/>
      <c r="UGX49" s="710"/>
      <c r="UGY49" s="710"/>
      <c r="UGZ49" s="710"/>
      <c r="UHA49" s="710"/>
      <c r="UHB49" s="710"/>
      <c r="UHC49" s="710"/>
      <c r="UHD49" s="710"/>
      <c r="UHE49" s="710"/>
      <c r="UHF49" s="710"/>
      <c r="UHG49" s="710"/>
      <c r="UHH49" s="710"/>
      <c r="UHI49" s="710"/>
      <c r="UHJ49" s="710"/>
      <c r="UHK49" s="710"/>
      <c r="UHL49" s="710"/>
      <c r="UHM49" s="710"/>
      <c r="UHN49" s="710"/>
      <c r="UHO49" s="710"/>
      <c r="UHP49" s="710"/>
      <c r="UHQ49" s="710"/>
      <c r="UHR49" s="710"/>
      <c r="UHS49" s="710"/>
      <c r="UHT49" s="710"/>
      <c r="UHU49" s="710"/>
      <c r="UHV49" s="710"/>
      <c r="UHW49" s="710"/>
      <c r="UHX49" s="710"/>
      <c r="UHY49" s="710"/>
      <c r="UHZ49" s="710"/>
      <c r="UIA49" s="710"/>
      <c r="UIB49" s="710"/>
      <c r="UIC49" s="710"/>
      <c r="UID49" s="710"/>
      <c r="UIE49" s="710"/>
      <c r="UIF49" s="710"/>
      <c r="UIG49" s="710"/>
      <c r="UIH49" s="710"/>
      <c r="UII49" s="710"/>
      <c r="UIJ49" s="710"/>
      <c r="UIK49" s="710"/>
      <c r="UIL49" s="710"/>
      <c r="UIM49" s="710"/>
      <c r="UIN49" s="710"/>
      <c r="UIO49" s="710"/>
      <c r="UIP49" s="710"/>
      <c r="UIQ49" s="710"/>
      <c r="UIR49" s="710"/>
      <c r="UIS49" s="710"/>
      <c r="UIT49" s="710"/>
      <c r="UIU49" s="710"/>
      <c r="UIV49" s="710"/>
      <c r="UIW49" s="710"/>
      <c r="UIX49" s="710"/>
      <c r="UIY49" s="710"/>
      <c r="UIZ49" s="710"/>
      <c r="UJA49" s="710"/>
      <c r="UJB49" s="710"/>
      <c r="UJC49" s="710"/>
      <c r="UJD49" s="710"/>
      <c r="UJE49" s="710"/>
      <c r="UJF49" s="710"/>
      <c r="UJG49" s="710"/>
      <c r="UJH49" s="710"/>
      <c r="UJI49" s="710"/>
      <c r="UJJ49" s="710"/>
      <c r="UJK49" s="710"/>
      <c r="UJL49" s="710"/>
      <c r="UJM49" s="710"/>
      <c r="UJN49" s="710"/>
      <c r="UJO49" s="710"/>
      <c r="UJP49" s="710"/>
      <c r="UJQ49" s="710"/>
      <c r="UJR49" s="710"/>
      <c r="UJS49" s="710"/>
      <c r="UJT49" s="710"/>
      <c r="UJU49" s="710"/>
      <c r="UJV49" s="710"/>
      <c r="UJW49" s="710"/>
      <c r="UJX49" s="710"/>
      <c r="UJY49" s="710"/>
      <c r="UJZ49" s="710"/>
      <c r="UKA49" s="710"/>
      <c r="UKB49" s="710"/>
      <c r="UKC49" s="710"/>
      <c r="UKD49" s="710"/>
      <c r="UKE49" s="710"/>
      <c r="UKF49" s="710"/>
      <c r="UKG49" s="710"/>
      <c r="UKH49" s="710"/>
      <c r="UKI49" s="710"/>
      <c r="UKJ49" s="710"/>
      <c r="UKK49" s="710"/>
      <c r="UKL49" s="710"/>
      <c r="UKM49" s="710"/>
      <c r="UKN49" s="710"/>
      <c r="UKO49" s="710"/>
      <c r="UKP49" s="710"/>
      <c r="UKQ49" s="710"/>
      <c r="UKR49" s="710"/>
      <c r="UKS49" s="710"/>
      <c r="UKT49" s="710"/>
      <c r="UKU49" s="710"/>
      <c r="UKV49" s="710"/>
      <c r="UKW49" s="710"/>
      <c r="UKX49" s="710"/>
      <c r="UKY49" s="710"/>
      <c r="UKZ49" s="710"/>
      <c r="ULA49" s="710"/>
      <c r="ULB49" s="710"/>
      <c r="ULC49" s="710"/>
      <c r="ULD49" s="710"/>
      <c r="ULE49" s="710"/>
      <c r="ULF49" s="710"/>
      <c r="ULG49" s="710"/>
      <c r="ULH49" s="710"/>
      <c r="ULI49" s="710"/>
      <c r="ULJ49" s="710"/>
      <c r="ULK49" s="710"/>
      <c r="ULL49" s="710"/>
      <c r="ULM49" s="710"/>
      <c r="ULN49" s="710"/>
      <c r="ULO49" s="710"/>
      <c r="ULP49" s="710"/>
      <c r="ULQ49" s="710"/>
      <c r="ULR49" s="710"/>
      <c r="ULS49" s="710"/>
      <c r="ULT49" s="710"/>
      <c r="ULU49" s="710"/>
      <c r="ULV49" s="710"/>
      <c r="ULW49" s="710"/>
      <c r="ULX49" s="710"/>
      <c r="ULY49" s="710"/>
      <c r="ULZ49" s="710"/>
      <c r="UMA49" s="710"/>
      <c r="UMB49" s="710"/>
      <c r="UMC49" s="710"/>
      <c r="UMD49" s="710"/>
      <c r="UME49" s="710"/>
      <c r="UMF49" s="710"/>
      <c r="UMG49" s="710"/>
      <c r="UMH49" s="710"/>
      <c r="UMI49" s="710"/>
      <c r="UMJ49" s="710"/>
      <c r="UMK49" s="710"/>
      <c r="UML49" s="710"/>
      <c r="UMM49" s="710"/>
      <c r="UMN49" s="710"/>
      <c r="UMO49" s="710"/>
      <c r="UMP49" s="710"/>
      <c r="UMQ49" s="710"/>
      <c r="UMR49" s="710"/>
      <c r="UMS49" s="710"/>
      <c r="UMT49" s="710"/>
      <c r="UMU49" s="710"/>
      <c r="UMV49" s="710"/>
      <c r="UMW49" s="710"/>
      <c r="UMX49" s="710"/>
      <c r="UMY49" s="710"/>
      <c r="UMZ49" s="710"/>
      <c r="UNA49" s="710"/>
      <c r="UNB49" s="710"/>
      <c r="UNC49" s="710"/>
      <c r="UND49" s="710"/>
      <c r="UNE49" s="710"/>
      <c r="UNF49" s="710"/>
      <c r="UNG49" s="710"/>
      <c r="UNH49" s="710"/>
      <c r="UNI49" s="710"/>
      <c r="UNJ49" s="710"/>
      <c r="UNK49" s="710"/>
      <c r="UNL49" s="710"/>
      <c r="UNM49" s="710"/>
      <c r="UNN49" s="710"/>
      <c r="UNO49" s="710"/>
      <c r="UNP49" s="710"/>
      <c r="UNQ49" s="710"/>
      <c r="UNR49" s="710"/>
      <c r="UNS49" s="710"/>
      <c r="UNT49" s="710"/>
      <c r="UNU49" s="710"/>
      <c r="UNV49" s="710"/>
      <c r="UNW49" s="710"/>
      <c r="UNX49" s="710"/>
      <c r="UNY49" s="710"/>
      <c r="UNZ49" s="710"/>
      <c r="UOA49" s="710"/>
      <c r="UOB49" s="710"/>
      <c r="UOC49" s="710"/>
      <c r="UOD49" s="710"/>
      <c r="UOE49" s="710"/>
      <c r="UOF49" s="710"/>
      <c r="UOG49" s="710"/>
      <c r="UOH49" s="710"/>
      <c r="UOI49" s="710"/>
      <c r="UOJ49" s="710"/>
      <c r="UOK49" s="710"/>
      <c r="UOL49" s="710"/>
      <c r="UOM49" s="710"/>
      <c r="UON49" s="710"/>
      <c r="UOO49" s="710"/>
      <c r="UOP49" s="710"/>
      <c r="UOQ49" s="710"/>
      <c r="UOR49" s="710"/>
      <c r="UOS49" s="710"/>
      <c r="UOT49" s="710"/>
      <c r="UOU49" s="710"/>
      <c r="UOV49" s="710"/>
      <c r="UOW49" s="710"/>
      <c r="UOX49" s="710"/>
      <c r="UOY49" s="710"/>
      <c r="UOZ49" s="710"/>
      <c r="UPA49" s="710"/>
      <c r="UPB49" s="710"/>
      <c r="UPC49" s="710"/>
      <c r="UPD49" s="710"/>
      <c r="UPE49" s="710"/>
      <c r="UPF49" s="710"/>
      <c r="UPG49" s="710"/>
      <c r="UPH49" s="710"/>
      <c r="UPI49" s="710"/>
      <c r="UPJ49" s="710"/>
      <c r="UPK49" s="710"/>
      <c r="UPL49" s="710"/>
      <c r="UPM49" s="710"/>
      <c r="UPN49" s="710"/>
      <c r="UPO49" s="710"/>
      <c r="UPP49" s="710"/>
      <c r="UPQ49" s="710"/>
      <c r="UPR49" s="710"/>
      <c r="UPS49" s="710"/>
      <c r="UPT49" s="710"/>
      <c r="UPU49" s="710"/>
      <c r="UPV49" s="710"/>
      <c r="UPW49" s="710"/>
      <c r="UPX49" s="710"/>
      <c r="UPY49" s="710"/>
      <c r="UPZ49" s="710"/>
      <c r="UQA49" s="710"/>
      <c r="UQB49" s="710"/>
      <c r="UQC49" s="710"/>
      <c r="UQD49" s="710"/>
      <c r="UQE49" s="710"/>
      <c r="UQF49" s="710"/>
      <c r="UQG49" s="710"/>
      <c r="UQH49" s="710"/>
      <c r="UQI49" s="710"/>
      <c r="UQJ49" s="710"/>
      <c r="UQK49" s="710"/>
      <c r="UQL49" s="710"/>
      <c r="UQM49" s="710"/>
      <c r="UQN49" s="710"/>
      <c r="UQO49" s="710"/>
      <c r="UQP49" s="710"/>
      <c r="UQQ49" s="710"/>
      <c r="UQR49" s="710"/>
      <c r="UQS49" s="710"/>
      <c r="UQT49" s="710"/>
      <c r="UQU49" s="710"/>
      <c r="UQV49" s="710"/>
      <c r="UQW49" s="710"/>
      <c r="UQX49" s="710"/>
      <c r="UQY49" s="710"/>
      <c r="UQZ49" s="710"/>
      <c r="URA49" s="710"/>
      <c r="URB49" s="710"/>
      <c r="URC49" s="710"/>
      <c r="URD49" s="710"/>
      <c r="URE49" s="710"/>
      <c r="URF49" s="710"/>
      <c r="URG49" s="710"/>
      <c r="URH49" s="710"/>
      <c r="URI49" s="710"/>
      <c r="URJ49" s="710"/>
      <c r="URK49" s="710"/>
      <c r="URL49" s="710"/>
      <c r="URM49" s="710"/>
      <c r="URN49" s="710"/>
      <c r="URO49" s="710"/>
      <c r="URP49" s="710"/>
      <c r="URQ49" s="710"/>
      <c r="URR49" s="710"/>
      <c r="URS49" s="710"/>
      <c r="URT49" s="710"/>
      <c r="URU49" s="710"/>
      <c r="URV49" s="710"/>
      <c r="URW49" s="710"/>
      <c r="URX49" s="710"/>
      <c r="URY49" s="710"/>
      <c r="URZ49" s="710"/>
      <c r="USA49" s="710"/>
      <c r="USB49" s="710"/>
      <c r="USC49" s="710"/>
      <c r="USD49" s="710"/>
      <c r="USE49" s="710"/>
      <c r="USF49" s="710"/>
      <c r="USG49" s="710"/>
      <c r="USH49" s="710"/>
      <c r="USI49" s="710"/>
      <c r="USJ49" s="710"/>
      <c r="USK49" s="710"/>
      <c r="USL49" s="710"/>
      <c r="USM49" s="710"/>
      <c r="USN49" s="710"/>
      <c r="USO49" s="710"/>
      <c r="USP49" s="710"/>
      <c r="USQ49" s="710"/>
      <c r="USR49" s="710"/>
      <c r="USS49" s="710"/>
      <c r="UST49" s="710"/>
      <c r="USU49" s="710"/>
      <c r="USV49" s="710"/>
      <c r="USW49" s="710"/>
      <c r="USX49" s="710"/>
      <c r="USY49" s="710"/>
      <c r="USZ49" s="710"/>
      <c r="UTA49" s="710"/>
      <c r="UTB49" s="710"/>
      <c r="UTC49" s="710"/>
      <c r="UTD49" s="710"/>
      <c r="UTE49" s="710"/>
      <c r="UTF49" s="710"/>
      <c r="UTG49" s="710"/>
      <c r="UTH49" s="710"/>
      <c r="UTI49" s="710"/>
      <c r="UTJ49" s="710"/>
      <c r="UTK49" s="710"/>
      <c r="UTL49" s="710"/>
      <c r="UTM49" s="710"/>
      <c r="UTN49" s="710"/>
      <c r="UTO49" s="710"/>
      <c r="UTP49" s="710"/>
      <c r="UTQ49" s="710"/>
      <c r="UTR49" s="710"/>
      <c r="UTS49" s="710"/>
      <c r="UTT49" s="710"/>
      <c r="UTU49" s="710"/>
      <c r="UTV49" s="710"/>
      <c r="UTW49" s="710"/>
      <c r="UTX49" s="710"/>
      <c r="UTY49" s="710"/>
      <c r="UTZ49" s="710"/>
      <c r="UUA49" s="710"/>
      <c r="UUB49" s="710"/>
      <c r="UUC49" s="710"/>
      <c r="UUD49" s="710"/>
      <c r="UUE49" s="710"/>
      <c r="UUF49" s="710"/>
      <c r="UUG49" s="710"/>
      <c r="UUH49" s="710"/>
      <c r="UUI49" s="710"/>
      <c r="UUJ49" s="710"/>
      <c r="UUK49" s="710"/>
      <c r="UUL49" s="710"/>
      <c r="UUM49" s="710"/>
      <c r="UUN49" s="710"/>
      <c r="UUO49" s="710"/>
      <c r="UUP49" s="710"/>
      <c r="UUQ49" s="710"/>
      <c r="UUR49" s="710"/>
      <c r="UUS49" s="710"/>
      <c r="UUT49" s="710"/>
      <c r="UUU49" s="710"/>
      <c r="UUV49" s="710"/>
      <c r="UUW49" s="710"/>
      <c r="UUX49" s="710"/>
      <c r="UUY49" s="710"/>
      <c r="UUZ49" s="710"/>
      <c r="UVA49" s="710"/>
      <c r="UVB49" s="710"/>
      <c r="UVC49" s="710"/>
      <c r="UVD49" s="710"/>
      <c r="UVE49" s="710"/>
      <c r="UVF49" s="710"/>
      <c r="UVG49" s="710"/>
      <c r="UVH49" s="710"/>
      <c r="UVI49" s="710"/>
      <c r="UVJ49" s="710"/>
      <c r="UVK49" s="710"/>
      <c r="UVL49" s="710"/>
      <c r="UVM49" s="710"/>
      <c r="UVN49" s="710"/>
      <c r="UVO49" s="710"/>
      <c r="UVP49" s="710"/>
      <c r="UVQ49" s="710"/>
      <c r="UVR49" s="710"/>
      <c r="UVS49" s="710"/>
      <c r="UVT49" s="710"/>
      <c r="UVU49" s="710"/>
      <c r="UVV49" s="710"/>
      <c r="UVW49" s="710"/>
      <c r="UVX49" s="710"/>
      <c r="UVY49" s="710"/>
      <c r="UVZ49" s="710"/>
      <c r="UWA49" s="710"/>
      <c r="UWB49" s="710"/>
      <c r="UWC49" s="710"/>
      <c r="UWD49" s="710"/>
      <c r="UWE49" s="710"/>
      <c r="UWF49" s="710"/>
      <c r="UWG49" s="710"/>
      <c r="UWH49" s="710"/>
      <c r="UWI49" s="710"/>
      <c r="UWJ49" s="710"/>
      <c r="UWK49" s="710"/>
      <c r="UWL49" s="710"/>
      <c r="UWM49" s="710"/>
      <c r="UWN49" s="710"/>
      <c r="UWO49" s="710"/>
      <c r="UWP49" s="710"/>
      <c r="UWQ49" s="710"/>
      <c r="UWR49" s="710"/>
      <c r="UWS49" s="710"/>
      <c r="UWT49" s="710"/>
      <c r="UWU49" s="710"/>
      <c r="UWV49" s="710"/>
      <c r="UWW49" s="710"/>
      <c r="UWX49" s="710"/>
      <c r="UWY49" s="710"/>
      <c r="UWZ49" s="710"/>
      <c r="UXA49" s="710"/>
      <c r="UXB49" s="710"/>
      <c r="UXC49" s="710"/>
      <c r="UXD49" s="710"/>
      <c r="UXE49" s="710"/>
      <c r="UXF49" s="710"/>
      <c r="UXG49" s="710"/>
      <c r="UXH49" s="710"/>
      <c r="UXI49" s="710"/>
      <c r="UXJ49" s="710"/>
      <c r="UXK49" s="710"/>
      <c r="UXL49" s="710"/>
      <c r="UXM49" s="710"/>
      <c r="UXN49" s="710"/>
      <c r="UXO49" s="710"/>
      <c r="UXP49" s="710"/>
      <c r="UXQ49" s="710"/>
      <c r="UXR49" s="710"/>
      <c r="UXS49" s="710"/>
      <c r="UXT49" s="710"/>
      <c r="UXU49" s="710"/>
      <c r="UXV49" s="710"/>
      <c r="UXW49" s="710"/>
      <c r="UXX49" s="710"/>
      <c r="UXY49" s="710"/>
      <c r="UXZ49" s="710"/>
      <c r="UYA49" s="710"/>
      <c r="UYB49" s="710"/>
      <c r="UYC49" s="710"/>
      <c r="UYD49" s="710"/>
      <c r="UYE49" s="710"/>
      <c r="UYF49" s="710"/>
      <c r="UYG49" s="710"/>
      <c r="UYH49" s="710"/>
      <c r="UYI49" s="710"/>
      <c r="UYJ49" s="710"/>
      <c r="UYK49" s="710"/>
      <c r="UYL49" s="710"/>
      <c r="UYM49" s="710"/>
      <c r="UYN49" s="710"/>
      <c r="UYO49" s="710"/>
      <c r="UYP49" s="710"/>
      <c r="UYQ49" s="710"/>
      <c r="UYR49" s="710"/>
      <c r="UYS49" s="710"/>
      <c r="UYT49" s="710"/>
      <c r="UYU49" s="710"/>
      <c r="UYV49" s="710"/>
      <c r="UYW49" s="710"/>
      <c r="UYX49" s="710"/>
      <c r="UYY49" s="710"/>
      <c r="UYZ49" s="710"/>
      <c r="UZA49" s="710"/>
      <c r="UZB49" s="710"/>
      <c r="UZC49" s="710"/>
      <c r="UZD49" s="710"/>
      <c r="UZE49" s="710"/>
      <c r="UZF49" s="710"/>
      <c r="UZG49" s="710"/>
      <c r="UZH49" s="710"/>
      <c r="UZI49" s="710"/>
      <c r="UZJ49" s="710"/>
      <c r="UZK49" s="710"/>
      <c r="UZL49" s="710"/>
      <c r="UZM49" s="710"/>
      <c r="UZN49" s="710"/>
      <c r="UZO49" s="710"/>
      <c r="UZP49" s="710"/>
      <c r="UZQ49" s="710"/>
      <c r="UZR49" s="710"/>
      <c r="UZS49" s="710"/>
      <c r="UZT49" s="710"/>
      <c r="UZU49" s="710"/>
      <c r="UZV49" s="710"/>
      <c r="UZW49" s="710"/>
      <c r="UZX49" s="710"/>
      <c r="UZY49" s="710"/>
      <c r="UZZ49" s="710"/>
      <c r="VAA49" s="710"/>
      <c r="VAB49" s="710"/>
      <c r="VAC49" s="710"/>
      <c r="VAD49" s="710"/>
      <c r="VAE49" s="710"/>
      <c r="VAF49" s="710"/>
      <c r="VAG49" s="710"/>
      <c r="VAH49" s="710"/>
      <c r="VAI49" s="710"/>
      <c r="VAJ49" s="710"/>
      <c r="VAK49" s="710"/>
      <c r="VAL49" s="710"/>
      <c r="VAM49" s="710"/>
      <c r="VAN49" s="710"/>
      <c r="VAO49" s="710"/>
      <c r="VAP49" s="710"/>
      <c r="VAQ49" s="710"/>
      <c r="VAR49" s="710"/>
      <c r="VAS49" s="710"/>
      <c r="VAT49" s="710"/>
      <c r="VAU49" s="710"/>
      <c r="VAV49" s="710"/>
      <c r="VAW49" s="710"/>
      <c r="VAX49" s="710"/>
      <c r="VAY49" s="710"/>
      <c r="VAZ49" s="710"/>
      <c r="VBA49" s="710"/>
      <c r="VBB49" s="710"/>
      <c r="VBC49" s="710"/>
      <c r="VBD49" s="710"/>
      <c r="VBE49" s="710"/>
      <c r="VBF49" s="710"/>
      <c r="VBG49" s="710"/>
      <c r="VBH49" s="710"/>
      <c r="VBI49" s="710"/>
      <c r="VBJ49" s="710"/>
      <c r="VBK49" s="710"/>
      <c r="VBL49" s="710"/>
      <c r="VBM49" s="710"/>
      <c r="VBN49" s="710"/>
      <c r="VBO49" s="710"/>
      <c r="VBP49" s="710"/>
      <c r="VBQ49" s="710"/>
      <c r="VBR49" s="710"/>
      <c r="VBS49" s="710"/>
      <c r="VBT49" s="710"/>
      <c r="VBU49" s="710"/>
      <c r="VBV49" s="710"/>
      <c r="VBW49" s="710"/>
      <c r="VBX49" s="710"/>
      <c r="VBY49" s="710"/>
      <c r="VBZ49" s="710"/>
      <c r="VCA49" s="710"/>
      <c r="VCB49" s="710"/>
      <c r="VCC49" s="710"/>
      <c r="VCD49" s="710"/>
      <c r="VCE49" s="710"/>
      <c r="VCF49" s="710"/>
      <c r="VCG49" s="710"/>
      <c r="VCH49" s="710"/>
      <c r="VCI49" s="710"/>
      <c r="VCJ49" s="710"/>
      <c r="VCK49" s="710"/>
      <c r="VCL49" s="710"/>
      <c r="VCM49" s="710"/>
      <c r="VCN49" s="710"/>
      <c r="VCO49" s="710"/>
      <c r="VCP49" s="710"/>
      <c r="VCQ49" s="710"/>
      <c r="VCR49" s="710"/>
      <c r="VCS49" s="710"/>
      <c r="VCT49" s="710"/>
      <c r="VCU49" s="710"/>
      <c r="VCV49" s="710"/>
      <c r="VCW49" s="710"/>
      <c r="VCX49" s="710"/>
      <c r="VCY49" s="710"/>
      <c r="VCZ49" s="710"/>
      <c r="VDA49" s="710"/>
      <c r="VDB49" s="710"/>
      <c r="VDC49" s="710"/>
      <c r="VDD49" s="710"/>
      <c r="VDE49" s="710"/>
      <c r="VDF49" s="710"/>
      <c r="VDG49" s="710"/>
      <c r="VDH49" s="710"/>
      <c r="VDI49" s="710"/>
      <c r="VDJ49" s="710"/>
      <c r="VDK49" s="710"/>
      <c r="VDL49" s="710"/>
      <c r="VDM49" s="710"/>
      <c r="VDN49" s="710"/>
      <c r="VDO49" s="710"/>
      <c r="VDP49" s="710"/>
      <c r="VDQ49" s="710"/>
      <c r="VDR49" s="710"/>
      <c r="VDS49" s="710"/>
      <c r="VDT49" s="710"/>
      <c r="VDU49" s="710"/>
      <c r="VDV49" s="710"/>
      <c r="VDW49" s="710"/>
      <c r="VDX49" s="710"/>
      <c r="VDY49" s="710"/>
      <c r="VDZ49" s="710"/>
      <c r="VEA49" s="710"/>
      <c r="VEB49" s="710"/>
      <c r="VEC49" s="710"/>
      <c r="VED49" s="710"/>
      <c r="VEE49" s="710"/>
      <c r="VEF49" s="710"/>
      <c r="VEG49" s="710"/>
      <c r="VEH49" s="710"/>
      <c r="VEI49" s="710"/>
      <c r="VEJ49" s="710"/>
      <c r="VEK49" s="710"/>
      <c r="VEL49" s="710"/>
      <c r="VEM49" s="710"/>
      <c r="VEN49" s="710"/>
      <c r="VEO49" s="710"/>
      <c r="VEP49" s="710"/>
      <c r="VEQ49" s="710"/>
      <c r="VER49" s="710"/>
      <c r="VES49" s="710"/>
      <c r="VET49" s="710"/>
      <c r="VEU49" s="710"/>
      <c r="VEV49" s="710"/>
      <c r="VEW49" s="710"/>
      <c r="VEX49" s="710"/>
      <c r="VEY49" s="710"/>
      <c r="VEZ49" s="710"/>
      <c r="VFA49" s="710"/>
      <c r="VFB49" s="710"/>
      <c r="VFC49" s="710"/>
      <c r="VFD49" s="710"/>
      <c r="VFE49" s="710"/>
      <c r="VFF49" s="710"/>
      <c r="VFG49" s="710"/>
      <c r="VFH49" s="710"/>
      <c r="VFI49" s="710"/>
      <c r="VFJ49" s="710"/>
      <c r="VFK49" s="710"/>
      <c r="VFL49" s="710"/>
      <c r="VFM49" s="710"/>
      <c r="VFN49" s="710"/>
      <c r="VFO49" s="710"/>
      <c r="VFP49" s="710"/>
      <c r="VFQ49" s="710"/>
      <c r="VFR49" s="710"/>
      <c r="VFS49" s="710"/>
      <c r="VFT49" s="710"/>
      <c r="VFU49" s="710"/>
      <c r="VFV49" s="710"/>
      <c r="VFW49" s="710"/>
      <c r="VFX49" s="710"/>
      <c r="VFY49" s="710"/>
      <c r="VFZ49" s="710"/>
      <c r="VGA49" s="710"/>
      <c r="VGB49" s="710"/>
      <c r="VGC49" s="710"/>
      <c r="VGD49" s="710"/>
      <c r="VGE49" s="710"/>
      <c r="VGF49" s="710"/>
      <c r="VGG49" s="710"/>
      <c r="VGH49" s="710"/>
      <c r="VGI49" s="710"/>
      <c r="VGJ49" s="710"/>
      <c r="VGK49" s="710"/>
      <c r="VGL49" s="710"/>
      <c r="VGM49" s="710"/>
      <c r="VGN49" s="710"/>
      <c r="VGO49" s="710"/>
      <c r="VGP49" s="710"/>
      <c r="VGQ49" s="710"/>
      <c r="VGR49" s="710"/>
      <c r="VGS49" s="710"/>
      <c r="VGT49" s="710"/>
      <c r="VGU49" s="710"/>
      <c r="VGV49" s="710"/>
      <c r="VGW49" s="710"/>
      <c r="VGX49" s="710"/>
      <c r="VGY49" s="710"/>
      <c r="VGZ49" s="710"/>
      <c r="VHA49" s="710"/>
      <c r="VHB49" s="710"/>
      <c r="VHC49" s="710"/>
      <c r="VHD49" s="710"/>
      <c r="VHE49" s="710"/>
      <c r="VHF49" s="710"/>
      <c r="VHG49" s="710"/>
      <c r="VHH49" s="710"/>
      <c r="VHI49" s="710"/>
      <c r="VHJ49" s="710"/>
      <c r="VHK49" s="710"/>
      <c r="VHL49" s="710"/>
      <c r="VHM49" s="710"/>
      <c r="VHN49" s="710"/>
      <c r="VHO49" s="710"/>
      <c r="VHP49" s="710"/>
      <c r="VHQ49" s="710"/>
      <c r="VHR49" s="710"/>
      <c r="VHS49" s="710"/>
      <c r="VHT49" s="710"/>
      <c r="VHU49" s="710"/>
      <c r="VHV49" s="710"/>
      <c r="VHW49" s="710"/>
      <c r="VHX49" s="710"/>
      <c r="VHY49" s="710"/>
      <c r="VHZ49" s="710"/>
      <c r="VIA49" s="710"/>
      <c r="VIB49" s="710"/>
      <c r="VIC49" s="710"/>
      <c r="VID49" s="710"/>
      <c r="VIE49" s="710"/>
      <c r="VIF49" s="710"/>
      <c r="VIG49" s="710"/>
      <c r="VIH49" s="710"/>
      <c r="VII49" s="710"/>
      <c r="VIJ49" s="710"/>
      <c r="VIK49" s="710"/>
      <c r="VIL49" s="710"/>
      <c r="VIM49" s="710"/>
      <c r="VIN49" s="710"/>
      <c r="VIO49" s="710"/>
      <c r="VIP49" s="710"/>
      <c r="VIQ49" s="710"/>
      <c r="VIR49" s="710"/>
      <c r="VIS49" s="710"/>
      <c r="VIT49" s="710"/>
      <c r="VIU49" s="710"/>
      <c r="VIV49" s="710"/>
      <c r="VIW49" s="710"/>
      <c r="VIX49" s="710"/>
      <c r="VIY49" s="710"/>
      <c r="VIZ49" s="710"/>
      <c r="VJA49" s="710"/>
      <c r="VJB49" s="710"/>
      <c r="VJC49" s="710"/>
      <c r="VJD49" s="710"/>
      <c r="VJE49" s="710"/>
      <c r="VJF49" s="710"/>
      <c r="VJG49" s="710"/>
      <c r="VJH49" s="710"/>
      <c r="VJI49" s="710"/>
      <c r="VJJ49" s="710"/>
      <c r="VJK49" s="710"/>
      <c r="VJL49" s="710"/>
      <c r="VJM49" s="710"/>
      <c r="VJN49" s="710"/>
      <c r="VJO49" s="710"/>
      <c r="VJP49" s="710"/>
      <c r="VJQ49" s="710"/>
      <c r="VJR49" s="710"/>
      <c r="VJS49" s="710"/>
      <c r="VJT49" s="710"/>
      <c r="VJU49" s="710"/>
      <c r="VJV49" s="710"/>
      <c r="VJW49" s="710"/>
      <c r="VJX49" s="710"/>
      <c r="VJY49" s="710"/>
      <c r="VJZ49" s="710"/>
      <c r="VKA49" s="710"/>
      <c r="VKB49" s="710"/>
      <c r="VKC49" s="710"/>
      <c r="VKD49" s="710"/>
      <c r="VKE49" s="710"/>
      <c r="VKF49" s="710"/>
      <c r="VKG49" s="710"/>
      <c r="VKH49" s="710"/>
      <c r="VKI49" s="710"/>
      <c r="VKJ49" s="710"/>
      <c r="VKK49" s="710"/>
      <c r="VKL49" s="710"/>
      <c r="VKM49" s="710"/>
      <c r="VKN49" s="710"/>
      <c r="VKO49" s="710"/>
      <c r="VKP49" s="710"/>
      <c r="VKQ49" s="710"/>
      <c r="VKR49" s="710"/>
      <c r="VKS49" s="710"/>
      <c r="VKT49" s="710"/>
      <c r="VKU49" s="710"/>
      <c r="VKV49" s="710"/>
      <c r="VKW49" s="710"/>
      <c r="VKX49" s="710"/>
      <c r="VKY49" s="710"/>
      <c r="VKZ49" s="710"/>
      <c r="VLA49" s="710"/>
      <c r="VLB49" s="710"/>
      <c r="VLC49" s="710"/>
      <c r="VLD49" s="710"/>
      <c r="VLE49" s="710"/>
      <c r="VLF49" s="710"/>
      <c r="VLG49" s="710"/>
      <c r="VLH49" s="710"/>
      <c r="VLI49" s="710"/>
      <c r="VLJ49" s="710"/>
      <c r="VLK49" s="710"/>
      <c r="VLL49" s="710"/>
      <c r="VLM49" s="710"/>
      <c r="VLN49" s="710"/>
      <c r="VLO49" s="710"/>
      <c r="VLP49" s="710"/>
      <c r="VLQ49" s="710"/>
      <c r="VLR49" s="710"/>
      <c r="VLS49" s="710"/>
      <c r="VLT49" s="710"/>
      <c r="VLU49" s="710"/>
      <c r="VLV49" s="710"/>
      <c r="VLW49" s="710"/>
      <c r="VLX49" s="710"/>
      <c r="VLY49" s="710"/>
      <c r="VLZ49" s="710"/>
      <c r="VMA49" s="710"/>
      <c r="VMB49" s="710"/>
      <c r="VMC49" s="710"/>
      <c r="VMD49" s="710"/>
      <c r="VME49" s="710"/>
      <c r="VMF49" s="710"/>
      <c r="VMG49" s="710"/>
      <c r="VMH49" s="710"/>
      <c r="VMI49" s="710"/>
      <c r="VMJ49" s="710"/>
      <c r="VMK49" s="710"/>
      <c r="VML49" s="710"/>
      <c r="VMM49" s="710"/>
      <c r="VMN49" s="710"/>
      <c r="VMO49" s="710"/>
      <c r="VMP49" s="710"/>
      <c r="VMQ49" s="710"/>
      <c r="VMR49" s="710"/>
      <c r="VMS49" s="710"/>
      <c r="VMT49" s="710"/>
      <c r="VMU49" s="710"/>
      <c r="VMV49" s="710"/>
      <c r="VMW49" s="710"/>
      <c r="VMX49" s="710"/>
      <c r="VMY49" s="710"/>
      <c r="VMZ49" s="710"/>
      <c r="VNA49" s="710"/>
      <c r="VNB49" s="710"/>
      <c r="VNC49" s="710"/>
      <c r="VND49" s="710"/>
      <c r="VNE49" s="710"/>
      <c r="VNF49" s="710"/>
      <c r="VNG49" s="710"/>
      <c r="VNH49" s="710"/>
      <c r="VNI49" s="710"/>
      <c r="VNJ49" s="710"/>
      <c r="VNK49" s="710"/>
      <c r="VNL49" s="710"/>
      <c r="VNM49" s="710"/>
      <c r="VNN49" s="710"/>
      <c r="VNO49" s="710"/>
      <c r="VNP49" s="710"/>
      <c r="VNQ49" s="710"/>
      <c r="VNR49" s="710"/>
      <c r="VNS49" s="710"/>
      <c r="VNT49" s="710"/>
      <c r="VNU49" s="710"/>
      <c r="VNV49" s="710"/>
      <c r="VNW49" s="710"/>
      <c r="VNX49" s="710"/>
      <c r="VNY49" s="710"/>
      <c r="VNZ49" s="710"/>
      <c r="VOA49" s="710"/>
      <c r="VOB49" s="710"/>
      <c r="VOC49" s="710"/>
      <c r="VOD49" s="710"/>
      <c r="VOE49" s="710"/>
      <c r="VOF49" s="710"/>
      <c r="VOG49" s="710"/>
      <c r="VOH49" s="710"/>
      <c r="VOI49" s="710"/>
      <c r="VOJ49" s="710"/>
      <c r="VOK49" s="710"/>
      <c r="VOL49" s="710"/>
      <c r="VOM49" s="710"/>
      <c r="VON49" s="710"/>
      <c r="VOO49" s="710"/>
      <c r="VOP49" s="710"/>
      <c r="VOQ49" s="710"/>
      <c r="VOR49" s="710"/>
      <c r="VOS49" s="710"/>
      <c r="VOT49" s="710"/>
      <c r="VOU49" s="710"/>
      <c r="VOV49" s="710"/>
      <c r="VOW49" s="710"/>
      <c r="VOX49" s="710"/>
      <c r="VOY49" s="710"/>
      <c r="VOZ49" s="710"/>
      <c r="VPA49" s="710"/>
      <c r="VPB49" s="710"/>
      <c r="VPC49" s="710"/>
      <c r="VPD49" s="710"/>
      <c r="VPE49" s="710"/>
      <c r="VPF49" s="710"/>
      <c r="VPG49" s="710"/>
      <c r="VPH49" s="710"/>
      <c r="VPI49" s="710"/>
      <c r="VPJ49" s="710"/>
      <c r="VPK49" s="710"/>
      <c r="VPL49" s="710"/>
      <c r="VPM49" s="710"/>
      <c r="VPN49" s="710"/>
      <c r="VPO49" s="710"/>
      <c r="VPP49" s="710"/>
      <c r="VPQ49" s="710"/>
      <c r="VPR49" s="710"/>
      <c r="VPS49" s="710"/>
      <c r="VPT49" s="710"/>
      <c r="VPU49" s="710"/>
      <c r="VPV49" s="710"/>
      <c r="VPW49" s="710"/>
      <c r="VPX49" s="710"/>
      <c r="VPY49" s="710"/>
      <c r="VPZ49" s="710"/>
      <c r="VQA49" s="710"/>
      <c r="VQB49" s="710"/>
      <c r="VQC49" s="710"/>
      <c r="VQD49" s="710"/>
      <c r="VQE49" s="710"/>
      <c r="VQF49" s="710"/>
      <c r="VQG49" s="710"/>
      <c r="VQH49" s="710"/>
      <c r="VQI49" s="710"/>
      <c r="VQJ49" s="710"/>
      <c r="VQK49" s="710"/>
      <c r="VQL49" s="710"/>
      <c r="VQM49" s="710"/>
      <c r="VQN49" s="710"/>
      <c r="VQO49" s="710"/>
      <c r="VQP49" s="710"/>
      <c r="VQQ49" s="710"/>
      <c r="VQR49" s="710"/>
      <c r="VQS49" s="710"/>
      <c r="VQT49" s="710"/>
      <c r="VQU49" s="710"/>
      <c r="VQV49" s="710"/>
      <c r="VQW49" s="710"/>
      <c r="VQX49" s="710"/>
      <c r="VQY49" s="710"/>
      <c r="VQZ49" s="710"/>
      <c r="VRA49" s="710"/>
      <c r="VRB49" s="710"/>
      <c r="VRC49" s="710"/>
      <c r="VRD49" s="710"/>
      <c r="VRE49" s="710"/>
      <c r="VRF49" s="710"/>
      <c r="VRG49" s="710"/>
      <c r="VRH49" s="710"/>
      <c r="VRI49" s="710"/>
      <c r="VRJ49" s="710"/>
      <c r="VRK49" s="710"/>
      <c r="VRL49" s="710"/>
      <c r="VRM49" s="710"/>
      <c r="VRN49" s="710"/>
      <c r="VRO49" s="710"/>
      <c r="VRP49" s="710"/>
      <c r="VRQ49" s="710"/>
      <c r="VRR49" s="710"/>
      <c r="VRS49" s="710"/>
      <c r="VRT49" s="710"/>
      <c r="VRU49" s="710"/>
      <c r="VRV49" s="710"/>
      <c r="VRW49" s="710"/>
      <c r="VRX49" s="710"/>
      <c r="VRY49" s="710"/>
      <c r="VRZ49" s="710"/>
      <c r="VSA49" s="710"/>
      <c r="VSB49" s="710"/>
      <c r="VSC49" s="710"/>
      <c r="VSD49" s="710"/>
      <c r="VSE49" s="710"/>
      <c r="VSF49" s="710"/>
      <c r="VSG49" s="710"/>
      <c r="VSH49" s="710"/>
      <c r="VSI49" s="710"/>
      <c r="VSJ49" s="710"/>
      <c r="VSK49" s="710"/>
      <c r="VSL49" s="710"/>
      <c r="VSM49" s="710"/>
      <c r="VSN49" s="710"/>
      <c r="VSO49" s="710"/>
      <c r="VSP49" s="710"/>
      <c r="VSQ49" s="710"/>
      <c r="VSR49" s="710"/>
      <c r="VSS49" s="710"/>
      <c r="VST49" s="710"/>
      <c r="VSU49" s="710"/>
      <c r="VSV49" s="710"/>
      <c r="VSW49" s="710"/>
      <c r="VSX49" s="710"/>
      <c r="VSY49" s="710"/>
      <c r="VSZ49" s="710"/>
      <c r="VTA49" s="710"/>
      <c r="VTB49" s="710"/>
      <c r="VTC49" s="710"/>
      <c r="VTD49" s="710"/>
      <c r="VTE49" s="710"/>
      <c r="VTF49" s="710"/>
      <c r="VTG49" s="710"/>
      <c r="VTH49" s="710"/>
      <c r="VTI49" s="710"/>
      <c r="VTJ49" s="710"/>
      <c r="VTK49" s="710"/>
      <c r="VTL49" s="710"/>
      <c r="VTM49" s="710"/>
      <c r="VTN49" s="710"/>
      <c r="VTO49" s="710"/>
      <c r="VTP49" s="710"/>
      <c r="VTQ49" s="710"/>
      <c r="VTR49" s="710"/>
      <c r="VTS49" s="710"/>
      <c r="VTT49" s="710"/>
      <c r="VTU49" s="710"/>
      <c r="VTV49" s="710"/>
      <c r="VTW49" s="710"/>
      <c r="VTX49" s="710"/>
      <c r="VTY49" s="710"/>
      <c r="VTZ49" s="710"/>
      <c r="VUA49" s="710"/>
      <c r="VUB49" s="710"/>
      <c r="VUC49" s="710"/>
      <c r="VUD49" s="710"/>
      <c r="VUE49" s="710"/>
      <c r="VUF49" s="710"/>
      <c r="VUG49" s="710"/>
      <c r="VUH49" s="710"/>
      <c r="VUI49" s="710"/>
      <c r="VUJ49" s="710"/>
      <c r="VUK49" s="710"/>
      <c r="VUL49" s="710"/>
      <c r="VUM49" s="710"/>
      <c r="VUN49" s="710"/>
      <c r="VUO49" s="710"/>
      <c r="VUP49" s="710"/>
      <c r="VUQ49" s="710"/>
      <c r="VUR49" s="710"/>
      <c r="VUS49" s="710"/>
      <c r="VUT49" s="710"/>
      <c r="VUU49" s="710"/>
      <c r="VUV49" s="710"/>
      <c r="VUW49" s="710"/>
      <c r="VUX49" s="710"/>
      <c r="VUY49" s="710"/>
      <c r="VUZ49" s="710"/>
      <c r="VVA49" s="710"/>
      <c r="VVB49" s="710"/>
      <c r="VVC49" s="710"/>
      <c r="VVD49" s="710"/>
      <c r="VVE49" s="710"/>
      <c r="VVF49" s="710"/>
      <c r="VVG49" s="710"/>
      <c r="VVH49" s="710"/>
      <c r="VVI49" s="710"/>
      <c r="VVJ49" s="710"/>
      <c r="VVK49" s="710"/>
      <c r="VVL49" s="710"/>
      <c r="VVM49" s="710"/>
      <c r="VVN49" s="710"/>
      <c r="VVO49" s="710"/>
      <c r="VVP49" s="710"/>
      <c r="VVQ49" s="710"/>
      <c r="VVR49" s="710"/>
      <c r="VVS49" s="710"/>
      <c r="VVT49" s="710"/>
      <c r="VVU49" s="710"/>
      <c r="VVV49" s="710"/>
      <c r="VVW49" s="710"/>
      <c r="VVX49" s="710"/>
      <c r="VVY49" s="710"/>
      <c r="VVZ49" s="710"/>
      <c r="VWA49" s="710"/>
      <c r="VWB49" s="710"/>
      <c r="VWC49" s="710"/>
      <c r="VWD49" s="710"/>
      <c r="VWE49" s="710"/>
      <c r="VWF49" s="710"/>
      <c r="VWG49" s="710"/>
      <c r="VWH49" s="710"/>
      <c r="VWI49" s="710"/>
      <c r="VWJ49" s="710"/>
      <c r="VWK49" s="710"/>
      <c r="VWL49" s="710"/>
      <c r="VWM49" s="710"/>
      <c r="VWN49" s="710"/>
      <c r="VWO49" s="710"/>
      <c r="VWP49" s="710"/>
      <c r="VWQ49" s="710"/>
      <c r="VWR49" s="710"/>
      <c r="VWS49" s="710"/>
      <c r="VWT49" s="710"/>
      <c r="VWU49" s="710"/>
      <c r="VWV49" s="710"/>
      <c r="VWW49" s="710"/>
      <c r="VWX49" s="710"/>
      <c r="VWY49" s="710"/>
      <c r="VWZ49" s="710"/>
      <c r="VXA49" s="710"/>
      <c r="VXB49" s="710"/>
      <c r="VXC49" s="710"/>
      <c r="VXD49" s="710"/>
      <c r="VXE49" s="710"/>
      <c r="VXF49" s="710"/>
      <c r="VXG49" s="710"/>
      <c r="VXH49" s="710"/>
      <c r="VXI49" s="710"/>
      <c r="VXJ49" s="710"/>
      <c r="VXK49" s="710"/>
      <c r="VXL49" s="710"/>
      <c r="VXM49" s="710"/>
      <c r="VXN49" s="710"/>
      <c r="VXO49" s="710"/>
      <c r="VXP49" s="710"/>
      <c r="VXQ49" s="710"/>
      <c r="VXR49" s="710"/>
      <c r="VXS49" s="710"/>
      <c r="VXT49" s="710"/>
      <c r="VXU49" s="710"/>
      <c r="VXV49" s="710"/>
      <c r="VXW49" s="710"/>
      <c r="VXX49" s="710"/>
      <c r="VXY49" s="710"/>
      <c r="VXZ49" s="710"/>
      <c r="VYA49" s="710"/>
      <c r="VYB49" s="710"/>
      <c r="VYC49" s="710"/>
      <c r="VYD49" s="710"/>
      <c r="VYE49" s="710"/>
      <c r="VYF49" s="710"/>
      <c r="VYG49" s="710"/>
      <c r="VYH49" s="710"/>
      <c r="VYI49" s="710"/>
      <c r="VYJ49" s="710"/>
      <c r="VYK49" s="710"/>
      <c r="VYL49" s="710"/>
      <c r="VYM49" s="710"/>
      <c r="VYN49" s="710"/>
      <c r="VYO49" s="710"/>
      <c r="VYP49" s="710"/>
      <c r="VYQ49" s="710"/>
      <c r="VYR49" s="710"/>
      <c r="VYS49" s="710"/>
      <c r="VYT49" s="710"/>
      <c r="VYU49" s="710"/>
      <c r="VYV49" s="710"/>
      <c r="VYW49" s="710"/>
      <c r="VYX49" s="710"/>
      <c r="VYY49" s="710"/>
      <c r="VYZ49" s="710"/>
      <c r="VZA49" s="710"/>
      <c r="VZB49" s="710"/>
      <c r="VZC49" s="710"/>
      <c r="VZD49" s="710"/>
      <c r="VZE49" s="710"/>
      <c r="VZF49" s="710"/>
      <c r="VZG49" s="710"/>
      <c r="VZH49" s="710"/>
      <c r="VZI49" s="710"/>
      <c r="VZJ49" s="710"/>
      <c r="VZK49" s="710"/>
      <c r="VZL49" s="710"/>
      <c r="VZM49" s="710"/>
      <c r="VZN49" s="710"/>
      <c r="VZO49" s="710"/>
      <c r="VZP49" s="710"/>
      <c r="VZQ49" s="710"/>
      <c r="VZR49" s="710"/>
      <c r="VZS49" s="710"/>
      <c r="VZT49" s="710"/>
      <c r="VZU49" s="710"/>
      <c r="VZV49" s="710"/>
      <c r="VZW49" s="710"/>
      <c r="VZX49" s="710"/>
      <c r="VZY49" s="710"/>
      <c r="VZZ49" s="710"/>
      <c r="WAA49" s="710"/>
      <c r="WAB49" s="710"/>
      <c r="WAC49" s="710"/>
      <c r="WAD49" s="710"/>
      <c r="WAE49" s="710"/>
      <c r="WAF49" s="710"/>
      <c r="WAG49" s="710"/>
      <c r="WAH49" s="710"/>
      <c r="WAI49" s="710"/>
      <c r="WAJ49" s="710"/>
      <c r="WAK49" s="710"/>
      <c r="WAL49" s="710"/>
      <c r="WAM49" s="710"/>
      <c r="WAN49" s="710"/>
      <c r="WAO49" s="710"/>
      <c r="WAP49" s="710"/>
      <c r="WAQ49" s="710"/>
      <c r="WAR49" s="710"/>
      <c r="WAS49" s="710"/>
      <c r="WAT49" s="710"/>
      <c r="WAU49" s="710"/>
      <c r="WAV49" s="710"/>
      <c r="WAW49" s="710"/>
      <c r="WAX49" s="710"/>
      <c r="WAY49" s="710"/>
      <c r="WAZ49" s="710"/>
      <c r="WBA49" s="710"/>
      <c r="WBB49" s="710"/>
      <c r="WBC49" s="710"/>
      <c r="WBD49" s="710"/>
      <c r="WBE49" s="710"/>
      <c r="WBF49" s="710"/>
      <c r="WBG49" s="710"/>
      <c r="WBH49" s="710"/>
      <c r="WBI49" s="710"/>
      <c r="WBJ49" s="710"/>
      <c r="WBK49" s="710"/>
      <c r="WBL49" s="710"/>
      <c r="WBM49" s="710"/>
      <c r="WBN49" s="710"/>
      <c r="WBO49" s="710"/>
      <c r="WBP49" s="710"/>
      <c r="WBQ49" s="710"/>
      <c r="WBR49" s="710"/>
      <c r="WBS49" s="710"/>
      <c r="WBT49" s="710"/>
      <c r="WBU49" s="710"/>
      <c r="WBV49" s="710"/>
      <c r="WBW49" s="710"/>
      <c r="WBX49" s="710"/>
      <c r="WBY49" s="710"/>
      <c r="WBZ49" s="710"/>
      <c r="WCA49" s="710"/>
      <c r="WCB49" s="710"/>
      <c r="WCC49" s="710"/>
      <c r="WCD49" s="710"/>
      <c r="WCE49" s="710"/>
      <c r="WCF49" s="710"/>
      <c r="WCG49" s="710"/>
      <c r="WCH49" s="710"/>
      <c r="WCI49" s="710"/>
      <c r="WCJ49" s="710"/>
      <c r="WCK49" s="710"/>
      <c r="WCL49" s="710"/>
      <c r="WCM49" s="710"/>
      <c r="WCN49" s="710"/>
      <c r="WCO49" s="710"/>
      <c r="WCP49" s="710"/>
      <c r="WCQ49" s="710"/>
      <c r="WCR49" s="710"/>
      <c r="WCS49" s="710"/>
      <c r="WCT49" s="710"/>
      <c r="WCU49" s="710"/>
      <c r="WCV49" s="710"/>
      <c r="WCW49" s="710"/>
      <c r="WCX49" s="710"/>
      <c r="WCY49" s="710"/>
      <c r="WCZ49" s="710"/>
      <c r="WDA49" s="710"/>
      <c r="WDB49" s="710"/>
      <c r="WDC49" s="710"/>
      <c r="WDD49" s="710"/>
      <c r="WDE49" s="710"/>
      <c r="WDF49" s="710"/>
      <c r="WDG49" s="710"/>
      <c r="WDH49" s="710"/>
      <c r="WDI49" s="710"/>
      <c r="WDJ49" s="710"/>
      <c r="WDK49" s="710"/>
      <c r="WDL49" s="710"/>
      <c r="WDM49" s="710"/>
      <c r="WDN49" s="710"/>
      <c r="WDO49" s="710"/>
      <c r="WDP49" s="710"/>
      <c r="WDQ49" s="710"/>
      <c r="WDR49" s="710"/>
      <c r="WDS49" s="710"/>
      <c r="WDT49" s="710"/>
      <c r="WDU49" s="710"/>
      <c r="WDV49" s="710"/>
      <c r="WDW49" s="710"/>
      <c r="WDX49" s="710"/>
      <c r="WDY49" s="710"/>
      <c r="WDZ49" s="710"/>
      <c r="WEA49" s="710"/>
      <c r="WEB49" s="710"/>
      <c r="WEC49" s="710"/>
      <c r="WED49" s="710"/>
      <c r="WEE49" s="710"/>
      <c r="WEF49" s="710"/>
      <c r="WEG49" s="710"/>
      <c r="WEH49" s="710"/>
      <c r="WEI49" s="710"/>
      <c r="WEJ49" s="710"/>
      <c r="WEK49" s="710"/>
      <c r="WEL49" s="710"/>
      <c r="WEM49" s="710"/>
      <c r="WEN49" s="710"/>
      <c r="WEO49" s="710"/>
      <c r="WEP49" s="710"/>
      <c r="WEQ49" s="710"/>
      <c r="WER49" s="710"/>
      <c r="WES49" s="710"/>
      <c r="WET49" s="710"/>
      <c r="WEU49" s="710"/>
      <c r="WEV49" s="710"/>
      <c r="WEW49" s="710"/>
      <c r="WEX49" s="710"/>
      <c r="WEY49" s="710"/>
      <c r="WEZ49" s="710"/>
      <c r="WFA49" s="710"/>
      <c r="WFB49" s="710"/>
      <c r="WFC49" s="710"/>
      <c r="WFD49" s="710"/>
      <c r="WFE49" s="710"/>
      <c r="WFF49" s="710"/>
      <c r="WFG49" s="710"/>
      <c r="WFH49" s="710"/>
      <c r="WFI49" s="710"/>
      <c r="WFJ49" s="710"/>
      <c r="WFK49" s="710"/>
      <c r="WFL49" s="710"/>
      <c r="WFM49" s="710"/>
      <c r="WFN49" s="710"/>
      <c r="WFO49" s="710"/>
      <c r="WFP49" s="710"/>
      <c r="WFQ49" s="710"/>
      <c r="WFR49" s="710"/>
      <c r="WFS49" s="710"/>
      <c r="WFT49" s="710"/>
      <c r="WFU49" s="710"/>
      <c r="WFV49" s="710"/>
      <c r="WFW49" s="710"/>
      <c r="WFX49" s="710"/>
      <c r="WFY49" s="710"/>
      <c r="WFZ49" s="710"/>
      <c r="WGA49" s="710"/>
      <c r="WGB49" s="710"/>
      <c r="WGC49" s="710"/>
      <c r="WGD49" s="710"/>
      <c r="WGE49" s="710"/>
      <c r="WGF49" s="710"/>
      <c r="WGG49" s="710"/>
      <c r="WGH49" s="710"/>
      <c r="WGI49" s="710"/>
      <c r="WGJ49" s="710"/>
      <c r="WGK49" s="710"/>
      <c r="WGL49" s="710"/>
      <c r="WGM49" s="710"/>
      <c r="WGN49" s="710"/>
      <c r="WGO49" s="710"/>
      <c r="WGP49" s="710"/>
      <c r="WGQ49" s="710"/>
      <c r="WGR49" s="710"/>
      <c r="WGS49" s="710"/>
      <c r="WGT49" s="710"/>
      <c r="WGU49" s="710"/>
      <c r="WGV49" s="710"/>
      <c r="WGW49" s="710"/>
      <c r="WGX49" s="710"/>
      <c r="WGY49" s="710"/>
      <c r="WGZ49" s="710"/>
      <c r="WHA49" s="710"/>
      <c r="WHB49" s="710"/>
      <c r="WHC49" s="710"/>
      <c r="WHD49" s="710"/>
      <c r="WHE49" s="710"/>
      <c r="WHF49" s="710"/>
      <c r="WHG49" s="710"/>
      <c r="WHH49" s="710"/>
      <c r="WHI49" s="710"/>
      <c r="WHJ49" s="710"/>
      <c r="WHK49" s="710"/>
      <c r="WHL49" s="710"/>
      <c r="WHM49" s="710"/>
      <c r="WHN49" s="710"/>
      <c r="WHO49" s="710"/>
      <c r="WHP49" s="710"/>
      <c r="WHQ49" s="710"/>
      <c r="WHR49" s="710"/>
      <c r="WHS49" s="710"/>
      <c r="WHT49" s="710"/>
      <c r="WHU49" s="710"/>
      <c r="WHV49" s="710"/>
      <c r="WHW49" s="710"/>
      <c r="WHX49" s="710"/>
      <c r="WHY49" s="710"/>
      <c r="WHZ49" s="710"/>
      <c r="WIA49" s="710"/>
      <c r="WIB49" s="710"/>
      <c r="WIC49" s="710"/>
      <c r="WID49" s="710"/>
      <c r="WIE49" s="710"/>
      <c r="WIF49" s="710"/>
      <c r="WIG49" s="710"/>
      <c r="WIH49" s="710"/>
      <c r="WII49" s="710"/>
      <c r="WIJ49" s="710"/>
      <c r="WIK49" s="710"/>
      <c r="WIL49" s="710"/>
      <c r="WIM49" s="710"/>
      <c r="WIN49" s="710"/>
      <c r="WIO49" s="710"/>
      <c r="WIP49" s="710"/>
      <c r="WIQ49" s="710"/>
      <c r="WIR49" s="710"/>
      <c r="WIS49" s="710"/>
      <c r="WIT49" s="710"/>
      <c r="WIU49" s="710"/>
      <c r="WIV49" s="710"/>
      <c r="WIW49" s="710"/>
      <c r="WIX49" s="710"/>
      <c r="WIY49" s="710"/>
      <c r="WIZ49" s="710"/>
      <c r="WJA49" s="710"/>
      <c r="WJB49" s="710"/>
      <c r="WJC49" s="710"/>
      <c r="WJD49" s="710"/>
      <c r="WJE49" s="710"/>
      <c r="WJF49" s="710"/>
      <c r="WJG49" s="710"/>
      <c r="WJH49" s="710"/>
      <c r="WJI49" s="710"/>
      <c r="WJJ49" s="710"/>
      <c r="WJK49" s="710"/>
      <c r="WJL49" s="710"/>
      <c r="WJM49" s="710"/>
      <c r="WJN49" s="710"/>
      <c r="WJO49" s="710"/>
      <c r="WJP49" s="710"/>
      <c r="WJQ49" s="710"/>
      <c r="WJR49" s="710"/>
      <c r="WJS49" s="710"/>
      <c r="WJT49" s="710"/>
      <c r="WJU49" s="710"/>
      <c r="WJV49" s="710"/>
      <c r="WJW49" s="710"/>
      <c r="WJX49" s="710"/>
      <c r="WJY49" s="710"/>
      <c r="WJZ49" s="710"/>
      <c r="WKA49" s="710"/>
      <c r="WKB49" s="710"/>
      <c r="WKC49" s="710"/>
      <c r="WKD49" s="710"/>
      <c r="WKE49" s="710"/>
      <c r="WKF49" s="710"/>
      <c r="WKG49" s="710"/>
      <c r="WKH49" s="710"/>
      <c r="WKI49" s="710"/>
      <c r="WKJ49" s="710"/>
      <c r="WKK49" s="710"/>
      <c r="WKL49" s="710"/>
      <c r="WKM49" s="710"/>
      <c r="WKN49" s="710"/>
      <c r="WKO49" s="710"/>
      <c r="WKP49" s="710"/>
      <c r="WKQ49" s="710"/>
      <c r="WKR49" s="710"/>
      <c r="WKS49" s="710"/>
      <c r="WKT49" s="710"/>
      <c r="WKU49" s="710"/>
      <c r="WKV49" s="710"/>
      <c r="WKW49" s="710"/>
      <c r="WKX49" s="710"/>
      <c r="WKY49" s="710"/>
      <c r="WKZ49" s="710"/>
      <c r="WLA49" s="710"/>
      <c r="WLB49" s="710"/>
      <c r="WLC49" s="710"/>
      <c r="WLD49" s="710"/>
      <c r="WLE49" s="710"/>
      <c r="WLF49" s="710"/>
      <c r="WLG49" s="710"/>
      <c r="WLH49" s="710"/>
      <c r="WLI49" s="710"/>
      <c r="WLJ49" s="710"/>
      <c r="WLK49" s="710"/>
      <c r="WLL49" s="710"/>
      <c r="WLM49" s="710"/>
      <c r="WLN49" s="710"/>
      <c r="WLO49" s="710"/>
      <c r="WLP49" s="710"/>
      <c r="WLQ49" s="710"/>
      <c r="WLR49" s="710"/>
      <c r="WLS49" s="710"/>
      <c r="WLT49" s="710"/>
      <c r="WLU49" s="710"/>
      <c r="WLV49" s="710"/>
      <c r="WLW49" s="710"/>
      <c r="WLX49" s="710"/>
      <c r="WLY49" s="710"/>
      <c r="WLZ49" s="710"/>
      <c r="WMA49" s="710"/>
      <c r="WMB49" s="710"/>
      <c r="WMC49" s="710"/>
      <c r="WMD49" s="710"/>
      <c r="WME49" s="710"/>
      <c r="WMF49" s="710"/>
      <c r="WMG49" s="710"/>
      <c r="WMH49" s="710"/>
      <c r="WMI49" s="710"/>
      <c r="WMJ49" s="710"/>
      <c r="WMK49" s="710"/>
      <c r="WML49" s="710"/>
      <c r="WMM49" s="710"/>
      <c r="WMN49" s="710"/>
      <c r="WMO49" s="710"/>
      <c r="WMP49" s="710"/>
      <c r="WMQ49" s="710"/>
      <c r="WMR49" s="710"/>
      <c r="WMS49" s="710"/>
      <c r="WMT49" s="710"/>
      <c r="WMU49" s="710"/>
      <c r="WMV49" s="710"/>
      <c r="WMW49" s="710"/>
      <c r="WMX49" s="710"/>
      <c r="WMY49" s="710"/>
      <c r="WMZ49" s="710"/>
      <c r="WNA49" s="710"/>
      <c r="WNB49" s="710"/>
      <c r="WNC49" s="710"/>
      <c r="WND49" s="710"/>
      <c r="WNE49" s="710"/>
      <c r="WNF49" s="710"/>
      <c r="WNG49" s="710"/>
      <c r="WNH49" s="710"/>
      <c r="WNI49" s="710"/>
      <c r="WNJ49" s="710"/>
      <c r="WNK49" s="710"/>
      <c r="WNL49" s="710"/>
      <c r="WNM49" s="710"/>
      <c r="WNN49" s="710"/>
      <c r="WNO49" s="710"/>
      <c r="WNP49" s="710"/>
      <c r="WNQ49" s="710"/>
      <c r="WNR49" s="710"/>
      <c r="WNS49" s="710"/>
      <c r="WNT49" s="710"/>
      <c r="WNU49" s="710"/>
      <c r="WNV49" s="710"/>
      <c r="WNW49" s="710"/>
      <c r="WNX49" s="710"/>
      <c r="WNY49" s="710"/>
      <c r="WNZ49" s="710"/>
      <c r="WOA49" s="710"/>
      <c r="WOB49" s="710"/>
      <c r="WOC49" s="710"/>
      <c r="WOD49" s="710"/>
      <c r="WOE49" s="710"/>
      <c r="WOF49" s="710"/>
      <c r="WOG49" s="710"/>
      <c r="WOH49" s="710"/>
      <c r="WOI49" s="710"/>
      <c r="WOJ49" s="710"/>
      <c r="WOK49" s="710"/>
      <c r="WOL49" s="710"/>
      <c r="WOM49" s="710"/>
      <c r="WON49" s="710"/>
      <c r="WOO49" s="710"/>
      <c r="WOP49" s="710"/>
      <c r="WOQ49" s="710"/>
      <c r="WOR49" s="710"/>
      <c r="WOS49" s="710"/>
      <c r="WOT49" s="710"/>
      <c r="WOU49" s="710"/>
      <c r="WOV49" s="710"/>
      <c r="WOW49" s="710"/>
      <c r="WOX49" s="710"/>
      <c r="WOY49" s="710"/>
      <c r="WOZ49" s="710"/>
      <c r="WPA49" s="710"/>
      <c r="WPB49" s="710"/>
      <c r="WPC49" s="710"/>
      <c r="WPD49" s="710"/>
      <c r="WPE49" s="710"/>
      <c r="WPF49" s="710"/>
      <c r="WPG49" s="710"/>
      <c r="WPH49" s="710"/>
      <c r="WPI49" s="710"/>
      <c r="WPJ49" s="710"/>
      <c r="WPK49" s="710"/>
      <c r="WPL49" s="710"/>
      <c r="WPM49" s="710"/>
      <c r="WPN49" s="710"/>
      <c r="WPO49" s="710"/>
      <c r="WPP49" s="710"/>
      <c r="WPQ49" s="710"/>
      <c r="WPR49" s="710"/>
      <c r="WPS49" s="710"/>
      <c r="WPT49" s="710"/>
      <c r="WPU49" s="710"/>
      <c r="WPV49" s="710"/>
      <c r="WPW49" s="710"/>
      <c r="WPX49" s="710"/>
      <c r="WPY49" s="710"/>
      <c r="WPZ49" s="710"/>
      <c r="WQA49" s="710"/>
      <c r="WQB49" s="710"/>
      <c r="WQC49" s="710"/>
      <c r="WQD49" s="710"/>
      <c r="WQE49" s="710"/>
      <c r="WQF49" s="710"/>
      <c r="WQG49" s="710"/>
      <c r="WQH49" s="710"/>
      <c r="WQI49" s="710"/>
      <c r="WQJ49" s="710"/>
      <c r="WQK49" s="710"/>
      <c r="WQL49" s="710"/>
      <c r="WQM49" s="710"/>
      <c r="WQN49" s="710"/>
      <c r="WQO49" s="710"/>
      <c r="WQP49" s="710"/>
      <c r="WQQ49" s="710"/>
      <c r="WQR49" s="710"/>
      <c r="WQS49" s="710"/>
      <c r="WQT49" s="710"/>
      <c r="WQU49" s="710"/>
      <c r="WQV49" s="710"/>
      <c r="WQW49" s="710"/>
      <c r="WQX49" s="710"/>
      <c r="WQY49" s="710"/>
      <c r="WQZ49" s="710"/>
      <c r="WRA49" s="710"/>
      <c r="WRB49" s="710"/>
      <c r="WRC49" s="710"/>
      <c r="WRD49" s="710"/>
      <c r="WRE49" s="710"/>
      <c r="WRF49" s="710"/>
      <c r="WRG49" s="710"/>
      <c r="WRH49" s="710"/>
      <c r="WRI49" s="710"/>
      <c r="WRJ49" s="710"/>
      <c r="WRK49" s="710"/>
      <c r="WRL49" s="710"/>
      <c r="WRM49" s="710"/>
      <c r="WRN49" s="710"/>
      <c r="WRO49" s="710"/>
      <c r="WRP49" s="710"/>
      <c r="WRQ49" s="710"/>
      <c r="WRR49" s="710"/>
      <c r="WRS49" s="710"/>
      <c r="WRT49" s="710"/>
      <c r="WRU49" s="710"/>
      <c r="WRV49" s="710"/>
      <c r="WRW49" s="710"/>
      <c r="WRX49" s="710"/>
      <c r="WRY49" s="710"/>
      <c r="WRZ49" s="710"/>
      <c r="WSA49" s="710"/>
      <c r="WSB49" s="710"/>
      <c r="WSC49" s="710"/>
      <c r="WSD49" s="710"/>
      <c r="WSE49" s="710"/>
      <c r="WSF49" s="710"/>
      <c r="WSG49" s="710"/>
      <c r="WSH49" s="710"/>
      <c r="WSI49" s="710"/>
      <c r="WSJ49" s="710"/>
      <c r="WSK49" s="710"/>
      <c r="WSL49" s="710"/>
      <c r="WSM49" s="710"/>
      <c r="WSN49" s="710"/>
      <c r="WSO49" s="710"/>
      <c r="WSP49" s="710"/>
      <c r="WSQ49" s="710"/>
      <c r="WSR49" s="710"/>
      <c r="WSS49" s="710"/>
      <c r="WST49" s="710"/>
      <c r="WSU49" s="710"/>
      <c r="WSV49" s="710"/>
      <c r="WSW49" s="710"/>
      <c r="WSX49" s="710"/>
      <c r="WSY49" s="710"/>
      <c r="WSZ49" s="710"/>
      <c r="WTA49" s="710"/>
      <c r="WTB49" s="710"/>
      <c r="WTC49" s="710"/>
      <c r="WTD49" s="710"/>
      <c r="WTE49" s="710"/>
      <c r="WTF49" s="710"/>
      <c r="WTG49" s="710"/>
      <c r="WTH49" s="710"/>
      <c r="WTI49" s="710"/>
      <c r="WTJ49" s="710"/>
      <c r="WTK49" s="710"/>
      <c r="WTL49" s="710"/>
      <c r="WTM49" s="710"/>
      <c r="WTN49" s="710"/>
      <c r="WTO49" s="710"/>
      <c r="WTP49" s="710"/>
      <c r="WTQ49" s="710"/>
      <c r="WTR49" s="710"/>
      <c r="WTS49" s="710"/>
      <c r="WTT49" s="710"/>
      <c r="WTU49" s="710"/>
      <c r="WTV49" s="710"/>
      <c r="WTW49" s="710"/>
      <c r="WTX49" s="710"/>
      <c r="WTY49" s="710"/>
      <c r="WTZ49" s="710"/>
      <c r="WUA49" s="710"/>
      <c r="WUB49" s="710"/>
      <c r="WUC49" s="710"/>
      <c r="WUD49" s="710"/>
      <c r="WUE49" s="710"/>
      <c r="WUF49" s="710"/>
      <c r="WUG49" s="710"/>
      <c r="WUH49" s="710"/>
      <c r="WUI49" s="710"/>
      <c r="WUJ49" s="710"/>
      <c r="WUK49" s="710"/>
      <c r="WUL49" s="710"/>
      <c r="WUM49" s="710"/>
      <c r="WUN49" s="710"/>
      <c r="WUO49" s="710"/>
      <c r="WUP49" s="710"/>
      <c r="WUQ49" s="710"/>
      <c r="WUR49" s="710"/>
      <c r="WUS49" s="710"/>
      <c r="WUT49" s="710"/>
      <c r="WUU49" s="710"/>
      <c r="WUV49" s="710"/>
      <c r="WUW49" s="710"/>
      <c r="WUX49" s="710"/>
      <c r="WUY49" s="710"/>
      <c r="WUZ49" s="710"/>
      <c r="WVA49" s="710"/>
      <c r="WVB49" s="710"/>
      <c r="WVC49" s="710"/>
      <c r="WVD49" s="710"/>
      <c r="WVE49" s="710"/>
      <c r="WVF49" s="710"/>
      <c r="WVG49" s="710"/>
      <c r="WVH49" s="710"/>
      <c r="WVI49" s="710"/>
      <c r="WVJ49" s="710"/>
      <c r="WVK49" s="710"/>
      <c r="WVL49" s="710"/>
      <c r="WVM49" s="710"/>
      <c r="WVN49" s="710"/>
      <c r="WVO49" s="710"/>
      <c r="WVP49" s="710"/>
      <c r="WVQ49" s="710"/>
      <c r="WVR49" s="710"/>
      <c r="WVS49" s="710"/>
      <c r="WVT49" s="710"/>
      <c r="WVU49" s="710"/>
      <c r="WVV49" s="710"/>
      <c r="WVW49" s="710"/>
      <c r="WVX49" s="710"/>
      <c r="WVY49" s="710"/>
      <c r="WVZ49" s="710"/>
      <c r="WWA49" s="710"/>
      <c r="WWB49" s="710"/>
      <c r="WWC49" s="710"/>
      <c r="WWD49" s="710"/>
      <c r="WWE49" s="710"/>
      <c r="WWF49" s="710"/>
      <c r="WWG49" s="710"/>
      <c r="WWH49" s="710"/>
      <c r="WWI49" s="710"/>
      <c r="WWJ49" s="710"/>
      <c r="WWK49" s="710"/>
      <c r="WWL49" s="710"/>
      <c r="WWM49" s="710"/>
      <c r="WWN49" s="710"/>
      <c r="WWO49" s="710"/>
      <c r="WWP49" s="710"/>
      <c r="WWQ49" s="710"/>
      <c r="WWR49" s="710"/>
      <c r="WWS49" s="710"/>
      <c r="WWT49" s="710"/>
      <c r="WWU49" s="710"/>
      <c r="WWV49" s="710"/>
      <c r="WWW49" s="710"/>
      <c r="WWX49" s="710"/>
      <c r="WWY49" s="710"/>
      <c r="WWZ49" s="710"/>
      <c r="WXA49" s="710"/>
      <c r="WXB49" s="710"/>
      <c r="WXC49" s="710"/>
      <c r="WXD49" s="710"/>
      <c r="WXE49" s="710"/>
      <c r="WXF49" s="710"/>
      <c r="WXG49" s="710"/>
      <c r="WXH49" s="710"/>
    </row>
    <row r="50" spans="1:16180" s="711" customFormat="1" ht="26.4" customHeight="1">
      <c r="A50" s="1268"/>
      <c r="B50" s="785" t="s">
        <v>582</v>
      </c>
      <c r="C50" s="776">
        <f>C28/C49</f>
        <v>50</v>
      </c>
      <c r="G50" s="710"/>
      <c r="H50" s="710"/>
      <c r="I50" s="710"/>
      <c r="L50" s="712"/>
      <c r="M50" s="712"/>
      <c r="N50" s="712"/>
      <c r="AL50" s="710"/>
      <c r="AM50" s="710"/>
      <c r="AS50" s="710"/>
      <c r="AT50" s="710"/>
      <c r="AU50" s="710"/>
      <c r="AV50" s="710"/>
      <c r="AW50" s="710"/>
      <c r="AX50" s="710"/>
      <c r="AY50" s="710"/>
      <c r="AZ50" s="710"/>
      <c r="BA50" s="710"/>
      <c r="BB50" s="710"/>
      <c r="BC50" s="710"/>
      <c r="BD50" s="710"/>
      <c r="BE50" s="710"/>
      <c r="BF50" s="710"/>
      <c r="BG50" s="710"/>
      <c r="BH50" s="710"/>
      <c r="BI50" s="710"/>
      <c r="BJ50" s="710"/>
      <c r="BK50" s="710"/>
      <c r="BL50" s="710"/>
      <c r="BM50" s="710"/>
      <c r="BN50" s="710"/>
      <c r="BO50" s="710"/>
      <c r="BP50" s="710"/>
      <c r="BQ50" s="710"/>
      <c r="BR50" s="710"/>
      <c r="BS50" s="710"/>
      <c r="BT50" s="710"/>
      <c r="BU50" s="710"/>
      <c r="BV50" s="710"/>
      <c r="BW50" s="710"/>
      <c r="BX50" s="710"/>
      <c r="BY50" s="710"/>
      <c r="BZ50" s="710"/>
      <c r="CA50" s="710"/>
      <c r="CB50" s="710"/>
      <c r="CC50" s="710"/>
      <c r="CD50" s="710"/>
      <c r="CE50" s="710"/>
      <c r="CF50" s="710"/>
      <c r="CG50" s="710"/>
      <c r="CH50" s="710"/>
      <c r="CI50" s="710"/>
      <c r="CJ50" s="710"/>
      <c r="CK50" s="710"/>
      <c r="CL50" s="710"/>
      <c r="CM50" s="710"/>
      <c r="CN50" s="710"/>
      <c r="CO50" s="710"/>
      <c r="CP50" s="710"/>
      <c r="CQ50" s="710"/>
      <c r="CR50" s="710"/>
      <c r="CS50" s="710"/>
      <c r="CT50" s="710"/>
      <c r="CU50" s="710"/>
      <c r="CV50" s="710"/>
      <c r="CW50" s="710"/>
      <c r="CX50" s="710"/>
      <c r="CY50" s="710"/>
      <c r="CZ50" s="710"/>
      <c r="DA50" s="710"/>
      <c r="DB50" s="710"/>
      <c r="DC50" s="710"/>
      <c r="DD50" s="710"/>
      <c r="DE50" s="710"/>
      <c r="DF50" s="710"/>
      <c r="DG50" s="710"/>
      <c r="DH50" s="710"/>
      <c r="DI50" s="710"/>
      <c r="DJ50" s="710"/>
      <c r="DK50" s="710"/>
      <c r="DL50" s="710"/>
      <c r="DM50" s="710"/>
      <c r="DN50" s="710"/>
      <c r="DO50" s="710"/>
      <c r="DP50" s="710"/>
      <c r="DQ50" s="710"/>
      <c r="DR50" s="710"/>
      <c r="DS50" s="710"/>
      <c r="DT50" s="710"/>
      <c r="DU50" s="710"/>
      <c r="DV50" s="710"/>
      <c r="DW50" s="710"/>
      <c r="DX50" s="710"/>
      <c r="DY50" s="710"/>
      <c r="DZ50" s="710"/>
      <c r="EA50" s="710"/>
      <c r="EB50" s="710"/>
      <c r="EC50" s="710"/>
      <c r="ED50" s="710"/>
      <c r="EE50" s="710"/>
      <c r="EF50" s="710"/>
      <c r="EG50" s="710"/>
      <c r="EH50" s="710"/>
      <c r="EI50" s="710"/>
      <c r="EJ50" s="710"/>
      <c r="EK50" s="710"/>
      <c r="EL50" s="710"/>
      <c r="EM50" s="710"/>
      <c r="EN50" s="710"/>
      <c r="EO50" s="710"/>
      <c r="EP50" s="710"/>
      <c r="EQ50" s="710"/>
      <c r="ER50" s="710"/>
      <c r="ES50" s="710"/>
      <c r="ET50" s="710"/>
      <c r="EU50" s="710"/>
      <c r="EV50" s="710"/>
      <c r="EW50" s="710"/>
      <c r="EX50" s="710"/>
      <c r="EY50" s="710"/>
      <c r="EZ50" s="710"/>
      <c r="FA50" s="710"/>
      <c r="FB50" s="710"/>
      <c r="FC50" s="710"/>
      <c r="FD50" s="710"/>
      <c r="FE50" s="710"/>
      <c r="FF50" s="710"/>
      <c r="FG50" s="710"/>
      <c r="FH50" s="710"/>
      <c r="FI50" s="710"/>
      <c r="FJ50" s="710"/>
      <c r="FK50" s="710"/>
      <c r="FL50" s="710"/>
      <c r="FM50" s="710"/>
      <c r="FN50" s="710"/>
      <c r="FO50" s="710"/>
      <c r="FP50" s="710"/>
      <c r="FQ50" s="710"/>
      <c r="FR50" s="710"/>
      <c r="FS50" s="710"/>
      <c r="FT50" s="710"/>
      <c r="FU50" s="710"/>
      <c r="FV50" s="710"/>
      <c r="FW50" s="710"/>
      <c r="FX50" s="710"/>
      <c r="FY50" s="710"/>
      <c r="FZ50" s="710"/>
      <c r="GA50" s="710"/>
      <c r="GB50" s="710"/>
      <c r="GC50" s="710"/>
      <c r="GD50" s="710"/>
      <c r="GE50" s="710"/>
      <c r="GF50" s="710"/>
      <c r="GG50" s="710"/>
      <c r="GH50" s="710"/>
      <c r="GI50" s="710"/>
      <c r="GJ50" s="710"/>
      <c r="GK50" s="710"/>
      <c r="GL50" s="710"/>
      <c r="GM50" s="710"/>
      <c r="GN50" s="710"/>
      <c r="GO50" s="710"/>
      <c r="GP50" s="710"/>
      <c r="GQ50" s="710"/>
      <c r="GR50" s="710"/>
      <c r="GS50" s="710"/>
      <c r="GT50" s="710"/>
      <c r="GU50" s="710"/>
      <c r="GV50" s="710"/>
      <c r="GW50" s="710"/>
      <c r="GX50" s="710"/>
      <c r="GY50" s="710"/>
      <c r="GZ50" s="710"/>
      <c r="HA50" s="710"/>
      <c r="HB50" s="710"/>
      <c r="HC50" s="710"/>
      <c r="HD50" s="710"/>
      <c r="HE50" s="710"/>
      <c r="HF50" s="710"/>
      <c r="HG50" s="710"/>
      <c r="HH50" s="710"/>
      <c r="HI50" s="710"/>
      <c r="HJ50" s="710"/>
      <c r="HK50" s="710"/>
      <c r="HL50" s="710"/>
      <c r="HM50" s="710"/>
      <c r="HN50" s="710"/>
      <c r="HO50" s="710"/>
      <c r="HP50" s="710"/>
      <c r="HQ50" s="710"/>
      <c r="HR50" s="710"/>
      <c r="HS50" s="710"/>
      <c r="HT50" s="710"/>
      <c r="HU50" s="710"/>
      <c r="HV50" s="710"/>
      <c r="HW50" s="710"/>
      <c r="HX50" s="710"/>
      <c r="HY50" s="710"/>
      <c r="HZ50" s="710"/>
      <c r="IA50" s="710"/>
      <c r="IB50" s="710"/>
      <c r="IC50" s="710"/>
      <c r="ID50" s="710"/>
      <c r="IE50" s="710"/>
      <c r="IF50" s="710"/>
      <c r="IG50" s="710"/>
      <c r="IH50" s="710"/>
      <c r="II50" s="710"/>
      <c r="IJ50" s="710"/>
      <c r="IK50" s="710"/>
      <c r="IL50" s="710"/>
      <c r="IM50" s="710"/>
      <c r="IN50" s="710"/>
      <c r="IO50" s="710"/>
      <c r="IP50" s="710"/>
      <c r="IQ50" s="710"/>
      <c r="IR50" s="710"/>
      <c r="IS50" s="710"/>
      <c r="IT50" s="710"/>
      <c r="IU50" s="710"/>
      <c r="IV50" s="710"/>
      <c r="IW50" s="710"/>
      <c r="IX50" s="710"/>
      <c r="IY50" s="710"/>
      <c r="IZ50" s="710"/>
      <c r="JA50" s="710"/>
      <c r="JB50" s="710"/>
      <c r="JC50" s="710"/>
      <c r="JD50" s="710"/>
      <c r="JE50" s="710"/>
      <c r="JF50" s="710"/>
      <c r="JG50" s="710"/>
      <c r="JH50" s="710"/>
      <c r="JI50" s="710"/>
      <c r="JJ50" s="710"/>
      <c r="JK50" s="710"/>
      <c r="JL50" s="710"/>
      <c r="JM50" s="710"/>
      <c r="JN50" s="710"/>
      <c r="JO50" s="710"/>
      <c r="JP50" s="710"/>
      <c r="JQ50" s="710"/>
      <c r="JR50" s="710"/>
      <c r="JS50" s="710"/>
      <c r="JT50" s="710"/>
      <c r="JU50" s="710"/>
      <c r="JV50" s="710"/>
      <c r="JW50" s="710"/>
      <c r="JX50" s="710"/>
      <c r="JY50" s="710"/>
      <c r="JZ50" s="710"/>
      <c r="KA50" s="710"/>
      <c r="KB50" s="710"/>
      <c r="KC50" s="710"/>
      <c r="KD50" s="710"/>
      <c r="KE50" s="710"/>
      <c r="KF50" s="710"/>
      <c r="KG50" s="710"/>
      <c r="KH50" s="710"/>
      <c r="KI50" s="710"/>
      <c r="KJ50" s="710"/>
      <c r="KK50" s="710"/>
      <c r="KL50" s="710"/>
      <c r="KM50" s="710"/>
      <c r="KN50" s="710"/>
      <c r="KO50" s="710"/>
      <c r="KP50" s="710"/>
      <c r="KQ50" s="710"/>
      <c r="KR50" s="710"/>
      <c r="KS50" s="710"/>
      <c r="KT50" s="710"/>
      <c r="KU50" s="710"/>
      <c r="KV50" s="710"/>
      <c r="KW50" s="710"/>
      <c r="KX50" s="710"/>
      <c r="KY50" s="710"/>
      <c r="KZ50" s="710"/>
      <c r="LA50" s="710"/>
      <c r="LB50" s="710"/>
      <c r="LC50" s="710"/>
      <c r="LD50" s="710"/>
      <c r="LE50" s="710"/>
      <c r="LF50" s="710"/>
      <c r="LG50" s="710"/>
      <c r="LH50" s="710"/>
      <c r="LI50" s="710"/>
      <c r="LJ50" s="710"/>
      <c r="LK50" s="710"/>
      <c r="LL50" s="710"/>
      <c r="LM50" s="710"/>
      <c r="LN50" s="710"/>
      <c r="LO50" s="710"/>
      <c r="LP50" s="710"/>
      <c r="LQ50" s="710"/>
      <c r="LR50" s="710"/>
      <c r="LS50" s="710"/>
      <c r="LT50" s="710"/>
      <c r="LU50" s="710"/>
      <c r="LV50" s="710"/>
      <c r="LW50" s="710"/>
      <c r="LX50" s="710"/>
      <c r="LY50" s="710"/>
      <c r="LZ50" s="710"/>
      <c r="MA50" s="710"/>
      <c r="MB50" s="710"/>
      <c r="MC50" s="710"/>
      <c r="MD50" s="710"/>
      <c r="ME50" s="710"/>
      <c r="MF50" s="710"/>
      <c r="MG50" s="710"/>
      <c r="MH50" s="710"/>
      <c r="MI50" s="710"/>
      <c r="MJ50" s="710"/>
      <c r="MK50" s="710"/>
      <c r="ML50" s="710"/>
      <c r="MM50" s="710"/>
      <c r="MN50" s="710"/>
      <c r="MO50" s="710"/>
      <c r="MP50" s="710"/>
      <c r="MQ50" s="710"/>
      <c r="MR50" s="710"/>
      <c r="MS50" s="710"/>
      <c r="MT50" s="710"/>
      <c r="MU50" s="710"/>
      <c r="MV50" s="710"/>
      <c r="MW50" s="710"/>
      <c r="MX50" s="710"/>
      <c r="MY50" s="710"/>
      <c r="MZ50" s="710"/>
      <c r="NA50" s="710"/>
      <c r="NB50" s="710"/>
      <c r="NC50" s="710"/>
      <c r="ND50" s="710"/>
      <c r="NE50" s="710"/>
      <c r="NF50" s="710"/>
      <c r="NG50" s="710"/>
      <c r="NH50" s="710"/>
      <c r="NI50" s="710"/>
      <c r="NJ50" s="710"/>
      <c r="NK50" s="710"/>
      <c r="NL50" s="710"/>
      <c r="NM50" s="710"/>
      <c r="NN50" s="710"/>
      <c r="NO50" s="710"/>
      <c r="NP50" s="710"/>
      <c r="NQ50" s="710"/>
      <c r="NR50" s="710"/>
      <c r="NS50" s="710"/>
      <c r="NT50" s="710"/>
      <c r="NU50" s="710"/>
      <c r="NV50" s="710"/>
      <c r="NW50" s="710"/>
      <c r="NX50" s="710"/>
      <c r="NY50" s="710"/>
      <c r="NZ50" s="710"/>
      <c r="OA50" s="710"/>
      <c r="OB50" s="710"/>
      <c r="OC50" s="710"/>
      <c r="OD50" s="710"/>
      <c r="OE50" s="710"/>
      <c r="OF50" s="710"/>
      <c r="OG50" s="710"/>
      <c r="OH50" s="710"/>
      <c r="OI50" s="710"/>
      <c r="OJ50" s="710"/>
      <c r="OK50" s="710"/>
      <c r="OL50" s="710"/>
      <c r="OM50" s="710"/>
      <c r="ON50" s="710"/>
      <c r="OO50" s="710"/>
      <c r="OP50" s="710"/>
      <c r="OQ50" s="710"/>
      <c r="OR50" s="710"/>
      <c r="OS50" s="710"/>
      <c r="OT50" s="710"/>
      <c r="OU50" s="710"/>
      <c r="OV50" s="710"/>
      <c r="OW50" s="710"/>
      <c r="OX50" s="710"/>
      <c r="OY50" s="710"/>
      <c r="OZ50" s="710"/>
      <c r="PA50" s="710"/>
      <c r="PB50" s="710"/>
      <c r="PC50" s="710"/>
      <c r="PD50" s="710"/>
      <c r="PE50" s="710"/>
      <c r="PF50" s="710"/>
      <c r="PG50" s="710"/>
      <c r="PH50" s="710"/>
      <c r="PI50" s="710"/>
      <c r="PJ50" s="710"/>
      <c r="PK50" s="710"/>
      <c r="PL50" s="710"/>
      <c r="PM50" s="710"/>
      <c r="PN50" s="710"/>
      <c r="PO50" s="710"/>
      <c r="PP50" s="710"/>
      <c r="PQ50" s="710"/>
      <c r="PR50" s="710"/>
      <c r="PS50" s="710"/>
      <c r="PT50" s="710"/>
      <c r="PU50" s="710"/>
      <c r="PV50" s="710"/>
      <c r="PW50" s="710"/>
      <c r="PX50" s="710"/>
      <c r="PY50" s="710"/>
      <c r="PZ50" s="710"/>
      <c r="QA50" s="710"/>
      <c r="QB50" s="710"/>
      <c r="QC50" s="710"/>
      <c r="QD50" s="710"/>
      <c r="QE50" s="710"/>
      <c r="QF50" s="710"/>
      <c r="QG50" s="710"/>
      <c r="QH50" s="710"/>
      <c r="QI50" s="710"/>
      <c r="QJ50" s="710"/>
      <c r="QK50" s="710"/>
      <c r="QL50" s="710"/>
      <c r="QM50" s="710"/>
      <c r="QN50" s="710"/>
      <c r="QO50" s="710"/>
      <c r="QP50" s="710"/>
      <c r="QQ50" s="710"/>
      <c r="QR50" s="710"/>
      <c r="QS50" s="710"/>
      <c r="QT50" s="710"/>
      <c r="QU50" s="710"/>
      <c r="QV50" s="710"/>
      <c r="QW50" s="710"/>
      <c r="QX50" s="710"/>
      <c r="QY50" s="710"/>
      <c r="QZ50" s="710"/>
      <c r="RA50" s="710"/>
      <c r="RB50" s="710"/>
      <c r="RC50" s="710"/>
      <c r="RD50" s="710"/>
      <c r="RE50" s="710"/>
      <c r="RF50" s="710"/>
      <c r="RG50" s="710"/>
      <c r="RH50" s="710"/>
      <c r="RI50" s="710"/>
      <c r="RJ50" s="710"/>
      <c r="RK50" s="710"/>
      <c r="RL50" s="710"/>
      <c r="RM50" s="710"/>
      <c r="RN50" s="710"/>
      <c r="RO50" s="710"/>
      <c r="RP50" s="710"/>
      <c r="RQ50" s="710"/>
      <c r="RR50" s="710"/>
      <c r="RS50" s="710"/>
      <c r="RT50" s="710"/>
      <c r="RU50" s="710"/>
      <c r="RV50" s="710"/>
      <c r="RW50" s="710"/>
      <c r="RX50" s="710"/>
      <c r="RY50" s="710"/>
      <c r="RZ50" s="710"/>
      <c r="SA50" s="710"/>
      <c r="SB50" s="710"/>
      <c r="SC50" s="710"/>
      <c r="SD50" s="710"/>
      <c r="SE50" s="710"/>
      <c r="SF50" s="710"/>
      <c r="SG50" s="710"/>
      <c r="SH50" s="710"/>
      <c r="SI50" s="710"/>
      <c r="SJ50" s="710"/>
      <c r="SK50" s="710"/>
      <c r="SL50" s="710"/>
      <c r="SM50" s="710"/>
      <c r="SN50" s="710"/>
      <c r="SO50" s="710"/>
      <c r="SP50" s="710"/>
      <c r="SQ50" s="710"/>
      <c r="SR50" s="710"/>
      <c r="SS50" s="710"/>
      <c r="ST50" s="710"/>
      <c r="SU50" s="710"/>
      <c r="SV50" s="710"/>
      <c r="SW50" s="710"/>
      <c r="SX50" s="710"/>
      <c r="SY50" s="710"/>
      <c r="SZ50" s="710"/>
      <c r="TA50" s="710"/>
      <c r="TB50" s="710"/>
      <c r="TC50" s="710"/>
      <c r="TD50" s="710"/>
      <c r="TE50" s="710"/>
      <c r="TF50" s="710"/>
      <c r="TG50" s="710"/>
      <c r="TH50" s="710"/>
      <c r="TI50" s="710"/>
      <c r="TJ50" s="710"/>
      <c r="TK50" s="710"/>
      <c r="TL50" s="710"/>
      <c r="TM50" s="710"/>
      <c r="TN50" s="710"/>
      <c r="TO50" s="710"/>
      <c r="TP50" s="710"/>
      <c r="TQ50" s="710"/>
      <c r="TR50" s="710"/>
      <c r="TS50" s="710"/>
      <c r="TT50" s="710"/>
      <c r="TU50" s="710"/>
      <c r="TV50" s="710"/>
      <c r="TW50" s="710"/>
      <c r="TX50" s="710"/>
      <c r="TY50" s="710"/>
      <c r="TZ50" s="710"/>
      <c r="UA50" s="710"/>
      <c r="UB50" s="710"/>
      <c r="UC50" s="710"/>
      <c r="UD50" s="710"/>
      <c r="UE50" s="710"/>
      <c r="UF50" s="710"/>
      <c r="UG50" s="710"/>
      <c r="UH50" s="710"/>
      <c r="UI50" s="710"/>
      <c r="UJ50" s="710"/>
      <c r="UK50" s="710"/>
      <c r="UL50" s="710"/>
      <c r="UM50" s="710"/>
      <c r="UN50" s="710"/>
      <c r="UO50" s="710"/>
      <c r="UP50" s="710"/>
      <c r="UQ50" s="710"/>
      <c r="UR50" s="710"/>
      <c r="US50" s="710"/>
      <c r="UT50" s="710"/>
      <c r="UU50" s="710"/>
      <c r="UV50" s="710"/>
      <c r="UW50" s="710"/>
      <c r="UX50" s="710"/>
      <c r="UY50" s="710"/>
      <c r="UZ50" s="710"/>
      <c r="VA50" s="710"/>
      <c r="VB50" s="710"/>
      <c r="VC50" s="710"/>
      <c r="VD50" s="710"/>
      <c r="VE50" s="710"/>
      <c r="VF50" s="710"/>
      <c r="VG50" s="710"/>
      <c r="VH50" s="710"/>
      <c r="VI50" s="710"/>
      <c r="VJ50" s="710"/>
      <c r="VK50" s="710"/>
      <c r="VL50" s="710"/>
      <c r="VM50" s="710"/>
      <c r="VN50" s="710"/>
      <c r="VO50" s="710"/>
      <c r="VP50" s="710"/>
      <c r="VQ50" s="710"/>
      <c r="VR50" s="710"/>
      <c r="VS50" s="710"/>
      <c r="VT50" s="710"/>
      <c r="VU50" s="710"/>
      <c r="VV50" s="710"/>
      <c r="VW50" s="710"/>
      <c r="VX50" s="710"/>
      <c r="VY50" s="710"/>
      <c r="VZ50" s="710"/>
      <c r="WA50" s="710"/>
      <c r="WB50" s="710"/>
      <c r="WC50" s="710"/>
      <c r="WD50" s="710"/>
      <c r="WE50" s="710"/>
      <c r="WF50" s="710"/>
      <c r="WG50" s="710"/>
      <c r="WH50" s="710"/>
      <c r="WI50" s="710"/>
      <c r="WJ50" s="710"/>
      <c r="WK50" s="710"/>
      <c r="WL50" s="710"/>
      <c r="WM50" s="710"/>
      <c r="WN50" s="710"/>
      <c r="WO50" s="710"/>
      <c r="WP50" s="710"/>
      <c r="WQ50" s="710"/>
      <c r="WR50" s="710"/>
      <c r="WS50" s="710"/>
      <c r="WT50" s="710"/>
      <c r="WU50" s="710"/>
      <c r="WV50" s="710"/>
      <c r="WW50" s="710"/>
      <c r="WX50" s="710"/>
      <c r="WY50" s="710"/>
      <c r="WZ50" s="710"/>
      <c r="XA50" s="710"/>
      <c r="XB50" s="710"/>
      <c r="XC50" s="710"/>
      <c r="XD50" s="710"/>
      <c r="XE50" s="710"/>
      <c r="XF50" s="710"/>
      <c r="XG50" s="710"/>
      <c r="XH50" s="710"/>
      <c r="XI50" s="710"/>
      <c r="XJ50" s="710"/>
      <c r="XK50" s="710"/>
      <c r="XL50" s="710"/>
      <c r="XM50" s="710"/>
      <c r="XN50" s="710"/>
      <c r="XO50" s="710"/>
      <c r="XP50" s="710"/>
      <c r="XQ50" s="710"/>
      <c r="XR50" s="710"/>
      <c r="XS50" s="710"/>
      <c r="XT50" s="710"/>
      <c r="XU50" s="710"/>
      <c r="XV50" s="710"/>
      <c r="XW50" s="710"/>
      <c r="XX50" s="710"/>
      <c r="XY50" s="710"/>
      <c r="XZ50" s="710"/>
      <c r="YA50" s="710"/>
      <c r="YB50" s="710"/>
      <c r="YC50" s="710"/>
      <c r="YD50" s="710"/>
      <c r="YE50" s="710"/>
      <c r="YF50" s="710"/>
      <c r="YG50" s="710"/>
      <c r="YH50" s="710"/>
      <c r="YI50" s="710"/>
      <c r="YJ50" s="710"/>
      <c r="YK50" s="710"/>
      <c r="YL50" s="710"/>
      <c r="YM50" s="710"/>
      <c r="YN50" s="710"/>
      <c r="YO50" s="710"/>
      <c r="YP50" s="710"/>
      <c r="YQ50" s="710"/>
      <c r="YR50" s="710"/>
      <c r="YS50" s="710"/>
      <c r="YT50" s="710"/>
      <c r="YU50" s="710"/>
      <c r="YV50" s="710"/>
      <c r="YW50" s="710"/>
      <c r="YX50" s="710"/>
      <c r="YY50" s="710"/>
      <c r="YZ50" s="710"/>
      <c r="ZA50" s="710"/>
      <c r="ZB50" s="710"/>
      <c r="ZC50" s="710"/>
      <c r="ZD50" s="710"/>
      <c r="ZE50" s="710"/>
      <c r="ZF50" s="710"/>
      <c r="ZG50" s="710"/>
      <c r="ZH50" s="710"/>
      <c r="ZI50" s="710"/>
      <c r="ZJ50" s="710"/>
      <c r="ZK50" s="710"/>
      <c r="ZL50" s="710"/>
      <c r="ZM50" s="710"/>
      <c r="ZN50" s="710"/>
      <c r="ZO50" s="710"/>
      <c r="ZP50" s="710"/>
      <c r="ZQ50" s="710"/>
      <c r="ZR50" s="710"/>
      <c r="ZS50" s="710"/>
      <c r="ZT50" s="710"/>
      <c r="ZU50" s="710"/>
      <c r="ZV50" s="710"/>
      <c r="ZW50" s="710"/>
      <c r="ZX50" s="710"/>
      <c r="ZY50" s="710"/>
      <c r="ZZ50" s="710"/>
      <c r="AAA50" s="710"/>
      <c r="AAB50" s="710"/>
      <c r="AAC50" s="710"/>
      <c r="AAD50" s="710"/>
      <c r="AAE50" s="710"/>
      <c r="AAF50" s="710"/>
      <c r="AAG50" s="710"/>
      <c r="AAH50" s="710"/>
      <c r="AAI50" s="710"/>
      <c r="AAJ50" s="710"/>
      <c r="AAK50" s="710"/>
      <c r="AAL50" s="710"/>
      <c r="AAM50" s="710"/>
      <c r="AAN50" s="710"/>
      <c r="AAO50" s="710"/>
      <c r="AAP50" s="710"/>
      <c r="AAQ50" s="710"/>
      <c r="AAR50" s="710"/>
      <c r="AAS50" s="710"/>
      <c r="AAT50" s="710"/>
      <c r="AAU50" s="710"/>
      <c r="AAV50" s="710"/>
      <c r="AAW50" s="710"/>
      <c r="AAX50" s="710"/>
      <c r="AAY50" s="710"/>
      <c r="AAZ50" s="710"/>
      <c r="ABA50" s="710"/>
      <c r="ABB50" s="710"/>
      <c r="ABC50" s="710"/>
      <c r="ABD50" s="710"/>
      <c r="ABE50" s="710"/>
      <c r="ABF50" s="710"/>
      <c r="ABG50" s="710"/>
      <c r="ABH50" s="710"/>
      <c r="ABI50" s="710"/>
      <c r="ABJ50" s="710"/>
      <c r="ABK50" s="710"/>
      <c r="ABL50" s="710"/>
      <c r="ABM50" s="710"/>
      <c r="ABN50" s="710"/>
      <c r="ABO50" s="710"/>
      <c r="ABP50" s="710"/>
      <c r="ABQ50" s="710"/>
      <c r="ABR50" s="710"/>
      <c r="ABS50" s="710"/>
      <c r="ABT50" s="710"/>
      <c r="ABU50" s="710"/>
      <c r="ABV50" s="710"/>
      <c r="ABW50" s="710"/>
      <c r="ABX50" s="710"/>
      <c r="ABY50" s="710"/>
      <c r="ABZ50" s="710"/>
      <c r="ACA50" s="710"/>
      <c r="ACB50" s="710"/>
      <c r="ACC50" s="710"/>
      <c r="ACD50" s="710"/>
      <c r="ACE50" s="710"/>
      <c r="ACF50" s="710"/>
      <c r="ACG50" s="710"/>
      <c r="ACH50" s="710"/>
      <c r="ACI50" s="710"/>
      <c r="ACJ50" s="710"/>
      <c r="ACK50" s="710"/>
      <c r="ACL50" s="710"/>
      <c r="ACM50" s="710"/>
      <c r="ACN50" s="710"/>
      <c r="ACO50" s="710"/>
      <c r="ACP50" s="710"/>
      <c r="ACQ50" s="710"/>
      <c r="ACR50" s="710"/>
      <c r="ACS50" s="710"/>
      <c r="ACT50" s="710"/>
      <c r="ACU50" s="710"/>
      <c r="ACV50" s="710"/>
      <c r="ACW50" s="710"/>
      <c r="ACX50" s="710"/>
      <c r="ACY50" s="710"/>
      <c r="ACZ50" s="710"/>
      <c r="ADA50" s="710"/>
      <c r="ADB50" s="710"/>
      <c r="ADC50" s="710"/>
      <c r="ADD50" s="710"/>
      <c r="ADE50" s="710"/>
      <c r="ADF50" s="710"/>
      <c r="ADG50" s="710"/>
      <c r="ADH50" s="710"/>
      <c r="ADI50" s="710"/>
      <c r="ADJ50" s="710"/>
      <c r="ADK50" s="710"/>
      <c r="ADL50" s="710"/>
      <c r="ADM50" s="710"/>
      <c r="ADN50" s="710"/>
      <c r="ADO50" s="710"/>
      <c r="ADP50" s="710"/>
      <c r="ADQ50" s="710"/>
      <c r="ADR50" s="710"/>
      <c r="ADS50" s="710"/>
      <c r="ADT50" s="710"/>
      <c r="ADU50" s="710"/>
      <c r="ADV50" s="710"/>
      <c r="ADW50" s="710"/>
      <c r="ADX50" s="710"/>
      <c r="ADY50" s="710"/>
      <c r="ADZ50" s="710"/>
      <c r="AEA50" s="710"/>
      <c r="AEB50" s="710"/>
      <c r="AEC50" s="710"/>
      <c r="AED50" s="710"/>
      <c r="AEE50" s="710"/>
      <c r="AEF50" s="710"/>
      <c r="AEG50" s="710"/>
      <c r="AEH50" s="710"/>
      <c r="AEI50" s="710"/>
      <c r="AEJ50" s="710"/>
      <c r="AEK50" s="710"/>
      <c r="AEL50" s="710"/>
      <c r="AEM50" s="710"/>
      <c r="AEN50" s="710"/>
      <c r="AEO50" s="710"/>
      <c r="AEP50" s="710"/>
      <c r="AEQ50" s="710"/>
      <c r="AER50" s="710"/>
      <c r="AES50" s="710"/>
      <c r="AET50" s="710"/>
      <c r="AEU50" s="710"/>
      <c r="AEV50" s="710"/>
      <c r="AEW50" s="710"/>
      <c r="AEX50" s="710"/>
      <c r="AEY50" s="710"/>
      <c r="AEZ50" s="710"/>
      <c r="AFA50" s="710"/>
      <c r="AFB50" s="710"/>
      <c r="AFC50" s="710"/>
      <c r="AFD50" s="710"/>
      <c r="AFE50" s="710"/>
      <c r="AFF50" s="710"/>
      <c r="AFG50" s="710"/>
      <c r="AFH50" s="710"/>
      <c r="AFI50" s="710"/>
      <c r="AFJ50" s="710"/>
      <c r="AFK50" s="710"/>
      <c r="AFL50" s="710"/>
      <c r="AFM50" s="710"/>
      <c r="AFN50" s="710"/>
      <c r="AFO50" s="710"/>
      <c r="AFP50" s="710"/>
      <c r="AFQ50" s="710"/>
      <c r="AFR50" s="710"/>
      <c r="AFS50" s="710"/>
      <c r="AFT50" s="710"/>
      <c r="AFU50" s="710"/>
      <c r="AFV50" s="710"/>
      <c r="AFW50" s="710"/>
      <c r="AFX50" s="710"/>
      <c r="AFY50" s="710"/>
      <c r="AFZ50" s="710"/>
      <c r="AGA50" s="710"/>
      <c r="AGB50" s="710"/>
      <c r="AGC50" s="710"/>
      <c r="AGD50" s="710"/>
      <c r="AGE50" s="710"/>
      <c r="AGF50" s="710"/>
      <c r="AGG50" s="710"/>
      <c r="AGH50" s="710"/>
      <c r="AGI50" s="710"/>
      <c r="AGJ50" s="710"/>
      <c r="AGK50" s="710"/>
      <c r="AGL50" s="710"/>
      <c r="AGM50" s="710"/>
      <c r="AGN50" s="710"/>
      <c r="AGO50" s="710"/>
      <c r="AGP50" s="710"/>
      <c r="AGQ50" s="710"/>
      <c r="AGR50" s="710"/>
      <c r="AGS50" s="710"/>
      <c r="AGT50" s="710"/>
      <c r="AGU50" s="710"/>
      <c r="AGV50" s="710"/>
      <c r="AGW50" s="710"/>
      <c r="AGX50" s="710"/>
      <c r="AGY50" s="710"/>
      <c r="AGZ50" s="710"/>
      <c r="AHA50" s="710"/>
      <c r="AHB50" s="710"/>
      <c r="AHC50" s="710"/>
      <c r="AHD50" s="710"/>
      <c r="AHE50" s="710"/>
      <c r="AHF50" s="710"/>
      <c r="AHG50" s="710"/>
      <c r="AHH50" s="710"/>
      <c r="AHI50" s="710"/>
      <c r="AHJ50" s="710"/>
      <c r="AHK50" s="710"/>
      <c r="AHL50" s="710"/>
      <c r="AHM50" s="710"/>
      <c r="AHN50" s="710"/>
      <c r="AHO50" s="710"/>
      <c r="AHP50" s="710"/>
      <c r="AHQ50" s="710"/>
      <c r="AHR50" s="710"/>
      <c r="AHS50" s="710"/>
      <c r="AHT50" s="710"/>
      <c r="AHU50" s="710"/>
      <c r="AHV50" s="710"/>
      <c r="AHW50" s="710"/>
      <c r="AHX50" s="710"/>
      <c r="AHY50" s="710"/>
      <c r="AHZ50" s="710"/>
      <c r="AIA50" s="710"/>
      <c r="AIB50" s="710"/>
      <c r="AIC50" s="710"/>
      <c r="AID50" s="710"/>
      <c r="AIE50" s="710"/>
      <c r="AIF50" s="710"/>
      <c r="AIG50" s="710"/>
      <c r="AIH50" s="710"/>
      <c r="AII50" s="710"/>
      <c r="AIJ50" s="710"/>
      <c r="AIK50" s="710"/>
      <c r="AIL50" s="710"/>
      <c r="AIM50" s="710"/>
      <c r="AIN50" s="710"/>
      <c r="AIO50" s="710"/>
      <c r="AIP50" s="710"/>
      <c r="AIQ50" s="710"/>
      <c r="AIR50" s="710"/>
      <c r="AIS50" s="710"/>
      <c r="AIT50" s="710"/>
      <c r="AIU50" s="710"/>
      <c r="AIV50" s="710"/>
      <c r="AIW50" s="710"/>
      <c r="AIX50" s="710"/>
      <c r="AIY50" s="710"/>
      <c r="AIZ50" s="710"/>
      <c r="AJA50" s="710"/>
      <c r="AJB50" s="710"/>
      <c r="AJC50" s="710"/>
      <c r="AJD50" s="710"/>
      <c r="AJE50" s="710"/>
      <c r="AJF50" s="710"/>
      <c r="AJG50" s="710"/>
      <c r="AJH50" s="710"/>
      <c r="AJI50" s="710"/>
      <c r="AJJ50" s="710"/>
      <c r="AJK50" s="710"/>
      <c r="AJL50" s="710"/>
      <c r="AJM50" s="710"/>
      <c r="AJN50" s="710"/>
      <c r="AJO50" s="710"/>
      <c r="AJP50" s="710"/>
      <c r="AJQ50" s="710"/>
      <c r="AJR50" s="710"/>
      <c r="AJS50" s="710"/>
      <c r="AJT50" s="710"/>
      <c r="AJU50" s="710"/>
      <c r="AJV50" s="710"/>
      <c r="AJW50" s="710"/>
      <c r="AJX50" s="710"/>
      <c r="AJY50" s="710"/>
      <c r="AJZ50" s="710"/>
      <c r="AKA50" s="710"/>
      <c r="AKB50" s="710"/>
      <c r="AKC50" s="710"/>
      <c r="AKD50" s="710"/>
      <c r="AKE50" s="710"/>
      <c r="AKF50" s="710"/>
      <c r="AKG50" s="710"/>
      <c r="AKH50" s="710"/>
      <c r="AKI50" s="710"/>
      <c r="AKJ50" s="710"/>
      <c r="AKK50" s="710"/>
      <c r="AKL50" s="710"/>
      <c r="AKM50" s="710"/>
      <c r="AKN50" s="710"/>
      <c r="AKO50" s="710"/>
      <c r="AKP50" s="710"/>
      <c r="AKQ50" s="710"/>
      <c r="AKR50" s="710"/>
      <c r="AKS50" s="710"/>
      <c r="AKT50" s="710"/>
      <c r="AKU50" s="710"/>
      <c r="AKV50" s="710"/>
      <c r="AKW50" s="710"/>
      <c r="AKX50" s="710"/>
      <c r="AKY50" s="710"/>
      <c r="AKZ50" s="710"/>
      <c r="ALA50" s="710"/>
      <c r="ALB50" s="710"/>
      <c r="ALC50" s="710"/>
      <c r="ALD50" s="710"/>
      <c r="ALE50" s="710"/>
      <c r="ALF50" s="710"/>
      <c r="ALG50" s="710"/>
      <c r="ALH50" s="710"/>
      <c r="ALI50" s="710"/>
      <c r="ALJ50" s="710"/>
      <c r="ALK50" s="710"/>
      <c r="ALL50" s="710"/>
      <c r="ALM50" s="710"/>
      <c r="ALN50" s="710"/>
      <c r="ALO50" s="710"/>
      <c r="ALP50" s="710"/>
      <c r="ALQ50" s="710"/>
      <c r="ALR50" s="710"/>
      <c r="ALS50" s="710"/>
      <c r="ALT50" s="710"/>
      <c r="ALU50" s="710"/>
      <c r="ALV50" s="710"/>
      <c r="ALW50" s="710"/>
      <c r="ALX50" s="710"/>
      <c r="ALY50" s="710"/>
      <c r="ALZ50" s="710"/>
      <c r="AMA50" s="710"/>
      <c r="AMB50" s="710"/>
      <c r="AMC50" s="710"/>
      <c r="AMD50" s="710"/>
      <c r="AME50" s="710"/>
      <c r="AMF50" s="710"/>
      <c r="AMG50" s="710"/>
      <c r="AMH50" s="710"/>
      <c r="AMI50" s="710"/>
      <c r="AMJ50" s="710"/>
      <c r="AMK50" s="710"/>
      <c r="AML50" s="710"/>
      <c r="AMM50" s="710"/>
      <c r="AMN50" s="710"/>
      <c r="AMO50" s="710"/>
      <c r="AMP50" s="710"/>
      <c r="AMQ50" s="710"/>
      <c r="AMR50" s="710"/>
      <c r="AMS50" s="710"/>
      <c r="AMT50" s="710"/>
      <c r="AMU50" s="710"/>
      <c r="AMV50" s="710"/>
      <c r="AMW50" s="710"/>
      <c r="AMX50" s="710"/>
      <c r="AMY50" s="710"/>
      <c r="AMZ50" s="710"/>
      <c r="ANA50" s="710"/>
      <c r="ANB50" s="710"/>
      <c r="ANC50" s="710"/>
      <c r="AND50" s="710"/>
      <c r="ANE50" s="710"/>
      <c r="ANF50" s="710"/>
      <c r="ANG50" s="710"/>
      <c r="ANH50" s="710"/>
      <c r="ANI50" s="710"/>
      <c r="ANJ50" s="710"/>
      <c r="ANK50" s="710"/>
      <c r="ANL50" s="710"/>
      <c r="ANM50" s="710"/>
      <c r="ANN50" s="710"/>
      <c r="ANO50" s="710"/>
      <c r="ANP50" s="710"/>
      <c r="ANQ50" s="710"/>
      <c r="ANR50" s="710"/>
      <c r="ANS50" s="710"/>
      <c r="ANT50" s="710"/>
      <c r="ANU50" s="710"/>
      <c r="ANV50" s="710"/>
      <c r="ANW50" s="710"/>
      <c r="ANX50" s="710"/>
      <c r="ANY50" s="710"/>
      <c r="ANZ50" s="710"/>
      <c r="AOA50" s="710"/>
      <c r="AOB50" s="710"/>
      <c r="AOC50" s="710"/>
      <c r="AOD50" s="710"/>
      <c r="AOE50" s="710"/>
      <c r="AOF50" s="710"/>
      <c r="AOG50" s="710"/>
      <c r="AOH50" s="710"/>
      <c r="AOI50" s="710"/>
      <c r="AOJ50" s="710"/>
      <c r="AOK50" s="710"/>
      <c r="AOL50" s="710"/>
      <c r="AOM50" s="710"/>
      <c r="AON50" s="710"/>
      <c r="AOO50" s="710"/>
      <c r="AOP50" s="710"/>
      <c r="AOQ50" s="710"/>
      <c r="AOR50" s="710"/>
      <c r="AOS50" s="710"/>
      <c r="AOT50" s="710"/>
      <c r="AOU50" s="710"/>
      <c r="AOV50" s="710"/>
      <c r="AOW50" s="710"/>
      <c r="AOX50" s="710"/>
      <c r="AOY50" s="710"/>
      <c r="AOZ50" s="710"/>
      <c r="APA50" s="710"/>
      <c r="APB50" s="710"/>
      <c r="APC50" s="710"/>
      <c r="APD50" s="710"/>
      <c r="APE50" s="710"/>
      <c r="APF50" s="710"/>
      <c r="APG50" s="710"/>
      <c r="APH50" s="710"/>
      <c r="API50" s="710"/>
      <c r="APJ50" s="710"/>
      <c r="APK50" s="710"/>
      <c r="APL50" s="710"/>
      <c r="APM50" s="710"/>
      <c r="APN50" s="710"/>
      <c r="APO50" s="710"/>
      <c r="APP50" s="710"/>
      <c r="APQ50" s="710"/>
      <c r="APR50" s="710"/>
      <c r="APS50" s="710"/>
      <c r="APT50" s="710"/>
      <c r="APU50" s="710"/>
      <c r="APV50" s="710"/>
      <c r="APW50" s="710"/>
      <c r="APX50" s="710"/>
      <c r="APY50" s="710"/>
      <c r="APZ50" s="710"/>
      <c r="AQA50" s="710"/>
      <c r="AQB50" s="710"/>
      <c r="AQC50" s="710"/>
      <c r="AQD50" s="710"/>
      <c r="AQE50" s="710"/>
      <c r="AQF50" s="710"/>
      <c r="AQG50" s="710"/>
      <c r="AQH50" s="710"/>
      <c r="AQI50" s="710"/>
      <c r="AQJ50" s="710"/>
      <c r="AQK50" s="710"/>
      <c r="AQL50" s="710"/>
      <c r="AQM50" s="710"/>
      <c r="AQN50" s="710"/>
      <c r="AQO50" s="710"/>
      <c r="AQP50" s="710"/>
      <c r="AQQ50" s="710"/>
      <c r="AQR50" s="710"/>
      <c r="AQS50" s="710"/>
      <c r="AQT50" s="710"/>
      <c r="AQU50" s="710"/>
      <c r="AQV50" s="710"/>
      <c r="AQW50" s="710"/>
      <c r="AQX50" s="710"/>
      <c r="AQY50" s="710"/>
      <c r="AQZ50" s="710"/>
      <c r="ARA50" s="710"/>
      <c r="ARB50" s="710"/>
      <c r="ARC50" s="710"/>
      <c r="ARD50" s="710"/>
      <c r="ARE50" s="710"/>
      <c r="ARF50" s="710"/>
      <c r="ARG50" s="710"/>
      <c r="ARH50" s="710"/>
      <c r="ARI50" s="710"/>
      <c r="ARJ50" s="710"/>
      <c r="ARK50" s="710"/>
      <c r="ARL50" s="710"/>
      <c r="ARM50" s="710"/>
      <c r="ARN50" s="710"/>
      <c r="ARO50" s="710"/>
      <c r="ARP50" s="710"/>
      <c r="ARQ50" s="710"/>
      <c r="ARR50" s="710"/>
      <c r="ARS50" s="710"/>
      <c r="ART50" s="710"/>
      <c r="ARU50" s="710"/>
      <c r="ARV50" s="710"/>
      <c r="ARW50" s="710"/>
      <c r="ARX50" s="710"/>
      <c r="ARY50" s="710"/>
      <c r="ARZ50" s="710"/>
      <c r="ASA50" s="710"/>
      <c r="ASB50" s="710"/>
      <c r="ASC50" s="710"/>
      <c r="ASD50" s="710"/>
      <c r="ASE50" s="710"/>
      <c r="ASF50" s="710"/>
      <c r="ASG50" s="710"/>
      <c r="ASH50" s="710"/>
      <c r="ASI50" s="710"/>
      <c r="ASJ50" s="710"/>
      <c r="ASK50" s="710"/>
      <c r="ASL50" s="710"/>
      <c r="ASM50" s="710"/>
      <c r="ASN50" s="710"/>
      <c r="ASO50" s="710"/>
      <c r="ASP50" s="710"/>
      <c r="ASQ50" s="710"/>
      <c r="ASR50" s="710"/>
      <c r="ASS50" s="710"/>
      <c r="AST50" s="710"/>
      <c r="ASU50" s="710"/>
      <c r="ASV50" s="710"/>
      <c r="ASW50" s="710"/>
      <c r="ASX50" s="710"/>
      <c r="ASY50" s="710"/>
      <c r="ASZ50" s="710"/>
      <c r="ATA50" s="710"/>
      <c r="ATB50" s="710"/>
      <c r="ATC50" s="710"/>
      <c r="ATD50" s="710"/>
      <c r="ATE50" s="710"/>
      <c r="ATF50" s="710"/>
      <c r="ATG50" s="710"/>
      <c r="ATH50" s="710"/>
      <c r="ATI50" s="710"/>
      <c r="ATJ50" s="710"/>
      <c r="ATK50" s="710"/>
      <c r="ATL50" s="710"/>
      <c r="ATM50" s="710"/>
      <c r="ATN50" s="710"/>
      <c r="ATO50" s="710"/>
      <c r="ATP50" s="710"/>
      <c r="ATQ50" s="710"/>
      <c r="ATR50" s="710"/>
      <c r="ATS50" s="710"/>
      <c r="ATT50" s="710"/>
      <c r="ATU50" s="710"/>
      <c r="ATV50" s="710"/>
      <c r="ATW50" s="710"/>
      <c r="ATX50" s="710"/>
      <c r="ATY50" s="710"/>
      <c r="ATZ50" s="710"/>
      <c r="AUA50" s="710"/>
      <c r="AUB50" s="710"/>
      <c r="AUC50" s="710"/>
      <c r="AUD50" s="710"/>
      <c r="AUE50" s="710"/>
      <c r="AUF50" s="710"/>
      <c r="AUG50" s="710"/>
      <c r="AUH50" s="710"/>
      <c r="AUI50" s="710"/>
      <c r="AUJ50" s="710"/>
      <c r="AUK50" s="710"/>
      <c r="AUL50" s="710"/>
      <c r="AUM50" s="710"/>
      <c r="AUN50" s="710"/>
      <c r="AUO50" s="710"/>
      <c r="AUP50" s="710"/>
      <c r="AUQ50" s="710"/>
      <c r="AUR50" s="710"/>
      <c r="AUS50" s="710"/>
      <c r="AUT50" s="710"/>
      <c r="AUU50" s="710"/>
      <c r="AUV50" s="710"/>
      <c r="AUW50" s="710"/>
      <c r="AUX50" s="710"/>
      <c r="AUY50" s="710"/>
      <c r="AUZ50" s="710"/>
      <c r="AVA50" s="710"/>
      <c r="AVB50" s="710"/>
      <c r="AVC50" s="710"/>
      <c r="AVD50" s="710"/>
      <c r="AVE50" s="710"/>
      <c r="AVF50" s="710"/>
      <c r="AVG50" s="710"/>
      <c r="AVH50" s="710"/>
      <c r="AVI50" s="710"/>
      <c r="AVJ50" s="710"/>
      <c r="AVK50" s="710"/>
      <c r="AVL50" s="710"/>
      <c r="AVM50" s="710"/>
      <c r="AVN50" s="710"/>
      <c r="AVO50" s="710"/>
      <c r="AVP50" s="710"/>
      <c r="AVQ50" s="710"/>
      <c r="AVR50" s="710"/>
      <c r="AVS50" s="710"/>
      <c r="AVT50" s="710"/>
      <c r="AVU50" s="710"/>
      <c r="AVV50" s="710"/>
      <c r="AVW50" s="710"/>
      <c r="AVX50" s="710"/>
      <c r="AVY50" s="710"/>
      <c r="AVZ50" s="710"/>
      <c r="AWA50" s="710"/>
      <c r="AWB50" s="710"/>
      <c r="AWC50" s="710"/>
      <c r="AWD50" s="710"/>
      <c r="AWE50" s="710"/>
      <c r="AWF50" s="710"/>
      <c r="AWG50" s="710"/>
      <c r="AWH50" s="710"/>
      <c r="AWI50" s="710"/>
      <c r="AWJ50" s="710"/>
      <c r="AWK50" s="710"/>
      <c r="AWL50" s="710"/>
      <c r="AWM50" s="710"/>
      <c r="AWN50" s="710"/>
      <c r="AWO50" s="710"/>
      <c r="AWP50" s="710"/>
      <c r="AWQ50" s="710"/>
      <c r="AWR50" s="710"/>
      <c r="AWS50" s="710"/>
      <c r="AWT50" s="710"/>
      <c r="AWU50" s="710"/>
      <c r="AWV50" s="710"/>
      <c r="AWW50" s="710"/>
      <c r="AWX50" s="710"/>
      <c r="AWY50" s="710"/>
      <c r="AWZ50" s="710"/>
      <c r="AXA50" s="710"/>
      <c r="AXB50" s="710"/>
      <c r="AXC50" s="710"/>
      <c r="AXD50" s="710"/>
      <c r="AXE50" s="710"/>
      <c r="AXF50" s="710"/>
      <c r="AXG50" s="710"/>
      <c r="AXH50" s="710"/>
      <c r="AXI50" s="710"/>
      <c r="AXJ50" s="710"/>
      <c r="AXK50" s="710"/>
      <c r="AXL50" s="710"/>
      <c r="AXM50" s="710"/>
      <c r="AXN50" s="710"/>
      <c r="AXO50" s="710"/>
      <c r="AXP50" s="710"/>
      <c r="AXQ50" s="710"/>
      <c r="AXR50" s="710"/>
      <c r="AXS50" s="710"/>
      <c r="AXT50" s="710"/>
      <c r="AXU50" s="710"/>
      <c r="AXV50" s="710"/>
      <c r="AXW50" s="710"/>
      <c r="AXX50" s="710"/>
      <c r="AXY50" s="710"/>
      <c r="AXZ50" s="710"/>
      <c r="AYA50" s="710"/>
      <c r="AYB50" s="710"/>
      <c r="AYC50" s="710"/>
      <c r="AYD50" s="710"/>
      <c r="AYE50" s="710"/>
      <c r="AYF50" s="710"/>
      <c r="AYG50" s="710"/>
      <c r="AYH50" s="710"/>
      <c r="AYI50" s="710"/>
      <c r="AYJ50" s="710"/>
      <c r="AYK50" s="710"/>
      <c r="AYL50" s="710"/>
      <c r="AYM50" s="710"/>
      <c r="AYN50" s="710"/>
      <c r="AYO50" s="710"/>
      <c r="AYP50" s="710"/>
      <c r="AYQ50" s="710"/>
      <c r="AYR50" s="710"/>
      <c r="AYS50" s="710"/>
      <c r="AYT50" s="710"/>
      <c r="AYU50" s="710"/>
      <c r="AYV50" s="710"/>
      <c r="AYW50" s="710"/>
      <c r="AYX50" s="710"/>
      <c r="AYY50" s="710"/>
      <c r="AYZ50" s="710"/>
      <c r="AZA50" s="710"/>
      <c r="AZB50" s="710"/>
      <c r="AZC50" s="710"/>
      <c r="AZD50" s="710"/>
      <c r="AZE50" s="710"/>
      <c r="AZF50" s="710"/>
      <c r="AZG50" s="710"/>
      <c r="AZH50" s="710"/>
      <c r="AZI50" s="710"/>
      <c r="AZJ50" s="710"/>
      <c r="AZK50" s="710"/>
      <c r="AZL50" s="710"/>
      <c r="AZM50" s="710"/>
      <c r="AZN50" s="710"/>
      <c r="AZO50" s="710"/>
      <c r="AZP50" s="710"/>
      <c r="AZQ50" s="710"/>
      <c r="AZR50" s="710"/>
      <c r="AZS50" s="710"/>
      <c r="AZT50" s="710"/>
      <c r="AZU50" s="710"/>
      <c r="AZV50" s="710"/>
      <c r="AZW50" s="710"/>
      <c r="AZX50" s="710"/>
      <c r="AZY50" s="710"/>
      <c r="AZZ50" s="710"/>
      <c r="BAA50" s="710"/>
      <c r="BAB50" s="710"/>
      <c r="BAC50" s="710"/>
      <c r="BAD50" s="710"/>
      <c r="BAE50" s="710"/>
      <c r="BAF50" s="710"/>
      <c r="BAG50" s="710"/>
      <c r="BAH50" s="710"/>
      <c r="BAI50" s="710"/>
      <c r="BAJ50" s="710"/>
      <c r="BAK50" s="710"/>
      <c r="BAL50" s="710"/>
      <c r="BAM50" s="710"/>
      <c r="BAN50" s="710"/>
      <c r="BAO50" s="710"/>
      <c r="BAP50" s="710"/>
      <c r="BAQ50" s="710"/>
      <c r="BAR50" s="710"/>
      <c r="BAS50" s="710"/>
      <c r="BAT50" s="710"/>
      <c r="BAU50" s="710"/>
      <c r="BAV50" s="710"/>
      <c r="BAW50" s="710"/>
      <c r="BAX50" s="710"/>
      <c r="BAY50" s="710"/>
      <c r="BAZ50" s="710"/>
      <c r="BBA50" s="710"/>
      <c r="BBB50" s="710"/>
      <c r="BBC50" s="710"/>
      <c r="BBD50" s="710"/>
      <c r="BBE50" s="710"/>
      <c r="BBF50" s="710"/>
      <c r="BBG50" s="710"/>
      <c r="BBH50" s="710"/>
      <c r="BBI50" s="710"/>
      <c r="BBJ50" s="710"/>
      <c r="BBK50" s="710"/>
      <c r="BBL50" s="710"/>
      <c r="BBM50" s="710"/>
      <c r="BBN50" s="710"/>
      <c r="BBO50" s="710"/>
      <c r="BBP50" s="710"/>
      <c r="BBQ50" s="710"/>
      <c r="BBR50" s="710"/>
      <c r="BBS50" s="710"/>
      <c r="BBT50" s="710"/>
      <c r="BBU50" s="710"/>
      <c r="BBV50" s="710"/>
      <c r="BBW50" s="710"/>
      <c r="BBX50" s="710"/>
      <c r="BBY50" s="710"/>
      <c r="BBZ50" s="710"/>
      <c r="BCA50" s="710"/>
      <c r="BCB50" s="710"/>
      <c r="BCC50" s="710"/>
      <c r="BCD50" s="710"/>
      <c r="BCE50" s="710"/>
      <c r="BCF50" s="710"/>
      <c r="BCG50" s="710"/>
      <c r="BCH50" s="710"/>
      <c r="BCI50" s="710"/>
      <c r="BCJ50" s="710"/>
      <c r="BCK50" s="710"/>
      <c r="BCL50" s="710"/>
      <c r="BCM50" s="710"/>
      <c r="BCN50" s="710"/>
      <c r="BCO50" s="710"/>
      <c r="BCP50" s="710"/>
      <c r="BCQ50" s="710"/>
      <c r="BCR50" s="710"/>
      <c r="BCS50" s="710"/>
      <c r="BCT50" s="710"/>
      <c r="BCU50" s="710"/>
      <c r="BCV50" s="710"/>
      <c r="BCW50" s="710"/>
      <c r="BCX50" s="710"/>
      <c r="BCY50" s="710"/>
      <c r="BCZ50" s="710"/>
      <c r="BDA50" s="710"/>
      <c r="BDB50" s="710"/>
      <c r="BDC50" s="710"/>
      <c r="BDD50" s="710"/>
      <c r="BDE50" s="710"/>
      <c r="BDF50" s="710"/>
      <c r="BDG50" s="710"/>
      <c r="BDH50" s="710"/>
      <c r="BDI50" s="710"/>
      <c r="BDJ50" s="710"/>
      <c r="BDK50" s="710"/>
      <c r="BDL50" s="710"/>
      <c r="BDM50" s="710"/>
      <c r="BDN50" s="710"/>
      <c r="BDO50" s="710"/>
      <c r="BDP50" s="710"/>
      <c r="BDQ50" s="710"/>
      <c r="BDR50" s="710"/>
      <c r="BDS50" s="710"/>
      <c r="BDT50" s="710"/>
      <c r="BDU50" s="710"/>
      <c r="BDV50" s="710"/>
      <c r="BDW50" s="710"/>
      <c r="BDX50" s="710"/>
      <c r="BDY50" s="710"/>
      <c r="BDZ50" s="710"/>
      <c r="BEA50" s="710"/>
      <c r="BEB50" s="710"/>
      <c r="BEC50" s="710"/>
      <c r="BED50" s="710"/>
      <c r="BEE50" s="710"/>
      <c r="BEF50" s="710"/>
      <c r="BEG50" s="710"/>
      <c r="BEH50" s="710"/>
      <c r="BEI50" s="710"/>
      <c r="BEJ50" s="710"/>
      <c r="BEK50" s="710"/>
      <c r="BEL50" s="710"/>
      <c r="BEM50" s="710"/>
      <c r="BEN50" s="710"/>
      <c r="BEO50" s="710"/>
      <c r="BEP50" s="710"/>
      <c r="BEQ50" s="710"/>
      <c r="BER50" s="710"/>
      <c r="BES50" s="710"/>
      <c r="BET50" s="710"/>
      <c r="BEU50" s="710"/>
      <c r="BEV50" s="710"/>
      <c r="BEW50" s="710"/>
      <c r="BEX50" s="710"/>
      <c r="BEY50" s="710"/>
      <c r="BEZ50" s="710"/>
      <c r="BFA50" s="710"/>
      <c r="BFB50" s="710"/>
      <c r="BFC50" s="710"/>
      <c r="BFD50" s="710"/>
      <c r="BFE50" s="710"/>
      <c r="BFF50" s="710"/>
      <c r="BFG50" s="710"/>
      <c r="BFH50" s="710"/>
      <c r="BFI50" s="710"/>
      <c r="BFJ50" s="710"/>
      <c r="BFK50" s="710"/>
      <c r="BFL50" s="710"/>
      <c r="BFM50" s="710"/>
      <c r="BFN50" s="710"/>
      <c r="BFO50" s="710"/>
      <c r="BFP50" s="710"/>
      <c r="BFQ50" s="710"/>
      <c r="BFR50" s="710"/>
      <c r="BFS50" s="710"/>
      <c r="BFT50" s="710"/>
      <c r="BFU50" s="710"/>
      <c r="BFV50" s="710"/>
      <c r="BFW50" s="710"/>
      <c r="BFX50" s="710"/>
      <c r="BFY50" s="710"/>
      <c r="BFZ50" s="710"/>
      <c r="BGA50" s="710"/>
      <c r="BGB50" s="710"/>
      <c r="BGC50" s="710"/>
      <c r="BGD50" s="710"/>
      <c r="BGE50" s="710"/>
      <c r="BGF50" s="710"/>
      <c r="BGG50" s="710"/>
      <c r="BGH50" s="710"/>
      <c r="BGI50" s="710"/>
      <c r="BGJ50" s="710"/>
      <c r="BGK50" s="710"/>
      <c r="BGL50" s="710"/>
      <c r="BGM50" s="710"/>
      <c r="BGN50" s="710"/>
      <c r="BGO50" s="710"/>
      <c r="BGP50" s="710"/>
      <c r="BGQ50" s="710"/>
      <c r="BGR50" s="710"/>
      <c r="BGS50" s="710"/>
      <c r="BGT50" s="710"/>
      <c r="BGU50" s="710"/>
      <c r="BGV50" s="710"/>
      <c r="BGW50" s="710"/>
      <c r="BGX50" s="710"/>
      <c r="BGY50" s="710"/>
      <c r="BGZ50" s="710"/>
      <c r="BHA50" s="710"/>
      <c r="BHB50" s="710"/>
      <c r="BHC50" s="710"/>
      <c r="BHD50" s="710"/>
      <c r="BHE50" s="710"/>
      <c r="BHF50" s="710"/>
      <c r="BHG50" s="710"/>
      <c r="BHH50" s="710"/>
      <c r="BHI50" s="710"/>
      <c r="BHJ50" s="710"/>
      <c r="BHK50" s="710"/>
      <c r="BHL50" s="710"/>
      <c r="BHM50" s="710"/>
      <c r="BHN50" s="710"/>
      <c r="BHO50" s="710"/>
      <c r="BHP50" s="710"/>
      <c r="BHQ50" s="710"/>
      <c r="BHR50" s="710"/>
      <c r="BHS50" s="710"/>
      <c r="BHT50" s="710"/>
      <c r="BHU50" s="710"/>
      <c r="BHV50" s="710"/>
      <c r="BHW50" s="710"/>
      <c r="BHX50" s="710"/>
      <c r="BHY50" s="710"/>
      <c r="BHZ50" s="710"/>
      <c r="BIA50" s="710"/>
      <c r="BIB50" s="710"/>
      <c r="BIC50" s="710"/>
      <c r="BID50" s="710"/>
      <c r="BIE50" s="710"/>
      <c r="BIF50" s="710"/>
      <c r="BIG50" s="710"/>
      <c r="BIH50" s="710"/>
      <c r="BII50" s="710"/>
      <c r="BIJ50" s="710"/>
      <c r="BIK50" s="710"/>
      <c r="BIL50" s="710"/>
      <c r="BIM50" s="710"/>
      <c r="BIN50" s="710"/>
      <c r="BIO50" s="710"/>
      <c r="BIP50" s="710"/>
      <c r="BIQ50" s="710"/>
      <c r="BIR50" s="710"/>
      <c r="BIS50" s="710"/>
      <c r="BIT50" s="710"/>
      <c r="BIU50" s="710"/>
      <c r="BIV50" s="710"/>
      <c r="BIW50" s="710"/>
      <c r="BIX50" s="710"/>
      <c r="BIY50" s="710"/>
      <c r="BIZ50" s="710"/>
      <c r="BJA50" s="710"/>
      <c r="BJB50" s="710"/>
      <c r="BJC50" s="710"/>
      <c r="BJD50" s="710"/>
      <c r="BJE50" s="710"/>
      <c r="BJF50" s="710"/>
      <c r="BJG50" s="710"/>
      <c r="BJH50" s="710"/>
      <c r="BJI50" s="710"/>
      <c r="BJJ50" s="710"/>
      <c r="BJK50" s="710"/>
      <c r="BJL50" s="710"/>
      <c r="BJM50" s="710"/>
      <c r="BJN50" s="710"/>
      <c r="BJO50" s="710"/>
      <c r="BJP50" s="710"/>
      <c r="BJQ50" s="710"/>
      <c r="BJR50" s="710"/>
      <c r="BJS50" s="710"/>
      <c r="BJT50" s="710"/>
      <c r="BJU50" s="710"/>
      <c r="BJV50" s="710"/>
      <c r="BJW50" s="710"/>
      <c r="BJX50" s="710"/>
      <c r="BJY50" s="710"/>
      <c r="BJZ50" s="710"/>
      <c r="BKA50" s="710"/>
      <c r="BKB50" s="710"/>
      <c r="BKC50" s="710"/>
      <c r="BKD50" s="710"/>
      <c r="BKE50" s="710"/>
      <c r="BKF50" s="710"/>
      <c r="BKG50" s="710"/>
      <c r="BKH50" s="710"/>
      <c r="BKI50" s="710"/>
      <c r="BKJ50" s="710"/>
      <c r="BKK50" s="710"/>
      <c r="BKL50" s="710"/>
      <c r="BKM50" s="710"/>
      <c r="BKN50" s="710"/>
      <c r="BKO50" s="710"/>
      <c r="BKP50" s="710"/>
      <c r="BKQ50" s="710"/>
      <c r="BKR50" s="710"/>
      <c r="BKS50" s="710"/>
      <c r="BKT50" s="710"/>
      <c r="BKU50" s="710"/>
      <c r="BKV50" s="710"/>
      <c r="BKW50" s="710"/>
      <c r="BKX50" s="710"/>
      <c r="BKY50" s="710"/>
      <c r="BKZ50" s="710"/>
      <c r="BLA50" s="710"/>
      <c r="BLB50" s="710"/>
      <c r="BLC50" s="710"/>
      <c r="BLD50" s="710"/>
      <c r="BLE50" s="710"/>
      <c r="BLF50" s="710"/>
      <c r="BLG50" s="710"/>
      <c r="BLH50" s="710"/>
      <c r="BLI50" s="710"/>
      <c r="BLJ50" s="710"/>
      <c r="BLK50" s="710"/>
      <c r="BLL50" s="710"/>
      <c r="BLM50" s="710"/>
      <c r="BLN50" s="710"/>
      <c r="BLO50" s="710"/>
      <c r="BLP50" s="710"/>
      <c r="BLQ50" s="710"/>
      <c r="BLR50" s="710"/>
      <c r="BLS50" s="710"/>
      <c r="BLT50" s="710"/>
      <c r="BLU50" s="710"/>
      <c r="BLV50" s="710"/>
      <c r="BLW50" s="710"/>
      <c r="BLX50" s="710"/>
      <c r="BLY50" s="710"/>
      <c r="BLZ50" s="710"/>
      <c r="BMA50" s="710"/>
      <c r="BMB50" s="710"/>
      <c r="BMC50" s="710"/>
      <c r="BMD50" s="710"/>
      <c r="BME50" s="710"/>
      <c r="BMF50" s="710"/>
      <c r="BMG50" s="710"/>
      <c r="BMH50" s="710"/>
      <c r="BMI50" s="710"/>
      <c r="BMJ50" s="710"/>
      <c r="BMK50" s="710"/>
      <c r="BML50" s="710"/>
      <c r="BMM50" s="710"/>
      <c r="BMN50" s="710"/>
      <c r="BMO50" s="710"/>
      <c r="BMP50" s="710"/>
      <c r="BMQ50" s="710"/>
      <c r="BMR50" s="710"/>
      <c r="BMS50" s="710"/>
      <c r="BMT50" s="710"/>
      <c r="BMU50" s="710"/>
      <c r="BMV50" s="710"/>
      <c r="BMW50" s="710"/>
      <c r="BMX50" s="710"/>
      <c r="BMY50" s="710"/>
      <c r="BMZ50" s="710"/>
      <c r="BNA50" s="710"/>
      <c r="BNB50" s="710"/>
      <c r="BNC50" s="710"/>
      <c r="BND50" s="710"/>
      <c r="BNE50" s="710"/>
      <c r="BNF50" s="710"/>
      <c r="BNG50" s="710"/>
      <c r="BNH50" s="710"/>
      <c r="BNI50" s="710"/>
      <c r="BNJ50" s="710"/>
      <c r="BNK50" s="710"/>
      <c r="BNL50" s="710"/>
      <c r="BNM50" s="710"/>
      <c r="BNN50" s="710"/>
      <c r="BNO50" s="710"/>
      <c r="BNP50" s="710"/>
      <c r="BNQ50" s="710"/>
      <c r="BNR50" s="710"/>
      <c r="BNS50" s="710"/>
      <c r="BNT50" s="710"/>
      <c r="BNU50" s="710"/>
      <c r="BNV50" s="710"/>
      <c r="BNW50" s="710"/>
      <c r="BNX50" s="710"/>
      <c r="BNY50" s="710"/>
      <c r="BNZ50" s="710"/>
      <c r="BOA50" s="710"/>
      <c r="BOB50" s="710"/>
      <c r="BOC50" s="710"/>
      <c r="BOD50" s="710"/>
      <c r="BOE50" s="710"/>
      <c r="BOF50" s="710"/>
      <c r="BOG50" s="710"/>
      <c r="BOH50" s="710"/>
      <c r="BOI50" s="710"/>
      <c r="BOJ50" s="710"/>
      <c r="BOK50" s="710"/>
      <c r="BOL50" s="710"/>
      <c r="BOM50" s="710"/>
      <c r="BON50" s="710"/>
      <c r="BOO50" s="710"/>
      <c r="BOP50" s="710"/>
      <c r="BOQ50" s="710"/>
      <c r="BOR50" s="710"/>
      <c r="BOS50" s="710"/>
      <c r="BOT50" s="710"/>
      <c r="BOU50" s="710"/>
      <c r="BOV50" s="710"/>
      <c r="BOW50" s="710"/>
      <c r="BOX50" s="710"/>
      <c r="BOY50" s="710"/>
      <c r="BOZ50" s="710"/>
      <c r="BPA50" s="710"/>
      <c r="BPB50" s="710"/>
      <c r="BPC50" s="710"/>
      <c r="BPD50" s="710"/>
      <c r="BPE50" s="710"/>
      <c r="BPF50" s="710"/>
      <c r="BPG50" s="710"/>
      <c r="BPH50" s="710"/>
      <c r="BPI50" s="710"/>
      <c r="BPJ50" s="710"/>
      <c r="BPK50" s="710"/>
      <c r="BPL50" s="710"/>
      <c r="BPM50" s="710"/>
      <c r="BPN50" s="710"/>
      <c r="BPO50" s="710"/>
      <c r="BPP50" s="710"/>
      <c r="BPQ50" s="710"/>
      <c r="BPR50" s="710"/>
      <c r="BPS50" s="710"/>
      <c r="BPT50" s="710"/>
      <c r="BPU50" s="710"/>
      <c r="BPV50" s="710"/>
      <c r="BPW50" s="710"/>
      <c r="BPX50" s="710"/>
      <c r="BPY50" s="710"/>
      <c r="BPZ50" s="710"/>
      <c r="BQA50" s="710"/>
      <c r="BQB50" s="710"/>
      <c r="BQC50" s="710"/>
      <c r="BQD50" s="710"/>
      <c r="BQE50" s="710"/>
      <c r="BQF50" s="710"/>
      <c r="BQG50" s="710"/>
      <c r="BQH50" s="710"/>
      <c r="BQI50" s="710"/>
      <c r="BQJ50" s="710"/>
      <c r="BQK50" s="710"/>
      <c r="BQL50" s="710"/>
      <c r="BQM50" s="710"/>
      <c r="BQN50" s="710"/>
      <c r="BQO50" s="710"/>
      <c r="BQP50" s="710"/>
      <c r="BQQ50" s="710"/>
      <c r="BQR50" s="710"/>
      <c r="BQS50" s="710"/>
      <c r="BQT50" s="710"/>
      <c r="BQU50" s="710"/>
      <c r="BQV50" s="710"/>
      <c r="BQW50" s="710"/>
      <c r="BQX50" s="710"/>
      <c r="BQY50" s="710"/>
      <c r="BQZ50" s="710"/>
      <c r="BRA50" s="710"/>
      <c r="BRB50" s="710"/>
      <c r="BRC50" s="710"/>
      <c r="BRD50" s="710"/>
      <c r="BRE50" s="710"/>
      <c r="BRF50" s="710"/>
      <c r="BRG50" s="710"/>
      <c r="BRH50" s="710"/>
      <c r="BRI50" s="710"/>
      <c r="BRJ50" s="710"/>
      <c r="BRK50" s="710"/>
      <c r="BRL50" s="710"/>
      <c r="BRM50" s="710"/>
      <c r="BRN50" s="710"/>
      <c r="BRO50" s="710"/>
      <c r="BRP50" s="710"/>
      <c r="BRQ50" s="710"/>
      <c r="BRR50" s="710"/>
      <c r="BRS50" s="710"/>
      <c r="BRT50" s="710"/>
      <c r="BRU50" s="710"/>
      <c r="BRV50" s="710"/>
      <c r="BRW50" s="710"/>
      <c r="BRX50" s="710"/>
      <c r="BRY50" s="710"/>
      <c r="BRZ50" s="710"/>
      <c r="BSA50" s="710"/>
      <c r="BSB50" s="710"/>
      <c r="BSC50" s="710"/>
      <c r="BSD50" s="710"/>
      <c r="BSE50" s="710"/>
      <c r="BSF50" s="710"/>
      <c r="BSG50" s="710"/>
      <c r="BSH50" s="710"/>
      <c r="BSI50" s="710"/>
      <c r="BSJ50" s="710"/>
      <c r="BSK50" s="710"/>
      <c r="BSL50" s="710"/>
      <c r="BSM50" s="710"/>
      <c r="BSN50" s="710"/>
      <c r="BSO50" s="710"/>
      <c r="BSP50" s="710"/>
      <c r="BSQ50" s="710"/>
      <c r="BSR50" s="710"/>
      <c r="BSS50" s="710"/>
      <c r="BST50" s="710"/>
      <c r="BSU50" s="710"/>
      <c r="BSV50" s="710"/>
      <c r="BSW50" s="710"/>
      <c r="BSX50" s="710"/>
      <c r="BSY50" s="710"/>
      <c r="BSZ50" s="710"/>
      <c r="BTA50" s="710"/>
      <c r="BTB50" s="710"/>
      <c r="BTC50" s="710"/>
      <c r="BTD50" s="710"/>
      <c r="BTE50" s="710"/>
      <c r="BTF50" s="710"/>
      <c r="BTG50" s="710"/>
      <c r="BTH50" s="710"/>
      <c r="BTI50" s="710"/>
      <c r="BTJ50" s="710"/>
      <c r="BTK50" s="710"/>
      <c r="BTL50" s="710"/>
      <c r="BTM50" s="710"/>
      <c r="BTN50" s="710"/>
      <c r="BTO50" s="710"/>
      <c r="BTP50" s="710"/>
      <c r="BTQ50" s="710"/>
      <c r="BTR50" s="710"/>
      <c r="BTS50" s="710"/>
      <c r="BTT50" s="710"/>
      <c r="BTU50" s="710"/>
      <c r="BTV50" s="710"/>
      <c r="BTW50" s="710"/>
      <c r="BTX50" s="710"/>
      <c r="BTY50" s="710"/>
      <c r="BTZ50" s="710"/>
      <c r="BUA50" s="710"/>
      <c r="BUB50" s="710"/>
      <c r="BUC50" s="710"/>
      <c r="BUD50" s="710"/>
      <c r="BUE50" s="710"/>
      <c r="BUF50" s="710"/>
      <c r="BUG50" s="710"/>
      <c r="BUH50" s="710"/>
      <c r="BUI50" s="710"/>
      <c r="BUJ50" s="710"/>
      <c r="BUK50" s="710"/>
      <c r="BUL50" s="710"/>
      <c r="BUM50" s="710"/>
      <c r="BUN50" s="710"/>
      <c r="BUO50" s="710"/>
      <c r="BUP50" s="710"/>
      <c r="BUQ50" s="710"/>
      <c r="BUR50" s="710"/>
      <c r="BUS50" s="710"/>
      <c r="BUT50" s="710"/>
      <c r="BUU50" s="710"/>
      <c r="BUV50" s="710"/>
      <c r="BUW50" s="710"/>
      <c r="BUX50" s="710"/>
      <c r="BUY50" s="710"/>
      <c r="BUZ50" s="710"/>
      <c r="BVA50" s="710"/>
      <c r="BVB50" s="710"/>
      <c r="BVC50" s="710"/>
      <c r="BVD50" s="710"/>
      <c r="BVE50" s="710"/>
      <c r="BVF50" s="710"/>
      <c r="BVG50" s="710"/>
      <c r="BVH50" s="710"/>
      <c r="BVI50" s="710"/>
      <c r="BVJ50" s="710"/>
      <c r="BVK50" s="710"/>
      <c r="BVL50" s="710"/>
      <c r="BVM50" s="710"/>
      <c r="BVN50" s="710"/>
      <c r="BVO50" s="710"/>
      <c r="BVP50" s="710"/>
      <c r="BVQ50" s="710"/>
      <c r="BVR50" s="710"/>
      <c r="BVS50" s="710"/>
      <c r="BVT50" s="710"/>
      <c r="BVU50" s="710"/>
      <c r="BVV50" s="710"/>
      <c r="BVW50" s="710"/>
      <c r="BVX50" s="710"/>
      <c r="BVY50" s="710"/>
      <c r="BVZ50" s="710"/>
      <c r="BWA50" s="710"/>
      <c r="BWB50" s="710"/>
      <c r="BWC50" s="710"/>
      <c r="BWD50" s="710"/>
      <c r="BWE50" s="710"/>
      <c r="BWF50" s="710"/>
      <c r="BWG50" s="710"/>
      <c r="BWH50" s="710"/>
      <c r="BWI50" s="710"/>
      <c r="BWJ50" s="710"/>
      <c r="BWK50" s="710"/>
      <c r="BWL50" s="710"/>
      <c r="BWM50" s="710"/>
      <c r="BWN50" s="710"/>
      <c r="BWO50" s="710"/>
      <c r="BWP50" s="710"/>
      <c r="BWQ50" s="710"/>
      <c r="BWR50" s="710"/>
      <c r="BWS50" s="710"/>
      <c r="BWT50" s="710"/>
      <c r="BWU50" s="710"/>
      <c r="BWV50" s="710"/>
      <c r="BWW50" s="710"/>
      <c r="BWX50" s="710"/>
      <c r="BWY50" s="710"/>
      <c r="BWZ50" s="710"/>
      <c r="BXA50" s="710"/>
      <c r="BXB50" s="710"/>
      <c r="BXC50" s="710"/>
      <c r="BXD50" s="710"/>
      <c r="BXE50" s="710"/>
      <c r="BXF50" s="710"/>
      <c r="BXG50" s="710"/>
      <c r="BXH50" s="710"/>
      <c r="BXI50" s="710"/>
      <c r="BXJ50" s="710"/>
      <c r="BXK50" s="710"/>
      <c r="BXL50" s="710"/>
      <c r="BXM50" s="710"/>
      <c r="BXN50" s="710"/>
      <c r="BXO50" s="710"/>
      <c r="BXP50" s="710"/>
      <c r="BXQ50" s="710"/>
      <c r="BXR50" s="710"/>
      <c r="BXS50" s="710"/>
      <c r="BXT50" s="710"/>
      <c r="BXU50" s="710"/>
      <c r="BXV50" s="710"/>
      <c r="BXW50" s="710"/>
      <c r="BXX50" s="710"/>
      <c r="BXY50" s="710"/>
      <c r="BXZ50" s="710"/>
      <c r="BYA50" s="710"/>
      <c r="BYB50" s="710"/>
      <c r="BYC50" s="710"/>
      <c r="BYD50" s="710"/>
      <c r="BYE50" s="710"/>
      <c r="BYF50" s="710"/>
      <c r="BYG50" s="710"/>
      <c r="BYH50" s="710"/>
      <c r="BYI50" s="710"/>
      <c r="BYJ50" s="710"/>
      <c r="BYK50" s="710"/>
      <c r="BYL50" s="710"/>
      <c r="BYM50" s="710"/>
      <c r="BYN50" s="710"/>
      <c r="BYO50" s="710"/>
      <c r="BYP50" s="710"/>
      <c r="BYQ50" s="710"/>
      <c r="BYR50" s="710"/>
      <c r="BYS50" s="710"/>
      <c r="BYT50" s="710"/>
      <c r="BYU50" s="710"/>
      <c r="BYV50" s="710"/>
      <c r="BYW50" s="710"/>
      <c r="BYX50" s="710"/>
      <c r="BYY50" s="710"/>
      <c r="BYZ50" s="710"/>
      <c r="BZA50" s="710"/>
      <c r="BZB50" s="710"/>
      <c r="BZC50" s="710"/>
      <c r="BZD50" s="710"/>
      <c r="BZE50" s="710"/>
      <c r="BZF50" s="710"/>
      <c r="BZG50" s="710"/>
      <c r="BZH50" s="710"/>
      <c r="BZI50" s="710"/>
      <c r="BZJ50" s="710"/>
      <c r="BZK50" s="710"/>
      <c r="BZL50" s="710"/>
      <c r="BZM50" s="710"/>
      <c r="BZN50" s="710"/>
      <c r="BZO50" s="710"/>
      <c r="BZP50" s="710"/>
      <c r="BZQ50" s="710"/>
      <c r="BZR50" s="710"/>
      <c r="BZS50" s="710"/>
      <c r="BZT50" s="710"/>
      <c r="BZU50" s="710"/>
      <c r="BZV50" s="710"/>
      <c r="BZW50" s="710"/>
      <c r="BZX50" s="710"/>
      <c r="BZY50" s="710"/>
      <c r="BZZ50" s="710"/>
      <c r="CAA50" s="710"/>
      <c r="CAB50" s="710"/>
      <c r="CAC50" s="710"/>
      <c r="CAD50" s="710"/>
      <c r="CAE50" s="710"/>
      <c r="CAF50" s="710"/>
      <c r="CAG50" s="710"/>
      <c r="CAH50" s="710"/>
      <c r="CAI50" s="710"/>
      <c r="CAJ50" s="710"/>
      <c r="CAK50" s="710"/>
      <c r="CAL50" s="710"/>
      <c r="CAM50" s="710"/>
      <c r="CAN50" s="710"/>
      <c r="CAO50" s="710"/>
      <c r="CAP50" s="710"/>
      <c r="CAQ50" s="710"/>
      <c r="CAR50" s="710"/>
      <c r="CAS50" s="710"/>
      <c r="CAT50" s="710"/>
      <c r="CAU50" s="710"/>
      <c r="CAV50" s="710"/>
      <c r="CAW50" s="710"/>
      <c r="CAX50" s="710"/>
      <c r="CAY50" s="710"/>
      <c r="CAZ50" s="710"/>
      <c r="CBA50" s="710"/>
      <c r="CBB50" s="710"/>
      <c r="CBC50" s="710"/>
      <c r="CBD50" s="710"/>
      <c r="CBE50" s="710"/>
      <c r="CBF50" s="710"/>
      <c r="CBG50" s="710"/>
      <c r="CBH50" s="710"/>
      <c r="CBI50" s="710"/>
      <c r="CBJ50" s="710"/>
      <c r="CBK50" s="710"/>
      <c r="CBL50" s="710"/>
      <c r="CBM50" s="710"/>
      <c r="CBN50" s="710"/>
      <c r="CBO50" s="710"/>
      <c r="CBP50" s="710"/>
      <c r="CBQ50" s="710"/>
      <c r="CBR50" s="710"/>
      <c r="CBS50" s="710"/>
      <c r="CBT50" s="710"/>
      <c r="CBU50" s="710"/>
      <c r="CBV50" s="710"/>
      <c r="CBW50" s="710"/>
      <c r="CBX50" s="710"/>
      <c r="CBY50" s="710"/>
      <c r="CBZ50" s="710"/>
      <c r="CCA50" s="710"/>
      <c r="CCB50" s="710"/>
      <c r="CCC50" s="710"/>
      <c r="CCD50" s="710"/>
      <c r="CCE50" s="710"/>
      <c r="CCF50" s="710"/>
      <c r="CCG50" s="710"/>
      <c r="CCH50" s="710"/>
      <c r="CCI50" s="710"/>
      <c r="CCJ50" s="710"/>
      <c r="CCK50" s="710"/>
      <c r="CCL50" s="710"/>
      <c r="CCM50" s="710"/>
      <c r="CCN50" s="710"/>
      <c r="CCO50" s="710"/>
      <c r="CCP50" s="710"/>
      <c r="CCQ50" s="710"/>
      <c r="CCR50" s="710"/>
      <c r="CCS50" s="710"/>
      <c r="CCT50" s="710"/>
      <c r="CCU50" s="710"/>
      <c r="CCV50" s="710"/>
      <c r="CCW50" s="710"/>
      <c r="CCX50" s="710"/>
      <c r="CCY50" s="710"/>
      <c r="CCZ50" s="710"/>
      <c r="CDA50" s="710"/>
      <c r="CDB50" s="710"/>
      <c r="CDC50" s="710"/>
      <c r="CDD50" s="710"/>
      <c r="CDE50" s="710"/>
      <c r="CDF50" s="710"/>
      <c r="CDG50" s="710"/>
      <c r="CDH50" s="710"/>
      <c r="CDI50" s="710"/>
      <c r="CDJ50" s="710"/>
      <c r="CDK50" s="710"/>
      <c r="CDL50" s="710"/>
      <c r="CDM50" s="710"/>
      <c r="CDN50" s="710"/>
      <c r="CDO50" s="710"/>
      <c r="CDP50" s="710"/>
      <c r="CDQ50" s="710"/>
      <c r="CDR50" s="710"/>
      <c r="CDS50" s="710"/>
      <c r="CDT50" s="710"/>
      <c r="CDU50" s="710"/>
      <c r="CDV50" s="710"/>
      <c r="CDW50" s="710"/>
      <c r="CDX50" s="710"/>
      <c r="CDY50" s="710"/>
      <c r="CDZ50" s="710"/>
      <c r="CEA50" s="710"/>
      <c r="CEB50" s="710"/>
      <c r="CEC50" s="710"/>
      <c r="CED50" s="710"/>
      <c r="CEE50" s="710"/>
      <c r="CEF50" s="710"/>
      <c r="CEG50" s="710"/>
      <c r="CEH50" s="710"/>
      <c r="CEI50" s="710"/>
      <c r="CEJ50" s="710"/>
      <c r="CEK50" s="710"/>
      <c r="CEL50" s="710"/>
      <c r="CEM50" s="710"/>
      <c r="CEN50" s="710"/>
      <c r="CEO50" s="710"/>
      <c r="CEP50" s="710"/>
      <c r="CEQ50" s="710"/>
      <c r="CER50" s="710"/>
      <c r="CES50" s="710"/>
      <c r="CET50" s="710"/>
      <c r="CEU50" s="710"/>
      <c r="CEV50" s="710"/>
      <c r="CEW50" s="710"/>
      <c r="CEX50" s="710"/>
      <c r="CEY50" s="710"/>
      <c r="CEZ50" s="710"/>
      <c r="CFA50" s="710"/>
      <c r="CFB50" s="710"/>
      <c r="CFC50" s="710"/>
      <c r="CFD50" s="710"/>
      <c r="CFE50" s="710"/>
      <c r="CFF50" s="710"/>
      <c r="CFG50" s="710"/>
      <c r="CFH50" s="710"/>
      <c r="CFI50" s="710"/>
      <c r="CFJ50" s="710"/>
      <c r="CFK50" s="710"/>
      <c r="CFL50" s="710"/>
      <c r="CFM50" s="710"/>
      <c r="CFN50" s="710"/>
      <c r="CFO50" s="710"/>
      <c r="CFP50" s="710"/>
      <c r="CFQ50" s="710"/>
      <c r="CFR50" s="710"/>
      <c r="CFS50" s="710"/>
      <c r="CFT50" s="710"/>
      <c r="CFU50" s="710"/>
      <c r="CFV50" s="710"/>
      <c r="CFW50" s="710"/>
      <c r="CFX50" s="710"/>
      <c r="CFY50" s="710"/>
      <c r="CFZ50" s="710"/>
      <c r="CGA50" s="710"/>
      <c r="CGB50" s="710"/>
      <c r="CGC50" s="710"/>
      <c r="CGD50" s="710"/>
      <c r="CGE50" s="710"/>
      <c r="CGF50" s="710"/>
      <c r="CGG50" s="710"/>
      <c r="CGH50" s="710"/>
      <c r="CGI50" s="710"/>
      <c r="CGJ50" s="710"/>
      <c r="CGK50" s="710"/>
      <c r="CGL50" s="710"/>
      <c r="CGM50" s="710"/>
      <c r="CGN50" s="710"/>
      <c r="CGO50" s="710"/>
      <c r="CGP50" s="710"/>
      <c r="CGQ50" s="710"/>
      <c r="CGR50" s="710"/>
      <c r="CGS50" s="710"/>
      <c r="CGT50" s="710"/>
      <c r="CGU50" s="710"/>
      <c r="CGV50" s="710"/>
      <c r="CGW50" s="710"/>
      <c r="CGX50" s="710"/>
      <c r="CGY50" s="710"/>
      <c r="CGZ50" s="710"/>
      <c r="CHA50" s="710"/>
      <c r="CHB50" s="710"/>
      <c r="CHC50" s="710"/>
      <c r="CHD50" s="710"/>
      <c r="CHE50" s="710"/>
      <c r="CHF50" s="710"/>
      <c r="CHG50" s="710"/>
      <c r="CHH50" s="710"/>
      <c r="CHI50" s="710"/>
      <c r="CHJ50" s="710"/>
      <c r="CHK50" s="710"/>
      <c r="CHL50" s="710"/>
      <c r="CHM50" s="710"/>
      <c r="CHN50" s="710"/>
      <c r="CHO50" s="710"/>
      <c r="CHP50" s="710"/>
      <c r="CHQ50" s="710"/>
      <c r="CHR50" s="710"/>
      <c r="CHS50" s="710"/>
      <c r="CHT50" s="710"/>
      <c r="CHU50" s="710"/>
      <c r="CHV50" s="710"/>
      <c r="CHW50" s="710"/>
      <c r="CHX50" s="710"/>
      <c r="CHY50" s="710"/>
      <c r="CHZ50" s="710"/>
      <c r="CIA50" s="710"/>
      <c r="CIB50" s="710"/>
      <c r="CIC50" s="710"/>
      <c r="CID50" s="710"/>
      <c r="CIE50" s="710"/>
      <c r="CIF50" s="710"/>
      <c r="CIG50" s="710"/>
      <c r="CIH50" s="710"/>
      <c r="CII50" s="710"/>
      <c r="CIJ50" s="710"/>
      <c r="CIK50" s="710"/>
      <c r="CIL50" s="710"/>
      <c r="CIM50" s="710"/>
      <c r="CIN50" s="710"/>
      <c r="CIO50" s="710"/>
      <c r="CIP50" s="710"/>
      <c r="CIQ50" s="710"/>
      <c r="CIR50" s="710"/>
      <c r="CIS50" s="710"/>
      <c r="CIT50" s="710"/>
      <c r="CIU50" s="710"/>
      <c r="CIV50" s="710"/>
      <c r="CIW50" s="710"/>
      <c r="CIX50" s="710"/>
      <c r="CIY50" s="710"/>
      <c r="CIZ50" s="710"/>
      <c r="CJA50" s="710"/>
      <c r="CJB50" s="710"/>
      <c r="CJC50" s="710"/>
      <c r="CJD50" s="710"/>
      <c r="CJE50" s="710"/>
      <c r="CJF50" s="710"/>
      <c r="CJG50" s="710"/>
      <c r="CJH50" s="710"/>
      <c r="CJI50" s="710"/>
      <c r="CJJ50" s="710"/>
      <c r="CJK50" s="710"/>
      <c r="CJL50" s="710"/>
      <c r="CJM50" s="710"/>
      <c r="CJN50" s="710"/>
      <c r="CJO50" s="710"/>
      <c r="CJP50" s="710"/>
      <c r="CJQ50" s="710"/>
      <c r="CJR50" s="710"/>
      <c r="CJS50" s="710"/>
      <c r="CJT50" s="710"/>
      <c r="CJU50" s="710"/>
      <c r="CJV50" s="710"/>
      <c r="CJW50" s="710"/>
      <c r="CJX50" s="710"/>
      <c r="CJY50" s="710"/>
      <c r="CJZ50" s="710"/>
      <c r="CKA50" s="710"/>
      <c r="CKB50" s="710"/>
      <c r="CKC50" s="710"/>
      <c r="CKD50" s="710"/>
      <c r="CKE50" s="710"/>
      <c r="CKF50" s="710"/>
      <c r="CKG50" s="710"/>
      <c r="CKH50" s="710"/>
      <c r="CKI50" s="710"/>
      <c r="CKJ50" s="710"/>
      <c r="CKK50" s="710"/>
      <c r="CKL50" s="710"/>
      <c r="CKM50" s="710"/>
      <c r="CKN50" s="710"/>
      <c r="CKO50" s="710"/>
      <c r="CKP50" s="710"/>
      <c r="CKQ50" s="710"/>
      <c r="CKR50" s="710"/>
      <c r="CKS50" s="710"/>
      <c r="CKT50" s="710"/>
      <c r="CKU50" s="710"/>
      <c r="CKV50" s="710"/>
      <c r="CKW50" s="710"/>
      <c r="CKX50" s="710"/>
      <c r="CKY50" s="710"/>
      <c r="CKZ50" s="710"/>
      <c r="CLA50" s="710"/>
      <c r="CLB50" s="710"/>
      <c r="CLC50" s="710"/>
      <c r="CLD50" s="710"/>
      <c r="CLE50" s="710"/>
      <c r="CLF50" s="710"/>
      <c r="CLG50" s="710"/>
      <c r="CLH50" s="710"/>
      <c r="CLI50" s="710"/>
      <c r="CLJ50" s="710"/>
      <c r="CLK50" s="710"/>
      <c r="CLL50" s="710"/>
      <c r="CLM50" s="710"/>
      <c r="CLN50" s="710"/>
      <c r="CLO50" s="710"/>
      <c r="CLP50" s="710"/>
      <c r="CLQ50" s="710"/>
      <c r="CLR50" s="710"/>
      <c r="CLS50" s="710"/>
      <c r="CLT50" s="710"/>
      <c r="CLU50" s="710"/>
      <c r="CLV50" s="710"/>
      <c r="CLW50" s="710"/>
      <c r="CLX50" s="710"/>
      <c r="CLY50" s="710"/>
      <c r="CLZ50" s="710"/>
      <c r="CMA50" s="710"/>
      <c r="CMB50" s="710"/>
      <c r="CMC50" s="710"/>
      <c r="CMD50" s="710"/>
      <c r="CME50" s="710"/>
      <c r="CMF50" s="710"/>
      <c r="CMG50" s="710"/>
      <c r="CMH50" s="710"/>
      <c r="CMI50" s="710"/>
      <c r="CMJ50" s="710"/>
      <c r="CMK50" s="710"/>
      <c r="CML50" s="710"/>
      <c r="CMM50" s="710"/>
      <c r="CMN50" s="710"/>
      <c r="CMO50" s="710"/>
      <c r="CMP50" s="710"/>
      <c r="CMQ50" s="710"/>
      <c r="CMR50" s="710"/>
      <c r="CMS50" s="710"/>
      <c r="CMT50" s="710"/>
      <c r="CMU50" s="710"/>
      <c r="CMV50" s="710"/>
      <c r="CMW50" s="710"/>
      <c r="CMX50" s="710"/>
      <c r="CMY50" s="710"/>
      <c r="CMZ50" s="710"/>
      <c r="CNA50" s="710"/>
      <c r="CNB50" s="710"/>
      <c r="CNC50" s="710"/>
      <c r="CND50" s="710"/>
      <c r="CNE50" s="710"/>
      <c r="CNF50" s="710"/>
      <c r="CNG50" s="710"/>
      <c r="CNH50" s="710"/>
      <c r="CNI50" s="710"/>
      <c r="CNJ50" s="710"/>
      <c r="CNK50" s="710"/>
      <c r="CNL50" s="710"/>
      <c r="CNM50" s="710"/>
      <c r="CNN50" s="710"/>
      <c r="CNO50" s="710"/>
      <c r="CNP50" s="710"/>
      <c r="CNQ50" s="710"/>
      <c r="CNR50" s="710"/>
      <c r="CNS50" s="710"/>
      <c r="CNT50" s="710"/>
      <c r="CNU50" s="710"/>
      <c r="CNV50" s="710"/>
      <c r="CNW50" s="710"/>
      <c r="CNX50" s="710"/>
      <c r="CNY50" s="710"/>
      <c r="CNZ50" s="710"/>
      <c r="COA50" s="710"/>
      <c r="COB50" s="710"/>
      <c r="COC50" s="710"/>
      <c r="COD50" s="710"/>
      <c r="COE50" s="710"/>
      <c r="COF50" s="710"/>
      <c r="COG50" s="710"/>
      <c r="COH50" s="710"/>
      <c r="COI50" s="710"/>
      <c r="COJ50" s="710"/>
      <c r="COK50" s="710"/>
      <c r="COL50" s="710"/>
      <c r="COM50" s="710"/>
      <c r="CON50" s="710"/>
      <c r="COO50" s="710"/>
      <c r="COP50" s="710"/>
      <c r="COQ50" s="710"/>
      <c r="COR50" s="710"/>
      <c r="COS50" s="710"/>
      <c r="COT50" s="710"/>
      <c r="COU50" s="710"/>
      <c r="COV50" s="710"/>
      <c r="COW50" s="710"/>
      <c r="COX50" s="710"/>
      <c r="COY50" s="710"/>
      <c r="COZ50" s="710"/>
      <c r="CPA50" s="710"/>
      <c r="CPB50" s="710"/>
      <c r="CPC50" s="710"/>
      <c r="CPD50" s="710"/>
      <c r="CPE50" s="710"/>
      <c r="CPF50" s="710"/>
      <c r="CPG50" s="710"/>
      <c r="CPH50" s="710"/>
      <c r="CPI50" s="710"/>
      <c r="CPJ50" s="710"/>
      <c r="CPK50" s="710"/>
      <c r="CPL50" s="710"/>
      <c r="CPM50" s="710"/>
      <c r="CPN50" s="710"/>
      <c r="CPO50" s="710"/>
      <c r="CPP50" s="710"/>
      <c r="CPQ50" s="710"/>
      <c r="CPR50" s="710"/>
      <c r="CPS50" s="710"/>
      <c r="CPT50" s="710"/>
      <c r="CPU50" s="710"/>
      <c r="CPV50" s="710"/>
      <c r="CPW50" s="710"/>
      <c r="CPX50" s="710"/>
      <c r="CPY50" s="710"/>
      <c r="CPZ50" s="710"/>
      <c r="CQA50" s="710"/>
      <c r="CQB50" s="710"/>
      <c r="CQC50" s="710"/>
      <c r="CQD50" s="710"/>
      <c r="CQE50" s="710"/>
      <c r="CQF50" s="710"/>
      <c r="CQG50" s="710"/>
      <c r="CQH50" s="710"/>
      <c r="CQI50" s="710"/>
      <c r="CQJ50" s="710"/>
      <c r="CQK50" s="710"/>
      <c r="CQL50" s="710"/>
      <c r="CQM50" s="710"/>
      <c r="CQN50" s="710"/>
      <c r="CQO50" s="710"/>
      <c r="CQP50" s="710"/>
      <c r="CQQ50" s="710"/>
      <c r="CQR50" s="710"/>
      <c r="CQS50" s="710"/>
      <c r="CQT50" s="710"/>
      <c r="CQU50" s="710"/>
      <c r="CQV50" s="710"/>
      <c r="CQW50" s="710"/>
      <c r="CQX50" s="710"/>
      <c r="CQY50" s="710"/>
      <c r="CQZ50" s="710"/>
      <c r="CRA50" s="710"/>
      <c r="CRB50" s="710"/>
      <c r="CRC50" s="710"/>
      <c r="CRD50" s="710"/>
      <c r="CRE50" s="710"/>
      <c r="CRF50" s="710"/>
      <c r="CRG50" s="710"/>
      <c r="CRH50" s="710"/>
      <c r="CRI50" s="710"/>
      <c r="CRJ50" s="710"/>
      <c r="CRK50" s="710"/>
      <c r="CRL50" s="710"/>
      <c r="CRM50" s="710"/>
      <c r="CRN50" s="710"/>
      <c r="CRO50" s="710"/>
      <c r="CRP50" s="710"/>
      <c r="CRQ50" s="710"/>
      <c r="CRR50" s="710"/>
      <c r="CRS50" s="710"/>
      <c r="CRT50" s="710"/>
      <c r="CRU50" s="710"/>
      <c r="CRV50" s="710"/>
      <c r="CRW50" s="710"/>
      <c r="CRX50" s="710"/>
      <c r="CRY50" s="710"/>
      <c r="CRZ50" s="710"/>
      <c r="CSA50" s="710"/>
      <c r="CSB50" s="710"/>
      <c r="CSC50" s="710"/>
      <c r="CSD50" s="710"/>
      <c r="CSE50" s="710"/>
      <c r="CSF50" s="710"/>
      <c r="CSG50" s="710"/>
      <c r="CSH50" s="710"/>
      <c r="CSI50" s="710"/>
      <c r="CSJ50" s="710"/>
      <c r="CSK50" s="710"/>
      <c r="CSL50" s="710"/>
      <c r="CSM50" s="710"/>
      <c r="CSN50" s="710"/>
      <c r="CSO50" s="710"/>
      <c r="CSP50" s="710"/>
      <c r="CSQ50" s="710"/>
      <c r="CSR50" s="710"/>
      <c r="CSS50" s="710"/>
      <c r="CST50" s="710"/>
      <c r="CSU50" s="710"/>
      <c r="CSV50" s="710"/>
      <c r="CSW50" s="710"/>
      <c r="CSX50" s="710"/>
      <c r="CSY50" s="710"/>
      <c r="CSZ50" s="710"/>
      <c r="CTA50" s="710"/>
      <c r="CTB50" s="710"/>
      <c r="CTC50" s="710"/>
      <c r="CTD50" s="710"/>
      <c r="CTE50" s="710"/>
      <c r="CTF50" s="710"/>
      <c r="CTG50" s="710"/>
      <c r="CTH50" s="710"/>
      <c r="CTI50" s="710"/>
      <c r="CTJ50" s="710"/>
      <c r="CTK50" s="710"/>
      <c r="CTL50" s="710"/>
      <c r="CTM50" s="710"/>
      <c r="CTN50" s="710"/>
      <c r="CTO50" s="710"/>
      <c r="CTP50" s="710"/>
      <c r="CTQ50" s="710"/>
      <c r="CTR50" s="710"/>
      <c r="CTS50" s="710"/>
      <c r="CTT50" s="710"/>
      <c r="CTU50" s="710"/>
      <c r="CTV50" s="710"/>
      <c r="CTW50" s="710"/>
      <c r="CTX50" s="710"/>
      <c r="CTY50" s="710"/>
      <c r="CTZ50" s="710"/>
      <c r="CUA50" s="710"/>
      <c r="CUB50" s="710"/>
      <c r="CUC50" s="710"/>
      <c r="CUD50" s="710"/>
      <c r="CUE50" s="710"/>
      <c r="CUF50" s="710"/>
      <c r="CUG50" s="710"/>
      <c r="CUH50" s="710"/>
      <c r="CUI50" s="710"/>
      <c r="CUJ50" s="710"/>
      <c r="CUK50" s="710"/>
      <c r="CUL50" s="710"/>
      <c r="CUM50" s="710"/>
      <c r="CUN50" s="710"/>
      <c r="CUO50" s="710"/>
      <c r="CUP50" s="710"/>
      <c r="CUQ50" s="710"/>
      <c r="CUR50" s="710"/>
      <c r="CUS50" s="710"/>
      <c r="CUT50" s="710"/>
      <c r="CUU50" s="710"/>
      <c r="CUV50" s="710"/>
      <c r="CUW50" s="710"/>
      <c r="CUX50" s="710"/>
      <c r="CUY50" s="710"/>
      <c r="CUZ50" s="710"/>
      <c r="CVA50" s="710"/>
      <c r="CVB50" s="710"/>
      <c r="CVC50" s="710"/>
      <c r="CVD50" s="710"/>
      <c r="CVE50" s="710"/>
      <c r="CVF50" s="710"/>
      <c r="CVG50" s="710"/>
      <c r="CVH50" s="710"/>
      <c r="CVI50" s="710"/>
      <c r="CVJ50" s="710"/>
      <c r="CVK50" s="710"/>
      <c r="CVL50" s="710"/>
      <c r="CVM50" s="710"/>
      <c r="CVN50" s="710"/>
      <c r="CVO50" s="710"/>
      <c r="CVP50" s="710"/>
      <c r="CVQ50" s="710"/>
      <c r="CVR50" s="710"/>
      <c r="CVS50" s="710"/>
      <c r="CVT50" s="710"/>
      <c r="CVU50" s="710"/>
      <c r="CVV50" s="710"/>
      <c r="CVW50" s="710"/>
      <c r="CVX50" s="710"/>
      <c r="CVY50" s="710"/>
      <c r="CVZ50" s="710"/>
      <c r="CWA50" s="710"/>
      <c r="CWB50" s="710"/>
      <c r="CWC50" s="710"/>
      <c r="CWD50" s="710"/>
      <c r="CWE50" s="710"/>
      <c r="CWF50" s="710"/>
      <c r="CWG50" s="710"/>
      <c r="CWH50" s="710"/>
      <c r="CWI50" s="710"/>
      <c r="CWJ50" s="710"/>
      <c r="CWK50" s="710"/>
      <c r="CWL50" s="710"/>
      <c r="CWM50" s="710"/>
      <c r="CWN50" s="710"/>
      <c r="CWO50" s="710"/>
      <c r="CWP50" s="710"/>
      <c r="CWQ50" s="710"/>
      <c r="CWR50" s="710"/>
      <c r="CWS50" s="710"/>
      <c r="CWT50" s="710"/>
      <c r="CWU50" s="710"/>
      <c r="CWV50" s="710"/>
      <c r="CWW50" s="710"/>
      <c r="CWX50" s="710"/>
      <c r="CWY50" s="710"/>
      <c r="CWZ50" s="710"/>
      <c r="CXA50" s="710"/>
      <c r="CXB50" s="710"/>
      <c r="CXC50" s="710"/>
      <c r="CXD50" s="710"/>
      <c r="CXE50" s="710"/>
      <c r="CXF50" s="710"/>
      <c r="CXG50" s="710"/>
      <c r="CXH50" s="710"/>
      <c r="CXI50" s="710"/>
      <c r="CXJ50" s="710"/>
      <c r="CXK50" s="710"/>
      <c r="CXL50" s="710"/>
      <c r="CXM50" s="710"/>
      <c r="CXN50" s="710"/>
      <c r="CXO50" s="710"/>
      <c r="CXP50" s="710"/>
      <c r="CXQ50" s="710"/>
      <c r="CXR50" s="710"/>
      <c r="CXS50" s="710"/>
      <c r="CXT50" s="710"/>
      <c r="CXU50" s="710"/>
      <c r="CXV50" s="710"/>
      <c r="CXW50" s="710"/>
      <c r="CXX50" s="710"/>
      <c r="CXY50" s="710"/>
      <c r="CXZ50" s="710"/>
      <c r="CYA50" s="710"/>
      <c r="CYB50" s="710"/>
      <c r="CYC50" s="710"/>
      <c r="CYD50" s="710"/>
      <c r="CYE50" s="710"/>
      <c r="CYF50" s="710"/>
      <c r="CYG50" s="710"/>
      <c r="CYH50" s="710"/>
      <c r="CYI50" s="710"/>
      <c r="CYJ50" s="710"/>
      <c r="CYK50" s="710"/>
      <c r="CYL50" s="710"/>
      <c r="CYM50" s="710"/>
      <c r="CYN50" s="710"/>
      <c r="CYO50" s="710"/>
      <c r="CYP50" s="710"/>
      <c r="CYQ50" s="710"/>
      <c r="CYR50" s="710"/>
      <c r="CYS50" s="710"/>
      <c r="CYT50" s="710"/>
      <c r="CYU50" s="710"/>
      <c r="CYV50" s="710"/>
      <c r="CYW50" s="710"/>
      <c r="CYX50" s="710"/>
      <c r="CYY50" s="710"/>
      <c r="CYZ50" s="710"/>
      <c r="CZA50" s="710"/>
      <c r="CZB50" s="710"/>
      <c r="CZC50" s="710"/>
      <c r="CZD50" s="710"/>
      <c r="CZE50" s="710"/>
      <c r="CZF50" s="710"/>
      <c r="CZG50" s="710"/>
      <c r="CZH50" s="710"/>
      <c r="CZI50" s="710"/>
      <c r="CZJ50" s="710"/>
      <c r="CZK50" s="710"/>
      <c r="CZL50" s="710"/>
      <c r="CZM50" s="710"/>
      <c r="CZN50" s="710"/>
      <c r="CZO50" s="710"/>
      <c r="CZP50" s="710"/>
      <c r="CZQ50" s="710"/>
      <c r="CZR50" s="710"/>
      <c r="CZS50" s="710"/>
      <c r="CZT50" s="710"/>
      <c r="CZU50" s="710"/>
      <c r="CZV50" s="710"/>
      <c r="CZW50" s="710"/>
      <c r="CZX50" s="710"/>
      <c r="CZY50" s="710"/>
      <c r="CZZ50" s="710"/>
      <c r="DAA50" s="710"/>
      <c r="DAB50" s="710"/>
      <c r="DAC50" s="710"/>
      <c r="DAD50" s="710"/>
      <c r="DAE50" s="710"/>
      <c r="DAF50" s="710"/>
      <c r="DAG50" s="710"/>
      <c r="DAH50" s="710"/>
      <c r="DAI50" s="710"/>
      <c r="DAJ50" s="710"/>
      <c r="DAK50" s="710"/>
      <c r="DAL50" s="710"/>
      <c r="DAM50" s="710"/>
      <c r="DAN50" s="710"/>
      <c r="DAO50" s="710"/>
      <c r="DAP50" s="710"/>
      <c r="DAQ50" s="710"/>
      <c r="DAR50" s="710"/>
      <c r="DAS50" s="710"/>
      <c r="DAT50" s="710"/>
      <c r="DAU50" s="710"/>
      <c r="DAV50" s="710"/>
      <c r="DAW50" s="710"/>
      <c r="DAX50" s="710"/>
      <c r="DAY50" s="710"/>
      <c r="DAZ50" s="710"/>
      <c r="DBA50" s="710"/>
      <c r="DBB50" s="710"/>
      <c r="DBC50" s="710"/>
      <c r="DBD50" s="710"/>
      <c r="DBE50" s="710"/>
      <c r="DBF50" s="710"/>
      <c r="DBG50" s="710"/>
      <c r="DBH50" s="710"/>
      <c r="DBI50" s="710"/>
      <c r="DBJ50" s="710"/>
      <c r="DBK50" s="710"/>
      <c r="DBL50" s="710"/>
      <c r="DBM50" s="710"/>
      <c r="DBN50" s="710"/>
      <c r="DBO50" s="710"/>
      <c r="DBP50" s="710"/>
      <c r="DBQ50" s="710"/>
      <c r="DBR50" s="710"/>
      <c r="DBS50" s="710"/>
      <c r="DBT50" s="710"/>
      <c r="DBU50" s="710"/>
      <c r="DBV50" s="710"/>
      <c r="DBW50" s="710"/>
      <c r="DBX50" s="710"/>
      <c r="DBY50" s="710"/>
      <c r="DBZ50" s="710"/>
      <c r="DCA50" s="710"/>
      <c r="DCB50" s="710"/>
      <c r="DCC50" s="710"/>
      <c r="DCD50" s="710"/>
      <c r="DCE50" s="710"/>
      <c r="DCF50" s="710"/>
      <c r="DCG50" s="710"/>
      <c r="DCH50" s="710"/>
      <c r="DCI50" s="710"/>
      <c r="DCJ50" s="710"/>
      <c r="DCK50" s="710"/>
      <c r="DCL50" s="710"/>
      <c r="DCM50" s="710"/>
      <c r="DCN50" s="710"/>
      <c r="DCO50" s="710"/>
      <c r="DCP50" s="710"/>
      <c r="DCQ50" s="710"/>
      <c r="DCR50" s="710"/>
      <c r="DCS50" s="710"/>
      <c r="DCT50" s="710"/>
      <c r="DCU50" s="710"/>
      <c r="DCV50" s="710"/>
      <c r="DCW50" s="710"/>
      <c r="DCX50" s="710"/>
      <c r="DCY50" s="710"/>
      <c r="DCZ50" s="710"/>
      <c r="DDA50" s="710"/>
      <c r="DDB50" s="710"/>
      <c r="DDC50" s="710"/>
      <c r="DDD50" s="710"/>
      <c r="DDE50" s="710"/>
      <c r="DDF50" s="710"/>
      <c r="DDG50" s="710"/>
      <c r="DDH50" s="710"/>
      <c r="DDI50" s="710"/>
      <c r="DDJ50" s="710"/>
      <c r="DDK50" s="710"/>
      <c r="DDL50" s="710"/>
      <c r="DDM50" s="710"/>
      <c r="DDN50" s="710"/>
      <c r="DDO50" s="710"/>
      <c r="DDP50" s="710"/>
      <c r="DDQ50" s="710"/>
      <c r="DDR50" s="710"/>
      <c r="DDS50" s="710"/>
      <c r="DDT50" s="710"/>
      <c r="DDU50" s="710"/>
      <c r="DDV50" s="710"/>
      <c r="DDW50" s="710"/>
      <c r="DDX50" s="710"/>
      <c r="DDY50" s="710"/>
      <c r="DDZ50" s="710"/>
      <c r="DEA50" s="710"/>
      <c r="DEB50" s="710"/>
      <c r="DEC50" s="710"/>
      <c r="DED50" s="710"/>
      <c r="DEE50" s="710"/>
      <c r="DEF50" s="710"/>
      <c r="DEG50" s="710"/>
      <c r="DEH50" s="710"/>
      <c r="DEI50" s="710"/>
      <c r="DEJ50" s="710"/>
      <c r="DEK50" s="710"/>
      <c r="DEL50" s="710"/>
      <c r="DEM50" s="710"/>
      <c r="DEN50" s="710"/>
      <c r="DEO50" s="710"/>
      <c r="DEP50" s="710"/>
      <c r="DEQ50" s="710"/>
      <c r="DER50" s="710"/>
      <c r="DES50" s="710"/>
      <c r="DET50" s="710"/>
      <c r="DEU50" s="710"/>
      <c r="DEV50" s="710"/>
      <c r="DEW50" s="710"/>
      <c r="DEX50" s="710"/>
      <c r="DEY50" s="710"/>
      <c r="DEZ50" s="710"/>
      <c r="DFA50" s="710"/>
      <c r="DFB50" s="710"/>
      <c r="DFC50" s="710"/>
      <c r="DFD50" s="710"/>
      <c r="DFE50" s="710"/>
      <c r="DFF50" s="710"/>
      <c r="DFG50" s="710"/>
      <c r="DFH50" s="710"/>
      <c r="DFI50" s="710"/>
      <c r="DFJ50" s="710"/>
      <c r="DFK50" s="710"/>
      <c r="DFL50" s="710"/>
      <c r="DFM50" s="710"/>
      <c r="DFN50" s="710"/>
      <c r="DFO50" s="710"/>
      <c r="DFP50" s="710"/>
      <c r="DFQ50" s="710"/>
      <c r="DFR50" s="710"/>
      <c r="DFS50" s="710"/>
      <c r="DFT50" s="710"/>
      <c r="DFU50" s="710"/>
      <c r="DFV50" s="710"/>
      <c r="DFW50" s="710"/>
      <c r="DFX50" s="710"/>
      <c r="DFY50" s="710"/>
      <c r="DFZ50" s="710"/>
      <c r="DGA50" s="710"/>
      <c r="DGB50" s="710"/>
      <c r="DGC50" s="710"/>
      <c r="DGD50" s="710"/>
      <c r="DGE50" s="710"/>
      <c r="DGF50" s="710"/>
      <c r="DGG50" s="710"/>
      <c r="DGH50" s="710"/>
      <c r="DGI50" s="710"/>
      <c r="DGJ50" s="710"/>
      <c r="DGK50" s="710"/>
      <c r="DGL50" s="710"/>
      <c r="DGM50" s="710"/>
      <c r="DGN50" s="710"/>
      <c r="DGO50" s="710"/>
      <c r="DGP50" s="710"/>
      <c r="DGQ50" s="710"/>
      <c r="DGR50" s="710"/>
      <c r="DGS50" s="710"/>
      <c r="DGT50" s="710"/>
      <c r="DGU50" s="710"/>
      <c r="DGV50" s="710"/>
      <c r="DGW50" s="710"/>
      <c r="DGX50" s="710"/>
      <c r="DGY50" s="710"/>
      <c r="DGZ50" s="710"/>
      <c r="DHA50" s="710"/>
      <c r="DHB50" s="710"/>
      <c r="DHC50" s="710"/>
      <c r="DHD50" s="710"/>
      <c r="DHE50" s="710"/>
      <c r="DHF50" s="710"/>
      <c r="DHG50" s="710"/>
      <c r="DHH50" s="710"/>
      <c r="DHI50" s="710"/>
      <c r="DHJ50" s="710"/>
      <c r="DHK50" s="710"/>
      <c r="DHL50" s="710"/>
      <c r="DHM50" s="710"/>
      <c r="DHN50" s="710"/>
      <c r="DHO50" s="710"/>
      <c r="DHP50" s="710"/>
      <c r="DHQ50" s="710"/>
      <c r="DHR50" s="710"/>
      <c r="DHS50" s="710"/>
      <c r="DHT50" s="710"/>
      <c r="DHU50" s="710"/>
      <c r="DHV50" s="710"/>
      <c r="DHW50" s="710"/>
      <c r="DHX50" s="710"/>
      <c r="DHY50" s="710"/>
      <c r="DHZ50" s="710"/>
      <c r="DIA50" s="710"/>
      <c r="DIB50" s="710"/>
      <c r="DIC50" s="710"/>
      <c r="DID50" s="710"/>
      <c r="DIE50" s="710"/>
      <c r="DIF50" s="710"/>
      <c r="DIG50" s="710"/>
      <c r="DIH50" s="710"/>
      <c r="DII50" s="710"/>
      <c r="DIJ50" s="710"/>
      <c r="DIK50" s="710"/>
      <c r="DIL50" s="710"/>
      <c r="DIM50" s="710"/>
      <c r="DIN50" s="710"/>
      <c r="DIO50" s="710"/>
      <c r="DIP50" s="710"/>
      <c r="DIQ50" s="710"/>
      <c r="DIR50" s="710"/>
      <c r="DIS50" s="710"/>
      <c r="DIT50" s="710"/>
      <c r="DIU50" s="710"/>
      <c r="DIV50" s="710"/>
      <c r="DIW50" s="710"/>
      <c r="DIX50" s="710"/>
      <c r="DIY50" s="710"/>
      <c r="DIZ50" s="710"/>
      <c r="DJA50" s="710"/>
      <c r="DJB50" s="710"/>
      <c r="DJC50" s="710"/>
      <c r="DJD50" s="710"/>
      <c r="DJE50" s="710"/>
      <c r="DJF50" s="710"/>
      <c r="DJG50" s="710"/>
      <c r="DJH50" s="710"/>
      <c r="DJI50" s="710"/>
      <c r="DJJ50" s="710"/>
      <c r="DJK50" s="710"/>
      <c r="DJL50" s="710"/>
      <c r="DJM50" s="710"/>
      <c r="DJN50" s="710"/>
      <c r="DJO50" s="710"/>
      <c r="DJP50" s="710"/>
      <c r="DJQ50" s="710"/>
      <c r="DJR50" s="710"/>
      <c r="DJS50" s="710"/>
      <c r="DJT50" s="710"/>
      <c r="DJU50" s="710"/>
      <c r="DJV50" s="710"/>
      <c r="DJW50" s="710"/>
      <c r="DJX50" s="710"/>
      <c r="DJY50" s="710"/>
      <c r="DJZ50" s="710"/>
      <c r="DKA50" s="710"/>
      <c r="DKB50" s="710"/>
      <c r="DKC50" s="710"/>
      <c r="DKD50" s="710"/>
      <c r="DKE50" s="710"/>
      <c r="DKF50" s="710"/>
      <c r="DKG50" s="710"/>
      <c r="DKH50" s="710"/>
      <c r="DKI50" s="710"/>
      <c r="DKJ50" s="710"/>
      <c r="DKK50" s="710"/>
      <c r="DKL50" s="710"/>
      <c r="DKM50" s="710"/>
      <c r="DKN50" s="710"/>
      <c r="DKO50" s="710"/>
      <c r="DKP50" s="710"/>
      <c r="DKQ50" s="710"/>
      <c r="DKR50" s="710"/>
      <c r="DKS50" s="710"/>
      <c r="DKT50" s="710"/>
      <c r="DKU50" s="710"/>
      <c r="DKV50" s="710"/>
      <c r="DKW50" s="710"/>
      <c r="DKX50" s="710"/>
      <c r="DKY50" s="710"/>
      <c r="DKZ50" s="710"/>
      <c r="DLA50" s="710"/>
      <c r="DLB50" s="710"/>
      <c r="DLC50" s="710"/>
      <c r="DLD50" s="710"/>
      <c r="DLE50" s="710"/>
      <c r="DLF50" s="710"/>
      <c r="DLG50" s="710"/>
      <c r="DLH50" s="710"/>
      <c r="DLI50" s="710"/>
      <c r="DLJ50" s="710"/>
      <c r="DLK50" s="710"/>
      <c r="DLL50" s="710"/>
      <c r="DLM50" s="710"/>
      <c r="DLN50" s="710"/>
      <c r="DLO50" s="710"/>
      <c r="DLP50" s="710"/>
      <c r="DLQ50" s="710"/>
      <c r="DLR50" s="710"/>
      <c r="DLS50" s="710"/>
      <c r="DLT50" s="710"/>
      <c r="DLU50" s="710"/>
      <c r="DLV50" s="710"/>
      <c r="DLW50" s="710"/>
      <c r="DLX50" s="710"/>
      <c r="DLY50" s="710"/>
      <c r="DLZ50" s="710"/>
      <c r="DMA50" s="710"/>
      <c r="DMB50" s="710"/>
      <c r="DMC50" s="710"/>
      <c r="DMD50" s="710"/>
      <c r="DME50" s="710"/>
      <c r="DMF50" s="710"/>
      <c r="DMG50" s="710"/>
      <c r="DMH50" s="710"/>
      <c r="DMI50" s="710"/>
      <c r="DMJ50" s="710"/>
      <c r="DMK50" s="710"/>
      <c r="DML50" s="710"/>
      <c r="DMM50" s="710"/>
      <c r="DMN50" s="710"/>
      <c r="DMO50" s="710"/>
      <c r="DMP50" s="710"/>
      <c r="DMQ50" s="710"/>
      <c r="DMR50" s="710"/>
      <c r="DMS50" s="710"/>
      <c r="DMT50" s="710"/>
      <c r="DMU50" s="710"/>
      <c r="DMV50" s="710"/>
      <c r="DMW50" s="710"/>
      <c r="DMX50" s="710"/>
      <c r="DMY50" s="710"/>
      <c r="DMZ50" s="710"/>
      <c r="DNA50" s="710"/>
      <c r="DNB50" s="710"/>
      <c r="DNC50" s="710"/>
      <c r="DND50" s="710"/>
      <c r="DNE50" s="710"/>
      <c r="DNF50" s="710"/>
      <c r="DNG50" s="710"/>
      <c r="DNH50" s="710"/>
      <c r="DNI50" s="710"/>
      <c r="DNJ50" s="710"/>
      <c r="DNK50" s="710"/>
      <c r="DNL50" s="710"/>
      <c r="DNM50" s="710"/>
      <c r="DNN50" s="710"/>
      <c r="DNO50" s="710"/>
      <c r="DNP50" s="710"/>
      <c r="DNQ50" s="710"/>
      <c r="DNR50" s="710"/>
      <c r="DNS50" s="710"/>
      <c r="DNT50" s="710"/>
      <c r="DNU50" s="710"/>
      <c r="DNV50" s="710"/>
      <c r="DNW50" s="710"/>
      <c r="DNX50" s="710"/>
      <c r="DNY50" s="710"/>
      <c r="DNZ50" s="710"/>
      <c r="DOA50" s="710"/>
      <c r="DOB50" s="710"/>
      <c r="DOC50" s="710"/>
      <c r="DOD50" s="710"/>
      <c r="DOE50" s="710"/>
      <c r="DOF50" s="710"/>
      <c r="DOG50" s="710"/>
      <c r="DOH50" s="710"/>
      <c r="DOI50" s="710"/>
      <c r="DOJ50" s="710"/>
      <c r="DOK50" s="710"/>
      <c r="DOL50" s="710"/>
      <c r="DOM50" s="710"/>
      <c r="DON50" s="710"/>
      <c r="DOO50" s="710"/>
      <c r="DOP50" s="710"/>
      <c r="DOQ50" s="710"/>
      <c r="DOR50" s="710"/>
      <c r="DOS50" s="710"/>
      <c r="DOT50" s="710"/>
      <c r="DOU50" s="710"/>
      <c r="DOV50" s="710"/>
      <c r="DOW50" s="710"/>
      <c r="DOX50" s="710"/>
      <c r="DOY50" s="710"/>
      <c r="DOZ50" s="710"/>
      <c r="DPA50" s="710"/>
      <c r="DPB50" s="710"/>
      <c r="DPC50" s="710"/>
      <c r="DPD50" s="710"/>
      <c r="DPE50" s="710"/>
      <c r="DPF50" s="710"/>
      <c r="DPG50" s="710"/>
      <c r="DPH50" s="710"/>
      <c r="DPI50" s="710"/>
      <c r="DPJ50" s="710"/>
      <c r="DPK50" s="710"/>
      <c r="DPL50" s="710"/>
      <c r="DPM50" s="710"/>
      <c r="DPN50" s="710"/>
      <c r="DPO50" s="710"/>
      <c r="DPP50" s="710"/>
      <c r="DPQ50" s="710"/>
      <c r="DPR50" s="710"/>
      <c r="DPS50" s="710"/>
      <c r="DPT50" s="710"/>
      <c r="DPU50" s="710"/>
      <c r="DPV50" s="710"/>
      <c r="DPW50" s="710"/>
      <c r="DPX50" s="710"/>
      <c r="DPY50" s="710"/>
      <c r="DPZ50" s="710"/>
      <c r="DQA50" s="710"/>
      <c r="DQB50" s="710"/>
      <c r="DQC50" s="710"/>
      <c r="DQD50" s="710"/>
      <c r="DQE50" s="710"/>
      <c r="DQF50" s="710"/>
      <c r="DQG50" s="710"/>
      <c r="DQH50" s="710"/>
      <c r="DQI50" s="710"/>
      <c r="DQJ50" s="710"/>
      <c r="DQK50" s="710"/>
      <c r="DQL50" s="710"/>
      <c r="DQM50" s="710"/>
      <c r="DQN50" s="710"/>
      <c r="DQO50" s="710"/>
      <c r="DQP50" s="710"/>
      <c r="DQQ50" s="710"/>
      <c r="DQR50" s="710"/>
      <c r="DQS50" s="710"/>
      <c r="DQT50" s="710"/>
      <c r="DQU50" s="710"/>
      <c r="DQV50" s="710"/>
      <c r="DQW50" s="710"/>
      <c r="DQX50" s="710"/>
      <c r="DQY50" s="710"/>
      <c r="DQZ50" s="710"/>
      <c r="DRA50" s="710"/>
      <c r="DRB50" s="710"/>
      <c r="DRC50" s="710"/>
      <c r="DRD50" s="710"/>
      <c r="DRE50" s="710"/>
      <c r="DRF50" s="710"/>
      <c r="DRG50" s="710"/>
      <c r="DRH50" s="710"/>
      <c r="DRI50" s="710"/>
      <c r="DRJ50" s="710"/>
      <c r="DRK50" s="710"/>
      <c r="DRL50" s="710"/>
      <c r="DRM50" s="710"/>
      <c r="DRN50" s="710"/>
      <c r="DRO50" s="710"/>
      <c r="DRP50" s="710"/>
      <c r="DRQ50" s="710"/>
      <c r="DRR50" s="710"/>
      <c r="DRS50" s="710"/>
      <c r="DRT50" s="710"/>
      <c r="DRU50" s="710"/>
      <c r="DRV50" s="710"/>
      <c r="DRW50" s="710"/>
      <c r="DRX50" s="710"/>
      <c r="DRY50" s="710"/>
      <c r="DRZ50" s="710"/>
      <c r="DSA50" s="710"/>
      <c r="DSB50" s="710"/>
      <c r="DSC50" s="710"/>
      <c r="DSD50" s="710"/>
      <c r="DSE50" s="710"/>
      <c r="DSF50" s="710"/>
      <c r="DSG50" s="710"/>
      <c r="DSH50" s="710"/>
      <c r="DSI50" s="710"/>
      <c r="DSJ50" s="710"/>
      <c r="DSK50" s="710"/>
      <c r="DSL50" s="710"/>
      <c r="DSM50" s="710"/>
      <c r="DSN50" s="710"/>
      <c r="DSO50" s="710"/>
      <c r="DSP50" s="710"/>
      <c r="DSQ50" s="710"/>
      <c r="DSR50" s="710"/>
      <c r="DSS50" s="710"/>
      <c r="DST50" s="710"/>
      <c r="DSU50" s="710"/>
      <c r="DSV50" s="710"/>
      <c r="DSW50" s="710"/>
      <c r="DSX50" s="710"/>
      <c r="DSY50" s="710"/>
      <c r="DSZ50" s="710"/>
      <c r="DTA50" s="710"/>
      <c r="DTB50" s="710"/>
      <c r="DTC50" s="710"/>
      <c r="DTD50" s="710"/>
      <c r="DTE50" s="710"/>
      <c r="DTF50" s="710"/>
      <c r="DTG50" s="710"/>
      <c r="DTH50" s="710"/>
      <c r="DTI50" s="710"/>
      <c r="DTJ50" s="710"/>
      <c r="DTK50" s="710"/>
      <c r="DTL50" s="710"/>
      <c r="DTM50" s="710"/>
      <c r="DTN50" s="710"/>
      <c r="DTO50" s="710"/>
      <c r="DTP50" s="710"/>
      <c r="DTQ50" s="710"/>
      <c r="DTR50" s="710"/>
      <c r="DTS50" s="710"/>
      <c r="DTT50" s="710"/>
      <c r="DTU50" s="710"/>
      <c r="DTV50" s="710"/>
      <c r="DTW50" s="710"/>
      <c r="DTX50" s="710"/>
      <c r="DTY50" s="710"/>
      <c r="DTZ50" s="710"/>
      <c r="DUA50" s="710"/>
      <c r="DUB50" s="710"/>
      <c r="DUC50" s="710"/>
      <c r="DUD50" s="710"/>
      <c r="DUE50" s="710"/>
      <c r="DUF50" s="710"/>
      <c r="DUG50" s="710"/>
      <c r="DUH50" s="710"/>
      <c r="DUI50" s="710"/>
      <c r="DUJ50" s="710"/>
      <c r="DUK50" s="710"/>
      <c r="DUL50" s="710"/>
      <c r="DUM50" s="710"/>
      <c r="DUN50" s="710"/>
      <c r="DUO50" s="710"/>
      <c r="DUP50" s="710"/>
      <c r="DUQ50" s="710"/>
      <c r="DUR50" s="710"/>
      <c r="DUS50" s="710"/>
      <c r="DUT50" s="710"/>
      <c r="DUU50" s="710"/>
      <c r="DUV50" s="710"/>
      <c r="DUW50" s="710"/>
      <c r="DUX50" s="710"/>
      <c r="DUY50" s="710"/>
      <c r="DUZ50" s="710"/>
      <c r="DVA50" s="710"/>
      <c r="DVB50" s="710"/>
      <c r="DVC50" s="710"/>
      <c r="DVD50" s="710"/>
      <c r="DVE50" s="710"/>
      <c r="DVF50" s="710"/>
      <c r="DVG50" s="710"/>
      <c r="DVH50" s="710"/>
      <c r="DVI50" s="710"/>
      <c r="DVJ50" s="710"/>
      <c r="DVK50" s="710"/>
      <c r="DVL50" s="710"/>
      <c r="DVM50" s="710"/>
      <c r="DVN50" s="710"/>
      <c r="DVO50" s="710"/>
      <c r="DVP50" s="710"/>
      <c r="DVQ50" s="710"/>
      <c r="DVR50" s="710"/>
      <c r="DVS50" s="710"/>
      <c r="DVT50" s="710"/>
      <c r="DVU50" s="710"/>
      <c r="DVV50" s="710"/>
      <c r="DVW50" s="710"/>
      <c r="DVX50" s="710"/>
      <c r="DVY50" s="710"/>
      <c r="DVZ50" s="710"/>
      <c r="DWA50" s="710"/>
      <c r="DWB50" s="710"/>
      <c r="DWC50" s="710"/>
      <c r="DWD50" s="710"/>
      <c r="DWE50" s="710"/>
      <c r="DWF50" s="710"/>
      <c r="DWG50" s="710"/>
      <c r="DWH50" s="710"/>
      <c r="DWI50" s="710"/>
      <c r="DWJ50" s="710"/>
      <c r="DWK50" s="710"/>
      <c r="DWL50" s="710"/>
      <c r="DWM50" s="710"/>
      <c r="DWN50" s="710"/>
      <c r="DWO50" s="710"/>
      <c r="DWP50" s="710"/>
      <c r="DWQ50" s="710"/>
      <c r="DWR50" s="710"/>
      <c r="DWS50" s="710"/>
      <c r="DWT50" s="710"/>
      <c r="DWU50" s="710"/>
      <c r="DWV50" s="710"/>
      <c r="DWW50" s="710"/>
      <c r="DWX50" s="710"/>
      <c r="DWY50" s="710"/>
      <c r="DWZ50" s="710"/>
      <c r="DXA50" s="710"/>
      <c r="DXB50" s="710"/>
      <c r="DXC50" s="710"/>
      <c r="DXD50" s="710"/>
      <c r="DXE50" s="710"/>
      <c r="DXF50" s="710"/>
      <c r="DXG50" s="710"/>
      <c r="DXH50" s="710"/>
      <c r="DXI50" s="710"/>
      <c r="DXJ50" s="710"/>
      <c r="DXK50" s="710"/>
      <c r="DXL50" s="710"/>
      <c r="DXM50" s="710"/>
      <c r="DXN50" s="710"/>
      <c r="DXO50" s="710"/>
      <c r="DXP50" s="710"/>
      <c r="DXQ50" s="710"/>
      <c r="DXR50" s="710"/>
      <c r="DXS50" s="710"/>
      <c r="DXT50" s="710"/>
      <c r="DXU50" s="710"/>
      <c r="DXV50" s="710"/>
      <c r="DXW50" s="710"/>
      <c r="DXX50" s="710"/>
      <c r="DXY50" s="710"/>
      <c r="DXZ50" s="710"/>
      <c r="DYA50" s="710"/>
      <c r="DYB50" s="710"/>
      <c r="DYC50" s="710"/>
      <c r="DYD50" s="710"/>
      <c r="DYE50" s="710"/>
      <c r="DYF50" s="710"/>
      <c r="DYG50" s="710"/>
      <c r="DYH50" s="710"/>
      <c r="DYI50" s="710"/>
      <c r="DYJ50" s="710"/>
      <c r="DYK50" s="710"/>
      <c r="DYL50" s="710"/>
      <c r="DYM50" s="710"/>
      <c r="DYN50" s="710"/>
      <c r="DYO50" s="710"/>
      <c r="DYP50" s="710"/>
      <c r="DYQ50" s="710"/>
      <c r="DYR50" s="710"/>
      <c r="DYS50" s="710"/>
      <c r="DYT50" s="710"/>
      <c r="DYU50" s="710"/>
      <c r="DYV50" s="710"/>
      <c r="DYW50" s="710"/>
      <c r="DYX50" s="710"/>
      <c r="DYY50" s="710"/>
      <c r="DYZ50" s="710"/>
      <c r="DZA50" s="710"/>
      <c r="DZB50" s="710"/>
      <c r="DZC50" s="710"/>
      <c r="DZD50" s="710"/>
      <c r="DZE50" s="710"/>
      <c r="DZF50" s="710"/>
      <c r="DZG50" s="710"/>
      <c r="DZH50" s="710"/>
      <c r="DZI50" s="710"/>
      <c r="DZJ50" s="710"/>
      <c r="DZK50" s="710"/>
      <c r="DZL50" s="710"/>
      <c r="DZM50" s="710"/>
      <c r="DZN50" s="710"/>
      <c r="DZO50" s="710"/>
      <c r="DZP50" s="710"/>
      <c r="DZQ50" s="710"/>
      <c r="DZR50" s="710"/>
      <c r="DZS50" s="710"/>
      <c r="DZT50" s="710"/>
      <c r="DZU50" s="710"/>
      <c r="DZV50" s="710"/>
      <c r="DZW50" s="710"/>
      <c r="DZX50" s="710"/>
      <c r="DZY50" s="710"/>
      <c r="DZZ50" s="710"/>
      <c r="EAA50" s="710"/>
      <c r="EAB50" s="710"/>
      <c r="EAC50" s="710"/>
      <c r="EAD50" s="710"/>
      <c r="EAE50" s="710"/>
      <c r="EAF50" s="710"/>
      <c r="EAG50" s="710"/>
      <c r="EAH50" s="710"/>
      <c r="EAI50" s="710"/>
      <c r="EAJ50" s="710"/>
      <c r="EAK50" s="710"/>
      <c r="EAL50" s="710"/>
      <c r="EAM50" s="710"/>
      <c r="EAN50" s="710"/>
      <c r="EAO50" s="710"/>
      <c r="EAP50" s="710"/>
      <c r="EAQ50" s="710"/>
      <c r="EAR50" s="710"/>
      <c r="EAS50" s="710"/>
      <c r="EAT50" s="710"/>
      <c r="EAU50" s="710"/>
      <c r="EAV50" s="710"/>
      <c r="EAW50" s="710"/>
      <c r="EAX50" s="710"/>
      <c r="EAY50" s="710"/>
      <c r="EAZ50" s="710"/>
      <c r="EBA50" s="710"/>
      <c r="EBB50" s="710"/>
      <c r="EBC50" s="710"/>
      <c r="EBD50" s="710"/>
      <c r="EBE50" s="710"/>
      <c r="EBF50" s="710"/>
      <c r="EBG50" s="710"/>
      <c r="EBH50" s="710"/>
      <c r="EBI50" s="710"/>
      <c r="EBJ50" s="710"/>
      <c r="EBK50" s="710"/>
      <c r="EBL50" s="710"/>
      <c r="EBM50" s="710"/>
      <c r="EBN50" s="710"/>
      <c r="EBO50" s="710"/>
      <c r="EBP50" s="710"/>
      <c r="EBQ50" s="710"/>
      <c r="EBR50" s="710"/>
      <c r="EBS50" s="710"/>
      <c r="EBT50" s="710"/>
      <c r="EBU50" s="710"/>
      <c r="EBV50" s="710"/>
      <c r="EBW50" s="710"/>
      <c r="EBX50" s="710"/>
      <c r="EBY50" s="710"/>
      <c r="EBZ50" s="710"/>
      <c r="ECA50" s="710"/>
      <c r="ECB50" s="710"/>
      <c r="ECC50" s="710"/>
      <c r="ECD50" s="710"/>
      <c r="ECE50" s="710"/>
      <c r="ECF50" s="710"/>
      <c r="ECG50" s="710"/>
      <c r="ECH50" s="710"/>
      <c r="ECI50" s="710"/>
      <c r="ECJ50" s="710"/>
      <c r="ECK50" s="710"/>
      <c r="ECL50" s="710"/>
      <c r="ECM50" s="710"/>
      <c r="ECN50" s="710"/>
      <c r="ECO50" s="710"/>
      <c r="ECP50" s="710"/>
      <c r="ECQ50" s="710"/>
      <c r="ECR50" s="710"/>
      <c r="ECS50" s="710"/>
      <c r="ECT50" s="710"/>
      <c r="ECU50" s="710"/>
      <c r="ECV50" s="710"/>
      <c r="ECW50" s="710"/>
      <c r="ECX50" s="710"/>
      <c r="ECY50" s="710"/>
      <c r="ECZ50" s="710"/>
      <c r="EDA50" s="710"/>
      <c r="EDB50" s="710"/>
      <c r="EDC50" s="710"/>
      <c r="EDD50" s="710"/>
      <c r="EDE50" s="710"/>
      <c r="EDF50" s="710"/>
      <c r="EDG50" s="710"/>
      <c r="EDH50" s="710"/>
      <c r="EDI50" s="710"/>
      <c r="EDJ50" s="710"/>
      <c r="EDK50" s="710"/>
      <c r="EDL50" s="710"/>
      <c r="EDM50" s="710"/>
      <c r="EDN50" s="710"/>
      <c r="EDO50" s="710"/>
      <c r="EDP50" s="710"/>
      <c r="EDQ50" s="710"/>
      <c r="EDR50" s="710"/>
      <c r="EDS50" s="710"/>
      <c r="EDT50" s="710"/>
      <c r="EDU50" s="710"/>
      <c r="EDV50" s="710"/>
      <c r="EDW50" s="710"/>
      <c r="EDX50" s="710"/>
      <c r="EDY50" s="710"/>
      <c r="EDZ50" s="710"/>
      <c r="EEA50" s="710"/>
      <c r="EEB50" s="710"/>
      <c r="EEC50" s="710"/>
      <c r="EED50" s="710"/>
      <c r="EEE50" s="710"/>
      <c r="EEF50" s="710"/>
      <c r="EEG50" s="710"/>
      <c r="EEH50" s="710"/>
      <c r="EEI50" s="710"/>
      <c r="EEJ50" s="710"/>
      <c r="EEK50" s="710"/>
      <c r="EEL50" s="710"/>
      <c r="EEM50" s="710"/>
      <c r="EEN50" s="710"/>
      <c r="EEO50" s="710"/>
      <c r="EEP50" s="710"/>
      <c r="EEQ50" s="710"/>
      <c r="EER50" s="710"/>
      <c r="EES50" s="710"/>
      <c r="EET50" s="710"/>
      <c r="EEU50" s="710"/>
      <c r="EEV50" s="710"/>
      <c r="EEW50" s="710"/>
      <c r="EEX50" s="710"/>
      <c r="EEY50" s="710"/>
      <c r="EEZ50" s="710"/>
      <c r="EFA50" s="710"/>
      <c r="EFB50" s="710"/>
      <c r="EFC50" s="710"/>
      <c r="EFD50" s="710"/>
      <c r="EFE50" s="710"/>
      <c r="EFF50" s="710"/>
      <c r="EFG50" s="710"/>
      <c r="EFH50" s="710"/>
      <c r="EFI50" s="710"/>
      <c r="EFJ50" s="710"/>
      <c r="EFK50" s="710"/>
      <c r="EFL50" s="710"/>
      <c r="EFM50" s="710"/>
      <c r="EFN50" s="710"/>
      <c r="EFO50" s="710"/>
      <c r="EFP50" s="710"/>
      <c r="EFQ50" s="710"/>
      <c r="EFR50" s="710"/>
      <c r="EFS50" s="710"/>
      <c r="EFT50" s="710"/>
      <c r="EFU50" s="710"/>
      <c r="EFV50" s="710"/>
      <c r="EFW50" s="710"/>
      <c r="EFX50" s="710"/>
      <c r="EFY50" s="710"/>
      <c r="EFZ50" s="710"/>
      <c r="EGA50" s="710"/>
      <c r="EGB50" s="710"/>
      <c r="EGC50" s="710"/>
      <c r="EGD50" s="710"/>
      <c r="EGE50" s="710"/>
      <c r="EGF50" s="710"/>
      <c r="EGG50" s="710"/>
      <c r="EGH50" s="710"/>
      <c r="EGI50" s="710"/>
      <c r="EGJ50" s="710"/>
      <c r="EGK50" s="710"/>
      <c r="EGL50" s="710"/>
      <c r="EGM50" s="710"/>
      <c r="EGN50" s="710"/>
      <c r="EGO50" s="710"/>
      <c r="EGP50" s="710"/>
      <c r="EGQ50" s="710"/>
      <c r="EGR50" s="710"/>
      <c r="EGS50" s="710"/>
      <c r="EGT50" s="710"/>
      <c r="EGU50" s="710"/>
      <c r="EGV50" s="710"/>
      <c r="EGW50" s="710"/>
      <c r="EGX50" s="710"/>
      <c r="EGY50" s="710"/>
      <c r="EGZ50" s="710"/>
      <c r="EHA50" s="710"/>
      <c r="EHB50" s="710"/>
      <c r="EHC50" s="710"/>
      <c r="EHD50" s="710"/>
      <c r="EHE50" s="710"/>
      <c r="EHF50" s="710"/>
      <c r="EHG50" s="710"/>
      <c r="EHH50" s="710"/>
      <c r="EHI50" s="710"/>
      <c r="EHJ50" s="710"/>
      <c r="EHK50" s="710"/>
      <c r="EHL50" s="710"/>
      <c r="EHM50" s="710"/>
      <c r="EHN50" s="710"/>
      <c r="EHO50" s="710"/>
      <c r="EHP50" s="710"/>
      <c r="EHQ50" s="710"/>
      <c r="EHR50" s="710"/>
      <c r="EHS50" s="710"/>
      <c r="EHT50" s="710"/>
      <c r="EHU50" s="710"/>
      <c r="EHV50" s="710"/>
      <c r="EHW50" s="710"/>
      <c r="EHX50" s="710"/>
      <c r="EHY50" s="710"/>
      <c r="EHZ50" s="710"/>
      <c r="EIA50" s="710"/>
      <c r="EIB50" s="710"/>
      <c r="EIC50" s="710"/>
      <c r="EID50" s="710"/>
      <c r="EIE50" s="710"/>
      <c r="EIF50" s="710"/>
      <c r="EIG50" s="710"/>
      <c r="EIH50" s="710"/>
      <c r="EII50" s="710"/>
      <c r="EIJ50" s="710"/>
      <c r="EIK50" s="710"/>
      <c r="EIL50" s="710"/>
      <c r="EIM50" s="710"/>
      <c r="EIN50" s="710"/>
      <c r="EIO50" s="710"/>
      <c r="EIP50" s="710"/>
      <c r="EIQ50" s="710"/>
      <c r="EIR50" s="710"/>
      <c r="EIS50" s="710"/>
      <c r="EIT50" s="710"/>
      <c r="EIU50" s="710"/>
      <c r="EIV50" s="710"/>
      <c r="EIW50" s="710"/>
      <c r="EIX50" s="710"/>
      <c r="EIY50" s="710"/>
      <c r="EIZ50" s="710"/>
      <c r="EJA50" s="710"/>
      <c r="EJB50" s="710"/>
      <c r="EJC50" s="710"/>
      <c r="EJD50" s="710"/>
      <c r="EJE50" s="710"/>
      <c r="EJF50" s="710"/>
      <c r="EJG50" s="710"/>
      <c r="EJH50" s="710"/>
      <c r="EJI50" s="710"/>
      <c r="EJJ50" s="710"/>
      <c r="EJK50" s="710"/>
      <c r="EJL50" s="710"/>
      <c r="EJM50" s="710"/>
      <c r="EJN50" s="710"/>
      <c r="EJO50" s="710"/>
      <c r="EJP50" s="710"/>
      <c r="EJQ50" s="710"/>
      <c r="EJR50" s="710"/>
      <c r="EJS50" s="710"/>
      <c r="EJT50" s="710"/>
      <c r="EJU50" s="710"/>
      <c r="EJV50" s="710"/>
      <c r="EJW50" s="710"/>
      <c r="EJX50" s="710"/>
      <c r="EJY50" s="710"/>
      <c r="EJZ50" s="710"/>
      <c r="EKA50" s="710"/>
      <c r="EKB50" s="710"/>
      <c r="EKC50" s="710"/>
      <c r="EKD50" s="710"/>
      <c r="EKE50" s="710"/>
      <c r="EKF50" s="710"/>
      <c r="EKG50" s="710"/>
      <c r="EKH50" s="710"/>
      <c r="EKI50" s="710"/>
      <c r="EKJ50" s="710"/>
      <c r="EKK50" s="710"/>
      <c r="EKL50" s="710"/>
      <c r="EKM50" s="710"/>
      <c r="EKN50" s="710"/>
      <c r="EKO50" s="710"/>
      <c r="EKP50" s="710"/>
      <c r="EKQ50" s="710"/>
      <c r="EKR50" s="710"/>
      <c r="EKS50" s="710"/>
      <c r="EKT50" s="710"/>
      <c r="EKU50" s="710"/>
      <c r="EKV50" s="710"/>
      <c r="EKW50" s="710"/>
      <c r="EKX50" s="710"/>
      <c r="EKY50" s="710"/>
      <c r="EKZ50" s="710"/>
      <c r="ELA50" s="710"/>
      <c r="ELB50" s="710"/>
      <c r="ELC50" s="710"/>
      <c r="ELD50" s="710"/>
      <c r="ELE50" s="710"/>
      <c r="ELF50" s="710"/>
      <c r="ELG50" s="710"/>
      <c r="ELH50" s="710"/>
      <c r="ELI50" s="710"/>
      <c r="ELJ50" s="710"/>
      <c r="ELK50" s="710"/>
      <c r="ELL50" s="710"/>
      <c r="ELM50" s="710"/>
      <c r="ELN50" s="710"/>
      <c r="ELO50" s="710"/>
      <c r="ELP50" s="710"/>
      <c r="ELQ50" s="710"/>
      <c r="ELR50" s="710"/>
      <c r="ELS50" s="710"/>
      <c r="ELT50" s="710"/>
      <c r="ELU50" s="710"/>
      <c r="ELV50" s="710"/>
      <c r="ELW50" s="710"/>
      <c r="ELX50" s="710"/>
      <c r="ELY50" s="710"/>
      <c r="ELZ50" s="710"/>
      <c r="EMA50" s="710"/>
      <c r="EMB50" s="710"/>
      <c r="EMC50" s="710"/>
      <c r="EMD50" s="710"/>
      <c r="EME50" s="710"/>
      <c r="EMF50" s="710"/>
      <c r="EMG50" s="710"/>
      <c r="EMH50" s="710"/>
      <c r="EMI50" s="710"/>
      <c r="EMJ50" s="710"/>
      <c r="EMK50" s="710"/>
      <c r="EML50" s="710"/>
      <c r="EMM50" s="710"/>
      <c r="EMN50" s="710"/>
      <c r="EMO50" s="710"/>
      <c r="EMP50" s="710"/>
      <c r="EMQ50" s="710"/>
      <c r="EMR50" s="710"/>
      <c r="EMS50" s="710"/>
      <c r="EMT50" s="710"/>
      <c r="EMU50" s="710"/>
      <c r="EMV50" s="710"/>
      <c r="EMW50" s="710"/>
      <c r="EMX50" s="710"/>
      <c r="EMY50" s="710"/>
      <c r="EMZ50" s="710"/>
      <c r="ENA50" s="710"/>
      <c r="ENB50" s="710"/>
      <c r="ENC50" s="710"/>
      <c r="END50" s="710"/>
      <c r="ENE50" s="710"/>
      <c r="ENF50" s="710"/>
      <c r="ENG50" s="710"/>
      <c r="ENH50" s="710"/>
      <c r="ENI50" s="710"/>
      <c r="ENJ50" s="710"/>
      <c r="ENK50" s="710"/>
      <c r="ENL50" s="710"/>
      <c r="ENM50" s="710"/>
      <c r="ENN50" s="710"/>
      <c r="ENO50" s="710"/>
      <c r="ENP50" s="710"/>
      <c r="ENQ50" s="710"/>
      <c r="ENR50" s="710"/>
      <c r="ENS50" s="710"/>
      <c r="ENT50" s="710"/>
      <c r="ENU50" s="710"/>
      <c r="ENV50" s="710"/>
      <c r="ENW50" s="710"/>
      <c r="ENX50" s="710"/>
      <c r="ENY50" s="710"/>
      <c r="ENZ50" s="710"/>
      <c r="EOA50" s="710"/>
      <c r="EOB50" s="710"/>
      <c r="EOC50" s="710"/>
      <c r="EOD50" s="710"/>
      <c r="EOE50" s="710"/>
      <c r="EOF50" s="710"/>
      <c r="EOG50" s="710"/>
      <c r="EOH50" s="710"/>
      <c r="EOI50" s="710"/>
      <c r="EOJ50" s="710"/>
      <c r="EOK50" s="710"/>
      <c r="EOL50" s="710"/>
      <c r="EOM50" s="710"/>
      <c r="EON50" s="710"/>
      <c r="EOO50" s="710"/>
      <c r="EOP50" s="710"/>
      <c r="EOQ50" s="710"/>
      <c r="EOR50" s="710"/>
      <c r="EOS50" s="710"/>
      <c r="EOT50" s="710"/>
      <c r="EOU50" s="710"/>
      <c r="EOV50" s="710"/>
      <c r="EOW50" s="710"/>
      <c r="EOX50" s="710"/>
      <c r="EOY50" s="710"/>
      <c r="EOZ50" s="710"/>
      <c r="EPA50" s="710"/>
      <c r="EPB50" s="710"/>
      <c r="EPC50" s="710"/>
      <c r="EPD50" s="710"/>
      <c r="EPE50" s="710"/>
      <c r="EPF50" s="710"/>
      <c r="EPG50" s="710"/>
      <c r="EPH50" s="710"/>
      <c r="EPI50" s="710"/>
      <c r="EPJ50" s="710"/>
      <c r="EPK50" s="710"/>
      <c r="EPL50" s="710"/>
      <c r="EPM50" s="710"/>
      <c r="EPN50" s="710"/>
      <c r="EPO50" s="710"/>
      <c r="EPP50" s="710"/>
      <c r="EPQ50" s="710"/>
      <c r="EPR50" s="710"/>
      <c r="EPS50" s="710"/>
      <c r="EPT50" s="710"/>
      <c r="EPU50" s="710"/>
      <c r="EPV50" s="710"/>
      <c r="EPW50" s="710"/>
      <c r="EPX50" s="710"/>
      <c r="EPY50" s="710"/>
      <c r="EPZ50" s="710"/>
      <c r="EQA50" s="710"/>
      <c r="EQB50" s="710"/>
      <c r="EQC50" s="710"/>
      <c r="EQD50" s="710"/>
      <c r="EQE50" s="710"/>
      <c r="EQF50" s="710"/>
      <c r="EQG50" s="710"/>
      <c r="EQH50" s="710"/>
      <c r="EQI50" s="710"/>
      <c r="EQJ50" s="710"/>
      <c r="EQK50" s="710"/>
      <c r="EQL50" s="710"/>
      <c r="EQM50" s="710"/>
      <c r="EQN50" s="710"/>
      <c r="EQO50" s="710"/>
      <c r="EQP50" s="710"/>
      <c r="EQQ50" s="710"/>
      <c r="EQR50" s="710"/>
      <c r="EQS50" s="710"/>
      <c r="EQT50" s="710"/>
      <c r="EQU50" s="710"/>
      <c r="EQV50" s="710"/>
      <c r="EQW50" s="710"/>
      <c r="EQX50" s="710"/>
      <c r="EQY50" s="710"/>
      <c r="EQZ50" s="710"/>
      <c r="ERA50" s="710"/>
      <c r="ERB50" s="710"/>
      <c r="ERC50" s="710"/>
      <c r="ERD50" s="710"/>
      <c r="ERE50" s="710"/>
      <c r="ERF50" s="710"/>
      <c r="ERG50" s="710"/>
      <c r="ERH50" s="710"/>
      <c r="ERI50" s="710"/>
      <c r="ERJ50" s="710"/>
      <c r="ERK50" s="710"/>
      <c r="ERL50" s="710"/>
      <c r="ERM50" s="710"/>
      <c r="ERN50" s="710"/>
      <c r="ERO50" s="710"/>
      <c r="ERP50" s="710"/>
      <c r="ERQ50" s="710"/>
      <c r="ERR50" s="710"/>
      <c r="ERS50" s="710"/>
      <c r="ERT50" s="710"/>
      <c r="ERU50" s="710"/>
      <c r="ERV50" s="710"/>
      <c r="ERW50" s="710"/>
      <c r="ERX50" s="710"/>
      <c r="ERY50" s="710"/>
      <c r="ERZ50" s="710"/>
      <c r="ESA50" s="710"/>
      <c r="ESB50" s="710"/>
      <c r="ESC50" s="710"/>
      <c r="ESD50" s="710"/>
      <c r="ESE50" s="710"/>
      <c r="ESF50" s="710"/>
      <c r="ESG50" s="710"/>
      <c r="ESH50" s="710"/>
      <c r="ESI50" s="710"/>
      <c r="ESJ50" s="710"/>
      <c r="ESK50" s="710"/>
      <c r="ESL50" s="710"/>
      <c r="ESM50" s="710"/>
      <c r="ESN50" s="710"/>
      <c r="ESO50" s="710"/>
      <c r="ESP50" s="710"/>
      <c r="ESQ50" s="710"/>
      <c r="ESR50" s="710"/>
      <c r="ESS50" s="710"/>
      <c r="EST50" s="710"/>
      <c r="ESU50" s="710"/>
      <c r="ESV50" s="710"/>
      <c r="ESW50" s="710"/>
      <c r="ESX50" s="710"/>
      <c r="ESY50" s="710"/>
      <c r="ESZ50" s="710"/>
      <c r="ETA50" s="710"/>
      <c r="ETB50" s="710"/>
      <c r="ETC50" s="710"/>
      <c r="ETD50" s="710"/>
      <c r="ETE50" s="710"/>
      <c r="ETF50" s="710"/>
      <c r="ETG50" s="710"/>
      <c r="ETH50" s="710"/>
      <c r="ETI50" s="710"/>
      <c r="ETJ50" s="710"/>
      <c r="ETK50" s="710"/>
      <c r="ETL50" s="710"/>
      <c r="ETM50" s="710"/>
      <c r="ETN50" s="710"/>
      <c r="ETO50" s="710"/>
      <c r="ETP50" s="710"/>
      <c r="ETQ50" s="710"/>
      <c r="ETR50" s="710"/>
      <c r="ETS50" s="710"/>
      <c r="ETT50" s="710"/>
      <c r="ETU50" s="710"/>
      <c r="ETV50" s="710"/>
      <c r="ETW50" s="710"/>
      <c r="ETX50" s="710"/>
      <c r="ETY50" s="710"/>
      <c r="ETZ50" s="710"/>
      <c r="EUA50" s="710"/>
      <c r="EUB50" s="710"/>
      <c r="EUC50" s="710"/>
      <c r="EUD50" s="710"/>
      <c r="EUE50" s="710"/>
      <c r="EUF50" s="710"/>
      <c r="EUG50" s="710"/>
      <c r="EUH50" s="710"/>
      <c r="EUI50" s="710"/>
      <c r="EUJ50" s="710"/>
      <c r="EUK50" s="710"/>
      <c r="EUL50" s="710"/>
      <c r="EUM50" s="710"/>
      <c r="EUN50" s="710"/>
      <c r="EUO50" s="710"/>
      <c r="EUP50" s="710"/>
      <c r="EUQ50" s="710"/>
      <c r="EUR50" s="710"/>
      <c r="EUS50" s="710"/>
      <c r="EUT50" s="710"/>
      <c r="EUU50" s="710"/>
      <c r="EUV50" s="710"/>
      <c r="EUW50" s="710"/>
      <c r="EUX50" s="710"/>
      <c r="EUY50" s="710"/>
      <c r="EUZ50" s="710"/>
      <c r="EVA50" s="710"/>
      <c r="EVB50" s="710"/>
      <c r="EVC50" s="710"/>
      <c r="EVD50" s="710"/>
      <c r="EVE50" s="710"/>
      <c r="EVF50" s="710"/>
      <c r="EVG50" s="710"/>
      <c r="EVH50" s="710"/>
      <c r="EVI50" s="710"/>
      <c r="EVJ50" s="710"/>
      <c r="EVK50" s="710"/>
      <c r="EVL50" s="710"/>
      <c r="EVM50" s="710"/>
      <c r="EVN50" s="710"/>
      <c r="EVO50" s="710"/>
      <c r="EVP50" s="710"/>
      <c r="EVQ50" s="710"/>
      <c r="EVR50" s="710"/>
      <c r="EVS50" s="710"/>
      <c r="EVT50" s="710"/>
      <c r="EVU50" s="710"/>
      <c r="EVV50" s="710"/>
      <c r="EVW50" s="710"/>
      <c r="EVX50" s="710"/>
      <c r="EVY50" s="710"/>
      <c r="EVZ50" s="710"/>
      <c r="EWA50" s="710"/>
      <c r="EWB50" s="710"/>
      <c r="EWC50" s="710"/>
      <c r="EWD50" s="710"/>
      <c r="EWE50" s="710"/>
      <c r="EWF50" s="710"/>
      <c r="EWG50" s="710"/>
      <c r="EWH50" s="710"/>
      <c r="EWI50" s="710"/>
      <c r="EWJ50" s="710"/>
      <c r="EWK50" s="710"/>
      <c r="EWL50" s="710"/>
      <c r="EWM50" s="710"/>
      <c r="EWN50" s="710"/>
      <c r="EWO50" s="710"/>
      <c r="EWP50" s="710"/>
      <c r="EWQ50" s="710"/>
      <c r="EWR50" s="710"/>
      <c r="EWS50" s="710"/>
      <c r="EWT50" s="710"/>
      <c r="EWU50" s="710"/>
      <c r="EWV50" s="710"/>
      <c r="EWW50" s="710"/>
      <c r="EWX50" s="710"/>
      <c r="EWY50" s="710"/>
      <c r="EWZ50" s="710"/>
      <c r="EXA50" s="710"/>
      <c r="EXB50" s="710"/>
      <c r="EXC50" s="710"/>
      <c r="EXD50" s="710"/>
      <c r="EXE50" s="710"/>
      <c r="EXF50" s="710"/>
      <c r="EXG50" s="710"/>
      <c r="EXH50" s="710"/>
      <c r="EXI50" s="710"/>
      <c r="EXJ50" s="710"/>
      <c r="EXK50" s="710"/>
      <c r="EXL50" s="710"/>
      <c r="EXM50" s="710"/>
      <c r="EXN50" s="710"/>
      <c r="EXO50" s="710"/>
      <c r="EXP50" s="710"/>
      <c r="EXQ50" s="710"/>
      <c r="EXR50" s="710"/>
      <c r="EXS50" s="710"/>
      <c r="EXT50" s="710"/>
      <c r="EXU50" s="710"/>
      <c r="EXV50" s="710"/>
      <c r="EXW50" s="710"/>
      <c r="EXX50" s="710"/>
      <c r="EXY50" s="710"/>
      <c r="EXZ50" s="710"/>
      <c r="EYA50" s="710"/>
      <c r="EYB50" s="710"/>
      <c r="EYC50" s="710"/>
      <c r="EYD50" s="710"/>
      <c r="EYE50" s="710"/>
      <c r="EYF50" s="710"/>
      <c r="EYG50" s="710"/>
      <c r="EYH50" s="710"/>
      <c r="EYI50" s="710"/>
      <c r="EYJ50" s="710"/>
      <c r="EYK50" s="710"/>
      <c r="EYL50" s="710"/>
      <c r="EYM50" s="710"/>
      <c r="EYN50" s="710"/>
      <c r="EYO50" s="710"/>
      <c r="EYP50" s="710"/>
      <c r="EYQ50" s="710"/>
      <c r="EYR50" s="710"/>
      <c r="EYS50" s="710"/>
      <c r="EYT50" s="710"/>
      <c r="EYU50" s="710"/>
      <c r="EYV50" s="710"/>
      <c r="EYW50" s="710"/>
      <c r="EYX50" s="710"/>
      <c r="EYY50" s="710"/>
      <c r="EYZ50" s="710"/>
      <c r="EZA50" s="710"/>
      <c r="EZB50" s="710"/>
      <c r="EZC50" s="710"/>
      <c r="EZD50" s="710"/>
      <c r="EZE50" s="710"/>
      <c r="EZF50" s="710"/>
      <c r="EZG50" s="710"/>
      <c r="EZH50" s="710"/>
      <c r="EZI50" s="710"/>
      <c r="EZJ50" s="710"/>
      <c r="EZK50" s="710"/>
      <c r="EZL50" s="710"/>
      <c r="EZM50" s="710"/>
      <c r="EZN50" s="710"/>
      <c r="EZO50" s="710"/>
      <c r="EZP50" s="710"/>
      <c r="EZQ50" s="710"/>
      <c r="EZR50" s="710"/>
      <c r="EZS50" s="710"/>
      <c r="EZT50" s="710"/>
      <c r="EZU50" s="710"/>
      <c r="EZV50" s="710"/>
      <c r="EZW50" s="710"/>
      <c r="EZX50" s="710"/>
      <c r="EZY50" s="710"/>
      <c r="EZZ50" s="710"/>
      <c r="FAA50" s="710"/>
      <c r="FAB50" s="710"/>
      <c r="FAC50" s="710"/>
      <c r="FAD50" s="710"/>
      <c r="FAE50" s="710"/>
      <c r="FAF50" s="710"/>
      <c r="FAG50" s="710"/>
      <c r="FAH50" s="710"/>
      <c r="FAI50" s="710"/>
      <c r="FAJ50" s="710"/>
      <c r="FAK50" s="710"/>
      <c r="FAL50" s="710"/>
      <c r="FAM50" s="710"/>
      <c r="FAN50" s="710"/>
      <c r="FAO50" s="710"/>
      <c r="FAP50" s="710"/>
      <c r="FAQ50" s="710"/>
      <c r="FAR50" s="710"/>
      <c r="FAS50" s="710"/>
      <c r="FAT50" s="710"/>
      <c r="FAU50" s="710"/>
      <c r="FAV50" s="710"/>
      <c r="FAW50" s="710"/>
      <c r="FAX50" s="710"/>
      <c r="FAY50" s="710"/>
      <c r="FAZ50" s="710"/>
      <c r="FBA50" s="710"/>
      <c r="FBB50" s="710"/>
      <c r="FBC50" s="710"/>
      <c r="FBD50" s="710"/>
      <c r="FBE50" s="710"/>
      <c r="FBF50" s="710"/>
      <c r="FBG50" s="710"/>
      <c r="FBH50" s="710"/>
      <c r="FBI50" s="710"/>
      <c r="FBJ50" s="710"/>
      <c r="FBK50" s="710"/>
      <c r="FBL50" s="710"/>
      <c r="FBM50" s="710"/>
      <c r="FBN50" s="710"/>
      <c r="FBO50" s="710"/>
      <c r="FBP50" s="710"/>
      <c r="FBQ50" s="710"/>
      <c r="FBR50" s="710"/>
      <c r="FBS50" s="710"/>
      <c r="FBT50" s="710"/>
      <c r="FBU50" s="710"/>
      <c r="FBV50" s="710"/>
      <c r="FBW50" s="710"/>
      <c r="FBX50" s="710"/>
      <c r="FBY50" s="710"/>
      <c r="FBZ50" s="710"/>
      <c r="FCA50" s="710"/>
      <c r="FCB50" s="710"/>
      <c r="FCC50" s="710"/>
      <c r="FCD50" s="710"/>
      <c r="FCE50" s="710"/>
      <c r="FCF50" s="710"/>
      <c r="FCG50" s="710"/>
      <c r="FCH50" s="710"/>
      <c r="FCI50" s="710"/>
      <c r="FCJ50" s="710"/>
      <c r="FCK50" s="710"/>
      <c r="FCL50" s="710"/>
      <c r="FCM50" s="710"/>
      <c r="FCN50" s="710"/>
      <c r="FCO50" s="710"/>
      <c r="FCP50" s="710"/>
      <c r="FCQ50" s="710"/>
      <c r="FCR50" s="710"/>
      <c r="FCS50" s="710"/>
      <c r="FCT50" s="710"/>
      <c r="FCU50" s="710"/>
      <c r="FCV50" s="710"/>
      <c r="FCW50" s="710"/>
      <c r="FCX50" s="710"/>
      <c r="FCY50" s="710"/>
      <c r="FCZ50" s="710"/>
      <c r="FDA50" s="710"/>
      <c r="FDB50" s="710"/>
      <c r="FDC50" s="710"/>
      <c r="FDD50" s="710"/>
      <c r="FDE50" s="710"/>
      <c r="FDF50" s="710"/>
      <c r="FDG50" s="710"/>
      <c r="FDH50" s="710"/>
      <c r="FDI50" s="710"/>
      <c r="FDJ50" s="710"/>
      <c r="FDK50" s="710"/>
      <c r="FDL50" s="710"/>
      <c r="FDM50" s="710"/>
      <c r="FDN50" s="710"/>
      <c r="FDO50" s="710"/>
      <c r="FDP50" s="710"/>
      <c r="FDQ50" s="710"/>
      <c r="FDR50" s="710"/>
      <c r="FDS50" s="710"/>
      <c r="FDT50" s="710"/>
      <c r="FDU50" s="710"/>
      <c r="FDV50" s="710"/>
      <c r="FDW50" s="710"/>
      <c r="FDX50" s="710"/>
      <c r="FDY50" s="710"/>
      <c r="FDZ50" s="710"/>
      <c r="FEA50" s="710"/>
      <c r="FEB50" s="710"/>
      <c r="FEC50" s="710"/>
      <c r="FED50" s="710"/>
      <c r="FEE50" s="710"/>
      <c r="FEF50" s="710"/>
      <c r="FEG50" s="710"/>
      <c r="FEH50" s="710"/>
      <c r="FEI50" s="710"/>
      <c r="FEJ50" s="710"/>
      <c r="FEK50" s="710"/>
      <c r="FEL50" s="710"/>
      <c r="FEM50" s="710"/>
      <c r="FEN50" s="710"/>
      <c r="FEO50" s="710"/>
      <c r="FEP50" s="710"/>
      <c r="FEQ50" s="710"/>
      <c r="FER50" s="710"/>
      <c r="FES50" s="710"/>
      <c r="FET50" s="710"/>
      <c r="FEU50" s="710"/>
      <c r="FEV50" s="710"/>
      <c r="FEW50" s="710"/>
      <c r="FEX50" s="710"/>
      <c r="FEY50" s="710"/>
      <c r="FEZ50" s="710"/>
      <c r="FFA50" s="710"/>
      <c r="FFB50" s="710"/>
      <c r="FFC50" s="710"/>
      <c r="FFD50" s="710"/>
      <c r="FFE50" s="710"/>
      <c r="FFF50" s="710"/>
      <c r="FFG50" s="710"/>
      <c r="FFH50" s="710"/>
      <c r="FFI50" s="710"/>
      <c r="FFJ50" s="710"/>
      <c r="FFK50" s="710"/>
      <c r="FFL50" s="710"/>
      <c r="FFM50" s="710"/>
      <c r="FFN50" s="710"/>
      <c r="FFO50" s="710"/>
      <c r="FFP50" s="710"/>
      <c r="FFQ50" s="710"/>
      <c r="FFR50" s="710"/>
      <c r="FFS50" s="710"/>
      <c r="FFT50" s="710"/>
      <c r="FFU50" s="710"/>
      <c r="FFV50" s="710"/>
      <c r="FFW50" s="710"/>
      <c r="FFX50" s="710"/>
      <c r="FFY50" s="710"/>
      <c r="FFZ50" s="710"/>
      <c r="FGA50" s="710"/>
      <c r="FGB50" s="710"/>
      <c r="FGC50" s="710"/>
      <c r="FGD50" s="710"/>
      <c r="FGE50" s="710"/>
      <c r="FGF50" s="710"/>
      <c r="FGG50" s="710"/>
      <c r="FGH50" s="710"/>
      <c r="FGI50" s="710"/>
      <c r="FGJ50" s="710"/>
      <c r="FGK50" s="710"/>
      <c r="FGL50" s="710"/>
      <c r="FGM50" s="710"/>
      <c r="FGN50" s="710"/>
      <c r="FGO50" s="710"/>
      <c r="FGP50" s="710"/>
      <c r="FGQ50" s="710"/>
      <c r="FGR50" s="710"/>
      <c r="FGS50" s="710"/>
      <c r="FGT50" s="710"/>
      <c r="FGU50" s="710"/>
      <c r="FGV50" s="710"/>
      <c r="FGW50" s="710"/>
      <c r="FGX50" s="710"/>
      <c r="FGY50" s="710"/>
      <c r="FGZ50" s="710"/>
      <c r="FHA50" s="710"/>
      <c r="FHB50" s="710"/>
      <c r="FHC50" s="710"/>
      <c r="FHD50" s="710"/>
      <c r="FHE50" s="710"/>
      <c r="FHF50" s="710"/>
      <c r="FHG50" s="710"/>
      <c r="FHH50" s="710"/>
      <c r="FHI50" s="710"/>
      <c r="FHJ50" s="710"/>
      <c r="FHK50" s="710"/>
      <c r="FHL50" s="710"/>
      <c r="FHM50" s="710"/>
      <c r="FHN50" s="710"/>
      <c r="FHO50" s="710"/>
      <c r="FHP50" s="710"/>
      <c r="FHQ50" s="710"/>
      <c r="FHR50" s="710"/>
      <c r="FHS50" s="710"/>
      <c r="FHT50" s="710"/>
      <c r="FHU50" s="710"/>
      <c r="FHV50" s="710"/>
      <c r="FHW50" s="710"/>
      <c r="FHX50" s="710"/>
      <c r="FHY50" s="710"/>
      <c r="FHZ50" s="710"/>
      <c r="FIA50" s="710"/>
      <c r="FIB50" s="710"/>
      <c r="FIC50" s="710"/>
      <c r="FID50" s="710"/>
      <c r="FIE50" s="710"/>
      <c r="FIF50" s="710"/>
      <c r="FIG50" s="710"/>
      <c r="FIH50" s="710"/>
      <c r="FII50" s="710"/>
      <c r="FIJ50" s="710"/>
      <c r="FIK50" s="710"/>
      <c r="FIL50" s="710"/>
      <c r="FIM50" s="710"/>
      <c r="FIN50" s="710"/>
      <c r="FIO50" s="710"/>
      <c r="FIP50" s="710"/>
      <c r="FIQ50" s="710"/>
      <c r="FIR50" s="710"/>
      <c r="FIS50" s="710"/>
      <c r="FIT50" s="710"/>
      <c r="FIU50" s="710"/>
      <c r="FIV50" s="710"/>
      <c r="FIW50" s="710"/>
      <c r="FIX50" s="710"/>
      <c r="FIY50" s="710"/>
      <c r="FIZ50" s="710"/>
      <c r="FJA50" s="710"/>
      <c r="FJB50" s="710"/>
      <c r="FJC50" s="710"/>
      <c r="FJD50" s="710"/>
      <c r="FJE50" s="710"/>
      <c r="FJF50" s="710"/>
      <c r="FJG50" s="710"/>
      <c r="FJH50" s="710"/>
      <c r="FJI50" s="710"/>
      <c r="FJJ50" s="710"/>
      <c r="FJK50" s="710"/>
      <c r="FJL50" s="710"/>
      <c r="FJM50" s="710"/>
      <c r="FJN50" s="710"/>
      <c r="FJO50" s="710"/>
      <c r="FJP50" s="710"/>
      <c r="FJQ50" s="710"/>
      <c r="FJR50" s="710"/>
      <c r="FJS50" s="710"/>
      <c r="FJT50" s="710"/>
      <c r="FJU50" s="710"/>
      <c r="FJV50" s="710"/>
      <c r="FJW50" s="710"/>
      <c r="FJX50" s="710"/>
      <c r="FJY50" s="710"/>
      <c r="FJZ50" s="710"/>
      <c r="FKA50" s="710"/>
      <c r="FKB50" s="710"/>
      <c r="FKC50" s="710"/>
      <c r="FKD50" s="710"/>
      <c r="FKE50" s="710"/>
      <c r="FKF50" s="710"/>
      <c r="FKG50" s="710"/>
      <c r="FKH50" s="710"/>
      <c r="FKI50" s="710"/>
      <c r="FKJ50" s="710"/>
      <c r="FKK50" s="710"/>
      <c r="FKL50" s="710"/>
      <c r="FKM50" s="710"/>
      <c r="FKN50" s="710"/>
      <c r="FKO50" s="710"/>
      <c r="FKP50" s="710"/>
      <c r="FKQ50" s="710"/>
      <c r="FKR50" s="710"/>
      <c r="FKS50" s="710"/>
      <c r="FKT50" s="710"/>
      <c r="FKU50" s="710"/>
      <c r="FKV50" s="710"/>
      <c r="FKW50" s="710"/>
      <c r="FKX50" s="710"/>
      <c r="FKY50" s="710"/>
      <c r="FKZ50" s="710"/>
      <c r="FLA50" s="710"/>
      <c r="FLB50" s="710"/>
      <c r="FLC50" s="710"/>
      <c r="FLD50" s="710"/>
      <c r="FLE50" s="710"/>
      <c r="FLF50" s="710"/>
      <c r="FLG50" s="710"/>
      <c r="FLH50" s="710"/>
      <c r="FLI50" s="710"/>
      <c r="FLJ50" s="710"/>
      <c r="FLK50" s="710"/>
      <c r="FLL50" s="710"/>
      <c r="FLM50" s="710"/>
      <c r="FLN50" s="710"/>
      <c r="FLO50" s="710"/>
      <c r="FLP50" s="710"/>
      <c r="FLQ50" s="710"/>
      <c r="FLR50" s="710"/>
      <c r="FLS50" s="710"/>
      <c r="FLT50" s="710"/>
      <c r="FLU50" s="710"/>
      <c r="FLV50" s="710"/>
      <c r="FLW50" s="710"/>
      <c r="FLX50" s="710"/>
      <c r="FLY50" s="710"/>
      <c r="FLZ50" s="710"/>
      <c r="FMA50" s="710"/>
      <c r="FMB50" s="710"/>
      <c r="FMC50" s="710"/>
      <c r="FMD50" s="710"/>
      <c r="FME50" s="710"/>
      <c r="FMF50" s="710"/>
      <c r="FMG50" s="710"/>
      <c r="FMH50" s="710"/>
      <c r="FMI50" s="710"/>
      <c r="FMJ50" s="710"/>
      <c r="FMK50" s="710"/>
      <c r="FML50" s="710"/>
      <c r="FMM50" s="710"/>
      <c r="FMN50" s="710"/>
      <c r="FMO50" s="710"/>
      <c r="FMP50" s="710"/>
      <c r="FMQ50" s="710"/>
      <c r="FMR50" s="710"/>
      <c r="FMS50" s="710"/>
      <c r="FMT50" s="710"/>
      <c r="FMU50" s="710"/>
      <c r="FMV50" s="710"/>
      <c r="FMW50" s="710"/>
      <c r="FMX50" s="710"/>
      <c r="FMY50" s="710"/>
      <c r="FMZ50" s="710"/>
      <c r="FNA50" s="710"/>
      <c r="FNB50" s="710"/>
      <c r="FNC50" s="710"/>
      <c r="FND50" s="710"/>
      <c r="FNE50" s="710"/>
      <c r="FNF50" s="710"/>
      <c r="FNG50" s="710"/>
      <c r="FNH50" s="710"/>
      <c r="FNI50" s="710"/>
      <c r="FNJ50" s="710"/>
      <c r="FNK50" s="710"/>
      <c r="FNL50" s="710"/>
      <c r="FNM50" s="710"/>
      <c r="FNN50" s="710"/>
      <c r="FNO50" s="710"/>
      <c r="FNP50" s="710"/>
      <c r="FNQ50" s="710"/>
      <c r="FNR50" s="710"/>
      <c r="FNS50" s="710"/>
      <c r="FNT50" s="710"/>
      <c r="FNU50" s="710"/>
      <c r="FNV50" s="710"/>
      <c r="FNW50" s="710"/>
      <c r="FNX50" s="710"/>
      <c r="FNY50" s="710"/>
      <c r="FNZ50" s="710"/>
      <c r="FOA50" s="710"/>
      <c r="FOB50" s="710"/>
      <c r="FOC50" s="710"/>
      <c r="FOD50" s="710"/>
      <c r="FOE50" s="710"/>
      <c r="FOF50" s="710"/>
      <c r="FOG50" s="710"/>
      <c r="FOH50" s="710"/>
      <c r="FOI50" s="710"/>
      <c r="FOJ50" s="710"/>
      <c r="FOK50" s="710"/>
      <c r="FOL50" s="710"/>
      <c r="FOM50" s="710"/>
      <c r="FON50" s="710"/>
      <c r="FOO50" s="710"/>
      <c r="FOP50" s="710"/>
      <c r="FOQ50" s="710"/>
      <c r="FOR50" s="710"/>
      <c r="FOS50" s="710"/>
      <c r="FOT50" s="710"/>
      <c r="FOU50" s="710"/>
      <c r="FOV50" s="710"/>
      <c r="FOW50" s="710"/>
      <c r="FOX50" s="710"/>
      <c r="FOY50" s="710"/>
      <c r="FOZ50" s="710"/>
      <c r="FPA50" s="710"/>
      <c r="FPB50" s="710"/>
      <c r="FPC50" s="710"/>
      <c r="FPD50" s="710"/>
      <c r="FPE50" s="710"/>
      <c r="FPF50" s="710"/>
      <c r="FPG50" s="710"/>
      <c r="FPH50" s="710"/>
      <c r="FPI50" s="710"/>
      <c r="FPJ50" s="710"/>
      <c r="FPK50" s="710"/>
      <c r="FPL50" s="710"/>
      <c r="FPM50" s="710"/>
      <c r="FPN50" s="710"/>
      <c r="FPO50" s="710"/>
      <c r="FPP50" s="710"/>
      <c r="FPQ50" s="710"/>
      <c r="FPR50" s="710"/>
      <c r="FPS50" s="710"/>
      <c r="FPT50" s="710"/>
      <c r="FPU50" s="710"/>
      <c r="FPV50" s="710"/>
      <c r="FPW50" s="710"/>
      <c r="FPX50" s="710"/>
      <c r="FPY50" s="710"/>
      <c r="FPZ50" s="710"/>
      <c r="FQA50" s="710"/>
      <c r="FQB50" s="710"/>
      <c r="FQC50" s="710"/>
      <c r="FQD50" s="710"/>
      <c r="FQE50" s="710"/>
      <c r="FQF50" s="710"/>
      <c r="FQG50" s="710"/>
      <c r="FQH50" s="710"/>
      <c r="FQI50" s="710"/>
      <c r="FQJ50" s="710"/>
      <c r="FQK50" s="710"/>
      <c r="FQL50" s="710"/>
      <c r="FQM50" s="710"/>
      <c r="FQN50" s="710"/>
      <c r="FQO50" s="710"/>
      <c r="FQP50" s="710"/>
      <c r="FQQ50" s="710"/>
      <c r="FQR50" s="710"/>
      <c r="FQS50" s="710"/>
      <c r="FQT50" s="710"/>
      <c r="FQU50" s="710"/>
      <c r="FQV50" s="710"/>
      <c r="FQW50" s="710"/>
      <c r="FQX50" s="710"/>
      <c r="FQY50" s="710"/>
      <c r="FQZ50" s="710"/>
      <c r="FRA50" s="710"/>
      <c r="FRB50" s="710"/>
      <c r="FRC50" s="710"/>
      <c r="FRD50" s="710"/>
      <c r="FRE50" s="710"/>
      <c r="FRF50" s="710"/>
      <c r="FRG50" s="710"/>
      <c r="FRH50" s="710"/>
      <c r="FRI50" s="710"/>
      <c r="FRJ50" s="710"/>
      <c r="FRK50" s="710"/>
      <c r="FRL50" s="710"/>
      <c r="FRM50" s="710"/>
      <c r="FRN50" s="710"/>
      <c r="FRO50" s="710"/>
      <c r="FRP50" s="710"/>
      <c r="FRQ50" s="710"/>
      <c r="FRR50" s="710"/>
      <c r="FRS50" s="710"/>
      <c r="FRT50" s="710"/>
      <c r="FRU50" s="710"/>
      <c r="FRV50" s="710"/>
      <c r="FRW50" s="710"/>
      <c r="FRX50" s="710"/>
      <c r="FRY50" s="710"/>
      <c r="FRZ50" s="710"/>
      <c r="FSA50" s="710"/>
      <c r="FSB50" s="710"/>
      <c r="FSC50" s="710"/>
      <c r="FSD50" s="710"/>
      <c r="FSE50" s="710"/>
      <c r="FSF50" s="710"/>
      <c r="FSG50" s="710"/>
      <c r="FSH50" s="710"/>
      <c r="FSI50" s="710"/>
      <c r="FSJ50" s="710"/>
      <c r="FSK50" s="710"/>
      <c r="FSL50" s="710"/>
      <c r="FSM50" s="710"/>
      <c r="FSN50" s="710"/>
      <c r="FSO50" s="710"/>
      <c r="FSP50" s="710"/>
      <c r="FSQ50" s="710"/>
      <c r="FSR50" s="710"/>
      <c r="FSS50" s="710"/>
      <c r="FST50" s="710"/>
      <c r="FSU50" s="710"/>
      <c r="FSV50" s="710"/>
      <c r="FSW50" s="710"/>
      <c r="FSX50" s="710"/>
      <c r="FSY50" s="710"/>
      <c r="FSZ50" s="710"/>
      <c r="FTA50" s="710"/>
      <c r="FTB50" s="710"/>
      <c r="FTC50" s="710"/>
      <c r="FTD50" s="710"/>
      <c r="FTE50" s="710"/>
      <c r="FTF50" s="710"/>
      <c r="FTG50" s="710"/>
      <c r="FTH50" s="710"/>
      <c r="FTI50" s="710"/>
      <c r="FTJ50" s="710"/>
      <c r="FTK50" s="710"/>
      <c r="FTL50" s="710"/>
      <c r="FTM50" s="710"/>
      <c r="FTN50" s="710"/>
      <c r="FTO50" s="710"/>
      <c r="FTP50" s="710"/>
      <c r="FTQ50" s="710"/>
      <c r="FTR50" s="710"/>
      <c r="FTS50" s="710"/>
      <c r="FTT50" s="710"/>
      <c r="FTU50" s="710"/>
      <c r="FTV50" s="710"/>
      <c r="FTW50" s="710"/>
      <c r="FTX50" s="710"/>
      <c r="FTY50" s="710"/>
      <c r="FTZ50" s="710"/>
      <c r="FUA50" s="710"/>
      <c r="FUB50" s="710"/>
      <c r="FUC50" s="710"/>
      <c r="FUD50" s="710"/>
      <c r="FUE50" s="710"/>
      <c r="FUF50" s="710"/>
      <c r="FUG50" s="710"/>
      <c r="FUH50" s="710"/>
      <c r="FUI50" s="710"/>
      <c r="FUJ50" s="710"/>
      <c r="FUK50" s="710"/>
      <c r="FUL50" s="710"/>
      <c r="FUM50" s="710"/>
      <c r="FUN50" s="710"/>
      <c r="FUO50" s="710"/>
      <c r="FUP50" s="710"/>
      <c r="FUQ50" s="710"/>
      <c r="FUR50" s="710"/>
      <c r="FUS50" s="710"/>
      <c r="FUT50" s="710"/>
      <c r="FUU50" s="710"/>
      <c r="FUV50" s="710"/>
      <c r="FUW50" s="710"/>
      <c r="FUX50" s="710"/>
      <c r="FUY50" s="710"/>
      <c r="FUZ50" s="710"/>
      <c r="FVA50" s="710"/>
      <c r="FVB50" s="710"/>
      <c r="FVC50" s="710"/>
      <c r="FVD50" s="710"/>
      <c r="FVE50" s="710"/>
      <c r="FVF50" s="710"/>
      <c r="FVG50" s="710"/>
      <c r="FVH50" s="710"/>
      <c r="FVI50" s="710"/>
      <c r="FVJ50" s="710"/>
      <c r="FVK50" s="710"/>
      <c r="FVL50" s="710"/>
      <c r="FVM50" s="710"/>
      <c r="FVN50" s="710"/>
      <c r="FVO50" s="710"/>
      <c r="FVP50" s="710"/>
      <c r="FVQ50" s="710"/>
      <c r="FVR50" s="710"/>
      <c r="FVS50" s="710"/>
      <c r="FVT50" s="710"/>
      <c r="FVU50" s="710"/>
      <c r="FVV50" s="710"/>
      <c r="FVW50" s="710"/>
      <c r="FVX50" s="710"/>
      <c r="FVY50" s="710"/>
      <c r="FVZ50" s="710"/>
      <c r="FWA50" s="710"/>
      <c r="FWB50" s="710"/>
      <c r="FWC50" s="710"/>
      <c r="FWD50" s="710"/>
      <c r="FWE50" s="710"/>
      <c r="FWF50" s="710"/>
      <c r="FWG50" s="710"/>
      <c r="FWH50" s="710"/>
      <c r="FWI50" s="710"/>
      <c r="FWJ50" s="710"/>
      <c r="FWK50" s="710"/>
      <c r="FWL50" s="710"/>
      <c r="FWM50" s="710"/>
      <c r="FWN50" s="710"/>
      <c r="FWO50" s="710"/>
      <c r="FWP50" s="710"/>
      <c r="FWQ50" s="710"/>
      <c r="FWR50" s="710"/>
      <c r="FWS50" s="710"/>
      <c r="FWT50" s="710"/>
      <c r="FWU50" s="710"/>
      <c r="FWV50" s="710"/>
      <c r="FWW50" s="710"/>
      <c r="FWX50" s="710"/>
      <c r="FWY50" s="710"/>
      <c r="FWZ50" s="710"/>
      <c r="FXA50" s="710"/>
      <c r="FXB50" s="710"/>
      <c r="FXC50" s="710"/>
      <c r="FXD50" s="710"/>
      <c r="FXE50" s="710"/>
      <c r="FXF50" s="710"/>
      <c r="FXG50" s="710"/>
      <c r="FXH50" s="710"/>
      <c r="FXI50" s="710"/>
      <c r="FXJ50" s="710"/>
      <c r="FXK50" s="710"/>
      <c r="FXL50" s="710"/>
      <c r="FXM50" s="710"/>
      <c r="FXN50" s="710"/>
      <c r="FXO50" s="710"/>
      <c r="FXP50" s="710"/>
      <c r="FXQ50" s="710"/>
      <c r="FXR50" s="710"/>
      <c r="FXS50" s="710"/>
      <c r="FXT50" s="710"/>
      <c r="FXU50" s="710"/>
      <c r="FXV50" s="710"/>
      <c r="FXW50" s="710"/>
      <c r="FXX50" s="710"/>
      <c r="FXY50" s="710"/>
      <c r="FXZ50" s="710"/>
      <c r="FYA50" s="710"/>
      <c r="FYB50" s="710"/>
      <c r="FYC50" s="710"/>
      <c r="FYD50" s="710"/>
      <c r="FYE50" s="710"/>
      <c r="FYF50" s="710"/>
      <c r="FYG50" s="710"/>
      <c r="FYH50" s="710"/>
      <c r="FYI50" s="710"/>
      <c r="FYJ50" s="710"/>
      <c r="FYK50" s="710"/>
      <c r="FYL50" s="710"/>
      <c r="FYM50" s="710"/>
      <c r="FYN50" s="710"/>
      <c r="FYO50" s="710"/>
      <c r="FYP50" s="710"/>
      <c r="FYQ50" s="710"/>
      <c r="FYR50" s="710"/>
      <c r="FYS50" s="710"/>
      <c r="FYT50" s="710"/>
      <c r="FYU50" s="710"/>
      <c r="FYV50" s="710"/>
      <c r="FYW50" s="710"/>
      <c r="FYX50" s="710"/>
      <c r="FYY50" s="710"/>
      <c r="FYZ50" s="710"/>
      <c r="FZA50" s="710"/>
      <c r="FZB50" s="710"/>
      <c r="FZC50" s="710"/>
      <c r="FZD50" s="710"/>
      <c r="FZE50" s="710"/>
      <c r="FZF50" s="710"/>
      <c r="FZG50" s="710"/>
      <c r="FZH50" s="710"/>
      <c r="FZI50" s="710"/>
      <c r="FZJ50" s="710"/>
      <c r="FZK50" s="710"/>
      <c r="FZL50" s="710"/>
      <c r="FZM50" s="710"/>
      <c r="FZN50" s="710"/>
      <c r="FZO50" s="710"/>
      <c r="FZP50" s="710"/>
      <c r="FZQ50" s="710"/>
      <c r="FZR50" s="710"/>
      <c r="FZS50" s="710"/>
      <c r="FZT50" s="710"/>
      <c r="FZU50" s="710"/>
      <c r="FZV50" s="710"/>
      <c r="FZW50" s="710"/>
      <c r="FZX50" s="710"/>
      <c r="FZY50" s="710"/>
      <c r="FZZ50" s="710"/>
      <c r="GAA50" s="710"/>
      <c r="GAB50" s="710"/>
      <c r="GAC50" s="710"/>
      <c r="GAD50" s="710"/>
      <c r="GAE50" s="710"/>
      <c r="GAF50" s="710"/>
      <c r="GAG50" s="710"/>
      <c r="GAH50" s="710"/>
      <c r="GAI50" s="710"/>
      <c r="GAJ50" s="710"/>
      <c r="GAK50" s="710"/>
      <c r="GAL50" s="710"/>
      <c r="GAM50" s="710"/>
      <c r="GAN50" s="710"/>
      <c r="GAO50" s="710"/>
      <c r="GAP50" s="710"/>
      <c r="GAQ50" s="710"/>
      <c r="GAR50" s="710"/>
      <c r="GAS50" s="710"/>
      <c r="GAT50" s="710"/>
      <c r="GAU50" s="710"/>
      <c r="GAV50" s="710"/>
      <c r="GAW50" s="710"/>
      <c r="GAX50" s="710"/>
      <c r="GAY50" s="710"/>
      <c r="GAZ50" s="710"/>
      <c r="GBA50" s="710"/>
      <c r="GBB50" s="710"/>
      <c r="GBC50" s="710"/>
      <c r="GBD50" s="710"/>
      <c r="GBE50" s="710"/>
      <c r="GBF50" s="710"/>
      <c r="GBG50" s="710"/>
      <c r="GBH50" s="710"/>
      <c r="GBI50" s="710"/>
      <c r="GBJ50" s="710"/>
      <c r="GBK50" s="710"/>
      <c r="GBL50" s="710"/>
      <c r="GBM50" s="710"/>
      <c r="GBN50" s="710"/>
      <c r="GBO50" s="710"/>
      <c r="GBP50" s="710"/>
      <c r="GBQ50" s="710"/>
      <c r="GBR50" s="710"/>
      <c r="GBS50" s="710"/>
      <c r="GBT50" s="710"/>
      <c r="GBU50" s="710"/>
      <c r="GBV50" s="710"/>
      <c r="GBW50" s="710"/>
      <c r="GBX50" s="710"/>
      <c r="GBY50" s="710"/>
      <c r="GBZ50" s="710"/>
      <c r="GCA50" s="710"/>
      <c r="GCB50" s="710"/>
      <c r="GCC50" s="710"/>
      <c r="GCD50" s="710"/>
      <c r="GCE50" s="710"/>
      <c r="GCF50" s="710"/>
      <c r="GCG50" s="710"/>
      <c r="GCH50" s="710"/>
      <c r="GCI50" s="710"/>
      <c r="GCJ50" s="710"/>
      <c r="GCK50" s="710"/>
      <c r="GCL50" s="710"/>
      <c r="GCM50" s="710"/>
      <c r="GCN50" s="710"/>
      <c r="GCO50" s="710"/>
      <c r="GCP50" s="710"/>
      <c r="GCQ50" s="710"/>
      <c r="GCR50" s="710"/>
      <c r="GCS50" s="710"/>
      <c r="GCT50" s="710"/>
      <c r="GCU50" s="710"/>
      <c r="GCV50" s="710"/>
      <c r="GCW50" s="710"/>
      <c r="GCX50" s="710"/>
      <c r="GCY50" s="710"/>
      <c r="GCZ50" s="710"/>
      <c r="GDA50" s="710"/>
      <c r="GDB50" s="710"/>
      <c r="GDC50" s="710"/>
      <c r="GDD50" s="710"/>
      <c r="GDE50" s="710"/>
      <c r="GDF50" s="710"/>
      <c r="GDG50" s="710"/>
      <c r="GDH50" s="710"/>
      <c r="GDI50" s="710"/>
      <c r="GDJ50" s="710"/>
      <c r="GDK50" s="710"/>
      <c r="GDL50" s="710"/>
      <c r="GDM50" s="710"/>
      <c r="GDN50" s="710"/>
      <c r="GDO50" s="710"/>
      <c r="GDP50" s="710"/>
      <c r="GDQ50" s="710"/>
      <c r="GDR50" s="710"/>
      <c r="GDS50" s="710"/>
      <c r="GDT50" s="710"/>
      <c r="GDU50" s="710"/>
      <c r="GDV50" s="710"/>
      <c r="GDW50" s="710"/>
      <c r="GDX50" s="710"/>
      <c r="GDY50" s="710"/>
      <c r="GDZ50" s="710"/>
      <c r="GEA50" s="710"/>
      <c r="GEB50" s="710"/>
      <c r="GEC50" s="710"/>
      <c r="GED50" s="710"/>
      <c r="GEE50" s="710"/>
      <c r="GEF50" s="710"/>
      <c r="GEG50" s="710"/>
      <c r="GEH50" s="710"/>
      <c r="GEI50" s="710"/>
      <c r="GEJ50" s="710"/>
      <c r="GEK50" s="710"/>
      <c r="GEL50" s="710"/>
      <c r="GEM50" s="710"/>
      <c r="GEN50" s="710"/>
      <c r="GEO50" s="710"/>
      <c r="GEP50" s="710"/>
      <c r="GEQ50" s="710"/>
      <c r="GER50" s="710"/>
      <c r="GES50" s="710"/>
      <c r="GET50" s="710"/>
      <c r="GEU50" s="710"/>
      <c r="GEV50" s="710"/>
      <c r="GEW50" s="710"/>
      <c r="GEX50" s="710"/>
      <c r="GEY50" s="710"/>
      <c r="GEZ50" s="710"/>
      <c r="GFA50" s="710"/>
      <c r="GFB50" s="710"/>
      <c r="GFC50" s="710"/>
      <c r="GFD50" s="710"/>
      <c r="GFE50" s="710"/>
      <c r="GFF50" s="710"/>
      <c r="GFG50" s="710"/>
      <c r="GFH50" s="710"/>
      <c r="GFI50" s="710"/>
      <c r="GFJ50" s="710"/>
      <c r="GFK50" s="710"/>
      <c r="GFL50" s="710"/>
      <c r="GFM50" s="710"/>
      <c r="GFN50" s="710"/>
      <c r="GFO50" s="710"/>
      <c r="GFP50" s="710"/>
      <c r="GFQ50" s="710"/>
      <c r="GFR50" s="710"/>
      <c r="GFS50" s="710"/>
      <c r="GFT50" s="710"/>
      <c r="GFU50" s="710"/>
      <c r="GFV50" s="710"/>
      <c r="GFW50" s="710"/>
      <c r="GFX50" s="710"/>
      <c r="GFY50" s="710"/>
      <c r="GFZ50" s="710"/>
      <c r="GGA50" s="710"/>
      <c r="GGB50" s="710"/>
      <c r="GGC50" s="710"/>
      <c r="GGD50" s="710"/>
      <c r="GGE50" s="710"/>
      <c r="GGF50" s="710"/>
      <c r="GGG50" s="710"/>
      <c r="GGH50" s="710"/>
      <c r="GGI50" s="710"/>
      <c r="GGJ50" s="710"/>
      <c r="GGK50" s="710"/>
      <c r="GGL50" s="710"/>
      <c r="GGM50" s="710"/>
      <c r="GGN50" s="710"/>
      <c r="GGO50" s="710"/>
      <c r="GGP50" s="710"/>
      <c r="GGQ50" s="710"/>
      <c r="GGR50" s="710"/>
      <c r="GGS50" s="710"/>
      <c r="GGT50" s="710"/>
      <c r="GGU50" s="710"/>
      <c r="GGV50" s="710"/>
      <c r="GGW50" s="710"/>
      <c r="GGX50" s="710"/>
      <c r="GGY50" s="710"/>
      <c r="GGZ50" s="710"/>
      <c r="GHA50" s="710"/>
      <c r="GHB50" s="710"/>
      <c r="GHC50" s="710"/>
      <c r="GHD50" s="710"/>
      <c r="GHE50" s="710"/>
      <c r="GHF50" s="710"/>
      <c r="GHG50" s="710"/>
      <c r="GHH50" s="710"/>
      <c r="GHI50" s="710"/>
      <c r="GHJ50" s="710"/>
      <c r="GHK50" s="710"/>
      <c r="GHL50" s="710"/>
      <c r="GHM50" s="710"/>
      <c r="GHN50" s="710"/>
      <c r="GHO50" s="710"/>
      <c r="GHP50" s="710"/>
      <c r="GHQ50" s="710"/>
      <c r="GHR50" s="710"/>
      <c r="GHS50" s="710"/>
      <c r="GHT50" s="710"/>
      <c r="GHU50" s="710"/>
      <c r="GHV50" s="710"/>
      <c r="GHW50" s="710"/>
      <c r="GHX50" s="710"/>
      <c r="GHY50" s="710"/>
      <c r="GHZ50" s="710"/>
      <c r="GIA50" s="710"/>
      <c r="GIB50" s="710"/>
      <c r="GIC50" s="710"/>
      <c r="GID50" s="710"/>
      <c r="GIE50" s="710"/>
      <c r="GIF50" s="710"/>
      <c r="GIG50" s="710"/>
      <c r="GIH50" s="710"/>
      <c r="GII50" s="710"/>
      <c r="GIJ50" s="710"/>
      <c r="GIK50" s="710"/>
      <c r="GIL50" s="710"/>
      <c r="GIM50" s="710"/>
      <c r="GIN50" s="710"/>
      <c r="GIO50" s="710"/>
      <c r="GIP50" s="710"/>
      <c r="GIQ50" s="710"/>
      <c r="GIR50" s="710"/>
      <c r="GIS50" s="710"/>
      <c r="GIT50" s="710"/>
      <c r="GIU50" s="710"/>
      <c r="GIV50" s="710"/>
      <c r="GIW50" s="710"/>
      <c r="GIX50" s="710"/>
      <c r="GIY50" s="710"/>
      <c r="GIZ50" s="710"/>
      <c r="GJA50" s="710"/>
      <c r="GJB50" s="710"/>
      <c r="GJC50" s="710"/>
      <c r="GJD50" s="710"/>
      <c r="GJE50" s="710"/>
      <c r="GJF50" s="710"/>
      <c r="GJG50" s="710"/>
      <c r="GJH50" s="710"/>
      <c r="GJI50" s="710"/>
      <c r="GJJ50" s="710"/>
      <c r="GJK50" s="710"/>
      <c r="GJL50" s="710"/>
      <c r="GJM50" s="710"/>
      <c r="GJN50" s="710"/>
      <c r="GJO50" s="710"/>
      <c r="GJP50" s="710"/>
      <c r="GJQ50" s="710"/>
      <c r="GJR50" s="710"/>
      <c r="GJS50" s="710"/>
      <c r="GJT50" s="710"/>
      <c r="GJU50" s="710"/>
      <c r="GJV50" s="710"/>
      <c r="GJW50" s="710"/>
      <c r="GJX50" s="710"/>
      <c r="GJY50" s="710"/>
      <c r="GJZ50" s="710"/>
      <c r="GKA50" s="710"/>
      <c r="GKB50" s="710"/>
      <c r="GKC50" s="710"/>
      <c r="GKD50" s="710"/>
      <c r="GKE50" s="710"/>
      <c r="GKF50" s="710"/>
      <c r="GKG50" s="710"/>
      <c r="GKH50" s="710"/>
      <c r="GKI50" s="710"/>
      <c r="GKJ50" s="710"/>
      <c r="GKK50" s="710"/>
      <c r="GKL50" s="710"/>
      <c r="GKM50" s="710"/>
      <c r="GKN50" s="710"/>
      <c r="GKO50" s="710"/>
      <c r="GKP50" s="710"/>
      <c r="GKQ50" s="710"/>
      <c r="GKR50" s="710"/>
      <c r="GKS50" s="710"/>
      <c r="GKT50" s="710"/>
      <c r="GKU50" s="710"/>
      <c r="GKV50" s="710"/>
      <c r="GKW50" s="710"/>
      <c r="GKX50" s="710"/>
      <c r="GKY50" s="710"/>
      <c r="GKZ50" s="710"/>
      <c r="GLA50" s="710"/>
      <c r="GLB50" s="710"/>
      <c r="GLC50" s="710"/>
      <c r="GLD50" s="710"/>
      <c r="GLE50" s="710"/>
      <c r="GLF50" s="710"/>
      <c r="GLG50" s="710"/>
      <c r="GLH50" s="710"/>
      <c r="GLI50" s="710"/>
      <c r="GLJ50" s="710"/>
      <c r="GLK50" s="710"/>
      <c r="GLL50" s="710"/>
      <c r="GLM50" s="710"/>
      <c r="GLN50" s="710"/>
      <c r="GLO50" s="710"/>
      <c r="GLP50" s="710"/>
      <c r="GLQ50" s="710"/>
      <c r="GLR50" s="710"/>
      <c r="GLS50" s="710"/>
      <c r="GLT50" s="710"/>
      <c r="GLU50" s="710"/>
      <c r="GLV50" s="710"/>
      <c r="GLW50" s="710"/>
      <c r="GLX50" s="710"/>
      <c r="GLY50" s="710"/>
      <c r="GLZ50" s="710"/>
      <c r="GMA50" s="710"/>
      <c r="GMB50" s="710"/>
      <c r="GMC50" s="710"/>
      <c r="GMD50" s="710"/>
      <c r="GME50" s="710"/>
      <c r="GMF50" s="710"/>
      <c r="GMG50" s="710"/>
      <c r="GMH50" s="710"/>
      <c r="GMI50" s="710"/>
      <c r="GMJ50" s="710"/>
      <c r="GMK50" s="710"/>
      <c r="GML50" s="710"/>
      <c r="GMM50" s="710"/>
      <c r="GMN50" s="710"/>
      <c r="GMO50" s="710"/>
      <c r="GMP50" s="710"/>
      <c r="GMQ50" s="710"/>
      <c r="GMR50" s="710"/>
      <c r="GMS50" s="710"/>
      <c r="GMT50" s="710"/>
      <c r="GMU50" s="710"/>
      <c r="GMV50" s="710"/>
      <c r="GMW50" s="710"/>
      <c r="GMX50" s="710"/>
      <c r="GMY50" s="710"/>
      <c r="GMZ50" s="710"/>
      <c r="GNA50" s="710"/>
      <c r="GNB50" s="710"/>
      <c r="GNC50" s="710"/>
      <c r="GND50" s="710"/>
      <c r="GNE50" s="710"/>
      <c r="GNF50" s="710"/>
      <c r="GNG50" s="710"/>
      <c r="GNH50" s="710"/>
      <c r="GNI50" s="710"/>
      <c r="GNJ50" s="710"/>
      <c r="GNK50" s="710"/>
      <c r="GNL50" s="710"/>
      <c r="GNM50" s="710"/>
      <c r="GNN50" s="710"/>
      <c r="GNO50" s="710"/>
      <c r="GNP50" s="710"/>
      <c r="GNQ50" s="710"/>
      <c r="GNR50" s="710"/>
      <c r="GNS50" s="710"/>
      <c r="GNT50" s="710"/>
      <c r="GNU50" s="710"/>
      <c r="GNV50" s="710"/>
      <c r="GNW50" s="710"/>
      <c r="GNX50" s="710"/>
      <c r="GNY50" s="710"/>
      <c r="GNZ50" s="710"/>
      <c r="GOA50" s="710"/>
      <c r="GOB50" s="710"/>
      <c r="GOC50" s="710"/>
      <c r="GOD50" s="710"/>
      <c r="GOE50" s="710"/>
      <c r="GOF50" s="710"/>
      <c r="GOG50" s="710"/>
      <c r="GOH50" s="710"/>
      <c r="GOI50" s="710"/>
      <c r="GOJ50" s="710"/>
      <c r="GOK50" s="710"/>
      <c r="GOL50" s="710"/>
      <c r="GOM50" s="710"/>
      <c r="GON50" s="710"/>
      <c r="GOO50" s="710"/>
      <c r="GOP50" s="710"/>
      <c r="GOQ50" s="710"/>
      <c r="GOR50" s="710"/>
      <c r="GOS50" s="710"/>
      <c r="GOT50" s="710"/>
      <c r="GOU50" s="710"/>
      <c r="GOV50" s="710"/>
      <c r="GOW50" s="710"/>
      <c r="GOX50" s="710"/>
      <c r="GOY50" s="710"/>
      <c r="GOZ50" s="710"/>
      <c r="GPA50" s="710"/>
      <c r="GPB50" s="710"/>
      <c r="GPC50" s="710"/>
      <c r="GPD50" s="710"/>
      <c r="GPE50" s="710"/>
      <c r="GPF50" s="710"/>
      <c r="GPG50" s="710"/>
      <c r="GPH50" s="710"/>
      <c r="GPI50" s="710"/>
      <c r="GPJ50" s="710"/>
      <c r="GPK50" s="710"/>
      <c r="GPL50" s="710"/>
      <c r="GPM50" s="710"/>
      <c r="GPN50" s="710"/>
      <c r="GPO50" s="710"/>
      <c r="GPP50" s="710"/>
      <c r="GPQ50" s="710"/>
      <c r="GPR50" s="710"/>
      <c r="GPS50" s="710"/>
      <c r="GPT50" s="710"/>
      <c r="GPU50" s="710"/>
      <c r="GPV50" s="710"/>
      <c r="GPW50" s="710"/>
      <c r="GPX50" s="710"/>
      <c r="GPY50" s="710"/>
      <c r="GPZ50" s="710"/>
      <c r="GQA50" s="710"/>
      <c r="GQB50" s="710"/>
      <c r="GQC50" s="710"/>
      <c r="GQD50" s="710"/>
      <c r="GQE50" s="710"/>
      <c r="GQF50" s="710"/>
      <c r="GQG50" s="710"/>
      <c r="GQH50" s="710"/>
      <c r="GQI50" s="710"/>
      <c r="GQJ50" s="710"/>
      <c r="GQK50" s="710"/>
      <c r="GQL50" s="710"/>
      <c r="GQM50" s="710"/>
      <c r="GQN50" s="710"/>
      <c r="GQO50" s="710"/>
      <c r="GQP50" s="710"/>
      <c r="GQQ50" s="710"/>
      <c r="GQR50" s="710"/>
      <c r="GQS50" s="710"/>
      <c r="GQT50" s="710"/>
      <c r="GQU50" s="710"/>
      <c r="GQV50" s="710"/>
      <c r="GQW50" s="710"/>
      <c r="GQX50" s="710"/>
      <c r="GQY50" s="710"/>
      <c r="GQZ50" s="710"/>
      <c r="GRA50" s="710"/>
      <c r="GRB50" s="710"/>
      <c r="GRC50" s="710"/>
      <c r="GRD50" s="710"/>
      <c r="GRE50" s="710"/>
      <c r="GRF50" s="710"/>
      <c r="GRG50" s="710"/>
      <c r="GRH50" s="710"/>
      <c r="GRI50" s="710"/>
      <c r="GRJ50" s="710"/>
      <c r="GRK50" s="710"/>
      <c r="GRL50" s="710"/>
      <c r="GRM50" s="710"/>
      <c r="GRN50" s="710"/>
      <c r="GRO50" s="710"/>
      <c r="GRP50" s="710"/>
      <c r="GRQ50" s="710"/>
      <c r="GRR50" s="710"/>
      <c r="GRS50" s="710"/>
      <c r="GRT50" s="710"/>
      <c r="GRU50" s="710"/>
      <c r="GRV50" s="710"/>
      <c r="GRW50" s="710"/>
      <c r="GRX50" s="710"/>
      <c r="GRY50" s="710"/>
      <c r="GRZ50" s="710"/>
      <c r="GSA50" s="710"/>
      <c r="GSB50" s="710"/>
      <c r="GSC50" s="710"/>
      <c r="GSD50" s="710"/>
      <c r="GSE50" s="710"/>
      <c r="GSF50" s="710"/>
      <c r="GSG50" s="710"/>
      <c r="GSH50" s="710"/>
      <c r="GSI50" s="710"/>
      <c r="GSJ50" s="710"/>
      <c r="GSK50" s="710"/>
      <c r="GSL50" s="710"/>
      <c r="GSM50" s="710"/>
      <c r="GSN50" s="710"/>
      <c r="GSO50" s="710"/>
      <c r="GSP50" s="710"/>
      <c r="GSQ50" s="710"/>
      <c r="GSR50" s="710"/>
      <c r="GSS50" s="710"/>
      <c r="GST50" s="710"/>
      <c r="GSU50" s="710"/>
      <c r="GSV50" s="710"/>
      <c r="GSW50" s="710"/>
      <c r="GSX50" s="710"/>
      <c r="GSY50" s="710"/>
      <c r="GSZ50" s="710"/>
      <c r="GTA50" s="710"/>
      <c r="GTB50" s="710"/>
      <c r="GTC50" s="710"/>
      <c r="GTD50" s="710"/>
      <c r="GTE50" s="710"/>
      <c r="GTF50" s="710"/>
      <c r="GTG50" s="710"/>
      <c r="GTH50" s="710"/>
      <c r="GTI50" s="710"/>
      <c r="GTJ50" s="710"/>
      <c r="GTK50" s="710"/>
      <c r="GTL50" s="710"/>
      <c r="GTM50" s="710"/>
      <c r="GTN50" s="710"/>
      <c r="GTO50" s="710"/>
      <c r="GTP50" s="710"/>
      <c r="GTQ50" s="710"/>
      <c r="GTR50" s="710"/>
      <c r="GTS50" s="710"/>
      <c r="GTT50" s="710"/>
      <c r="GTU50" s="710"/>
      <c r="GTV50" s="710"/>
      <c r="GTW50" s="710"/>
      <c r="GTX50" s="710"/>
      <c r="GTY50" s="710"/>
      <c r="GTZ50" s="710"/>
      <c r="GUA50" s="710"/>
      <c r="GUB50" s="710"/>
      <c r="GUC50" s="710"/>
      <c r="GUD50" s="710"/>
      <c r="GUE50" s="710"/>
      <c r="GUF50" s="710"/>
      <c r="GUG50" s="710"/>
      <c r="GUH50" s="710"/>
      <c r="GUI50" s="710"/>
      <c r="GUJ50" s="710"/>
      <c r="GUK50" s="710"/>
      <c r="GUL50" s="710"/>
      <c r="GUM50" s="710"/>
      <c r="GUN50" s="710"/>
      <c r="GUO50" s="710"/>
      <c r="GUP50" s="710"/>
      <c r="GUQ50" s="710"/>
      <c r="GUR50" s="710"/>
      <c r="GUS50" s="710"/>
      <c r="GUT50" s="710"/>
      <c r="GUU50" s="710"/>
      <c r="GUV50" s="710"/>
      <c r="GUW50" s="710"/>
      <c r="GUX50" s="710"/>
      <c r="GUY50" s="710"/>
      <c r="GUZ50" s="710"/>
      <c r="GVA50" s="710"/>
      <c r="GVB50" s="710"/>
      <c r="GVC50" s="710"/>
      <c r="GVD50" s="710"/>
      <c r="GVE50" s="710"/>
      <c r="GVF50" s="710"/>
      <c r="GVG50" s="710"/>
      <c r="GVH50" s="710"/>
      <c r="GVI50" s="710"/>
      <c r="GVJ50" s="710"/>
      <c r="GVK50" s="710"/>
      <c r="GVL50" s="710"/>
      <c r="GVM50" s="710"/>
      <c r="GVN50" s="710"/>
      <c r="GVO50" s="710"/>
      <c r="GVP50" s="710"/>
      <c r="GVQ50" s="710"/>
      <c r="GVR50" s="710"/>
      <c r="GVS50" s="710"/>
      <c r="GVT50" s="710"/>
      <c r="GVU50" s="710"/>
      <c r="GVV50" s="710"/>
      <c r="GVW50" s="710"/>
      <c r="GVX50" s="710"/>
      <c r="GVY50" s="710"/>
      <c r="GVZ50" s="710"/>
      <c r="GWA50" s="710"/>
      <c r="GWB50" s="710"/>
      <c r="GWC50" s="710"/>
      <c r="GWD50" s="710"/>
      <c r="GWE50" s="710"/>
      <c r="GWF50" s="710"/>
      <c r="GWG50" s="710"/>
      <c r="GWH50" s="710"/>
      <c r="GWI50" s="710"/>
      <c r="GWJ50" s="710"/>
      <c r="GWK50" s="710"/>
      <c r="GWL50" s="710"/>
      <c r="GWM50" s="710"/>
      <c r="GWN50" s="710"/>
      <c r="GWO50" s="710"/>
      <c r="GWP50" s="710"/>
      <c r="GWQ50" s="710"/>
      <c r="GWR50" s="710"/>
      <c r="GWS50" s="710"/>
      <c r="GWT50" s="710"/>
      <c r="GWU50" s="710"/>
      <c r="GWV50" s="710"/>
      <c r="GWW50" s="710"/>
      <c r="GWX50" s="710"/>
      <c r="GWY50" s="710"/>
      <c r="GWZ50" s="710"/>
      <c r="GXA50" s="710"/>
      <c r="GXB50" s="710"/>
      <c r="GXC50" s="710"/>
      <c r="GXD50" s="710"/>
      <c r="GXE50" s="710"/>
      <c r="GXF50" s="710"/>
      <c r="GXG50" s="710"/>
      <c r="GXH50" s="710"/>
      <c r="GXI50" s="710"/>
      <c r="GXJ50" s="710"/>
      <c r="GXK50" s="710"/>
      <c r="GXL50" s="710"/>
      <c r="GXM50" s="710"/>
      <c r="GXN50" s="710"/>
      <c r="GXO50" s="710"/>
      <c r="GXP50" s="710"/>
      <c r="GXQ50" s="710"/>
      <c r="GXR50" s="710"/>
      <c r="GXS50" s="710"/>
      <c r="GXT50" s="710"/>
      <c r="GXU50" s="710"/>
      <c r="GXV50" s="710"/>
      <c r="GXW50" s="710"/>
      <c r="GXX50" s="710"/>
      <c r="GXY50" s="710"/>
      <c r="GXZ50" s="710"/>
      <c r="GYA50" s="710"/>
      <c r="GYB50" s="710"/>
      <c r="GYC50" s="710"/>
      <c r="GYD50" s="710"/>
      <c r="GYE50" s="710"/>
      <c r="GYF50" s="710"/>
      <c r="GYG50" s="710"/>
      <c r="GYH50" s="710"/>
      <c r="GYI50" s="710"/>
      <c r="GYJ50" s="710"/>
      <c r="GYK50" s="710"/>
      <c r="GYL50" s="710"/>
      <c r="GYM50" s="710"/>
      <c r="GYN50" s="710"/>
      <c r="GYO50" s="710"/>
      <c r="GYP50" s="710"/>
      <c r="GYQ50" s="710"/>
      <c r="GYR50" s="710"/>
      <c r="GYS50" s="710"/>
      <c r="GYT50" s="710"/>
      <c r="GYU50" s="710"/>
      <c r="GYV50" s="710"/>
      <c r="GYW50" s="710"/>
      <c r="GYX50" s="710"/>
      <c r="GYY50" s="710"/>
      <c r="GYZ50" s="710"/>
      <c r="GZA50" s="710"/>
      <c r="GZB50" s="710"/>
      <c r="GZC50" s="710"/>
      <c r="GZD50" s="710"/>
      <c r="GZE50" s="710"/>
      <c r="GZF50" s="710"/>
      <c r="GZG50" s="710"/>
      <c r="GZH50" s="710"/>
      <c r="GZI50" s="710"/>
      <c r="GZJ50" s="710"/>
      <c r="GZK50" s="710"/>
      <c r="GZL50" s="710"/>
      <c r="GZM50" s="710"/>
      <c r="GZN50" s="710"/>
      <c r="GZO50" s="710"/>
      <c r="GZP50" s="710"/>
      <c r="GZQ50" s="710"/>
      <c r="GZR50" s="710"/>
      <c r="GZS50" s="710"/>
      <c r="GZT50" s="710"/>
      <c r="GZU50" s="710"/>
      <c r="GZV50" s="710"/>
      <c r="GZW50" s="710"/>
      <c r="GZX50" s="710"/>
      <c r="GZY50" s="710"/>
      <c r="GZZ50" s="710"/>
      <c r="HAA50" s="710"/>
      <c r="HAB50" s="710"/>
      <c r="HAC50" s="710"/>
      <c r="HAD50" s="710"/>
      <c r="HAE50" s="710"/>
      <c r="HAF50" s="710"/>
      <c r="HAG50" s="710"/>
      <c r="HAH50" s="710"/>
      <c r="HAI50" s="710"/>
      <c r="HAJ50" s="710"/>
      <c r="HAK50" s="710"/>
      <c r="HAL50" s="710"/>
      <c r="HAM50" s="710"/>
      <c r="HAN50" s="710"/>
      <c r="HAO50" s="710"/>
      <c r="HAP50" s="710"/>
      <c r="HAQ50" s="710"/>
      <c r="HAR50" s="710"/>
      <c r="HAS50" s="710"/>
      <c r="HAT50" s="710"/>
      <c r="HAU50" s="710"/>
      <c r="HAV50" s="710"/>
      <c r="HAW50" s="710"/>
      <c r="HAX50" s="710"/>
      <c r="HAY50" s="710"/>
      <c r="HAZ50" s="710"/>
      <c r="HBA50" s="710"/>
      <c r="HBB50" s="710"/>
      <c r="HBC50" s="710"/>
      <c r="HBD50" s="710"/>
      <c r="HBE50" s="710"/>
      <c r="HBF50" s="710"/>
      <c r="HBG50" s="710"/>
      <c r="HBH50" s="710"/>
      <c r="HBI50" s="710"/>
      <c r="HBJ50" s="710"/>
      <c r="HBK50" s="710"/>
      <c r="HBL50" s="710"/>
      <c r="HBM50" s="710"/>
      <c r="HBN50" s="710"/>
      <c r="HBO50" s="710"/>
      <c r="HBP50" s="710"/>
      <c r="HBQ50" s="710"/>
      <c r="HBR50" s="710"/>
      <c r="HBS50" s="710"/>
      <c r="HBT50" s="710"/>
      <c r="HBU50" s="710"/>
      <c r="HBV50" s="710"/>
      <c r="HBW50" s="710"/>
      <c r="HBX50" s="710"/>
      <c r="HBY50" s="710"/>
      <c r="HBZ50" s="710"/>
      <c r="HCA50" s="710"/>
      <c r="HCB50" s="710"/>
      <c r="HCC50" s="710"/>
      <c r="HCD50" s="710"/>
      <c r="HCE50" s="710"/>
      <c r="HCF50" s="710"/>
      <c r="HCG50" s="710"/>
      <c r="HCH50" s="710"/>
      <c r="HCI50" s="710"/>
      <c r="HCJ50" s="710"/>
      <c r="HCK50" s="710"/>
      <c r="HCL50" s="710"/>
      <c r="HCM50" s="710"/>
      <c r="HCN50" s="710"/>
      <c r="HCO50" s="710"/>
      <c r="HCP50" s="710"/>
      <c r="HCQ50" s="710"/>
      <c r="HCR50" s="710"/>
      <c r="HCS50" s="710"/>
      <c r="HCT50" s="710"/>
      <c r="HCU50" s="710"/>
      <c r="HCV50" s="710"/>
      <c r="HCW50" s="710"/>
      <c r="HCX50" s="710"/>
      <c r="HCY50" s="710"/>
      <c r="HCZ50" s="710"/>
      <c r="HDA50" s="710"/>
      <c r="HDB50" s="710"/>
      <c r="HDC50" s="710"/>
      <c r="HDD50" s="710"/>
      <c r="HDE50" s="710"/>
      <c r="HDF50" s="710"/>
      <c r="HDG50" s="710"/>
      <c r="HDH50" s="710"/>
      <c r="HDI50" s="710"/>
      <c r="HDJ50" s="710"/>
      <c r="HDK50" s="710"/>
      <c r="HDL50" s="710"/>
      <c r="HDM50" s="710"/>
      <c r="HDN50" s="710"/>
      <c r="HDO50" s="710"/>
      <c r="HDP50" s="710"/>
      <c r="HDQ50" s="710"/>
      <c r="HDR50" s="710"/>
      <c r="HDS50" s="710"/>
      <c r="HDT50" s="710"/>
      <c r="HDU50" s="710"/>
      <c r="HDV50" s="710"/>
      <c r="HDW50" s="710"/>
      <c r="HDX50" s="710"/>
      <c r="HDY50" s="710"/>
      <c r="HDZ50" s="710"/>
      <c r="HEA50" s="710"/>
      <c r="HEB50" s="710"/>
      <c r="HEC50" s="710"/>
      <c r="HED50" s="710"/>
      <c r="HEE50" s="710"/>
      <c r="HEF50" s="710"/>
      <c r="HEG50" s="710"/>
      <c r="HEH50" s="710"/>
      <c r="HEI50" s="710"/>
      <c r="HEJ50" s="710"/>
      <c r="HEK50" s="710"/>
      <c r="HEL50" s="710"/>
      <c r="HEM50" s="710"/>
      <c r="HEN50" s="710"/>
      <c r="HEO50" s="710"/>
      <c r="HEP50" s="710"/>
      <c r="HEQ50" s="710"/>
      <c r="HER50" s="710"/>
      <c r="HES50" s="710"/>
      <c r="HET50" s="710"/>
      <c r="HEU50" s="710"/>
      <c r="HEV50" s="710"/>
      <c r="HEW50" s="710"/>
      <c r="HEX50" s="710"/>
      <c r="HEY50" s="710"/>
      <c r="HEZ50" s="710"/>
      <c r="HFA50" s="710"/>
      <c r="HFB50" s="710"/>
      <c r="HFC50" s="710"/>
      <c r="HFD50" s="710"/>
      <c r="HFE50" s="710"/>
      <c r="HFF50" s="710"/>
      <c r="HFG50" s="710"/>
      <c r="HFH50" s="710"/>
      <c r="HFI50" s="710"/>
      <c r="HFJ50" s="710"/>
      <c r="HFK50" s="710"/>
      <c r="HFL50" s="710"/>
      <c r="HFM50" s="710"/>
      <c r="HFN50" s="710"/>
      <c r="HFO50" s="710"/>
      <c r="HFP50" s="710"/>
      <c r="HFQ50" s="710"/>
      <c r="HFR50" s="710"/>
      <c r="HFS50" s="710"/>
      <c r="HFT50" s="710"/>
      <c r="HFU50" s="710"/>
      <c r="HFV50" s="710"/>
      <c r="HFW50" s="710"/>
      <c r="HFX50" s="710"/>
      <c r="HFY50" s="710"/>
      <c r="HFZ50" s="710"/>
      <c r="HGA50" s="710"/>
      <c r="HGB50" s="710"/>
      <c r="HGC50" s="710"/>
      <c r="HGD50" s="710"/>
      <c r="HGE50" s="710"/>
      <c r="HGF50" s="710"/>
      <c r="HGG50" s="710"/>
      <c r="HGH50" s="710"/>
      <c r="HGI50" s="710"/>
      <c r="HGJ50" s="710"/>
      <c r="HGK50" s="710"/>
      <c r="HGL50" s="710"/>
      <c r="HGM50" s="710"/>
      <c r="HGN50" s="710"/>
      <c r="HGO50" s="710"/>
      <c r="HGP50" s="710"/>
      <c r="HGQ50" s="710"/>
      <c r="HGR50" s="710"/>
      <c r="HGS50" s="710"/>
      <c r="HGT50" s="710"/>
      <c r="HGU50" s="710"/>
      <c r="HGV50" s="710"/>
      <c r="HGW50" s="710"/>
      <c r="HGX50" s="710"/>
      <c r="HGY50" s="710"/>
      <c r="HGZ50" s="710"/>
      <c r="HHA50" s="710"/>
      <c r="HHB50" s="710"/>
      <c r="HHC50" s="710"/>
      <c r="HHD50" s="710"/>
      <c r="HHE50" s="710"/>
      <c r="HHF50" s="710"/>
      <c r="HHG50" s="710"/>
      <c r="HHH50" s="710"/>
      <c r="HHI50" s="710"/>
      <c r="HHJ50" s="710"/>
      <c r="HHK50" s="710"/>
      <c r="HHL50" s="710"/>
      <c r="HHM50" s="710"/>
      <c r="HHN50" s="710"/>
      <c r="HHO50" s="710"/>
      <c r="HHP50" s="710"/>
      <c r="HHQ50" s="710"/>
      <c r="HHR50" s="710"/>
      <c r="HHS50" s="710"/>
      <c r="HHT50" s="710"/>
      <c r="HHU50" s="710"/>
      <c r="HHV50" s="710"/>
      <c r="HHW50" s="710"/>
      <c r="HHX50" s="710"/>
      <c r="HHY50" s="710"/>
      <c r="HHZ50" s="710"/>
      <c r="HIA50" s="710"/>
      <c r="HIB50" s="710"/>
      <c r="HIC50" s="710"/>
      <c r="HID50" s="710"/>
      <c r="HIE50" s="710"/>
      <c r="HIF50" s="710"/>
      <c r="HIG50" s="710"/>
      <c r="HIH50" s="710"/>
      <c r="HII50" s="710"/>
      <c r="HIJ50" s="710"/>
      <c r="HIK50" s="710"/>
      <c r="HIL50" s="710"/>
      <c r="HIM50" s="710"/>
      <c r="HIN50" s="710"/>
      <c r="HIO50" s="710"/>
      <c r="HIP50" s="710"/>
      <c r="HIQ50" s="710"/>
      <c r="HIR50" s="710"/>
      <c r="HIS50" s="710"/>
      <c r="HIT50" s="710"/>
      <c r="HIU50" s="710"/>
      <c r="HIV50" s="710"/>
      <c r="HIW50" s="710"/>
      <c r="HIX50" s="710"/>
      <c r="HIY50" s="710"/>
      <c r="HIZ50" s="710"/>
      <c r="HJA50" s="710"/>
      <c r="HJB50" s="710"/>
      <c r="HJC50" s="710"/>
      <c r="HJD50" s="710"/>
      <c r="HJE50" s="710"/>
      <c r="HJF50" s="710"/>
      <c r="HJG50" s="710"/>
      <c r="HJH50" s="710"/>
      <c r="HJI50" s="710"/>
      <c r="HJJ50" s="710"/>
      <c r="HJK50" s="710"/>
      <c r="HJL50" s="710"/>
      <c r="HJM50" s="710"/>
      <c r="HJN50" s="710"/>
      <c r="HJO50" s="710"/>
      <c r="HJP50" s="710"/>
      <c r="HJQ50" s="710"/>
      <c r="HJR50" s="710"/>
      <c r="HJS50" s="710"/>
      <c r="HJT50" s="710"/>
      <c r="HJU50" s="710"/>
      <c r="HJV50" s="710"/>
      <c r="HJW50" s="710"/>
      <c r="HJX50" s="710"/>
      <c r="HJY50" s="710"/>
      <c r="HJZ50" s="710"/>
      <c r="HKA50" s="710"/>
      <c r="HKB50" s="710"/>
      <c r="HKC50" s="710"/>
      <c r="HKD50" s="710"/>
      <c r="HKE50" s="710"/>
      <c r="HKF50" s="710"/>
      <c r="HKG50" s="710"/>
      <c r="HKH50" s="710"/>
      <c r="HKI50" s="710"/>
      <c r="HKJ50" s="710"/>
      <c r="HKK50" s="710"/>
      <c r="HKL50" s="710"/>
      <c r="HKM50" s="710"/>
      <c r="HKN50" s="710"/>
      <c r="HKO50" s="710"/>
      <c r="HKP50" s="710"/>
      <c r="HKQ50" s="710"/>
      <c r="HKR50" s="710"/>
      <c r="HKS50" s="710"/>
      <c r="HKT50" s="710"/>
      <c r="HKU50" s="710"/>
      <c r="HKV50" s="710"/>
      <c r="HKW50" s="710"/>
      <c r="HKX50" s="710"/>
      <c r="HKY50" s="710"/>
      <c r="HKZ50" s="710"/>
      <c r="HLA50" s="710"/>
      <c r="HLB50" s="710"/>
      <c r="HLC50" s="710"/>
      <c r="HLD50" s="710"/>
      <c r="HLE50" s="710"/>
      <c r="HLF50" s="710"/>
      <c r="HLG50" s="710"/>
      <c r="HLH50" s="710"/>
      <c r="HLI50" s="710"/>
      <c r="HLJ50" s="710"/>
      <c r="HLK50" s="710"/>
      <c r="HLL50" s="710"/>
      <c r="HLM50" s="710"/>
      <c r="HLN50" s="710"/>
      <c r="HLO50" s="710"/>
      <c r="HLP50" s="710"/>
      <c r="HLQ50" s="710"/>
      <c r="HLR50" s="710"/>
      <c r="HLS50" s="710"/>
      <c r="HLT50" s="710"/>
      <c r="HLU50" s="710"/>
      <c r="HLV50" s="710"/>
      <c r="HLW50" s="710"/>
      <c r="HLX50" s="710"/>
      <c r="HLY50" s="710"/>
      <c r="HLZ50" s="710"/>
      <c r="HMA50" s="710"/>
      <c r="HMB50" s="710"/>
      <c r="HMC50" s="710"/>
      <c r="HMD50" s="710"/>
      <c r="HME50" s="710"/>
      <c r="HMF50" s="710"/>
      <c r="HMG50" s="710"/>
      <c r="HMH50" s="710"/>
      <c r="HMI50" s="710"/>
      <c r="HMJ50" s="710"/>
      <c r="HMK50" s="710"/>
      <c r="HML50" s="710"/>
      <c r="HMM50" s="710"/>
      <c r="HMN50" s="710"/>
      <c r="HMO50" s="710"/>
      <c r="HMP50" s="710"/>
      <c r="HMQ50" s="710"/>
      <c r="HMR50" s="710"/>
      <c r="HMS50" s="710"/>
      <c r="HMT50" s="710"/>
      <c r="HMU50" s="710"/>
      <c r="HMV50" s="710"/>
      <c r="HMW50" s="710"/>
      <c r="HMX50" s="710"/>
      <c r="HMY50" s="710"/>
      <c r="HMZ50" s="710"/>
      <c r="HNA50" s="710"/>
      <c r="HNB50" s="710"/>
      <c r="HNC50" s="710"/>
      <c r="HND50" s="710"/>
      <c r="HNE50" s="710"/>
      <c r="HNF50" s="710"/>
      <c r="HNG50" s="710"/>
      <c r="HNH50" s="710"/>
      <c r="HNI50" s="710"/>
      <c r="HNJ50" s="710"/>
      <c r="HNK50" s="710"/>
      <c r="HNL50" s="710"/>
      <c r="HNM50" s="710"/>
      <c r="HNN50" s="710"/>
      <c r="HNO50" s="710"/>
      <c r="HNP50" s="710"/>
      <c r="HNQ50" s="710"/>
      <c r="HNR50" s="710"/>
      <c r="HNS50" s="710"/>
      <c r="HNT50" s="710"/>
      <c r="HNU50" s="710"/>
      <c r="HNV50" s="710"/>
      <c r="HNW50" s="710"/>
      <c r="HNX50" s="710"/>
      <c r="HNY50" s="710"/>
      <c r="HNZ50" s="710"/>
      <c r="HOA50" s="710"/>
      <c r="HOB50" s="710"/>
      <c r="HOC50" s="710"/>
      <c r="HOD50" s="710"/>
      <c r="HOE50" s="710"/>
      <c r="HOF50" s="710"/>
      <c r="HOG50" s="710"/>
      <c r="HOH50" s="710"/>
      <c r="HOI50" s="710"/>
      <c r="HOJ50" s="710"/>
      <c r="HOK50" s="710"/>
      <c r="HOL50" s="710"/>
      <c r="HOM50" s="710"/>
      <c r="HON50" s="710"/>
      <c r="HOO50" s="710"/>
      <c r="HOP50" s="710"/>
      <c r="HOQ50" s="710"/>
      <c r="HOR50" s="710"/>
      <c r="HOS50" s="710"/>
      <c r="HOT50" s="710"/>
      <c r="HOU50" s="710"/>
      <c r="HOV50" s="710"/>
      <c r="HOW50" s="710"/>
      <c r="HOX50" s="710"/>
      <c r="HOY50" s="710"/>
      <c r="HOZ50" s="710"/>
      <c r="HPA50" s="710"/>
      <c r="HPB50" s="710"/>
      <c r="HPC50" s="710"/>
      <c r="HPD50" s="710"/>
      <c r="HPE50" s="710"/>
      <c r="HPF50" s="710"/>
      <c r="HPG50" s="710"/>
      <c r="HPH50" s="710"/>
      <c r="HPI50" s="710"/>
      <c r="HPJ50" s="710"/>
      <c r="HPK50" s="710"/>
      <c r="HPL50" s="710"/>
      <c r="HPM50" s="710"/>
      <c r="HPN50" s="710"/>
      <c r="HPO50" s="710"/>
      <c r="HPP50" s="710"/>
      <c r="HPQ50" s="710"/>
      <c r="HPR50" s="710"/>
      <c r="HPS50" s="710"/>
      <c r="HPT50" s="710"/>
      <c r="HPU50" s="710"/>
      <c r="HPV50" s="710"/>
      <c r="HPW50" s="710"/>
      <c r="HPX50" s="710"/>
      <c r="HPY50" s="710"/>
      <c r="HPZ50" s="710"/>
      <c r="HQA50" s="710"/>
      <c r="HQB50" s="710"/>
      <c r="HQC50" s="710"/>
      <c r="HQD50" s="710"/>
      <c r="HQE50" s="710"/>
      <c r="HQF50" s="710"/>
      <c r="HQG50" s="710"/>
      <c r="HQH50" s="710"/>
      <c r="HQI50" s="710"/>
      <c r="HQJ50" s="710"/>
      <c r="HQK50" s="710"/>
      <c r="HQL50" s="710"/>
      <c r="HQM50" s="710"/>
      <c r="HQN50" s="710"/>
      <c r="HQO50" s="710"/>
      <c r="HQP50" s="710"/>
      <c r="HQQ50" s="710"/>
      <c r="HQR50" s="710"/>
      <c r="HQS50" s="710"/>
      <c r="HQT50" s="710"/>
      <c r="HQU50" s="710"/>
      <c r="HQV50" s="710"/>
      <c r="HQW50" s="710"/>
      <c r="HQX50" s="710"/>
      <c r="HQY50" s="710"/>
      <c r="HQZ50" s="710"/>
      <c r="HRA50" s="710"/>
      <c r="HRB50" s="710"/>
      <c r="HRC50" s="710"/>
      <c r="HRD50" s="710"/>
      <c r="HRE50" s="710"/>
      <c r="HRF50" s="710"/>
      <c r="HRG50" s="710"/>
      <c r="HRH50" s="710"/>
      <c r="HRI50" s="710"/>
      <c r="HRJ50" s="710"/>
      <c r="HRK50" s="710"/>
      <c r="HRL50" s="710"/>
      <c r="HRM50" s="710"/>
      <c r="HRN50" s="710"/>
      <c r="HRO50" s="710"/>
      <c r="HRP50" s="710"/>
      <c r="HRQ50" s="710"/>
      <c r="HRR50" s="710"/>
      <c r="HRS50" s="710"/>
      <c r="HRT50" s="710"/>
      <c r="HRU50" s="710"/>
      <c r="HRV50" s="710"/>
      <c r="HRW50" s="710"/>
      <c r="HRX50" s="710"/>
      <c r="HRY50" s="710"/>
      <c r="HRZ50" s="710"/>
      <c r="HSA50" s="710"/>
      <c r="HSB50" s="710"/>
      <c r="HSC50" s="710"/>
      <c r="HSD50" s="710"/>
      <c r="HSE50" s="710"/>
      <c r="HSF50" s="710"/>
      <c r="HSG50" s="710"/>
      <c r="HSH50" s="710"/>
      <c r="HSI50" s="710"/>
      <c r="HSJ50" s="710"/>
      <c r="HSK50" s="710"/>
      <c r="HSL50" s="710"/>
      <c r="HSM50" s="710"/>
      <c r="HSN50" s="710"/>
      <c r="HSO50" s="710"/>
      <c r="HSP50" s="710"/>
      <c r="HSQ50" s="710"/>
      <c r="HSR50" s="710"/>
      <c r="HSS50" s="710"/>
      <c r="HST50" s="710"/>
      <c r="HSU50" s="710"/>
      <c r="HSV50" s="710"/>
      <c r="HSW50" s="710"/>
      <c r="HSX50" s="710"/>
      <c r="HSY50" s="710"/>
      <c r="HSZ50" s="710"/>
      <c r="HTA50" s="710"/>
      <c r="HTB50" s="710"/>
      <c r="HTC50" s="710"/>
      <c r="HTD50" s="710"/>
      <c r="HTE50" s="710"/>
      <c r="HTF50" s="710"/>
      <c r="HTG50" s="710"/>
      <c r="HTH50" s="710"/>
      <c r="HTI50" s="710"/>
      <c r="HTJ50" s="710"/>
      <c r="HTK50" s="710"/>
      <c r="HTL50" s="710"/>
      <c r="HTM50" s="710"/>
      <c r="HTN50" s="710"/>
      <c r="HTO50" s="710"/>
      <c r="HTP50" s="710"/>
      <c r="HTQ50" s="710"/>
      <c r="HTR50" s="710"/>
      <c r="HTS50" s="710"/>
      <c r="HTT50" s="710"/>
      <c r="HTU50" s="710"/>
      <c r="HTV50" s="710"/>
      <c r="HTW50" s="710"/>
      <c r="HTX50" s="710"/>
      <c r="HTY50" s="710"/>
      <c r="HTZ50" s="710"/>
      <c r="HUA50" s="710"/>
      <c r="HUB50" s="710"/>
      <c r="HUC50" s="710"/>
      <c r="HUD50" s="710"/>
      <c r="HUE50" s="710"/>
      <c r="HUF50" s="710"/>
      <c r="HUG50" s="710"/>
      <c r="HUH50" s="710"/>
      <c r="HUI50" s="710"/>
      <c r="HUJ50" s="710"/>
      <c r="HUK50" s="710"/>
      <c r="HUL50" s="710"/>
      <c r="HUM50" s="710"/>
      <c r="HUN50" s="710"/>
      <c r="HUO50" s="710"/>
      <c r="HUP50" s="710"/>
      <c r="HUQ50" s="710"/>
      <c r="HUR50" s="710"/>
      <c r="HUS50" s="710"/>
      <c r="HUT50" s="710"/>
      <c r="HUU50" s="710"/>
      <c r="HUV50" s="710"/>
      <c r="HUW50" s="710"/>
      <c r="HUX50" s="710"/>
      <c r="HUY50" s="710"/>
      <c r="HUZ50" s="710"/>
      <c r="HVA50" s="710"/>
      <c r="HVB50" s="710"/>
      <c r="HVC50" s="710"/>
      <c r="HVD50" s="710"/>
      <c r="HVE50" s="710"/>
      <c r="HVF50" s="710"/>
      <c r="HVG50" s="710"/>
      <c r="HVH50" s="710"/>
      <c r="HVI50" s="710"/>
      <c r="HVJ50" s="710"/>
      <c r="HVK50" s="710"/>
      <c r="HVL50" s="710"/>
      <c r="HVM50" s="710"/>
      <c r="HVN50" s="710"/>
      <c r="HVO50" s="710"/>
      <c r="HVP50" s="710"/>
      <c r="HVQ50" s="710"/>
      <c r="HVR50" s="710"/>
      <c r="HVS50" s="710"/>
      <c r="HVT50" s="710"/>
      <c r="HVU50" s="710"/>
      <c r="HVV50" s="710"/>
      <c r="HVW50" s="710"/>
      <c r="HVX50" s="710"/>
      <c r="HVY50" s="710"/>
      <c r="HVZ50" s="710"/>
      <c r="HWA50" s="710"/>
      <c r="HWB50" s="710"/>
      <c r="HWC50" s="710"/>
      <c r="HWD50" s="710"/>
      <c r="HWE50" s="710"/>
      <c r="HWF50" s="710"/>
      <c r="HWG50" s="710"/>
      <c r="HWH50" s="710"/>
      <c r="HWI50" s="710"/>
      <c r="HWJ50" s="710"/>
      <c r="HWK50" s="710"/>
      <c r="HWL50" s="710"/>
      <c r="HWM50" s="710"/>
      <c r="HWN50" s="710"/>
      <c r="HWO50" s="710"/>
      <c r="HWP50" s="710"/>
      <c r="HWQ50" s="710"/>
      <c r="HWR50" s="710"/>
      <c r="HWS50" s="710"/>
      <c r="HWT50" s="710"/>
      <c r="HWU50" s="710"/>
      <c r="HWV50" s="710"/>
      <c r="HWW50" s="710"/>
      <c r="HWX50" s="710"/>
      <c r="HWY50" s="710"/>
      <c r="HWZ50" s="710"/>
      <c r="HXA50" s="710"/>
      <c r="HXB50" s="710"/>
      <c r="HXC50" s="710"/>
      <c r="HXD50" s="710"/>
      <c r="HXE50" s="710"/>
      <c r="HXF50" s="710"/>
      <c r="HXG50" s="710"/>
      <c r="HXH50" s="710"/>
      <c r="HXI50" s="710"/>
      <c r="HXJ50" s="710"/>
      <c r="HXK50" s="710"/>
      <c r="HXL50" s="710"/>
      <c r="HXM50" s="710"/>
      <c r="HXN50" s="710"/>
      <c r="HXO50" s="710"/>
      <c r="HXP50" s="710"/>
      <c r="HXQ50" s="710"/>
      <c r="HXR50" s="710"/>
      <c r="HXS50" s="710"/>
      <c r="HXT50" s="710"/>
      <c r="HXU50" s="710"/>
      <c r="HXV50" s="710"/>
      <c r="HXW50" s="710"/>
      <c r="HXX50" s="710"/>
      <c r="HXY50" s="710"/>
      <c r="HXZ50" s="710"/>
      <c r="HYA50" s="710"/>
      <c r="HYB50" s="710"/>
      <c r="HYC50" s="710"/>
      <c r="HYD50" s="710"/>
      <c r="HYE50" s="710"/>
      <c r="HYF50" s="710"/>
      <c r="HYG50" s="710"/>
      <c r="HYH50" s="710"/>
      <c r="HYI50" s="710"/>
      <c r="HYJ50" s="710"/>
      <c r="HYK50" s="710"/>
      <c r="HYL50" s="710"/>
      <c r="HYM50" s="710"/>
      <c r="HYN50" s="710"/>
      <c r="HYO50" s="710"/>
      <c r="HYP50" s="710"/>
      <c r="HYQ50" s="710"/>
      <c r="HYR50" s="710"/>
      <c r="HYS50" s="710"/>
      <c r="HYT50" s="710"/>
      <c r="HYU50" s="710"/>
      <c r="HYV50" s="710"/>
      <c r="HYW50" s="710"/>
      <c r="HYX50" s="710"/>
      <c r="HYY50" s="710"/>
      <c r="HYZ50" s="710"/>
      <c r="HZA50" s="710"/>
      <c r="HZB50" s="710"/>
      <c r="HZC50" s="710"/>
      <c r="HZD50" s="710"/>
      <c r="HZE50" s="710"/>
      <c r="HZF50" s="710"/>
      <c r="HZG50" s="710"/>
      <c r="HZH50" s="710"/>
      <c r="HZI50" s="710"/>
      <c r="HZJ50" s="710"/>
      <c r="HZK50" s="710"/>
      <c r="HZL50" s="710"/>
      <c r="HZM50" s="710"/>
      <c r="HZN50" s="710"/>
      <c r="HZO50" s="710"/>
      <c r="HZP50" s="710"/>
      <c r="HZQ50" s="710"/>
      <c r="HZR50" s="710"/>
      <c r="HZS50" s="710"/>
      <c r="HZT50" s="710"/>
      <c r="HZU50" s="710"/>
      <c r="HZV50" s="710"/>
      <c r="HZW50" s="710"/>
      <c r="HZX50" s="710"/>
      <c r="HZY50" s="710"/>
      <c r="HZZ50" s="710"/>
      <c r="IAA50" s="710"/>
      <c r="IAB50" s="710"/>
      <c r="IAC50" s="710"/>
      <c r="IAD50" s="710"/>
      <c r="IAE50" s="710"/>
      <c r="IAF50" s="710"/>
      <c r="IAG50" s="710"/>
      <c r="IAH50" s="710"/>
      <c r="IAI50" s="710"/>
      <c r="IAJ50" s="710"/>
      <c r="IAK50" s="710"/>
      <c r="IAL50" s="710"/>
      <c r="IAM50" s="710"/>
      <c r="IAN50" s="710"/>
      <c r="IAO50" s="710"/>
      <c r="IAP50" s="710"/>
      <c r="IAQ50" s="710"/>
      <c r="IAR50" s="710"/>
      <c r="IAS50" s="710"/>
      <c r="IAT50" s="710"/>
      <c r="IAU50" s="710"/>
      <c r="IAV50" s="710"/>
      <c r="IAW50" s="710"/>
      <c r="IAX50" s="710"/>
      <c r="IAY50" s="710"/>
      <c r="IAZ50" s="710"/>
      <c r="IBA50" s="710"/>
      <c r="IBB50" s="710"/>
      <c r="IBC50" s="710"/>
      <c r="IBD50" s="710"/>
      <c r="IBE50" s="710"/>
      <c r="IBF50" s="710"/>
      <c r="IBG50" s="710"/>
      <c r="IBH50" s="710"/>
      <c r="IBI50" s="710"/>
      <c r="IBJ50" s="710"/>
      <c r="IBK50" s="710"/>
      <c r="IBL50" s="710"/>
      <c r="IBM50" s="710"/>
      <c r="IBN50" s="710"/>
      <c r="IBO50" s="710"/>
      <c r="IBP50" s="710"/>
      <c r="IBQ50" s="710"/>
      <c r="IBR50" s="710"/>
      <c r="IBS50" s="710"/>
      <c r="IBT50" s="710"/>
      <c r="IBU50" s="710"/>
      <c r="IBV50" s="710"/>
      <c r="IBW50" s="710"/>
      <c r="IBX50" s="710"/>
      <c r="IBY50" s="710"/>
      <c r="IBZ50" s="710"/>
      <c r="ICA50" s="710"/>
      <c r="ICB50" s="710"/>
      <c r="ICC50" s="710"/>
      <c r="ICD50" s="710"/>
      <c r="ICE50" s="710"/>
      <c r="ICF50" s="710"/>
      <c r="ICG50" s="710"/>
      <c r="ICH50" s="710"/>
      <c r="ICI50" s="710"/>
      <c r="ICJ50" s="710"/>
      <c r="ICK50" s="710"/>
      <c r="ICL50" s="710"/>
      <c r="ICM50" s="710"/>
      <c r="ICN50" s="710"/>
      <c r="ICO50" s="710"/>
      <c r="ICP50" s="710"/>
      <c r="ICQ50" s="710"/>
      <c r="ICR50" s="710"/>
      <c r="ICS50" s="710"/>
      <c r="ICT50" s="710"/>
      <c r="ICU50" s="710"/>
      <c r="ICV50" s="710"/>
      <c r="ICW50" s="710"/>
      <c r="ICX50" s="710"/>
      <c r="ICY50" s="710"/>
      <c r="ICZ50" s="710"/>
      <c r="IDA50" s="710"/>
      <c r="IDB50" s="710"/>
      <c r="IDC50" s="710"/>
      <c r="IDD50" s="710"/>
      <c r="IDE50" s="710"/>
      <c r="IDF50" s="710"/>
      <c r="IDG50" s="710"/>
      <c r="IDH50" s="710"/>
      <c r="IDI50" s="710"/>
      <c r="IDJ50" s="710"/>
      <c r="IDK50" s="710"/>
      <c r="IDL50" s="710"/>
      <c r="IDM50" s="710"/>
      <c r="IDN50" s="710"/>
      <c r="IDO50" s="710"/>
      <c r="IDP50" s="710"/>
      <c r="IDQ50" s="710"/>
      <c r="IDR50" s="710"/>
      <c r="IDS50" s="710"/>
      <c r="IDT50" s="710"/>
      <c r="IDU50" s="710"/>
      <c r="IDV50" s="710"/>
      <c r="IDW50" s="710"/>
      <c r="IDX50" s="710"/>
      <c r="IDY50" s="710"/>
      <c r="IDZ50" s="710"/>
      <c r="IEA50" s="710"/>
      <c r="IEB50" s="710"/>
      <c r="IEC50" s="710"/>
      <c r="IED50" s="710"/>
      <c r="IEE50" s="710"/>
      <c r="IEF50" s="710"/>
      <c r="IEG50" s="710"/>
      <c r="IEH50" s="710"/>
      <c r="IEI50" s="710"/>
      <c r="IEJ50" s="710"/>
      <c r="IEK50" s="710"/>
      <c r="IEL50" s="710"/>
      <c r="IEM50" s="710"/>
      <c r="IEN50" s="710"/>
      <c r="IEO50" s="710"/>
      <c r="IEP50" s="710"/>
      <c r="IEQ50" s="710"/>
      <c r="IER50" s="710"/>
      <c r="IES50" s="710"/>
      <c r="IET50" s="710"/>
      <c r="IEU50" s="710"/>
      <c r="IEV50" s="710"/>
      <c r="IEW50" s="710"/>
      <c r="IEX50" s="710"/>
      <c r="IEY50" s="710"/>
      <c r="IEZ50" s="710"/>
      <c r="IFA50" s="710"/>
      <c r="IFB50" s="710"/>
      <c r="IFC50" s="710"/>
      <c r="IFD50" s="710"/>
      <c r="IFE50" s="710"/>
      <c r="IFF50" s="710"/>
      <c r="IFG50" s="710"/>
      <c r="IFH50" s="710"/>
      <c r="IFI50" s="710"/>
      <c r="IFJ50" s="710"/>
      <c r="IFK50" s="710"/>
      <c r="IFL50" s="710"/>
      <c r="IFM50" s="710"/>
      <c r="IFN50" s="710"/>
      <c r="IFO50" s="710"/>
      <c r="IFP50" s="710"/>
      <c r="IFQ50" s="710"/>
      <c r="IFR50" s="710"/>
      <c r="IFS50" s="710"/>
      <c r="IFT50" s="710"/>
      <c r="IFU50" s="710"/>
      <c r="IFV50" s="710"/>
      <c r="IFW50" s="710"/>
      <c r="IFX50" s="710"/>
      <c r="IFY50" s="710"/>
      <c r="IFZ50" s="710"/>
      <c r="IGA50" s="710"/>
      <c r="IGB50" s="710"/>
      <c r="IGC50" s="710"/>
      <c r="IGD50" s="710"/>
      <c r="IGE50" s="710"/>
      <c r="IGF50" s="710"/>
      <c r="IGG50" s="710"/>
      <c r="IGH50" s="710"/>
      <c r="IGI50" s="710"/>
      <c r="IGJ50" s="710"/>
      <c r="IGK50" s="710"/>
      <c r="IGL50" s="710"/>
      <c r="IGM50" s="710"/>
      <c r="IGN50" s="710"/>
      <c r="IGO50" s="710"/>
      <c r="IGP50" s="710"/>
      <c r="IGQ50" s="710"/>
      <c r="IGR50" s="710"/>
      <c r="IGS50" s="710"/>
      <c r="IGT50" s="710"/>
      <c r="IGU50" s="710"/>
      <c r="IGV50" s="710"/>
      <c r="IGW50" s="710"/>
      <c r="IGX50" s="710"/>
      <c r="IGY50" s="710"/>
      <c r="IGZ50" s="710"/>
      <c r="IHA50" s="710"/>
      <c r="IHB50" s="710"/>
      <c r="IHC50" s="710"/>
      <c r="IHD50" s="710"/>
      <c r="IHE50" s="710"/>
      <c r="IHF50" s="710"/>
      <c r="IHG50" s="710"/>
      <c r="IHH50" s="710"/>
      <c r="IHI50" s="710"/>
      <c r="IHJ50" s="710"/>
      <c r="IHK50" s="710"/>
      <c r="IHL50" s="710"/>
      <c r="IHM50" s="710"/>
      <c r="IHN50" s="710"/>
      <c r="IHO50" s="710"/>
      <c r="IHP50" s="710"/>
      <c r="IHQ50" s="710"/>
      <c r="IHR50" s="710"/>
      <c r="IHS50" s="710"/>
      <c r="IHT50" s="710"/>
      <c r="IHU50" s="710"/>
      <c r="IHV50" s="710"/>
      <c r="IHW50" s="710"/>
      <c r="IHX50" s="710"/>
      <c r="IHY50" s="710"/>
      <c r="IHZ50" s="710"/>
      <c r="IIA50" s="710"/>
      <c r="IIB50" s="710"/>
      <c r="IIC50" s="710"/>
      <c r="IID50" s="710"/>
      <c r="IIE50" s="710"/>
      <c r="IIF50" s="710"/>
      <c r="IIG50" s="710"/>
      <c r="IIH50" s="710"/>
      <c r="III50" s="710"/>
      <c r="IIJ50" s="710"/>
      <c r="IIK50" s="710"/>
      <c r="IIL50" s="710"/>
      <c r="IIM50" s="710"/>
      <c r="IIN50" s="710"/>
      <c r="IIO50" s="710"/>
      <c r="IIP50" s="710"/>
      <c r="IIQ50" s="710"/>
      <c r="IIR50" s="710"/>
      <c r="IIS50" s="710"/>
      <c r="IIT50" s="710"/>
      <c r="IIU50" s="710"/>
      <c r="IIV50" s="710"/>
      <c r="IIW50" s="710"/>
      <c r="IIX50" s="710"/>
      <c r="IIY50" s="710"/>
      <c r="IIZ50" s="710"/>
      <c r="IJA50" s="710"/>
      <c r="IJB50" s="710"/>
      <c r="IJC50" s="710"/>
      <c r="IJD50" s="710"/>
      <c r="IJE50" s="710"/>
      <c r="IJF50" s="710"/>
      <c r="IJG50" s="710"/>
      <c r="IJH50" s="710"/>
      <c r="IJI50" s="710"/>
      <c r="IJJ50" s="710"/>
      <c r="IJK50" s="710"/>
      <c r="IJL50" s="710"/>
      <c r="IJM50" s="710"/>
      <c r="IJN50" s="710"/>
      <c r="IJO50" s="710"/>
      <c r="IJP50" s="710"/>
      <c r="IJQ50" s="710"/>
      <c r="IJR50" s="710"/>
      <c r="IJS50" s="710"/>
      <c r="IJT50" s="710"/>
      <c r="IJU50" s="710"/>
      <c r="IJV50" s="710"/>
      <c r="IJW50" s="710"/>
      <c r="IJX50" s="710"/>
      <c r="IJY50" s="710"/>
      <c r="IJZ50" s="710"/>
      <c r="IKA50" s="710"/>
      <c r="IKB50" s="710"/>
      <c r="IKC50" s="710"/>
      <c r="IKD50" s="710"/>
      <c r="IKE50" s="710"/>
      <c r="IKF50" s="710"/>
      <c r="IKG50" s="710"/>
      <c r="IKH50" s="710"/>
      <c r="IKI50" s="710"/>
      <c r="IKJ50" s="710"/>
      <c r="IKK50" s="710"/>
      <c r="IKL50" s="710"/>
      <c r="IKM50" s="710"/>
      <c r="IKN50" s="710"/>
      <c r="IKO50" s="710"/>
      <c r="IKP50" s="710"/>
      <c r="IKQ50" s="710"/>
      <c r="IKR50" s="710"/>
      <c r="IKS50" s="710"/>
      <c r="IKT50" s="710"/>
      <c r="IKU50" s="710"/>
      <c r="IKV50" s="710"/>
      <c r="IKW50" s="710"/>
      <c r="IKX50" s="710"/>
      <c r="IKY50" s="710"/>
      <c r="IKZ50" s="710"/>
      <c r="ILA50" s="710"/>
      <c r="ILB50" s="710"/>
      <c r="ILC50" s="710"/>
      <c r="ILD50" s="710"/>
      <c r="ILE50" s="710"/>
      <c r="ILF50" s="710"/>
      <c r="ILG50" s="710"/>
      <c r="ILH50" s="710"/>
      <c r="ILI50" s="710"/>
      <c r="ILJ50" s="710"/>
      <c r="ILK50" s="710"/>
      <c r="ILL50" s="710"/>
      <c r="ILM50" s="710"/>
      <c r="ILN50" s="710"/>
      <c r="ILO50" s="710"/>
      <c r="ILP50" s="710"/>
      <c r="ILQ50" s="710"/>
      <c r="ILR50" s="710"/>
      <c r="ILS50" s="710"/>
      <c r="ILT50" s="710"/>
      <c r="ILU50" s="710"/>
      <c r="ILV50" s="710"/>
      <c r="ILW50" s="710"/>
      <c r="ILX50" s="710"/>
      <c r="ILY50" s="710"/>
      <c r="ILZ50" s="710"/>
      <c r="IMA50" s="710"/>
      <c r="IMB50" s="710"/>
      <c r="IMC50" s="710"/>
      <c r="IMD50" s="710"/>
      <c r="IME50" s="710"/>
      <c r="IMF50" s="710"/>
      <c r="IMG50" s="710"/>
      <c r="IMH50" s="710"/>
      <c r="IMI50" s="710"/>
      <c r="IMJ50" s="710"/>
      <c r="IMK50" s="710"/>
      <c r="IML50" s="710"/>
      <c r="IMM50" s="710"/>
      <c r="IMN50" s="710"/>
      <c r="IMO50" s="710"/>
      <c r="IMP50" s="710"/>
      <c r="IMQ50" s="710"/>
      <c r="IMR50" s="710"/>
      <c r="IMS50" s="710"/>
      <c r="IMT50" s="710"/>
      <c r="IMU50" s="710"/>
      <c r="IMV50" s="710"/>
      <c r="IMW50" s="710"/>
      <c r="IMX50" s="710"/>
      <c r="IMY50" s="710"/>
      <c r="IMZ50" s="710"/>
      <c r="INA50" s="710"/>
      <c r="INB50" s="710"/>
      <c r="INC50" s="710"/>
      <c r="IND50" s="710"/>
      <c r="INE50" s="710"/>
      <c r="INF50" s="710"/>
      <c r="ING50" s="710"/>
      <c r="INH50" s="710"/>
      <c r="INI50" s="710"/>
      <c r="INJ50" s="710"/>
      <c r="INK50" s="710"/>
      <c r="INL50" s="710"/>
      <c r="INM50" s="710"/>
      <c r="INN50" s="710"/>
      <c r="INO50" s="710"/>
      <c r="INP50" s="710"/>
      <c r="INQ50" s="710"/>
      <c r="INR50" s="710"/>
      <c r="INS50" s="710"/>
      <c r="INT50" s="710"/>
      <c r="INU50" s="710"/>
      <c r="INV50" s="710"/>
      <c r="INW50" s="710"/>
      <c r="INX50" s="710"/>
      <c r="INY50" s="710"/>
      <c r="INZ50" s="710"/>
      <c r="IOA50" s="710"/>
      <c r="IOB50" s="710"/>
      <c r="IOC50" s="710"/>
      <c r="IOD50" s="710"/>
      <c r="IOE50" s="710"/>
      <c r="IOF50" s="710"/>
      <c r="IOG50" s="710"/>
      <c r="IOH50" s="710"/>
      <c r="IOI50" s="710"/>
      <c r="IOJ50" s="710"/>
      <c r="IOK50" s="710"/>
      <c r="IOL50" s="710"/>
      <c r="IOM50" s="710"/>
      <c r="ION50" s="710"/>
      <c r="IOO50" s="710"/>
      <c r="IOP50" s="710"/>
      <c r="IOQ50" s="710"/>
      <c r="IOR50" s="710"/>
      <c r="IOS50" s="710"/>
      <c r="IOT50" s="710"/>
      <c r="IOU50" s="710"/>
      <c r="IOV50" s="710"/>
      <c r="IOW50" s="710"/>
      <c r="IOX50" s="710"/>
      <c r="IOY50" s="710"/>
      <c r="IOZ50" s="710"/>
      <c r="IPA50" s="710"/>
      <c r="IPB50" s="710"/>
      <c r="IPC50" s="710"/>
      <c r="IPD50" s="710"/>
      <c r="IPE50" s="710"/>
      <c r="IPF50" s="710"/>
      <c r="IPG50" s="710"/>
      <c r="IPH50" s="710"/>
      <c r="IPI50" s="710"/>
      <c r="IPJ50" s="710"/>
      <c r="IPK50" s="710"/>
      <c r="IPL50" s="710"/>
      <c r="IPM50" s="710"/>
      <c r="IPN50" s="710"/>
      <c r="IPO50" s="710"/>
      <c r="IPP50" s="710"/>
      <c r="IPQ50" s="710"/>
      <c r="IPR50" s="710"/>
      <c r="IPS50" s="710"/>
      <c r="IPT50" s="710"/>
      <c r="IPU50" s="710"/>
      <c r="IPV50" s="710"/>
      <c r="IPW50" s="710"/>
      <c r="IPX50" s="710"/>
      <c r="IPY50" s="710"/>
      <c r="IPZ50" s="710"/>
      <c r="IQA50" s="710"/>
      <c r="IQB50" s="710"/>
      <c r="IQC50" s="710"/>
      <c r="IQD50" s="710"/>
      <c r="IQE50" s="710"/>
      <c r="IQF50" s="710"/>
      <c r="IQG50" s="710"/>
      <c r="IQH50" s="710"/>
      <c r="IQI50" s="710"/>
      <c r="IQJ50" s="710"/>
      <c r="IQK50" s="710"/>
      <c r="IQL50" s="710"/>
      <c r="IQM50" s="710"/>
      <c r="IQN50" s="710"/>
      <c r="IQO50" s="710"/>
      <c r="IQP50" s="710"/>
      <c r="IQQ50" s="710"/>
      <c r="IQR50" s="710"/>
      <c r="IQS50" s="710"/>
      <c r="IQT50" s="710"/>
      <c r="IQU50" s="710"/>
      <c r="IQV50" s="710"/>
      <c r="IQW50" s="710"/>
      <c r="IQX50" s="710"/>
      <c r="IQY50" s="710"/>
      <c r="IQZ50" s="710"/>
      <c r="IRA50" s="710"/>
      <c r="IRB50" s="710"/>
      <c r="IRC50" s="710"/>
      <c r="IRD50" s="710"/>
      <c r="IRE50" s="710"/>
      <c r="IRF50" s="710"/>
      <c r="IRG50" s="710"/>
      <c r="IRH50" s="710"/>
      <c r="IRI50" s="710"/>
      <c r="IRJ50" s="710"/>
      <c r="IRK50" s="710"/>
      <c r="IRL50" s="710"/>
      <c r="IRM50" s="710"/>
      <c r="IRN50" s="710"/>
      <c r="IRO50" s="710"/>
      <c r="IRP50" s="710"/>
      <c r="IRQ50" s="710"/>
      <c r="IRR50" s="710"/>
      <c r="IRS50" s="710"/>
      <c r="IRT50" s="710"/>
      <c r="IRU50" s="710"/>
      <c r="IRV50" s="710"/>
      <c r="IRW50" s="710"/>
      <c r="IRX50" s="710"/>
      <c r="IRY50" s="710"/>
      <c r="IRZ50" s="710"/>
      <c r="ISA50" s="710"/>
      <c r="ISB50" s="710"/>
      <c r="ISC50" s="710"/>
      <c r="ISD50" s="710"/>
      <c r="ISE50" s="710"/>
      <c r="ISF50" s="710"/>
      <c r="ISG50" s="710"/>
      <c r="ISH50" s="710"/>
      <c r="ISI50" s="710"/>
      <c r="ISJ50" s="710"/>
      <c r="ISK50" s="710"/>
      <c r="ISL50" s="710"/>
      <c r="ISM50" s="710"/>
      <c r="ISN50" s="710"/>
      <c r="ISO50" s="710"/>
      <c r="ISP50" s="710"/>
      <c r="ISQ50" s="710"/>
      <c r="ISR50" s="710"/>
      <c r="ISS50" s="710"/>
      <c r="IST50" s="710"/>
      <c r="ISU50" s="710"/>
      <c r="ISV50" s="710"/>
      <c r="ISW50" s="710"/>
      <c r="ISX50" s="710"/>
      <c r="ISY50" s="710"/>
      <c r="ISZ50" s="710"/>
      <c r="ITA50" s="710"/>
      <c r="ITB50" s="710"/>
      <c r="ITC50" s="710"/>
      <c r="ITD50" s="710"/>
      <c r="ITE50" s="710"/>
      <c r="ITF50" s="710"/>
      <c r="ITG50" s="710"/>
      <c r="ITH50" s="710"/>
      <c r="ITI50" s="710"/>
      <c r="ITJ50" s="710"/>
      <c r="ITK50" s="710"/>
      <c r="ITL50" s="710"/>
      <c r="ITM50" s="710"/>
      <c r="ITN50" s="710"/>
      <c r="ITO50" s="710"/>
      <c r="ITP50" s="710"/>
      <c r="ITQ50" s="710"/>
      <c r="ITR50" s="710"/>
      <c r="ITS50" s="710"/>
      <c r="ITT50" s="710"/>
      <c r="ITU50" s="710"/>
      <c r="ITV50" s="710"/>
      <c r="ITW50" s="710"/>
      <c r="ITX50" s="710"/>
      <c r="ITY50" s="710"/>
      <c r="ITZ50" s="710"/>
      <c r="IUA50" s="710"/>
      <c r="IUB50" s="710"/>
      <c r="IUC50" s="710"/>
      <c r="IUD50" s="710"/>
      <c r="IUE50" s="710"/>
      <c r="IUF50" s="710"/>
      <c r="IUG50" s="710"/>
      <c r="IUH50" s="710"/>
      <c r="IUI50" s="710"/>
      <c r="IUJ50" s="710"/>
      <c r="IUK50" s="710"/>
      <c r="IUL50" s="710"/>
      <c r="IUM50" s="710"/>
      <c r="IUN50" s="710"/>
      <c r="IUO50" s="710"/>
      <c r="IUP50" s="710"/>
      <c r="IUQ50" s="710"/>
      <c r="IUR50" s="710"/>
      <c r="IUS50" s="710"/>
      <c r="IUT50" s="710"/>
      <c r="IUU50" s="710"/>
      <c r="IUV50" s="710"/>
      <c r="IUW50" s="710"/>
      <c r="IUX50" s="710"/>
      <c r="IUY50" s="710"/>
      <c r="IUZ50" s="710"/>
      <c r="IVA50" s="710"/>
      <c r="IVB50" s="710"/>
      <c r="IVC50" s="710"/>
      <c r="IVD50" s="710"/>
      <c r="IVE50" s="710"/>
      <c r="IVF50" s="710"/>
      <c r="IVG50" s="710"/>
      <c r="IVH50" s="710"/>
      <c r="IVI50" s="710"/>
      <c r="IVJ50" s="710"/>
      <c r="IVK50" s="710"/>
      <c r="IVL50" s="710"/>
      <c r="IVM50" s="710"/>
      <c r="IVN50" s="710"/>
      <c r="IVO50" s="710"/>
      <c r="IVP50" s="710"/>
      <c r="IVQ50" s="710"/>
      <c r="IVR50" s="710"/>
      <c r="IVS50" s="710"/>
      <c r="IVT50" s="710"/>
      <c r="IVU50" s="710"/>
      <c r="IVV50" s="710"/>
      <c r="IVW50" s="710"/>
      <c r="IVX50" s="710"/>
      <c r="IVY50" s="710"/>
      <c r="IVZ50" s="710"/>
      <c r="IWA50" s="710"/>
      <c r="IWB50" s="710"/>
      <c r="IWC50" s="710"/>
      <c r="IWD50" s="710"/>
      <c r="IWE50" s="710"/>
      <c r="IWF50" s="710"/>
      <c r="IWG50" s="710"/>
      <c r="IWH50" s="710"/>
      <c r="IWI50" s="710"/>
      <c r="IWJ50" s="710"/>
      <c r="IWK50" s="710"/>
      <c r="IWL50" s="710"/>
      <c r="IWM50" s="710"/>
      <c r="IWN50" s="710"/>
      <c r="IWO50" s="710"/>
      <c r="IWP50" s="710"/>
      <c r="IWQ50" s="710"/>
      <c r="IWR50" s="710"/>
      <c r="IWS50" s="710"/>
      <c r="IWT50" s="710"/>
      <c r="IWU50" s="710"/>
      <c r="IWV50" s="710"/>
      <c r="IWW50" s="710"/>
      <c r="IWX50" s="710"/>
      <c r="IWY50" s="710"/>
      <c r="IWZ50" s="710"/>
      <c r="IXA50" s="710"/>
      <c r="IXB50" s="710"/>
      <c r="IXC50" s="710"/>
      <c r="IXD50" s="710"/>
      <c r="IXE50" s="710"/>
      <c r="IXF50" s="710"/>
      <c r="IXG50" s="710"/>
      <c r="IXH50" s="710"/>
      <c r="IXI50" s="710"/>
      <c r="IXJ50" s="710"/>
      <c r="IXK50" s="710"/>
      <c r="IXL50" s="710"/>
      <c r="IXM50" s="710"/>
      <c r="IXN50" s="710"/>
      <c r="IXO50" s="710"/>
      <c r="IXP50" s="710"/>
      <c r="IXQ50" s="710"/>
      <c r="IXR50" s="710"/>
      <c r="IXS50" s="710"/>
      <c r="IXT50" s="710"/>
      <c r="IXU50" s="710"/>
      <c r="IXV50" s="710"/>
      <c r="IXW50" s="710"/>
      <c r="IXX50" s="710"/>
      <c r="IXY50" s="710"/>
      <c r="IXZ50" s="710"/>
      <c r="IYA50" s="710"/>
      <c r="IYB50" s="710"/>
      <c r="IYC50" s="710"/>
      <c r="IYD50" s="710"/>
      <c r="IYE50" s="710"/>
      <c r="IYF50" s="710"/>
      <c r="IYG50" s="710"/>
      <c r="IYH50" s="710"/>
      <c r="IYI50" s="710"/>
      <c r="IYJ50" s="710"/>
      <c r="IYK50" s="710"/>
      <c r="IYL50" s="710"/>
      <c r="IYM50" s="710"/>
      <c r="IYN50" s="710"/>
      <c r="IYO50" s="710"/>
      <c r="IYP50" s="710"/>
      <c r="IYQ50" s="710"/>
      <c r="IYR50" s="710"/>
      <c r="IYS50" s="710"/>
      <c r="IYT50" s="710"/>
      <c r="IYU50" s="710"/>
      <c r="IYV50" s="710"/>
      <c r="IYW50" s="710"/>
      <c r="IYX50" s="710"/>
      <c r="IYY50" s="710"/>
      <c r="IYZ50" s="710"/>
      <c r="IZA50" s="710"/>
      <c r="IZB50" s="710"/>
      <c r="IZC50" s="710"/>
      <c r="IZD50" s="710"/>
      <c r="IZE50" s="710"/>
      <c r="IZF50" s="710"/>
      <c r="IZG50" s="710"/>
      <c r="IZH50" s="710"/>
      <c r="IZI50" s="710"/>
      <c r="IZJ50" s="710"/>
      <c r="IZK50" s="710"/>
      <c r="IZL50" s="710"/>
      <c r="IZM50" s="710"/>
      <c r="IZN50" s="710"/>
      <c r="IZO50" s="710"/>
      <c r="IZP50" s="710"/>
      <c r="IZQ50" s="710"/>
      <c r="IZR50" s="710"/>
      <c r="IZS50" s="710"/>
      <c r="IZT50" s="710"/>
      <c r="IZU50" s="710"/>
      <c r="IZV50" s="710"/>
      <c r="IZW50" s="710"/>
      <c r="IZX50" s="710"/>
      <c r="IZY50" s="710"/>
      <c r="IZZ50" s="710"/>
      <c r="JAA50" s="710"/>
      <c r="JAB50" s="710"/>
      <c r="JAC50" s="710"/>
      <c r="JAD50" s="710"/>
      <c r="JAE50" s="710"/>
      <c r="JAF50" s="710"/>
      <c r="JAG50" s="710"/>
      <c r="JAH50" s="710"/>
      <c r="JAI50" s="710"/>
      <c r="JAJ50" s="710"/>
      <c r="JAK50" s="710"/>
      <c r="JAL50" s="710"/>
      <c r="JAM50" s="710"/>
      <c r="JAN50" s="710"/>
      <c r="JAO50" s="710"/>
      <c r="JAP50" s="710"/>
      <c r="JAQ50" s="710"/>
      <c r="JAR50" s="710"/>
      <c r="JAS50" s="710"/>
      <c r="JAT50" s="710"/>
      <c r="JAU50" s="710"/>
      <c r="JAV50" s="710"/>
      <c r="JAW50" s="710"/>
      <c r="JAX50" s="710"/>
      <c r="JAY50" s="710"/>
      <c r="JAZ50" s="710"/>
      <c r="JBA50" s="710"/>
      <c r="JBB50" s="710"/>
      <c r="JBC50" s="710"/>
      <c r="JBD50" s="710"/>
      <c r="JBE50" s="710"/>
      <c r="JBF50" s="710"/>
      <c r="JBG50" s="710"/>
      <c r="JBH50" s="710"/>
      <c r="JBI50" s="710"/>
      <c r="JBJ50" s="710"/>
      <c r="JBK50" s="710"/>
      <c r="JBL50" s="710"/>
      <c r="JBM50" s="710"/>
      <c r="JBN50" s="710"/>
      <c r="JBO50" s="710"/>
      <c r="JBP50" s="710"/>
      <c r="JBQ50" s="710"/>
      <c r="JBR50" s="710"/>
      <c r="JBS50" s="710"/>
      <c r="JBT50" s="710"/>
      <c r="JBU50" s="710"/>
      <c r="JBV50" s="710"/>
      <c r="JBW50" s="710"/>
      <c r="JBX50" s="710"/>
      <c r="JBY50" s="710"/>
      <c r="JBZ50" s="710"/>
      <c r="JCA50" s="710"/>
      <c r="JCB50" s="710"/>
      <c r="JCC50" s="710"/>
      <c r="JCD50" s="710"/>
      <c r="JCE50" s="710"/>
      <c r="JCF50" s="710"/>
      <c r="JCG50" s="710"/>
      <c r="JCH50" s="710"/>
      <c r="JCI50" s="710"/>
      <c r="JCJ50" s="710"/>
      <c r="JCK50" s="710"/>
      <c r="JCL50" s="710"/>
      <c r="JCM50" s="710"/>
      <c r="JCN50" s="710"/>
      <c r="JCO50" s="710"/>
      <c r="JCP50" s="710"/>
      <c r="JCQ50" s="710"/>
      <c r="JCR50" s="710"/>
      <c r="JCS50" s="710"/>
      <c r="JCT50" s="710"/>
      <c r="JCU50" s="710"/>
      <c r="JCV50" s="710"/>
      <c r="JCW50" s="710"/>
      <c r="JCX50" s="710"/>
      <c r="JCY50" s="710"/>
      <c r="JCZ50" s="710"/>
      <c r="JDA50" s="710"/>
      <c r="JDB50" s="710"/>
      <c r="JDC50" s="710"/>
      <c r="JDD50" s="710"/>
      <c r="JDE50" s="710"/>
      <c r="JDF50" s="710"/>
      <c r="JDG50" s="710"/>
      <c r="JDH50" s="710"/>
      <c r="JDI50" s="710"/>
      <c r="JDJ50" s="710"/>
      <c r="JDK50" s="710"/>
      <c r="JDL50" s="710"/>
      <c r="JDM50" s="710"/>
      <c r="JDN50" s="710"/>
      <c r="JDO50" s="710"/>
      <c r="JDP50" s="710"/>
      <c r="JDQ50" s="710"/>
      <c r="JDR50" s="710"/>
      <c r="JDS50" s="710"/>
      <c r="JDT50" s="710"/>
      <c r="JDU50" s="710"/>
      <c r="JDV50" s="710"/>
      <c r="JDW50" s="710"/>
      <c r="JDX50" s="710"/>
      <c r="JDY50" s="710"/>
      <c r="JDZ50" s="710"/>
      <c r="JEA50" s="710"/>
      <c r="JEB50" s="710"/>
      <c r="JEC50" s="710"/>
      <c r="JED50" s="710"/>
      <c r="JEE50" s="710"/>
      <c r="JEF50" s="710"/>
      <c r="JEG50" s="710"/>
      <c r="JEH50" s="710"/>
      <c r="JEI50" s="710"/>
      <c r="JEJ50" s="710"/>
      <c r="JEK50" s="710"/>
      <c r="JEL50" s="710"/>
      <c r="JEM50" s="710"/>
      <c r="JEN50" s="710"/>
      <c r="JEO50" s="710"/>
      <c r="JEP50" s="710"/>
      <c r="JEQ50" s="710"/>
      <c r="JER50" s="710"/>
      <c r="JES50" s="710"/>
      <c r="JET50" s="710"/>
      <c r="JEU50" s="710"/>
      <c r="JEV50" s="710"/>
      <c r="JEW50" s="710"/>
      <c r="JEX50" s="710"/>
      <c r="JEY50" s="710"/>
      <c r="JEZ50" s="710"/>
      <c r="JFA50" s="710"/>
      <c r="JFB50" s="710"/>
      <c r="JFC50" s="710"/>
      <c r="JFD50" s="710"/>
      <c r="JFE50" s="710"/>
      <c r="JFF50" s="710"/>
      <c r="JFG50" s="710"/>
      <c r="JFH50" s="710"/>
      <c r="JFI50" s="710"/>
      <c r="JFJ50" s="710"/>
      <c r="JFK50" s="710"/>
      <c r="JFL50" s="710"/>
      <c r="JFM50" s="710"/>
      <c r="JFN50" s="710"/>
      <c r="JFO50" s="710"/>
      <c r="JFP50" s="710"/>
      <c r="JFQ50" s="710"/>
      <c r="JFR50" s="710"/>
      <c r="JFS50" s="710"/>
      <c r="JFT50" s="710"/>
      <c r="JFU50" s="710"/>
      <c r="JFV50" s="710"/>
      <c r="JFW50" s="710"/>
      <c r="JFX50" s="710"/>
      <c r="JFY50" s="710"/>
      <c r="JFZ50" s="710"/>
      <c r="JGA50" s="710"/>
      <c r="JGB50" s="710"/>
      <c r="JGC50" s="710"/>
      <c r="JGD50" s="710"/>
      <c r="JGE50" s="710"/>
      <c r="JGF50" s="710"/>
      <c r="JGG50" s="710"/>
      <c r="JGH50" s="710"/>
      <c r="JGI50" s="710"/>
      <c r="JGJ50" s="710"/>
      <c r="JGK50" s="710"/>
      <c r="JGL50" s="710"/>
      <c r="JGM50" s="710"/>
      <c r="JGN50" s="710"/>
      <c r="JGO50" s="710"/>
      <c r="JGP50" s="710"/>
      <c r="JGQ50" s="710"/>
      <c r="JGR50" s="710"/>
      <c r="JGS50" s="710"/>
      <c r="JGT50" s="710"/>
      <c r="JGU50" s="710"/>
      <c r="JGV50" s="710"/>
      <c r="JGW50" s="710"/>
      <c r="JGX50" s="710"/>
      <c r="JGY50" s="710"/>
      <c r="JGZ50" s="710"/>
      <c r="JHA50" s="710"/>
      <c r="JHB50" s="710"/>
      <c r="JHC50" s="710"/>
      <c r="JHD50" s="710"/>
      <c r="JHE50" s="710"/>
      <c r="JHF50" s="710"/>
      <c r="JHG50" s="710"/>
      <c r="JHH50" s="710"/>
      <c r="JHI50" s="710"/>
      <c r="JHJ50" s="710"/>
      <c r="JHK50" s="710"/>
      <c r="JHL50" s="710"/>
      <c r="JHM50" s="710"/>
      <c r="JHN50" s="710"/>
      <c r="JHO50" s="710"/>
      <c r="JHP50" s="710"/>
      <c r="JHQ50" s="710"/>
      <c r="JHR50" s="710"/>
      <c r="JHS50" s="710"/>
      <c r="JHT50" s="710"/>
      <c r="JHU50" s="710"/>
      <c r="JHV50" s="710"/>
      <c r="JHW50" s="710"/>
      <c r="JHX50" s="710"/>
      <c r="JHY50" s="710"/>
      <c r="JHZ50" s="710"/>
      <c r="JIA50" s="710"/>
      <c r="JIB50" s="710"/>
      <c r="JIC50" s="710"/>
      <c r="JID50" s="710"/>
      <c r="JIE50" s="710"/>
      <c r="JIF50" s="710"/>
      <c r="JIG50" s="710"/>
      <c r="JIH50" s="710"/>
      <c r="JII50" s="710"/>
      <c r="JIJ50" s="710"/>
      <c r="JIK50" s="710"/>
      <c r="JIL50" s="710"/>
      <c r="JIM50" s="710"/>
      <c r="JIN50" s="710"/>
      <c r="JIO50" s="710"/>
      <c r="JIP50" s="710"/>
      <c r="JIQ50" s="710"/>
      <c r="JIR50" s="710"/>
      <c r="JIS50" s="710"/>
      <c r="JIT50" s="710"/>
      <c r="JIU50" s="710"/>
      <c r="JIV50" s="710"/>
      <c r="JIW50" s="710"/>
      <c r="JIX50" s="710"/>
      <c r="JIY50" s="710"/>
      <c r="JIZ50" s="710"/>
      <c r="JJA50" s="710"/>
      <c r="JJB50" s="710"/>
      <c r="JJC50" s="710"/>
      <c r="JJD50" s="710"/>
      <c r="JJE50" s="710"/>
      <c r="JJF50" s="710"/>
      <c r="JJG50" s="710"/>
      <c r="JJH50" s="710"/>
      <c r="JJI50" s="710"/>
      <c r="JJJ50" s="710"/>
      <c r="JJK50" s="710"/>
      <c r="JJL50" s="710"/>
      <c r="JJM50" s="710"/>
      <c r="JJN50" s="710"/>
      <c r="JJO50" s="710"/>
      <c r="JJP50" s="710"/>
      <c r="JJQ50" s="710"/>
      <c r="JJR50" s="710"/>
      <c r="JJS50" s="710"/>
      <c r="JJT50" s="710"/>
      <c r="JJU50" s="710"/>
      <c r="JJV50" s="710"/>
      <c r="JJW50" s="710"/>
      <c r="JJX50" s="710"/>
      <c r="JJY50" s="710"/>
      <c r="JJZ50" s="710"/>
      <c r="JKA50" s="710"/>
      <c r="JKB50" s="710"/>
      <c r="JKC50" s="710"/>
      <c r="JKD50" s="710"/>
      <c r="JKE50" s="710"/>
      <c r="JKF50" s="710"/>
      <c r="JKG50" s="710"/>
      <c r="JKH50" s="710"/>
      <c r="JKI50" s="710"/>
      <c r="JKJ50" s="710"/>
      <c r="JKK50" s="710"/>
      <c r="JKL50" s="710"/>
      <c r="JKM50" s="710"/>
      <c r="JKN50" s="710"/>
      <c r="JKO50" s="710"/>
      <c r="JKP50" s="710"/>
      <c r="JKQ50" s="710"/>
      <c r="JKR50" s="710"/>
      <c r="JKS50" s="710"/>
      <c r="JKT50" s="710"/>
      <c r="JKU50" s="710"/>
      <c r="JKV50" s="710"/>
      <c r="JKW50" s="710"/>
      <c r="JKX50" s="710"/>
      <c r="JKY50" s="710"/>
      <c r="JKZ50" s="710"/>
      <c r="JLA50" s="710"/>
      <c r="JLB50" s="710"/>
      <c r="JLC50" s="710"/>
      <c r="JLD50" s="710"/>
      <c r="JLE50" s="710"/>
      <c r="JLF50" s="710"/>
      <c r="JLG50" s="710"/>
      <c r="JLH50" s="710"/>
      <c r="JLI50" s="710"/>
      <c r="JLJ50" s="710"/>
      <c r="JLK50" s="710"/>
      <c r="JLL50" s="710"/>
      <c r="JLM50" s="710"/>
      <c r="JLN50" s="710"/>
      <c r="JLO50" s="710"/>
      <c r="JLP50" s="710"/>
      <c r="JLQ50" s="710"/>
      <c r="JLR50" s="710"/>
      <c r="JLS50" s="710"/>
      <c r="JLT50" s="710"/>
      <c r="JLU50" s="710"/>
      <c r="JLV50" s="710"/>
      <c r="JLW50" s="710"/>
      <c r="JLX50" s="710"/>
      <c r="JLY50" s="710"/>
      <c r="JLZ50" s="710"/>
      <c r="JMA50" s="710"/>
      <c r="JMB50" s="710"/>
      <c r="JMC50" s="710"/>
      <c r="JMD50" s="710"/>
      <c r="JME50" s="710"/>
      <c r="JMF50" s="710"/>
      <c r="JMG50" s="710"/>
      <c r="JMH50" s="710"/>
      <c r="JMI50" s="710"/>
      <c r="JMJ50" s="710"/>
      <c r="JMK50" s="710"/>
      <c r="JML50" s="710"/>
      <c r="JMM50" s="710"/>
      <c r="JMN50" s="710"/>
      <c r="JMO50" s="710"/>
      <c r="JMP50" s="710"/>
      <c r="JMQ50" s="710"/>
      <c r="JMR50" s="710"/>
      <c r="JMS50" s="710"/>
      <c r="JMT50" s="710"/>
      <c r="JMU50" s="710"/>
      <c r="JMV50" s="710"/>
      <c r="JMW50" s="710"/>
      <c r="JMX50" s="710"/>
      <c r="JMY50" s="710"/>
      <c r="JMZ50" s="710"/>
      <c r="JNA50" s="710"/>
      <c r="JNB50" s="710"/>
      <c r="JNC50" s="710"/>
      <c r="JND50" s="710"/>
      <c r="JNE50" s="710"/>
      <c r="JNF50" s="710"/>
      <c r="JNG50" s="710"/>
      <c r="JNH50" s="710"/>
      <c r="JNI50" s="710"/>
      <c r="JNJ50" s="710"/>
      <c r="JNK50" s="710"/>
      <c r="JNL50" s="710"/>
      <c r="JNM50" s="710"/>
      <c r="JNN50" s="710"/>
      <c r="JNO50" s="710"/>
      <c r="JNP50" s="710"/>
      <c r="JNQ50" s="710"/>
      <c r="JNR50" s="710"/>
      <c r="JNS50" s="710"/>
      <c r="JNT50" s="710"/>
      <c r="JNU50" s="710"/>
      <c r="JNV50" s="710"/>
      <c r="JNW50" s="710"/>
      <c r="JNX50" s="710"/>
      <c r="JNY50" s="710"/>
      <c r="JNZ50" s="710"/>
      <c r="JOA50" s="710"/>
      <c r="JOB50" s="710"/>
      <c r="JOC50" s="710"/>
      <c r="JOD50" s="710"/>
      <c r="JOE50" s="710"/>
      <c r="JOF50" s="710"/>
      <c r="JOG50" s="710"/>
      <c r="JOH50" s="710"/>
      <c r="JOI50" s="710"/>
      <c r="JOJ50" s="710"/>
      <c r="JOK50" s="710"/>
      <c r="JOL50" s="710"/>
      <c r="JOM50" s="710"/>
      <c r="JON50" s="710"/>
      <c r="JOO50" s="710"/>
      <c r="JOP50" s="710"/>
      <c r="JOQ50" s="710"/>
      <c r="JOR50" s="710"/>
      <c r="JOS50" s="710"/>
      <c r="JOT50" s="710"/>
      <c r="JOU50" s="710"/>
      <c r="JOV50" s="710"/>
      <c r="JOW50" s="710"/>
      <c r="JOX50" s="710"/>
      <c r="JOY50" s="710"/>
      <c r="JOZ50" s="710"/>
      <c r="JPA50" s="710"/>
      <c r="JPB50" s="710"/>
      <c r="JPC50" s="710"/>
      <c r="JPD50" s="710"/>
      <c r="JPE50" s="710"/>
      <c r="JPF50" s="710"/>
      <c r="JPG50" s="710"/>
      <c r="JPH50" s="710"/>
      <c r="JPI50" s="710"/>
      <c r="JPJ50" s="710"/>
      <c r="JPK50" s="710"/>
      <c r="JPL50" s="710"/>
      <c r="JPM50" s="710"/>
      <c r="JPN50" s="710"/>
      <c r="JPO50" s="710"/>
      <c r="JPP50" s="710"/>
      <c r="JPQ50" s="710"/>
      <c r="JPR50" s="710"/>
      <c r="JPS50" s="710"/>
      <c r="JPT50" s="710"/>
      <c r="JPU50" s="710"/>
      <c r="JPV50" s="710"/>
      <c r="JPW50" s="710"/>
      <c r="JPX50" s="710"/>
      <c r="JPY50" s="710"/>
      <c r="JPZ50" s="710"/>
      <c r="JQA50" s="710"/>
      <c r="JQB50" s="710"/>
      <c r="JQC50" s="710"/>
      <c r="JQD50" s="710"/>
      <c r="JQE50" s="710"/>
      <c r="JQF50" s="710"/>
      <c r="JQG50" s="710"/>
      <c r="JQH50" s="710"/>
      <c r="JQI50" s="710"/>
      <c r="JQJ50" s="710"/>
      <c r="JQK50" s="710"/>
      <c r="JQL50" s="710"/>
      <c r="JQM50" s="710"/>
      <c r="JQN50" s="710"/>
      <c r="JQO50" s="710"/>
      <c r="JQP50" s="710"/>
      <c r="JQQ50" s="710"/>
      <c r="JQR50" s="710"/>
      <c r="JQS50" s="710"/>
      <c r="JQT50" s="710"/>
      <c r="JQU50" s="710"/>
      <c r="JQV50" s="710"/>
      <c r="JQW50" s="710"/>
      <c r="JQX50" s="710"/>
      <c r="JQY50" s="710"/>
      <c r="JQZ50" s="710"/>
      <c r="JRA50" s="710"/>
      <c r="JRB50" s="710"/>
      <c r="JRC50" s="710"/>
      <c r="JRD50" s="710"/>
      <c r="JRE50" s="710"/>
      <c r="JRF50" s="710"/>
      <c r="JRG50" s="710"/>
      <c r="JRH50" s="710"/>
      <c r="JRI50" s="710"/>
      <c r="JRJ50" s="710"/>
      <c r="JRK50" s="710"/>
      <c r="JRL50" s="710"/>
      <c r="JRM50" s="710"/>
      <c r="JRN50" s="710"/>
      <c r="JRO50" s="710"/>
      <c r="JRP50" s="710"/>
      <c r="JRQ50" s="710"/>
      <c r="JRR50" s="710"/>
      <c r="JRS50" s="710"/>
      <c r="JRT50" s="710"/>
      <c r="JRU50" s="710"/>
      <c r="JRV50" s="710"/>
      <c r="JRW50" s="710"/>
      <c r="JRX50" s="710"/>
      <c r="JRY50" s="710"/>
      <c r="JRZ50" s="710"/>
      <c r="JSA50" s="710"/>
      <c r="JSB50" s="710"/>
      <c r="JSC50" s="710"/>
      <c r="JSD50" s="710"/>
      <c r="JSE50" s="710"/>
      <c r="JSF50" s="710"/>
      <c r="JSG50" s="710"/>
      <c r="JSH50" s="710"/>
      <c r="JSI50" s="710"/>
      <c r="JSJ50" s="710"/>
      <c r="JSK50" s="710"/>
      <c r="JSL50" s="710"/>
      <c r="JSM50" s="710"/>
      <c r="JSN50" s="710"/>
      <c r="JSO50" s="710"/>
      <c r="JSP50" s="710"/>
      <c r="JSQ50" s="710"/>
      <c r="JSR50" s="710"/>
      <c r="JSS50" s="710"/>
      <c r="JST50" s="710"/>
      <c r="JSU50" s="710"/>
      <c r="JSV50" s="710"/>
      <c r="JSW50" s="710"/>
      <c r="JSX50" s="710"/>
      <c r="JSY50" s="710"/>
      <c r="JSZ50" s="710"/>
      <c r="JTA50" s="710"/>
      <c r="JTB50" s="710"/>
      <c r="JTC50" s="710"/>
      <c r="JTD50" s="710"/>
      <c r="JTE50" s="710"/>
      <c r="JTF50" s="710"/>
      <c r="JTG50" s="710"/>
      <c r="JTH50" s="710"/>
      <c r="JTI50" s="710"/>
      <c r="JTJ50" s="710"/>
      <c r="JTK50" s="710"/>
      <c r="JTL50" s="710"/>
      <c r="JTM50" s="710"/>
      <c r="JTN50" s="710"/>
      <c r="JTO50" s="710"/>
      <c r="JTP50" s="710"/>
      <c r="JTQ50" s="710"/>
      <c r="JTR50" s="710"/>
      <c r="JTS50" s="710"/>
      <c r="JTT50" s="710"/>
      <c r="JTU50" s="710"/>
      <c r="JTV50" s="710"/>
      <c r="JTW50" s="710"/>
      <c r="JTX50" s="710"/>
      <c r="JTY50" s="710"/>
      <c r="JTZ50" s="710"/>
      <c r="JUA50" s="710"/>
      <c r="JUB50" s="710"/>
      <c r="JUC50" s="710"/>
      <c r="JUD50" s="710"/>
      <c r="JUE50" s="710"/>
      <c r="JUF50" s="710"/>
      <c r="JUG50" s="710"/>
      <c r="JUH50" s="710"/>
      <c r="JUI50" s="710"/>
      <c r="JUJ50" s="710"/>
      <c r="JUK50" s="710"/>
      <c r="JUL50" s="710"/>
      <c r="JUM50" s="710"/>
      <c r="JUN50" s="710"/>
      <c r="JUO50" s="710"/>
      <c r="JUP50" s="710"/>
      <c r="JUQ50" s="710"/>
      <c r="JUR50" s="710"/>
      <c r="JUS50" s="710"/>
      <c r="JUT50" s="710"/>
      <c r="JUU50" s="710"/>
      <c r="JUV50" s="710"/>
      <c r="JUW50" s="710"/>
      <c r="JUX50" s="710"/>
      <c r="JUY50" s="710"/>
      <c r="JUZ50" s="710"/>
      <c r="JVA50" s="710"/>
      <c r="JVB50" s="710"/>
      <c r="JVC50" s="710"/>
      <c r="JVD50" s="710"/>
      <c r="JVE50" s="710"/>
      <c r="JVF50" s="710"/>
      <c r="JVG50" s="710"/>
      <c r="JVH50" s="710"/>
      <c r="JVI50" s="710"/>
      <c r="JVJ50" s="710"/>
      <c r="JVK50" s="710"/>
      <c r="JVL50" s="710"/>
      <c r="JVM50" s="710"/>
      <c r="JVN50" s="710"/>
      <c r="JVO50" s="710"/>
      <c r="JVP50" s="710"/>
      <c r="JVQ50" s="710"/>
      <c r="JVR50" s="710"/>
      <c r="JVS50" s="710"/>
      <c r="JVT50" s="710"/>
      <c r="JVU50" s="710"/>
      <c r="JVV50" s="710"/>
      <c r="JVW50" s="710"/>
      <c r="JVX50" s="710"/>
      <c r="JVY50" s="710"/>
      <c r="JVZ50" s="710"/>
      <c r="JWA50" s="710"/>
      <c r="JWB50" s="710"/>
      <c r="JWC50" s="710"/>
      <c r="JWD50" s="710"/>
      <c r="JWE50" s="710"/>
      <c r="JWF50" s="710"/>
      <c r="JWG50" s="710"/>
      <c r="JWH50" s="710"/>
      <c r="JWI50" s="710"/>
      <c r="JWJ50" s="710"/>
      <c r="JWK50" s="710"/>
      <c r="JWL50" s="710"/>
      <c r="JWM50" s="710"/>
      <c r="JWN50" s="710"/>
      <c r="JWO50" s="710"/>
      <c r="JWP50" s="710"/>
      <c r="JWQ50" s="710"/>
      <c r="JWR50" s="710"/>
      <c r="JWS50" s="710"/>
      <c r="JWT50" s="710"/>
      <c r="JWU50" s="710"/>
      <c r="JWV50" s="710"/>
      <c r="JWW50" s="710"/>
      <c r="JWX50" s="710"/>
      <c r="JWY50" s="710"/>
      <c r="JWZ50" s="710"/>
      <c r="JXA50" s="710"/>
      <c r="JXB50" s="710"/>
      <c r="JXC50" s="710"/>
      <c r="JXD50" s="710"/>
      <c r="JXE50" s="710"/>
      <c r="JXF50" s="710"/>
      <c r="JXG50" s="710"/>
      <c r="JXH50" s="710"/>
      <c r="JXI50" s="710"/>
      <c r="JXJ50" s="710"/>
      <c r="JXK50" s="710"/>
      <c r="JXL50" s="710"/>
      <c r="JXM50" s="710"/>
      <c r="JXN50" s="710"/>
      <c r="JXO50" s="710"/>
      <c r="JXP50" s="710"/>
      <c r="JXQ50" s="710"/>
      <c r="JXR50" s="710"/>
      <c r="JXS50" s="710"/>
      <c r="JXT50" s="710"/>
      <c r="JXU50" s="710"/>
      <c r="JXV50" s="710"/>
      <c r="JXW50" s="710"/>
      <c r="JXX50" s="710"/>
      <c r="JXY50" s="710"/>
      <c r="JXZ50" s="710"/>
      <c r="JYA50" s="710"/>
      <c r="JYB50" s="710"/>
      <c r="JYC50" s="710"/>
      <c r="JYD50" s="710"/>
      <c r="JYE50" s="710"/>
      <c r="JYF50" s="710"/>
      <c r="JYG50" s="710"/>
      <c r="JYH50" s="710"/>
      <c r="JYI50" s="710"/>
      <c r="JYJ50" s="710"/>
      <c r="JYK50" s="710"/>
      <c r="JYL50" s="710"/>
      <c r="JYM50" s="710"/>
      <c r="JYN50" s="710"/>
      <c r="JYO50" s="710"/>
      <c r="JYP50" s="710"/>
      <c r="JYQ50" s="710"/>
      <c r="JYR50" s="710"/>
      <c r="JYS50" s="710"/>
      <c r="JYT50" s="710"/>
      <c r="JYU50" s="710"/>
      <c r="JYV50" s="710"/>
      <c r="JYW50" s="710"/>
      <c r="JYX50" s="710"/>
      <c r="JYY50" s="710"/>
      <c r="JYZ50" s="710"/>
      <c r="JZA50" s="710"/>
      <c r="JZB50" s="710"/>
      <c r="JZC50" s="710"/>
      <c r="JZD50" s="710"/>
      <c r="JZE50" s="710"/>
      <c r="JZF50" s="710"/>
      <c r="JZG50" s="710"/>
      <c r="JZH50" s="710"/>
      <c r="JZI50" s="710"/>
      <c r="JZJ50" s="710"/>
      <c r="JZK50" s="710"/>
      <c r="JZL50" s="710"/>
      <c r="JZM50" s="710"/>
      <c r="JZN50" s="710"/>
      <c r="JZO50" s="710"/>
      <c r="JZP50" s="710"/>
      <c r="JZQ50" s="710"/>
      <c r="JZR50" s="710"/>
      <c r="JZS50" s="710"/>
      <c r="JZT50" s="710"/>
      <c r="JZU50" s="710"/>
      <c r="JZV50" s="710"/>
      <c r="JZW50" s="710"/>
      <c r="JZX50" s="710"/>
      <c r="JZY50" s="710"/>
      <c r="JZZ50" s="710"/>
      <c r="KAA50" s="710"/>
      <c r="KAB50" s="710"/>
      <c r="KAC50" s="710"/>
      <c r="KAD50" s="710"/>
      <c r="KAE50" s="710"/>
      <c r="KAF50" s="710"/>
      <c r="KAG50" s="710"/>
      <c r="KAH50" s="710"/>
      <c r="KAI50" s="710"/>
      <c r="KAJ50" s="710"/>
      <c r="KAK50" s="710"/>
      <c r="KAL50" s="710"/>
      <c r="KAM50" s="710"/>
      <c r="KAN50" s="710"/>
      <c r="KAO50" s="710"/>
      <c r="KAP50" s="710"/>
      <c r="KAQ50" s="710"/>
      <c r="KAR50" s="710"/>
      <c r="KAS50" s="710"/>
      <c r="KAT50" s="710"/>
      <c r="KAU50" s="710"/>
      <c r="KAV50" s="710"/>
      <c r="KAW50" s="710"/>
      <c r="KAX50" s="710"/>
      <c r="KAY50" s="710"/>
      <c r="KAZ50" s="710"/>
      <c r="KBA50" s="710"/>
      <c r="KBB50" s="710"/>
      <c r="KBC50" s="710"/>
      <c r="KBD50" s="710"/>
      <c r="KBE50" s="710"/>
      <c r="KBF50" s="710"/>
      <c r="KBG50" s="710"/>
      <c r="KBH50" s="710"/>
      <c r="KBI50" s="710"/>
      <c r="KBJ50" s="710"/>
      <c r="KBK50" s="710"/>
      <c r="KBL50" s="710"/>
      <c r="KBM50" s="710"/>
      <c r="KBN50" s="710"/>
      <c r="KBO50" s="710"/>
      <c r="KBP50" s="710"/>
      <c r="KBQ50" s="710"/>
      <c r="KBR50" s="710"/>
      <c r="KBS50" s="710"/>
      <c r="KBT50" s="710"/>
      <c r="KBU50" s="710"/>
      <c r="KBV50" s="710"/>
      <c r="KBW50" s="710"/>
      <c r="KBX50" s="710"/>
      <c r="KBY50" s="710"/>
      <c r="KBZ50" s="710"/>
      <c r="KCA50" s="710"/>
      <c r="KCB50" s="710"/>
      <c r="KCC50" s="710"/>
      <c r="KCD50" s="710"/>
      <c r="KCE50" s="710"/>
      <c r="KCF50" s="710"/>
      <c r="KCG50" s="710"/>
      <c r="KCH50" s="710"/>
      <c r="KCI50" s="710"/>
      <c r="KCJ50" s="710"/>
      <c r="KCK50" s="710"/>
      <c r="KCL50" s="710"/>
      <c r="KCM50" s="710"/>
      <c r="KCN50" s="710"/>
      <c r="KCO50" s="710"/>
      <c r="KCP50" s="710"/>
      <c r="KCQ50" s="710"/>
      <c r="KCR50" s="710"/>
      <c r="KCS50" s="710"/>
      <c r="KCT50" s="710"/>
      <c r="KCU50" s="710"/>
      <c r="KCV50" s="710"/>
      <c r="KCW50" s="710"/>
      <c r="KCX50" s="710"/>
      <c r="KCY50" s="710"/>
      <c r="KCZ50" s="710"/>
      <c r="KDA50" s="710"/>
      <c r="KDB50" s="710"/>
      <c r="KDC50" s="710"/>
      <c r="KDD50" s="710"/>
      <c r="KDE50" s="710"/>
      <c r="KDF50" s="710"/>
      <c r="KDG50" s="710"/>
      <c r="KDH50" s="710"/>
      <c r="KDI50" s="710"/>
      <c r="KDJ50" s="710"/>
      <c r="KDK50" s="710"/>
      <c r="KDL50" s="710"/>
      <c r="KDM50" s="710"/>
      <c r="KDN50" s="710"/>
      <c r="KDO50" s="710"/>
      <c r="KDP50" s="710"/>
      <c r="KDQ50" s="710"/>
      <c r="KDR50" s="710"/>
      <c r="KDS50" s="710"/>
      <c r="KDT50" s="710"/>
      <c r="KDU50" s="710"/>
      <c r="KDV50" s="710"/>
      <c r="KDW50" s="710"/>
      <c r="KDX50" s="710"/>
      <c r="KDY50" s="710"/>
      <c r="KDZ50" s="710"/>
      <c r="KEA50" s="710"/>
      <c r="KEB50" s="710"/>
      <c r="KEC50" s="710"/>
      <c r="KED50" s="710"/>
      <c r="KEE50" s="710"/>
      <c r="KEF50" s="710"/>
      <c r="KEG50" s="710"/>
      <c r="KEH50" s="710"/>
      <c r="KEI50" s="710"/>
      <c r="KEJ50" s="710"/>
      <c r="KEK50" s="710"/>
      <c r="KEL50" s="710"/>
      <c r="KEM50" s="710"/>
      <c r="KEN50" s="710"/>
      <c r="KEO50" s="710"/>
      <c r="KEP50" s="710"/>
      <c r="KEQ50" s="710"/>
      <c r="KER50" s="710"/>
      <c r="KES50" s="710"/>
      <c r="KET50" s="710"/>
      <c r="KEU50" s="710"/>
      <c r="KEV50" s="710"/>
      <c r="KEW50" s="710"/>
      <c r="KEX50" s="710"/>
      <c r="KEY50" s="710"/>
      <c r="KEZ50" s="710"/>
      <c r="KFA50" s="710"/>
      <c r="KFB50" s="710"/>
      <c r="KFC50" s="710"/>
      <c r="KFD50" s="710"/>
      <c r="KFE50" s="710"/>
      <c r="KFF50" s="710"/>
      <c r="KFG50" s="710"/>
      <c r="KFH50" s="710"/>
      <c r="KFI50" s="710"/>
      <c r="KFJ50" s="710"/>
      <c r="KFK50" s="710"/>
      <c r="KFL50" s="710"/>
      <c r="KFM50" s="710"/>
      <c r="KFN50" s="710"/>
      <c r="KFO50" s="710"/>
      <c r="KFP50" s="710"/>
      <c r="KFQ50" s="710"/>
      <c r="KFR50" s="710"/>
      <c r="KFS50" s="710"/>
      <c r="KFT50" s="710"/>
      <c r="KFU50" s="710"/>
      <c r="KFV50" s="710"/>
      <c r="KFW50" s="710"/>
      <c r="KFX50" s="710"/>
      <c r="KFY50" s="710"/>
      <c r="KFZ50" s="710"/>
      <c r="KGA50" s="710"/>
      <c r="KGB50" s="710"/>
      <c r="KGC50" s="710"/>
      <c r="KGD50" s="710"/>
      <c r="KGE50" s="710"/>
      <c r="KGF50" s="710"/>
      <c r="KGG50" s="710"/>
      <c r="KGH50" s="710"/>
      <c r="KGI50" s="710"/>
      <c r="KGJ50" s="710"/>
      <c r="KGK50" s="710"/>
      <c r="KGL50" s="710"/>
      <c r="KGM50" s="710"/>
      <c r="KGN50" s="710"/>
      <c r="KGO50" s="710"/>
      <c r="KGP50" s="710"/>
      <c r="KGQ50" s="710"/>
      <c r="KGR50" s="710"/>
      <c r="KGS50" s="710"/>
      <c r="KGT50" s="710"/>
      <c r="KGU50" s="710"/>
      <c r="KGV50" s="710"/>
      <c r="KGW50" s="710"/>
      <c r="KGX50" s="710"/>
      <c r="KGY50" s="710"/>
      <c r="KGZ50" s="710"/>
      <c r="KHA50" s="710"/>
      <c r="KHB50" s="710"/>
      <c r="KHC50" s="710"/>
      <c r="KHD50" s="710"/>
      <c r="KHE50" s="710"/>
      <c r="KHF50" s="710"/>
      <c r="KHG50" s="710"/>
      <c r="KHH50" s="710"/>
      <c r="KHI50" s="710"/>
      <c r="KHJ50" s="710"/>
      <c r="KHK50" s="710"/>
      <c r="KHL50" s="710"/>
      <c r="KHM50" s="710"/>
      <c r="KHN50" s="710"/>
      <c r="KHO50" s="710"/>
      <c r="KHP50" s="710"/>
      <c r="KHQ50" s="710"/>
      <c r="KHR50" s="710"/>
      <c r="KHS50" s="710"/>
      <c r="KHT50" s="710"/>
      <c r="KHU50" s="710"/>
      <c r="KHV50" s="710"/>
      <c r="KHW50" s="710"/>
      <c r="KHX50" s="710"/>
      <c r="KHY50" s="710"/>
      <c r="KHZ50" s="710"/>
      <c r="KIA50" s="710"/>
      <c r="KIB50" s="710"/>
      <c r="KIC50" s="710"/>
      <c r="KID50" s="710"/>
      <c r="KIE50" s="710"/>
      <c r="KIF50" s="710"/>
      <c r="KIG50" s="710"/>
      <c r="KIH50" s="710"/>
      <c r="KII50" s="710"/>
      <c r="KIJ50" s="710"/>
      <c r="KIK50" s="710"/>
      <c r="KIL50" s="710"/>
      <c r="KIM50" s="710"/>
      <c r="KIN50" s="710"/>
      <c r="KIO50" s="710"/>
      <c r="KIP50" s="710"/>
      <c r="KIQ50" s="710"/>
      <c r="KIR50" s="710"/>
      <c r="KIS50" s="710"/>
      <c r="KIT50" s="710"/>
      <c r="KIU50" s="710"/>
      <c r="KIV50" s="710"/>
      <c r="KIW50" s="710"/>
      <c r="KIX50" s="710"/>
      <c r="KIY50" s="710"/>
      <c r="KIZ50" s="710"/>
      <c r="KJA50" s="710"/>
      <c r="KJB50" s="710"/>
      <c r="KJC50" s="710"/>
      <c r="KJD50" s="710"/>
      <c r="KJE50" s="710"/>
      <c r="KJF50" s="710"/>
      <c r="KJG50" s="710"/>
      <c r="KJH50" s="710"/>
      <c r="KJI50" s="710"/>
      <c r="KJJ50" s="710"/>
      <c r="KJK50" s="710"/>
      <c r="KJL50" s="710"/>
      <c r="KJM50" s="710"/>
      <c r="KJN50" s="710"/>
      <c r="KJO50" s="710"/>
      <c r="KJP50" s="710"/>
      <c r="KJQ50" s="710"/>
      <c r="KJR50" s="710"/>
      <c r="KJS50" s="710"/>
      <c r="KJT50" s="710"/>
      <c r="KJU50" s="710"/>
      <c r="KJV50" s="710"/>
      <c r="KJW50" s="710"/>
      <c r="KJX50" s="710"/>
      <c r="KJY50" s="710"/>
      <c r="KJZ50" s="710"/>
      <c r="KKA50" s="710"/>
      <c r="KKB50" s="710"/>
      <c r="KKC50" s="710"/>
      <c r="KKD50" s="710"/>
      <c r="KKE50" s="710"/>
      <c r="KKF50" s="710"/>
      <c r="KKG50" s="710"/>
      <c r="KKH50" s="710"/>
      <c r="KKI50" s="710"/>
      <c r="KKJ50" s="710"/>
      <c r="KKK50" s="710"/>
      <c r="KKL50" s="710"/>
      <c r="KKM50" s="710"/>
      <c r="KKN50" s="710"/>
      <c r="KKO50" s="710"/>
      <c r="KKP50" s="710"/>
      <c r="KKQ50" s="710"/>
      <c r="KKR50" s="710"/>
      <c r="KKS50" s="710"/>
      <c r="KKT50" s="710"/>
      <c r="KKU50" s="710"/>
      <c r="KKV50" s="710"/>
      <c r="KKW50" s="710"/>
      <c r="KKX50" s="710"/>
      <c r="KKY50" s="710"/>
      <c r="KKZ50" s="710"/>
      <c r="KLA50" s="710"/>
      <c r="KLB50" s="710"/>
      <c r="KLC50" s="710"/>
      <c r="KLD50" s="710"/>
      <c r="KLE50" s="710"/>
      <c r="KLF50" s="710"/>
      <c r="KLG50" s="710"/>
      <c r="KLH50" s="710"/>
      <c r="KLI50" s="710"/>
      <c r="KLJ50" s="710"/>
      <c r="KLK50" s="710"/>
      <c r="KLL50" s="710"/>
      <c r="KLM50" s="710"/>
      <c r="KLN50" s="710"/>
      <c r="KLO50" s="710"/>
      <c r="KLP50" s="710"/>
      <c r="KLQ50" s="710"/>
      <c r="KLR50" s="710"/>
      <c r="KLS50" s="710"/>
      <c r="KLT50" s="710"/>
      <c r="KLU50" s="710"/>
      <c r="KLV50" s="710"/>
      <c r="KLW50" s="710"/>
      <c r="KLX50" s="710"/>
      <c r="KLY50" s="710"/>
      <c r="KLZ50" s="710"/>
      <c r="KMA50" s="710"/>
      <c r="KMB50" s="710"/>
      <c r="KMC50" s="710"/>
      <c r="KMD50" s="710"/>
      <c r="KME50" s="710"/>
      <c r="KMF50" s="710"/>
      <c r="KMG50" s="710"/>
      <c r="KMH50" s="710"/>
      <c r="KMI50" s="710"/>
      <c r="KMJ50" s="710"/>
      <c r="KMK50" s="710"/>
      <c r="KML50" s="710"/>
      <c r="KMM50" s="710"/>
      <c r="KMN50" s="710"/>
      <c r="KMO50" s="710"/>
      <c r="KMP50" s="710"/>
      <c r="KMQ50" s="710"/>
      <c r="KMR50" s="710"/>
      <c r="KMS50" s="710"/>
      <c r="KMT50" s="710"/>
      <c r="KMU50" s="710"/>
      <c r="KMV50" s="710"/>
      <c r="KMW50" s="710"/>
      <c r="KMX50" s="710"/>
      <c r="KMY50" s="710"/>
      <c r="KMZ50" s="710"/>
      <c r="KNA50" s="710"/>
      <c r="KNB50" s="710"/>
      <c r="KNC50" s="710"/>
      <c r="KND50" s="710"/>
      <c r="KNE50" s="710"/>
      <c r="KNF50" s="710"/>
      <c r="KNG50" s="710"/>
      <c r="KNH50" s="710"/>
      <c r="KNI50" s="710"/>
      <c r="KNJ50" s="710"/>
      <c r="KNK50" s="710"/>
      <c r="KNL50" s="710"/>
      <c r="KNM50" s="710"/>
      <c r="KNN50" s="710"/>
      <c r="KNO50" s="710"/>
      <c r="KNP50" s="710"/>
      <c r="KNQ50" s="710"/>
      <c r="KNR50" s="710"/>
      <c r="KNS50" s="710"/>
      <c r="KNT50" s="710"/>
      <c r="KNU50" s="710"/>
      <c r="KNV50" s="710"/>
      <c r="KNW50" s="710"/>
      <c r="KNX50" s="710"/>
      <c r="KNY50" s="710"/>
      <c r="KNZ50" s="710"/>
      <c r="KOA50" s="710"/>
      <c r="KOB50" s="710"/>
      <c r="KOC50" s="710"/>
      <c r="KOD50" s="710"/>
      <c r="KOE50" s="710"/>
      <c r="KOF50" s="710"/>
      <c r="KOG50" s="710"/>
      <c r="KOH50" s="710"/>
      <c r="KOI50" s="710"/>
      <c r="KOJ50" s="710"/>
      <c r="KOK50" s="710"/>
      <c r="KOL50" s="710"/>
      <c r="KOM50" s="710"/>
      <c r="KON50" s="710"/>
      <c r="KOO50" s="710"/>
      <c r="KOP50" s="710"/>
      <c r="KOQ50" s="710"/>
      <c r="KOR50" s="710"/>
      <c r="KOS50" s="710"/>
      <c r="KOT50" s="710"/>
      <c r="KOU50" s="710"/>
      <c r="KOV50" s="710"/>
      <c r="KOW50" s="710"/>
      <c r="KOX50" s="710"/>
      <c r="KOY50" s="710"/>
      <c r="KOZ50" s="710"/>
      <c r="KPA50" s="710"/>
      <c r="KPB50" s="710"/>
      <c r="KPC50" s="710"/>
      <c r="KPD50" s="710"/>
      <c r="KPE50" s="710"/>
      <c r="KPF50" s="710"/>
      <c r="KPG50" s="710"/>
      <c r="KPH50" s="710"/>
      <c r="KPI50" s="710"/>
      <c r="KPJ50" s="710"/>
      <c r="KPK50" s="710"/>
      <c r="KPL50" s="710"/>
      <c r="KPM50" s="710"/>
      <c r="KPN50" s="710"/>
      <c r="KPO50" s="710"/>
      <c r="KPP50" s="710"/>
      <c r="KPQ50" s="710"/>
      <c r="KPR50" s="710"/>
      <c r="KPS50" s="710"/>
      <c r="KPT50" s="710"/>
      <c r="KPU50" s="710"/>
      <c r="KPV50" s="710"/>
      <c r="KPW50" s="710"/>
      <c r="KPX50" s="710"/>
      <c r="KPY50" s="710"/>
      <c r="KPZ50" s="710"/>
      <c r="KQA50" s="710"/>
      <c r="KQB50" s="710"/>
      <c r="KQC50" s="710"/>
      <c r="KQD50" s="710"/>
      <c r="KQE50" s="710"/>
      <c r="KQF50" s="710"/>
      <c r="KQG50" s="710"/>
      <c r="KQH50" s="710"/>
      <c r="KQI50" s="710"/>
      <c r="KQJ50" s="710"/>
      <c r="KQK50" s="710"/>
      <c r="KQL50" s="710"/>
      <c r="KQM50" s="710"/>
      <c r="KQN50" s="710"/>
      <c r="KQO50" s="710"/>
      <c r="KQP50" s="710"/>
      <c r="KQQ50" s="710"/>
      <c r="KQR50" s="710"/>
      <c r="KQS50" s="710"/>
      <c r="KQT50" s="710"/>
      <c r="KQU50" s="710"/>
      <c r="KQV50" s="710"/>
      <c r="KQW50" s="710"/>
      <c r="KQX50" s="710"/>
      <c r="KQY50" s="710"/>
      <c r="KQZ50" s="710"/>
      <c r="KRA50" s="710"/>
      <c r="KRB50" s="710"/>
      <c r="KRC50" s="710"/>
      <c r="KRD50" s="710"/>
      <c r="KRE50" s="710"/>
      <c r="KRF50" s="710"/>
      <c r="KRG50" s="710"/>
      <c r="KRH50" s="710"/>
      <c r="KRI50" s="710"/>
      <c r="KRJ50" s="710"/>
      <c r="KRK50" s="710"/>
      <c r="KRL50" s="710"/>
      <c r="KRM50" s="710"/>
      <c r="KRN50" s="710"/>
      <c r="KRO50" s="710"/>
      <c r="KRP50" s="710"/>
      <c r="KRQ50" s="710"/>
      <c r="KRR50" s="710"/>
      <c r="KRS50" s="710"/>
      <c r="KRT50" s="710"/>
      <c r="KRU50" s="710"/>
      <c r="KRV50" s="710"/>
      <c r="KRW50" s="710"/>
      <c r="KRX50" s="710"/>
      <c r="KRY50" s="710"/>
      <c r="KRZ50" s="710"/>
      <c r="KSA50" s="710"/>
      <c r="KSB50" s="710"/>
      <c r="KSC50" s="710"/>
      <c r="KSD50" s="710"/>
      <c r="KSE50" s="710"/>
      <c r="KSF50" s="710"/>
      <c r="KSG50" s="710"/>
      <c r="KSH50" s="710"/>
      <c r="KSI50" s="710"/>
      <c r="KSJ50" s="710"/>
      <c r="KSK50" s="710"/>
      <c r="KSL50" s="710"/>
      <c r="KSM50" s="710"/>
      <c r="KSN50" s="710"/>
      <c r="KSO50" s="710"/>
      <c r="KSP50" s="710"/>
      <c r="KSQ50" s="710"/>
      <c r="KSR50" s="710"/>
      <c r="KSS50" s="710"/>
      <c r="KST50" s="710"/>
      <c r="KSU50" s="710"/>
      <c r="KSV50" s="710"/>
      <c r="KSW50" s="710"/>
      <c r="KSX50" s="710"/>
      <c r="KSY50" s="710"/>
      <c r="KSZ50" s="710"/>
      <c r="KTA50" s="710"/>
      <c r="KTB50" s="710"/>
      <c r="KTC50" s="710"/>
      <c r="KTD50" s="710"/>
      <c r="KTE50" s="710"/>
      <c r="KTF50" s="710"/>
      <c r="KTG50" s="710"/>
      <c r="KTH50" s="710"/>
      <c r="KTI50" s="710"/>
      <c r="KTJ50" s="710"/>
      <c r="KTK50" s="710"/>
      <c r="KTL50" s="710"/>
      <c r="KTM50" s="710"/>
      <c r="KTN50" s="710"/>
      <c r="KTO50" s="710"/>
      <c r="KTP50" s="710"/>
      <c r="KTQ50" s="710"/>
      <c r="KTR50" s="710"/>
      <c r="KTS50" s="710"/>
      <c r="KTT50" s="710"/>
      <c r="KTU50" s="710"/>
      <c r="KTV50" s="710"/>
      <c r="KTW50" s="710"/>
      <c r="KTX50" s="710"/>
      <c r="KTY50" s="710"/>
      <c r="KTZ50" s="710"/>
      <c r="KUA50" s="710"/>
      <c r="KUB50" s="710"/>
      <c r="KUC50" s="710"/>
      <c r="KUD50" s="710"/>
      <c r="KUE50" s="710"/>
      <c r="KUF50" s="710"/>
      <c r="KUG50" s="710"/>
      <c r="KUH50" s="710"/>
      <c r="KUI50" s="710"/>
      <c r="KUJ50" s="710"/>
      <c r="KUK50" s="710"/>
      <c r="KUL50" s="710"/>
      <c r="KUM50" s="710"/>
      <c r="KUN50" s="710"/>
      <c r="KUO50" s="710"/>
      <c r="KUP50" s="710"/>
      <c r="KUQ50" s="710"/>
      <c r="KUR50" s="710"/>
      <c r="KUS50" s="710"/>
      <c r="KUT50" s="710"/>
      <c r="KUU50" s="710"/>
      <c r="KUV50" s="710"/>
      <c r="KUW50" s="710"/>
      <c r="KUX50" s="710"/>
      <c r="KUY50" s="710"/>
      <c r="KUZ50" s="710"/>
      <c r="KVA50" s="710"/>
      <c r="KVB50" s="710"/>
      <c r="KVC50" s="710"/>
      <c r="KVD50" s="710"/>
      <c r="KVE50" s="710"/>
      <c r="KVF50" s="710"/>
      <c r="KVG50" s="710"/>
      <c r="KVH50" s="710"/>
      <c r="KVI50" s="710"/>
      <c r="KVJ50" s="710"/>
      <c r="KVK50" s="710"/>
      <c r="KVL50" s="710"/>
      <c r="KVM50" s="710"/>
      <c r="KVN50" s="710"/>
      <c r="KVO50" s="710"/>
      <c r="KVP50" s="710"/>
      <c r="KVQ50" s="710"/>
      <c r="KVR50" s="710"/>
      <c r="KVS50" s="710"/>
      <c r="KVT50" s="710"/>
      <c r="KVU50" s="710"/>
      <c r="KVV50" s="710"/>
      <c r="KVW50" s="710"/>
      <c r="KVX50" s="710"/>
      <c r="KVY50" s="710"/>
      <c r="KVZ50" s="710"/>
      <c r="KWA50" s="710"/>
      <c r="KWB50" s="710"/>
      <c r="KWC50" s="710"/>
      <c r="KWD50" s="710"/>
      <c r="KWE50" s="710"/>
      <c r="KWF50" s="710"/>
      <c r="KWG50" s="710"/>
      <c r="KWH50" s="710"/>
      <c r="KWI50" s="710"/>
      <c r="KWJ50" s="710"/>
      <c r="KWK50" s="710"/>
      <c r="KWL50" s="710"/>
      <c r="KWM50" s="710"/>
      <c r="KWN50" s="710"/>
      <c r="KWO50" s="710"/>
      <c r="KWP50" s="710"/>
      <c r="KWQ50" s="710"/>
      <c r="KWR50" s="710"/>
      <c r="KWS50" s="710"/>
      <c r="KWT50" s="710"/>
      <c r="KWU50" s="710"/>
      <c r="KWV50" s="710"/>
      <c r="KWW50" s="710"/>
      <c r="KWX50" s="710"/>
      <c r="KWY50" s="710"/>
      <c r="KWZ50" s="710"/>
      <c r="KXA50" s="710"/>
      <c r="KXB50" s="710"/>
      <c r="KXC50" s="710"/>
      <c r="KXD50" s="710"/>
      <c r="KXE50" s="710"/>
      <c r="KXF50" s="710"/>
      <c r="KXG50" s="710"/>
      <c r="KXH50" s="710"/>
      <c r="KXI50" s="710"/>
      <c r="KXJ50" s="710"/>
      <c r="KXK50" s="710"/>
      <c r="KXL50" s="710"/>
      <c r="KXM50" s="710"/>
      <c r="KXN50" s="710"/>
      <c r="KXO50" s="710"/>
      <c r="KXP50" s="710"/>
      <c r="KXQ50" s="710"/>
      <c r="KXR50" s="710"/>
      <c r="KXS50" s="710"/>
      <c r="KXT50" s="710"/>
      <c r="KXU50" s="710"/>
      <c r="KXV50" s="710"/>
      <c r="KXW50" s="710"/>
      <c r="KXX50" s="710"/>
      <c r="KXY50" s="710"/>
      <c r="KXZ50" s="710"/>
      <c r="KYA50" s="710"/>
      <c r="KYB50" s="710"/>
      <c r="KYC50" s="710"/>
      <c r="KYD50" s="710"/>
      <c r="KYE50" s="710"/>
      <c r="KYF50" s="710"/>
      <c r="KYG50" s="710"/>
      <c r="KYH50" s="710"/>
      <c r="KYI50" s="710"/>
      <c r="KYJ50" s="710"/>
      <c r="KYK50" s="710"/>
      <c r="KYL50" s="710"/>
      <c r="KYM50" s="710"/>
      <c r="KYN50" s="710"/>
      <c r="KYO50" s="710"/>
      <c r="KYP50" s="710"/>
      <c r="KYQ50" s="710"/>
      <c r="KYR50" s="710"/>
      <c r="KYS50" s="710"/>
      <c r="KYT50" s="710"/>
      <c r="KYU50" s="710"/>
      <c r="KYV50" s="710"/>
      <c r="KYW50" s="710"/>
      <c r="KYX50" s="710"/>
      <c r="KYY50" s="710"/>
      <c r="KYZ50" s="710"/>
      <c r="KZA50" s="710"/>
      <c r="KZB50" s="710"/>
      <c r="KZC50" s="710"/>
      <c r="KZD50" s="710"/>
      <c r="KZE50" s="710"/>
      <c r="KZF50" s="710"/>
      <c r="KZG50" s="710"/>
      <c r="KZH50" s="710"/>
      <c r="KZI50" s="710"/>
      <c r="KZJ50" s="710"/>
      <c r="KZK50" s="710"/>
      <c r="KZL50" s="710"/>
      <c r="KZM50" s="710"/>
      <c r="KZN50" s="710"/>
      <c r="KZO50" s="710"/>
      <c r="KZP50" s="710"/>
      <c r="KZQ50" s="710"/>
      <c r="KZR50" s="710"/>
      <c r="KZS50" s="710"/>
      <c r="KZT50" s="710"/>
      <c r="KZU50" s="710"/>
      <c r="KZV50" s="710"/>
      <c r="KZW50" s="710"/>
      <c r="KZX50" s="710"/>
      <c r="KZY50" s="710"/>
      <c r="KZZ50" s="710"/>
      <c r="LAA50" s="710"/>
      <c r="LAB50" s="710"/>
      <c r="LAC50" s="710"/>
      <c r="LAD50" s="710"/>
      <c r="LAE50" s="710"/>
      <c r="LAF50" s="710"/>
      <c r="LAG50" s="710"/>
      <c r="LAH50" s="710"/>
      <c r="LAI50" s="710"/>
      <c r="LAJ50" s="710"/>
      <c r="LAK50" s="710"/>
      <c r="LAL50" s="710"/>
      <c r="LAM50" s="710"/>
      <c r="LAN50" s="710"/>
      <c r="LAO50" s="710"/>
      <c r="LAP50" s="710"/>
      <c r="LAQ50" s="710"/>
      <c r="LAR50" s="710"/>
      <c r="LAS50" s="710"/>
      <c r="LAT50" s="710"/>
      <c r="LAU50" s="710"/>
      <c r="LAV50" s="710"/>
      <c r="LAW50" s="710"/>
      <c r="LAX50" s="710"/>
      <c r="LAY50" s="710"/>
      <c r="LAZ50" s="710"/>
      <c r="LBA50" s="710"/>
      <c r="LBB50" s="710"/>
      <c r="LBC50" s="710"/>
      <c r="LBD50" s="710"/>
      <c r="LBE50" s="710"/>
      <c r="LBF50" s="710"/>
      <c r="LBG50" s="710"/>
      <c r="LBH50" s="710"/>
      <c r="LBI50" s="710"/>
      <c r="LBJ50" s="710"/>
      <c r="LBK50" s="710"/>
      <c r="LBL50" s="710"/>
      <c r="LBM50" s="710"/>
      <c r="LBN50" s="710"/>
      <c r="LBO50" s="710"/>
      <c r="LBP50" s="710"/>
      <c r="LBQ50" s="710"/>
      <c r="LBR50" s="710"/>
      <c r="LBS50" s="710"/>
      <c r="LBT50" s="710"/>
      <c r="LBU50" s="710"/>
      <c r="LBV50" s="710"/>
      <c r="LBW50" s="710"/>
      <c r="LBX50" s="710"/>
      <c r="LBY50" s="710"/>
      <c r="LBZ50" s="710"/>
      <c r="LCA50" s="710"/>
      <c r="LCB50" s="710"/>
      <c r="LCC50" s="710"/>
      <c r="LCD50" s="710"/>
      <c r="LCE50" s="710"/>
      <c r="LCF50" s="710"/>
      <c r="LCG50" s="710"/>
      <c r="LCH50" s="710"/>
      <c r="LCI50" s="710"/>
      <c r="LCJ50" s="710"/>
      <c r="LCK50" s="710"/>
      <c r="LCL50" s="710"/>
      <c r="LCM50" s="710"/>
      <c r="LCN50" s="710"/>
      <c r="LCO50" s="710"/>
      <c r="LCP50" s="710"/>
      <c r="LCQ50" s="710"/>
      <c r="LCR50" s="710"/>
      <c r="LCS50" s="710"/>
      <c r="LCT50" s="710"/>
      <c r="LCU50" s="710"/>
      <c r="LCV50" s="710"/>
      <c r="LCW50" s="710"/>
      <c r="LCX50" s="710"/>
      <c r="LCY50" s="710"/>
      <c r="LCZ50" s="710"/>
      <c r="LDA50" s="710"/>
      <c r="LDB50" s="710"/>
      <c r="LDC50" s="710"/>
      <c r="LDD50" s="710"/>
      <c r="LDE50" s="710"/>
      <c r="LDF50" s="710"/>
      <c r="LDG50" s="710"/>
      <c r="LDH50" s="710"/>
      <c r="LDI50" s="710"/>
      <c r="LDJ50" s="710"/>
      <c r="LDK50" s="710"/>
      <c r="LDL50" s="710"/>
      <c r="LDM50" s="710"/>
      <c r="LDN50" s="710"/>
      <c r="LDO50" s="710"/>
      <c r="LDP50" s="710"/>
      <c r="LDQ50" s="710"/>
      <c r="LDR50" s="710"/>
      <c r="LDS50" s="710"/>
      <c r="LDT50" s="710"/>
      <c r="LDU50" s="710"/>
      <c r="LDV50" s="710"/>
      <c r="LDW50" s="710"/>
      <c r="LDX50" s="710"/>
      <c r="LDY50" s="710"/>
      <c r="LDZ50" s="710"/>
      <c r="LEA50" s="710"/>
      <c r="LEB50" s="710"/>
      <c r="LEC50" s="710"/>
      <c r="LED50" s="710"/>
      <c r="LEE50" s="710"/>
      <c r="LEF50" s="710"/>
      <c r="LEG50" s="710"/>
      <c r="LEH50" s="710"/>
      <c r="LEI50" s="710"/>
      <c r="LEJ50" s="710"/>
      <c r="LEK50" s="710"/>
      <c r="LEL50" s="710"/>
      <c r="LEM50" s="710"/>
      <c r="LEN50" s="710"/>
      <c r="LEO50" s="710"/>
      <c r="LEP50" s="710"/>
      <c r="LEQ50" s="710"/>
      <c r="LER50" s="710"/>
      <c r="LES50" s="710"/>
      <c r="LET50" s="710"/>
      <c r="LEU50" s="710"/>
      <c r="LEV50" s="710"/>
      <c r="LEW50" s="710"/>
      <c r="LEX50" s="710"/>
      <c r="LEY50" s="710"/>
      <c r="LEZ50" s="710"/>
      <c r="LFA50" s="710"/>
      <c r="LFB50" s="710"/>
      <c r="LFC50" s="710"/>
      <c r="LFD50" s="710"/>
      <c r="LFE50" s="710"/>
      <c r="LFF50" s="710"/>
      <c r="LFG50" s="710"/>
      <c r="LFH50" s="710"/>
      <c r="LFI50" s="710"/>
      <c r="LFJ50" s="710"/>
      <c r="LFK50" s="710"/>
      <c r="LFL50" s="710"/>
      <c r="LFM50" s="710"/>
      <c r="LFN50" s="710"/>
      <c r="LFO50" s="710"/>
      <c r="LFP50" s="710"/>
      <c r="LFQ50" s="710"/>
      <c r="LFR50" s="710"/>
      <c r="LFS50" s="710"/>
      <c r="LFT50" s="710"/>
      <c r="LFU50" s="710"/>
      <c r="LFV50" s="710"/>
      <c r="LFW50" s="710"/>
      <c r="LFX50" s="710"/>
      <c r="LFY50" s="710"/>
      <c r="LFZ50" s="710"/>
      <c r="LGA50" s="710"/>
      <c r="LGB50" s="710"/>
      <c r="LGC50" s="710"/>
      <c r="LGD50" s="710"/>
      <c r="LGE50" s="710"/>
      <c r="LGF50" s="710"/>
      <c r="LGG50" s="710"/>
      <c r="LGH50" s="710"/>
      <c r="LGI50" s="710"/>
      <c r="LGJ50" s="710"/>
      <c r="LGK50" s="710"/>
      <c r="LGL50" s="710"/>
      <c r="LGM50" s="710"/>
      <c r="LGN50" s="710"/>
      <c r="LGO50" s="710"/>
      <c r="LGP50" s="710"/>
      <c r="LGQ50" s="710"/>
      <c r="LGR50" s="710"/>
      <c r="LGS50" s="710"/>
      <c r="LGT50" s="710"/>
      <c r="LGU50" s="710"/>
      <c r="LGV50" s="710"/>
      <c r="LGW50" s="710"/>
      <c r="LGX50" s="710"/>
      <c r="LGY50" s="710"/>
      <c r="LGZ50" s="710"/>
      <c r="LHA50" s="710"/>
      <c r="LHB50" s="710"/>
      <c r="LHC50" s="710"/>
      <c r="LHD50" s="710"/>
      <c r="LHE50" s="710"/>
      <c r="LHF50" s="710"/>
      <c r="LHG50" s="710"/>
      <c r="LHH50" s="710"/>
      <c r="LHI50" s="710"/>
      <c r="LHJ50" s="710"/>
      <c r="LHK50" s="710"/>
      <c r="LHL50" s="710"/>
      <c r="LHM50" s="710"/>
      <c r="LHN50" s="710"/>
      <c r="LHO50" s="710"/>
      <c r="LHP50" s="710"/>
      <c r="LHQ50" s="710"/>
      <c r="LHR50" s="710"/>
      <c r="LHS50" s="710"/>
      <c r="LHT50" s="710"/>
      <c r="LHU50" s="710"/>
      <c r="LHV50" s="710"/>
      <c r="LHW50" s="710"/>
      <c r="LHX50" s="710"/>
      <c r="LHY50" s="710"/>
      <c r="LHZ50" s="710"/>
      <c r="LIA50" s="710"/>
      <c r="LIB50" s="710"/>
      <c r="LIC50" s="710"/>
      <c r="LID50" s="710"/>
      <c r="LIE50" s="710"/>
      <c r="LIF50" s="710"/>
      <c r="LIG50" s="710"/>
      <c r="LIH50" s="710"/>
      <c r="LII50" s="710"/>
      <c r="LIJ50" s="710"/>
      <c r="LIK50" s="710"/>
      <c r="LIL50" s="710"/>
      <c r="LIM50" s="710"/>
      <c r="LIN50" s="710"/>
      <c r="LIO50" s="710"/>
      <c r="LIP50" s="710"/>
      <c r="LIQ50" s="710"/>
      <c r="LIR50" s="710"/>
      <c r="LIS50" s="710"/>
      <c r="LIT50" s="710"/>
      <c r="LIU50" s="710"/>
      <c r="LIV50" s="710"/>
      <c r="LIW50" s="710"/>
      <c r="LIX50" s="710"/>
      <c r="LIY50" s="710"/>
      <c r="LIZ50" s="710"/>
      <c r="LJA50" s="710"/>
      <c r="LJB50" s="710"/>
      <c r="LJC50" s="710"/>
      <c r="LJD50" s="710"/>
      <c r="LJE50" s="710"/>
      <c r="LJF50" s="710"/>
      <c r="LJG50" s="710"/>
      <c r="LJH50" s="710"/>
      <c r="LJI50" s="710"/>
      <c r="LJJ50" s="710"/>
      <c r="LJK50" s="710"/>
      <c r="LJL50" s="710"/>
      <c r="LJM50" s="710"/>
      <c r="LJN50" s="710"/>
      <c r="LJO50" s="710"/>
      <c r="LJP50" s="710"/>
      <c r="LJQ50" s="710"/>
      <c r="LJR50" s="710"/>
      <c r="LJS50" s="710"/>
      <c r="LJT50" s="710"/>
      <c r="LJU50" s="710"/>
      <c r="LJV50" s="710"/>
      <c r="LJW50" s="710"/>
      <c r="LJX50" s="710"/>
      <c r="LJY50" s="710"/>
      <c r="LJZ50" s="710"/>
      <c r="LKA50" s="710"/>
      <c r="LKB50" s="710"/>
      <c r="LKC50" s="710"/>
      <c r="LKD50" s="710"/>
      <c r="LKE50" s="710"/>
      <c r="LKF50" s="710"/>
      <c r="LKG50" s="710"/>
      <c r="LKH50" s="710"/>
      <c r="LKI50" s="710"/>
      <c r="LKJ50" s="710"/>
      <c r="LKK50" s="710"/>
      <c r="LKL50" s="710"/>
      <c r="LKM50" s="710"/>
      <c r="LKN50" s="710"/>
      <c r="LKO50" s="710"/>
      <c r="LKP50" s="710"/>
      <c r="LKQ50" s="710"/>
      <c r="LKR50" s="710"/>
      <c r="LKS50" s="710"/>
      <c r="LKT50" s="710"/>
      <c r="LKU50" s="710"/>
      <c r="LKV50" s="710"/>
      <c r="LKW50" s="710"/>
      <c r="LKX50" s="710"/>
      <c r="LKY50" s="710"/>
      <c r="LKZ50" s="710"/>
      <c r="LLA50" s="710"/>
      <c r="LLB50" s="710"/>
      <c r="LLC50" s="710"/>
      <c r="LLD50" s="710"/>
      <c r="LLE50" s="710"/>
      <c r="LLF50" s="710"/>
      <c r="LLG50" s="710"/>
      <c r="LLH50" s="710"/>
      <c r="LLI50" s="710"/>
      <c r="LLJ50" s="710"/>
      <c r="LLK50" s="710"/>
      <c r="LLL50" s="710"/>
      <c r="LLM50" s="710"/>
      <c r="LLN50" s="710"/>
      <c r="LLO50" s="710"/>
      <c r="LLP50" s="710"/>
      <c r="LLQ50" s="710"/>
      <c r="LLR50" s="710"/>
      <c r="LLS50" s="710"/>
      <c r="LLT50" s="710"/>
      <c r="LLU50" s="710"/>
      <c r="LLV50" s="710"/>
      <c r="LLW50" s="710"/>
      <c r="LLX50" s="710"/>
      <c r="LLY50" s="710"/>
      <c r="LLZ50" s="710"/>
      <c r="LMA50" s="710"/>
      <c r="LMB50" s="710"/>
      <c r="LMC50" s="710"/>
      <c r="LMD50" s="710"/>
      <c r="LME50" s="710"/>
      <c r="LMF50" s="710"/>
      <c r="LMG50" s="710"/>
      <c r="LMH50" s="710"/>
      <c r="LMI50" s="710"/>
      <c r="LMJ50" s="710"/>
      <c r="LMK50" s="710"/>
      <c r="LML50" s="710"/>
      <c r="LMM50" s="710"/>
      <c r="LMN50" s="710"/>
      <c r="LMO50" s="710"/>
      <c r="LMP50" s="710"/>
      <c r="LMQ50" s="710"/>
      <c r="LMR50" s="710"/>
      <c r="LMS50" s="710"/>
      <c r="LMT50" s="710"/>
      <c r="LMU50" s="710"/>
      <c r="LMV50" s="710"/>
      <c r="LMW50" s="710"/>
      <c r="LMX50" s="710"/>
      <c r="LMY50" s="710"/>
      <c r="LMZ50" s="710"/>
      <c r="LNA50" s="710"/>
      <c r="LNB50" s="710"/>
      <c r="LNC50" s="710"/>
      <c r="LND50" s="710"/>
      <c r="LNE50" s="710"/>
      <c r="LNF50" s="710"/>
      <c r="LNG50" s="710"/>
      <c r="LNH50" s="710"/>
      <c r="LNI50" s="710"/>
      <c r="LNJ50" s="710"/>
      <c r="LNK50" s="710"/>
      <c r="LNL50" s="710"/>
      <c r="LNM50" s="710"/>
      <c r="LNN50" s="710"/>
      <c r="LNO50" s="710"/>
      <c r="LNP50" s="710"/>
      <c r="LNQ50" s="710"/>
      <c r="LNR50" s="710"/>
      <c r="LNS50" s="710"/>
      <c r="LNT50" s="710"/>
      <c r="LNU50" s="710"/>
      <c r="LNV50" s="710"/>
      <c r="LNW50" s="710"/>
      <c r="LNX50" s="710"/>
      <c r="LNY50" s="710"/>
      <c r="LNZ50" s="710"/>
      <c r="LOA50" s="710"/>
      <c r="LOB50" s="710"/>
      <c r="LOC50" s="710"/>
      <c r="LOD50" s="710"/>
      <c r="LOE50" s="710"/>
      <c r="LOF50" s="710"/>
      <c r="LOG50" s="710"/>
      <c r="LOH50" s="710"/>
      <c r="LOI50" s="710"/>
      <c r="LOJ50" s="710"/>
      <c r="LOK50" s="710"/>
      <c r="LOL50" s="710"/>
      <c r="LOM50" s="710"/>
      <c r="LON50" s="710"/>
      <c r="LOO50" s="710"/>
      <c r="LOP50" s="710"/>
      <c r="LOQ50" s="710"/>
      <c r="LOR50" s="710"/>
      <c r="LOS50" s="710"/>
      <c r="LOT50" s="710"/>
      <c r="LOU50" s="710"/>
      <c r="LOV50" s="710"/>
      <c r="LOW50" s="710"/>
      <c r="LOX50" s="710"/>
      <c r="LOY50" s="710"/>
      <c r="LOZ50" s="710"/>
      <c r="LPA50" s="710"/>
      <c r="LPB50" s="710"/>
      <c r="LPC50" s="710"/>
      <c r="LPD50" s="710"/>
      <c r="LPE50" s="710"/>
      <c r="LPF50" s="710"/>
      <c r="LPG50" s="710"/>
      <c r="LPH50" s="710"/>
      <c r="LPI50" s="710"/>
      <c r="LPJ50" s="710"/>
      <c r="LPK50" s="710"/>
      <c r="LPL50" s="710"/>
      <c r="LPM50" s="710"/>
      <c r="LPN50" s="710"/>
      <c r="LPO50" s="710"/>
      <c r="LPP50" s="710"/>
      <c r="LPQ50" s="710"/>
      <c r="LPR50" s="710"/>
      <c r="LPS50" s="710"/>
      <c r="LPT50" s="710"/>
      <c r="LPU50" s="710"/>
      <c r="LPV50" s="710"/>
      <c r="LPW50" s="710"/>
      <c r="LPX50" s="710"/>
      <c r="LPY50" s="710"/>
      <c r="LPZ50" s="710"/>
      <c r="LQA50" s="710"/>
      <c r="LQB50" s="710"/>
      <c r="LQC50" s="710"/>
      <c r="LQD50" s="710"/>
      <c r="LQE50" s="710"/>
      <c r="LQF50" s="710"/>
      <c r="LQG50" s="710"/>
      <c r="LQH50" s="710"/>
      <c r="LQI50" s="710"/>
      <c r="LQJ50" s="710"/>
      <c r="LQK50" s="710"/>
      <c r="LQL50" s="710"/>
      <c r="LQM50" s="710"/>
      <c r="LQN50" s="710"/>
      <c r="LQO50" s="710"/>
      <c r="LQP50" s="710"/>
      <c r="LQQ50" s="710"/>
      <c r="LQR50" s="710"/>
      <c r="LQS50" s="710"/>
      <c r="LQT50" s="710"/>
      <c r="LQU50" s="710"/>
      <c r="LQV50" s="710"/>
      <c r="LQW50" s="710"/>
      <c r="LQX50" s="710"/>
      <c r="LQY50" s="710"/>
      <c r="LQZ50" s="710"/>
      <c r="LRA50" s="710"/>
      <c r="LRB50" s="710"/>
      <c r="LRC50" s="710"/>
      <c r="LRD50" s="710"/>
      <c r="LRE50" s="710"/>
      <c r="LRF50" s="710"/>
      <c r="LRG50" s="710"/>
      <c r="LRH50" s="710"/>
      <c r="LRI50" s="710"/>
      <c r="LRJ50" s="710"/>
      <c r="LRK50" s="710"/>
      <c r="LRL50" s="710"/>
      <c r="LRM50" s="710"/>
      <c r="LRN50" s="710"/>
      <c r="LRO50" s="710"/>
      <c r="LRP50" s="710"/>
      <c r="LRQ50" s="710"/>
      <c r="LRR50" s="710"/>
      <c r="LRS50" s="710"/>
      <c r="LRT50" s="710"/>
      <c r="LRU50" s="710"/>
      <c r="LRV50" s="710"/>
      <c r="LRW50" s="710"/>
      <c r="LRX50" s="710"/>
      <c r="LRY50" s="710"/>
      <c r="LRZ50" s="710"/>
      <c r="LSA50" s="710"/>
      <c r="LSB50" s="710"/>
      <c r="LSC50" s="710"/>
      <c r="LSD50" s="710"/>
      <c r="LSE50" s="710"/>
      <c r="LSF50" s="710"/>
      <c r="LSG50" s="710"/>
      <c r="LSH50" s="710"/>
      <c r="LSI50" s="710"/>
      <c r="LSJ50" s="710"/>
      <c r="LSK50" s="710"/>
      <c r="LSL50" s="710"/>
      <c r="LSM50" s="710"/>
      <c r="LSN50" s="710"/>
      <c r="LSO50" s="710"/>
      <c r="LSP50" s="710"/>
      <c r="LSQ50" s="710"/>
      <c r="LSR50" s="710"/>
      <c r="LSS50" s="710"/>
      <c r="LST50" s="710"/>
      <c r="LSU50" s="710"/>
      <c r="LSV50" s="710"/>
      <c r="LSW50" s="710"/>
      <c r="LSX50" s="710"/>
      <c r="LSY50" s="710"/>
      <c r="LSZ50" s="710"/>
      <c r="LTA50" s="710"/>
      <c r="LTB50" s="710"/>
      <c r="LTC50" s="710"/>
      <c r="LTD50" s="710"/>
      <c r="LTE50" s="710"/>
      <c r="LTF50" s="710"/>
      <c r="LTG50" s="710"/>
      <c r="LTH50" s="710"/>
      <c r="LTI50" s="710"/>
      <c r="LTJ50" s="710"/>
      <c r="LTK50" s="710"/>
      <c r="LTL50" s="710"/>
      <c r="LTM50" s="710"/>
      <c r="LTN50" s="710"/>
      <c r="LTO50" s="710"/>
      <c r="LTP50" s="710"/>
      <c r="LTQ50" s="710"/>
      <c r="LTR50" s="710"/>
      <c r="LTS50" s="710"/>
      <c r="LTT50" s="710"/>
      <c r="LTU50" s="710"/>
      <c r="LTV50" s="710"/>
      <c r="LTW50" s="710"/>
      <c r="LTX50" s="710"/>
      <c r="LTY50" s="710"/>
      <c r="LTZ50" s="710"/>
      <c r="LUA50" s="710"/>
      <c r="LUB50" s="710"/>
      <c r="LUC50" s="710"/>
      <c r="LUD50" s="710"/>
      <c r="LUE50" s="710"/>
      <c r="LUF50" s="710"/>
      <c r="LUG50" s="710"/>
      <c r="LUH50" s="710"/>
      <c r="LUI50" s="710"/>
      <c r="LUJ50" s="710"/>
      <c r="LUK50" s="710"/>
      <c r="LUL50" s="710"/>
      <c r="LUM50" s="710"/>
      <c r="LUN50" s="710"/>
      <c r="LUO50" s="710"/>
      <c r="LUP50" s="710"/>
      <c r="LUQ50" s="710"/>
      <c r="LUR50" s="710"/>
      <c r="LUS50" s="710"/>
      <c r="LUT50" s="710"/>
      <c r="LUU50" s="710"/>
      <c r="LUV50" s="710"/>
      <c r="LUW50" s="710"/>
      <c r="LUX50" s="710"/>
      <c r="LUY50" s="710"/>
      <c r="LUZ50" s="710"/>
      <c r="LVA50" s="710"/>
      <c r="LVB50" s="710"/>
      <c r="LVC50" s="710"/>
      <c r="LVD50" s="710"/>
      <c r="LVE50" s="710"/>
      <c r="LVF50" s="710"/>
      <c r="LVG50" s="710"/>
      <c r="LVH50" s="710"/>
      <c r="LVI50" s="710"/>
      <c r="LVJ50" s="710"/>
      <c r="LVK50" s="710"/>
      <c r="LVL50" s="710"/>
      <c r="LVM50" s="710"/>
      <c r="LVN50" s="710"/>
      <c r="LVO50" s="710"/>
      <c r="LVP50" s="710"/>
      <c r="LVQ50" s="710"/>
      <c r="LVR50" s="710"/>
      <c r="LVS50" s="710"/>
      <c r="LVT50" s="710"/>
      <c r="LVU50" s="710"/>
      <c r="LVV50" s="710"/>
      <c r="LVW50" s="710"/>
      <c r="LVX50" s="710"/>
      <c r="LVY50" s="710"/>
      <c r="LVZ50" s="710"/>
      <c r="LWA50" s="710"/>
      <c r="LWB50" s="710"/>
      <c r="LWC50" s="710"/>
      <c r="LWD50" s="710"/>
      <c r="LWE50" s="710"/>
      <c r="LWF50" s="710"/>
      <c r="LWG50" s="710"/>
      <c r="LWH50" s="710"/>
      <c r="LWI50" s="710"/>
      <c r="LWJ50" s="710"/>
      <c r="LWK50" s="710"/>
      <c r="LWL50" s="710"/>
      <c r="LWM50" s="710"/>
      <c r="LWN50" s="710"/>
      <c r="LWO50" s="710"/>
      <c r="LWP50" s="710"/>
      <c r="LWQ50" s="710"/>
      <c r="LWR50" s="710"/>
      <c r="LWS50" s="710"/>
      <c r="LWT50" s="710"/>
      <c r="LWU50" s="710"/>
      <c r="LWV50" s="710"/>
      <c r="LWW50" s="710"/>
      <c r="LWX50" s="710"/>
      <c r="LWY50" s="710"/>
      <c r="LWZ50" s="710"/>
      <c r="LXA50" s="710"/>
      <c r="LXB50" s="710"/>
      <c r="LXC50" s="710"/>
      <c r="LXD50" s="710"/>
      <c r="LXE50" s="710"/>
      <c r="LXF50" s="710"/>
      <c r="LXG50" s="710"/>
      <c r="LXH50" s="710"/>
      <c r="LXI50" s="710"/>
      <c r="LXJ50" s="710"/>
      <c r="LXK50" s="710"/>
      <c r="LXL50" s="710"/>
      <c r="LXM50" s="710"/>
      <c r="LXN50" s="710"/>
      <c r="LXO50" s="710"/>
      <c r="LXP50" s="710"/>
      <c r="LXQ50" s="710"/>
      <c r="LXR50" s="710"/>
      <c r="LXS50" s="710"/>
      <c r="LXT50" s="710"/>
      <c r="LXU50" s="710"/>
      <c r="LXV50" s="710"/>
      <c r="LXW50" s="710"/>
      <c r="LXX50" s="710"/>
      <c r="LXY50" s="710"/>
      <c r="LXZ50" s="710"/>
      <c r="LYA50" s="710"/>
      <c r="LYB50" s="710"/>
      <c r="LYC50" s="710"/>
      <c r="LYD50" s="710"/>
      <c r="LYE50" s="710"/>
      <c r="LYF50" s="710"/>
      <c r="LYG50" s="710"/>
      <c r="LYH50" s="710"/>
      <c r="LYI50" s="710"/>
      <c r="LYJ50" s="710"/>
      <c r="LYK50" s="710"/>
      <c r="LYL50" s="710"/>
      <c r="LYM50" s="710"/>
      <c r="LYN50" s="710"/>
      <c r="LYO50" s="710"/>
      <c r="LYP50" s="710"/>
      <c r="LYQ50" s="710"/>
      <c r="LYR50" s="710"/>
      <c r="LYS50" s="710"/>
      <c r="LYT50" s="710"/>
      <c r="LYU50" s="710"/>
      <c r="LYV50" s="710"/>
      <c r="LYW50" s="710"/>
      <c r="LYX50" s="710"/>
      <c r="LYY50" s="710"/>
      <c r="LYZ50" s="710"/>
      <c r="LZA50" s="710"/>
      <c r="LZB50" s="710"/>
      <c r="LZC50" s="710"/>
      <c r="LZD50" s="710"/>
      <c r="LZE50" s="710"/>
      <c r="LZF50" s="710"/>
      <c r="LZG50" s="710"/>
      <c r="LZH50" s="710"/>
      <c r="LZI50" s="710"/>
      <c r="LZJ50" s="710"/>
      <c r="LZK50" s="710"/>
      <c r="LZL50" s="710"/>
      <c r="LZM50" s="710"/>
      <c r="LZN50" s="710"/>
      <c r="LZO50" s="710"/>
      <c r="LZP50" s="710"/>
      <c r="LZQ50" s="710"/>
      <c r="LZR50" s="710"/>
      <c r="LZS50" s="710"/>
      <c r="LZT50" s="710"/>
      <c r="LZU50" s="710"/>
      <c r="LZV50" s="710"/>
      <c r="LZW50" s="710"/>
      <c r="LZX50" s="710"/>
      <c r="LZY50" s="710"/>
      <c r="LZZ50" s="710"/>
      <c r="MAA50" s="710"/>
      <c r="MAB50" s="710"/>
      <c r="MAC50" s="710"/>
      <c r="MAD50" s="710"/>
      <c r="MAE50" s="710"/>
      <c r="MAF50" s="710"/>
      <c r="MAG50" s="710"/>
      <c r="MAH50" s="710"/>
      <c r="MAI50" s="710"/>
      <c r="MAJ50" s="710"/>
      <c r="MAK50" s="710"/>
      <c r="MAL50" s="710"/>
      <c r="MAM50" s="710"/>
      <c r="MAN50" s="710"/>
      <c r="MAO50" s="710"/>
      <c r="MAP50" s="710"/>
      <c r="MAQ50" s="710"/>
      <c r="MAR50" s="710"/>
      <c r="MAS50" s="710"/>
      <c r="MAT50" s="710"/>
      <c r="MAU50" s="710"/>
      <c r="MAV50" s="710"/>
      <c r="MAW50" s="710"/>
      <c r="MAX50" s="710"/>
      <c r="MAY50" s="710"/>
      <c r="MAZ50" s="710"/>
      <c r="MBA50" s="710"/>
      <c r="MBB50" s="710"/>
      <c r="MBC50" s="710"/>
      <c r="MBD50" s="710"/>
      <c r="MBE50" s="710"/>
      <c r="MBF50" s="710"/>
      <c r="MBG50" s="710"/>
      <c r="MBH50" s="710"/>
      <c r="MBI50" s="710"/>
      <c r="MBJ50" s="710"/>
      <c r="MBK50" s="710"/>
      <c r="MBL50" s="710"/>
      <c r="MBM50" s="710"/>
      <c r="MBN50" s="710"/>
      <c r="MBO50" s="710"/>
      <c r="MBP50" s="710"/>
      <c r="MBQ50" s="710"/>
      <c r="MBR50" s="710"/>
      <c r="MBS50" s="710"/>
      <c r="MBT50" s="710"/>
      <c r="MBU50" s="710"/>
      <c r="MBV50" s="710"/>
      <c r="MBW50" s="710"/>
      <c r="MBX50" s="710"/>
      <c r="MBY50" s="710"/>
      <c r="MBZ50" s="710"/>
      <c r="MCA50" s="710"/>
      <c r="MCB50" s="710"/>
      <c r="MCC50" s="710"/>
      <c r="MCD50" s="710"/>
      <c r="MCE50" s="710"/>
      <c r="MCF50" s="710"/>
      <c r="MCG50" s="710"/>
      <c r="MCH50" s="710"/>
      <c r="MCI50" s="710"/>
      <c r="MCJ50" s="710"/>
      <c r="MCK50" s="710"/>
      <c r="MCL50" s="710"/>
      <c r="MCM50" s="710"/>
      <c r="MCN50" s="710"/>
      <c r="MCO50" s="710"/>
      <c r="MCP50" s="710"/>
      <c r="MCQ50" s="710"/>
      <c r="MCR50" s="710"/>
      <c r="MCS50" s="710"/>
      <c r="MCT50" s="710"/>
      <c r="MCU50" s="710"/>
      <c r="MCV50" s="710"/>
      <c r="MCW50" s="710"/>
      <c r="MCX50" s="710"/>
      <c r="MCY50" s="710"/>
      <c r="MCZ50" s="710"/>
      <c r="MDA50" s="710"/>
      <c r="MDB50" s="710"/>
      <c r="MDC50" s="710"/>
      <c r="MDD50" s="710"/>
      <c r="MDE50" s="710"/>
      <c r="MDF50" s="710"/>
      <c r="MDG50" s="710"/>
      <c r="MDH50" s="710"/>
      <c r="MDI50" s="710"/>
      <c r="MDJ50" s="710"/>
      <c r="MDK50" s="710"/>
      <c r="MDL50" s="710"/>
      <c r="MDM50" s="710"/>
      <c r="MDN50" s="710"/>
      <c r="MDO50" s="710"/>
      <c r="MDP50" s="710"/>
      <c r="MDQ50" s="710"/>
      <c r="MDR50" s="710"/>
      <c r="MDS50" s="710"/>
      <c r="MDT50" s="710"/>
      <c r="MDU50" s="710"/>
      <c r="MDV50" s="710"/>
      <c r="MDW50" s="710"/>
      <c r="MDX50" s="710"/>
      <c r="MDY50" s="710"/>
      <c r="MDZ50" s="710"/>
      <c r="MEA50" s="710"/>
      <c r="MEB50" s="710"/>
      <c r="MEC50" s="710"/>
      <c r="MED50" s="710"/>
      <c r="MEE50" s="710"/>
      <c r="MEF50" s="710"/>
      <c r="MEG50" s="710"/>
      <c r="MEH50" s="710"/>
      <c r="MEI50" s="710"/>
      <c r="MEJ50" s="710"/>
      <c r="MEK50" s="710"/>
      <c r="MEL50" s="710"/>
      <c r="MEM50" s="710"/>
      <c r="MEN50" s="710"/>
      <c r="MEO50" s="710"/>
      <c r="MEP50" s="710"/>
      <c r="MEQ50" s="710"/>
      <c r="MER50" s="710"/>
      <c r="MES50" s="710"/>
      <c r="MET50" s="710"/>
      <c r="MEU50" s="710"/>
      <c r="MEV50" s="710"/>
      <c r="MEW50" s="710"/>
      <c r="MEX50" s="710"/>
      <c r="MEY50" s="710"/>
      <c r="MEZ50" s="710"/>
      <c r="MFA50" s="710"/>
      <c r="MFB50" s="710"/>
      <c r="MFC50" s="710"/>
      <c r="MFD50" s="710"/>
      <c r="MFE50" s="710"/>
      <c r="MFF50" s="710"/>
      <c r="MFG50" s="710"/>
      <c r="MFH50" s="710"/>
      <c r="MFI50" s="710"/>
      <c r="MFJ50" s="710"/>
      <c r="MFK50" s="710"/>
      <c r="MFL50" s="710"/>
      <c r="MFM50" s="710"/>
      <c r="MFN50" s="710"/>
      <c r="MFO50" s="710"/>
      <c r="MFP50" s="710"/>
      <c r="MFQ50" s="710"/>
      <c r="MFR50" s="710"/>
      <c r="MFS50" s="710"/>
      <c r="MFT50" s="710"/>
      <c r="MFU50" s="710"/>
      <c r="MFV50" s="710"/>
      <c r="MFW50" s="710"/>
      <c r="MFX50" s="710"/>
      <c r="MFY50" s="710"/>
      <c r="MFZ50" s="710"/>
      <c r="MGA50" s="710"/>
      <c r="MGB50" s="710"/>
      <c r="MGC50" s="710"/>
      <c r="MGD50" s="710"/>
      <c r="MGE50" s="710"/>
      <c r="MGF50" s="710"/>
      <c r="MGG50" s="710"/>
      <c r="MGH50" s="710"/>
      <c r="MGI50" s="710"/>
      <c r="MGJ50" s="710"/>
      <c r="MGK50" s="710"/>
      <c r="MGL50" s="710"/>
      <c r="MGM50" s="710"/>
      <c r="MGN50" s="710"/>
      <c r="MGO50" s="710"/>
      <c r="MGP50" s="710"/>
      <c r="MGQ50" s="710"/>
      <c r="MGR50" s="710"/>
      <c r="MGS50" s="710"/>
      <c r="MGT50" s="710"/>
      <c r="MGU50" s="710"/>
      <c r="MGV50" s="710"/>
      <c r="MGW50" s="710"/>
      <c r="MGX50" s="710"/>
      <c r="MGY50" s="710"/>
      <c r="MGZ50" s="710"/>
      <c r="MHA50" s="710"/>
      <c r="MHB50" s="710"/>
      <c r="MHC50" s="710"/>
      <c r="MHD50" s="710"/>
      <c r="MHE50" s="710"/>
      <c r="MHF50" s="710"/>
      <c r="MHG50" s="710"/>
      <c r="MHH50" s="710"/>
      <c r="MHI50" s="710"/>
      <c r="MHJ50" s="710"/>
      <c r="MHK50" s="710"/>
      <c r="MHL50" s="710"/>
      <c r="MHM50" s="710"/>
      <c r="MHN50" s="710"/>
      <c r="MHO50" s="710"/>
      <c r="MHP50" s="710"/>
      <c r="MHQ50" s="710"/>
      <c r="MHR50" s="710"/>
      <c r="MHS50" s="710"/>
      <c r="MHT50" s="710"/>
      <c r="MHU50" s="710"/>
      <c r="MHV50" s="710"/>
      <c r="MHW50" s="710"/>
      <c r="MHX50" s="710"/>
      <c r="MHY50" s="710"/>
      <c r="MHZ50" s="710"/>
      <c r="MIA50" s="710"/>
      <c r="MIB50" s="710"/>
      <c r="MIC50" s="710"/>
      <c r="MID50" s="710"/>
      <c r="MIE50" s="710"/>
      <c r="MIF50" s="710"/>
      <c r="MIG50" s="710"/>
      <c r="MIH50" s="710"/>
      <c r="MII50" s="710"/>
      <c r="MIJ50" s="710"/>
      <c r="MIK50" s="710"/>
      <c r="MIL50" s="710"/>
      <c r="MIM50" s="710"/>
      <c r="MIN50" s="710"/>
      <c r="MIO50" s="710"/>
      <c r="MIP50" s="710"/>
      <c r="MIQ50" s="710"/>
      <c r="MIR50" s="710"/>
      <c r="MIS50" s="710"/>
      <c r="MIT50" s="710"/>
      <c r="MIU50" s="710"/>
      <c r="MIV50" s="710"/>
      <c r="MIW50" s="710"/>
      <c r="MIX50" s="710"/>
      <c r="MIY50" s="710"/>
      <c r="MIZ50" s="710"/>
      <c r="MJA50" s="710"/>
      <c r="MJB50" s="710"/>
      <c r="MJC50" s="710"/>
      <c r="MJD50" s="710"/>
      <c r="MJE50" s="710"/>
      <c r="MJF50" s="710"/>
      <c r="MJG50" s="710"/>
      <c r="MJH50" s="710"/>
      <c r="MJI50" s="710"/>
      <c r="MJJ50" s="710"/>
      <c r="MJK50" s="710"/>
      <c r="MJL50" s="710"/>
      <c r="MJM50" s="710"/>
      <c r="MJN50" s="710"/>
      <c r="MJO50" s="710"/>
      <c r="MJP50" s="710"/>
      <c r="MJQ50" s="710"/>
      <c r="MJR50" s="710"/>
      <c r="MJS50" s="710"/>
      <c r="MJT50" s="710"/>
      <c r="MJU50" s="710"/>
      <c r="MJV50" s="710"/>
      <c r="MJW50" s="710"/>
      <c r="MJX50" s="710"/>
      <c r="MJY50" s="710"/>
      <c r="MJZ50" s="710"/>
      <c r="MKA50" s="710"/>
      <c r="MKB50" s="710"/>
      <c r="MKC50" s="710"/>
      <c r="MKD50" s="710"/>
      <c r="MKE50" s="710"/>
      <c r="MKF50" s="710"/>
      <c r="MKG50" s="710"/>
      <c r="MKH50" s="710"/>
      <c r="MKI50" s="710"/>
      <c r="MKJ50" s="710"/>
      <c r="MKK50" s="710"/>
      <c r="MKL50" s="710"/>
      <c r="MKM50" s="710"/>
      <c r="MKN50" s="710"/>
      <c r="MKO50" s="710"/>
      <c r="MKP50" s="710"/>
      <c r="MKQ50" s="710"/>
      <c r="MKR50" s="710"/>
      <c r="MKS50" s="710"/>
      <c r="MKT50" s="710"/>
      <c r="MKU50" s="710"/>
      <c r="MKV50" s="710"/>
      <c r="MKW50" s="710"/>
      <c r="MKX50" s="710"/>
      <c r="MKY50" s="710"/>
      <c r="MKZ50" s="710"/>
      <c r="MLA50" s="710"/>
      <c r="MLB50" s="710"/>
      <c r="MLC50" s="710"/>
      <c r="MLD50" s="710"/>
      <c r="MLE50" s="710"/>
      <c r="MLF50" s="710"/>
      <c r="MLG50" s="710"/>
      <c r="MLH50" s="710"/>
      <c r="MLI50" s="710"/>
      <c r="MLJ50" s="710"/>
      <c r="MLK50" s="710"/>
      <c r="MLL50" s="710"/>
      <c r="MLM50" s="710"/>
      <c r="MLN50" s="710"/>
      <c r="MLO50" s="710"/>
      <c r="MLP50" s="710"/>
      <c r="MLQ50" s="710"/>
      <c r="MLR50" s="710"/>
      <c r="MLS50" s="710"/>
      <c r="MLT50" s="710"/>
      <c r="MLU50" s="710"/>
      <c r="MLV50" s="710"/>
      <c r="MLW50" s="710"/>
      <c r="MLX50" s="710"/>
      <c r="MLY50" s="710"/>
      <c r="MLZ50" s="710"/>
      <c r="MMA50" s="710"/>
      <c r="MMB50" s="710"/>
      <c r="MMC50" s="710"/>
      <c r="MMD50" s="710"/>
      <c r="MME50" s="710"/>
      <c r="MMF50" s="710"/>
      <c r="MMG50" s="710"/>
      <c r="MMH50" s="710"/>
      <c r="MMI50" s="710"/>
      <c r="MMJ50" s="710"/>
      <c r="MMK50" s="710"/>
      <c r="MML50" s="710"/>
      <c r="MMM50" s="710"/>
      <c r="MMN50" s="710"/>
      <c r="MMO50" s="710"/>
      <c r="MMP50" s="710"/>
      <c r="MMQ50" s="710"/>
      <c r="MMR50" s="710"/>
      <c r="MMS50" s="710"/>
      <c r="MMT50" s="710"/>
      <c r="MMU50" s="710"/>
      <c r="MMV50" s="710"/>
      <c r="MMW50" s="710"/>
      <c r="MMX50" s="710"/>
      <c r="MMY50" s="710"/>
      <c r="MMZ50" s="710"/>
      <c r="MNA50" s="710"/>
      <c r="MNB50" s="710"/>
      <c r="MNC50" s="710"/>
      <c r="MND50" s="710"/>
      <c r="MNE50" s="710"/>
      <c r="MNF50" s="710"/>
      <c r="MNG50" s="710"/>
      <c r="MNH50" s="710"/>
      <c r="MNI50" s="710"/>
      <c r="MNJ50" s="710"/>
      <c r="MNK50" s="710"/>
      <c r="MNL50" s="710"/>
      <c r="MNM50" s="710"/>
      <c r="MNN50" s="710"/>
      <c r="MNO50" s="710"/>
      <c r="MNP50" s="710"/>
      <c r="MNQ50" s="710"/>
      <c r="MNR50" s="710"/>
      <c r="MNS50" s="710"/>
      <c r="MNT50" s="710"/>
      <c r="MNU50" s="710"/>
      <c r="MNV50" s="710"/>
      <c r="MNW50" s="710"/>
      <c r="MNX50" s="710"/>
      <c r="MNY50" s="710"/>
      <c r="MNZ50" s="710"/>
      <c r="MOA50" s="710"/>
      <c r="MOB50" s="710"/>
      <c r="MOC50" s="710"/>
      <c r="MOD50" s="710"/>
      <c r="MOE50" s="710"/>
      <c r="MOF50" s="710"/>
      <c r="MOG50" s="710"/>
      <c r="MOH50" s="710"/>
      <c r="MOI50" s="710"/>
      <c r="MOJ50" s="710"/>
      <c r="MOK50" s="710"/>
      <c r="MOL50" s="710"/>
      <c r="MOM50" s="710"/>
      <c r="MON50" s="710"/>
      <c r="MOO50" s="710"/>
      <c r="MOP50" s="710"/>
      <c r="MOQ50" s="710"/>
      <c r="MOR50" s="710"/>
      <c r="MOS50" s="710"/>
      <c r="MOT50" s="710"/>
      <c r="MOU50" s="710"/>
      <c r="MOV50" s="710"/>
      <c r="MOW50" s="710"/>
      <c r="MOX50" s="710"/>
      <c r="MOY50" s="710"/>
      <c r="MOZ50" s="710"/>
      <c r="MPA50" s="710"/>
      <c r="MPB50" s="710"/>
      <c r="MPC50" s="710"/>
      <c r="MPD50" s="710"/>
      <c r="MPE50" s="710"/>
      <c r="MPF50" s="710"/>
      <c r="MPG50" s="710"/>
      <c r="MPH50" s="710"/>
      <c r="MPI50" s="710"/>
      <c r="MPJ50" s="710"/>
      <c r="MPK50" s="710"/>
      <c r="MPL50" s="710"/>
      <c r="MPM50" s="710"/>
      <c r="MPN50" s="710"/>
      <c r="MPO50" s="710"/>
      <c r="MPP50" s="710"/>
      <c r="MPQ50" s="710"/>
      <c r="MPR50" s="710"/>
      <c r="MPS50" s="710"/>
      <c r="MPT50" s="710"/>
      <c r="MPU50" s="710"/>
      <c r="MPV50" s="710"/>
      <c r="MPW50" s="710"/>
      <c r="MPX50" s="710"/>
      <c r="MPY50" s="710"/>
      <c r="MPZ50" s="710"/>
      <c r="MQA50" s="710"/>
      <c r="MQB50" s="710"/>
      <c r="MQC50" s="710"/>
      <c r="MQD50" s="710"/>
      <c r="MQE50" s="710"/>
      <c r="MQF50" s="710"/>
      <c r="MQG50" s="710"/>
      <c r="MQH50" s="710"/>
      <c r="MQI50" s="710"/>
      <c r="MQJ50" s="710"/>
      <c r="MQK50" s="710"/>
      <c r="MQL50" s="710"/>
      <c r="MQM50" s="710"/>
      <c r="MQN50" s="710"/>
      <c r="MQO50" s="710"/>
      <c r="MQP50" s="710"/>
      <c r="MQQ50" s="710"/>
      <c r="MQR50" s="710"/>
      <c r="MQS50" s="710"/>
      <c r="MQT50" s="710"/>
      <c r="MQU50" s="710"/>
      <c r="MQV50" s="710"/>
      <c r="MQW50" s="710"/>
      <c r="MQX50" s="710"/>
      <c r="MQY50" s="710"/>
      <c r="MQZ50" s="710"/>
      <c r="MRA50" s="710"/>
      <c r="MRB50" s="710"/>
      <c r="MRC50" s="710"/>
      <c r="MRD50" s="710"/>
      <c r="MRE50" s="710"/>
      <c r="MRF50" s="710"/>
      <c r="MRG50" s="710"/>
      <c r="MRH50" s="710"/>
      <c r="MRI50" s="710"/>
      <c r="MRJ50" s="710"/>
      <c r="MRK50" s="710"/>
      <c r="MRL50" s="710"/>
      <c r="MRM50" s="710"/>
      <c r="MRN50" s="710"/>
      <c r="MRO50" s="710"/>
      <c r="MRP50" s="710"/>
      <c r="MRQ50" s="710"/>
      <c r="MRR50" s="710"/>
      <c r="MRS50" s="710"/>
      <c r="MRT50" s="710"/>
      <c r="MRU50" s="710"/>
      <c r="MRV50" s="710"/>
      <c r="MRW50" s="710"/>
      <c r="MRX50" s="710"/>
      <c r="MRY50" s="710"/>
      <c r="MRZ50" s="710"/>
      <c r="MSA50" s="710"/>
      <c r="MSB50" s="710"/>
      <c r="MSC50" s="710"/>
      <c r="MSD50" s="710"/>
      <c r="MSE50" s="710"/>
      <c r="MSF50" s="710"/>
      <c r="MSG50" s="710"/>
      <c r="MSH50" s="710"/>
      <c r="MSI50" s="710"/>
      <c r="MSJ50" s="710"/>
      <c r="MSK50" s="710"/>
      <c r="MSL50" s="710"/>
      <c r="MSM50" s="710"/>
      <c r="MSN50" s="710"/>
      <c r="MSO50" s="710"/>
      <c r="MSP50" s="710"/>
      <c r="MSQ50" s="710"/>
      <c r="MSR50" s="710"/>
      <c r="MSS50" s="710"/>
      <c r="MST50" s="710"/>
      <c r="MSU50" s="710"/>
      <c r="MSV50" s="710"/>
      <c r="MSW50" s="710"/>
      <c r="MSX50" s="710"/>
      <c r="MSY50" s="710"/>
      <c r="MSZ50" s="710"/>
      <c r="MTA50" s="710"/>
      <c r="MTB50" s="710"/>
      <c r="MTC50" s="710"/>
      <c r="MTD50" s="710"/>
      <c r="MTE50" s="710"/>
      <c r="MTF50" s="710"/>
      <c r="MTG50" s="710"/>
      <c r="MTH50" s="710"/>
      <c r="MTI50" s="710"/>
      <c r="MTJ50" s="710"/>
      <c r="MTK50" s="710"/>
      <c r="MTL50" s="710"/>
      <c r="MTM50" s="710"/>
      <c r="MTN50" s="710"/>
      <c r="MTO50" s="710"/>
      <c r="MTP50" s="710"/>
      <c r="MTQ50" s="710"/>
      <c r="MTR50" s="710"/>
      <c r="MTS50" s="710"/>
      <c r="MTT50" s="710"/>
      <c r="MTU50" s="710"/>
      <c r="MTV50" s="710"/>
      <c r="MTW50" s="710"/>
      <c r="MTX50" s="710"/>
      <c r="MTY50" s="710"/>
      <c r="MTZ50" s="710"/>
      <c r="MUA50" s="710"/>
      <c r="MUB50" s="710"/>
      <c r="MUC50" s="710"/>
      <c r="MUD50" s="710"/>
      <c r="MUE50" s="710"/>
      <c r="MUF50" s="710"/>
      <c r="MUG50" s="710"/>
      <c r="MUH50" s="710"/>
      <c r="MUI50" s="710"/>
      <c r="MUJ50" s="710"/>
      <c r="MUK50" s="710"/>
      <c r="MUL50" s="710"/>
      <c r="MUM50" s="710"/>
      <c r="MUN50" s="710"/>
      <c r="MUO50" s="710"/>
      <c r="MUP50" s="710"/>
      <c r="MUQ50" s="710"/>
      <c r="MUR50" s="710"/>
      <c r="MUS50" s="710"/>
      <c r="MUT50" s="710"/>
      <c r="MUU50" s="710"/>
      <c r="MUV50" s="710"/>
      <c r="MUW50" s="710"/>
      <c r="MUX50" s="710"/>
      <c r="MUY50" s="710"/>
      <c r="MUZ50" s="710"/>
      <c r="MVA50" s="710"/>
      <c r="MVB50" s="710"/>
      <c r="MVC50" s="710"/>
      <c r="MVD50" s="710"/>
      <c r="MVE50" s="710"/>
      <c r="MVF50" s="710"/>
      <c r="MVG50" s="710"/>
      <c r="MVH50" s="710"/>
      <c r="MVI50" s="710"/>
      <c r="MVJ50" s="710"/>
      <c r="MVK50" s="710"/>
      <c r="MVL50" s="710"/>
      <c r="MVM50" s="710"/>
      <c r="MVN50" s="710"/>
      <c r="MVO50" s="710"/>
      <c r="MVP50" s="710"/>
      <c r="MVQ50" s="710"/>
      <c r="MVR50" s="710"/>
      <c r="MVS50" s="710"/>
      <c r="MVT50" s="710"/>
      <c r="MVU50" s="710"/>
      <c r="MVV50" s="710"/>
      <c r="MVW50" s="710"/>
      <c r="MVX50" s="710"/>
      <c r="MVY50" s="710"/>
      <c r="MVZ50" s="710"/>
      <c r="MWA50" s="710"/>
      <c r="MWB50" s="710"/>
      <c r="MWC50" s="710"/>
      <c r="MWD50" s="710"/>
      <c r="MWE50" s="710"/>
      <c r="MWF50" s="710"/>
      <c r="MWG50" s="710"/>
      <c r="MWH50" s="710"/>
      <c r="MWI50" s="710"/>
      <c r="MWJ50" s="710"/>
      <c r="MWK50" s="710"/>
      <c r="MWL50" s="710"/>
      <c r="MWM50" s="710"/>
      <c r="MWN50" s="710"/>
      <c r="MWO50" s="710"/>
      <c r="MWP50" s="710"/>
      <c r="MWQ50" s="710"/>
      <c r="MWR50" s="710"/>
      <c r="MWS50" s="710"/>
      <c r="MWT50" s="710"/>
      <c r="MWU50" s="710"/>
      <c r="MWV50" s="710"/>
      <c r="MWW50" s="710"/>
      <c r="MWX50" s="710"/>
      <c r="MWY50" s="710"/>
      <c r="MWZ50" s="710"/>
      <c r="MXA50" s="710"/>
      <c r="MXB50" s="710"/>
      <c r="MXC50" s="710"/>
      <c r="MXD50" s="710"/>
      <c r="MXE50" s="710"/>
      <c r="MXF50" s="710"/>
      <c r="MXG50" s="710"/>
      <c r="MXH50" s="710"/>
      <c r="MXI50" s="710"/>
      <c r="MXJ50" s="710"/>
      <c r="MXK50" s="710"/>
      <c r="MXL50" s="710"/>
      <c r="MXM50" s="710"/>
      <c r="MXN50" s="710"/>
      <c r="MXO50" s="710"/>
      <c r="MXP50" s="710"/>
      <c r="MXQ50" s="710"/>
      <c r="MXR50" s="710"/>
      <c r="MXS50" s="710"/>
      <c r="MXT50" s="710"/>
      <c r="MXU50" s="710"/>
      <c r="MXV50" s="710"/>
      <c r="MXW50" s="710"/>
      <c r="MXX50" s="710"/>
      <c r="MXY50" s="710"/>
      <c r="MXZ50" s="710"/>
      <c r="MYA50" s="710"/>
      <c r="MYB50" s="710"/>
      <c r="MYC50" s="710"/>
      <c r="MYD50" s="710"/>
      <c r="MYE50" s="710"/>
      <c r="MYF50" s="710"/>
      <c r="MYG50" s="710"/>
      <c r="MYH50" s="710"/>
      <c r="MYI50" s="710"/>
      <c r="MYJ50" s="710"/>
      <c r="MYK50" s="710"/>
      <c r="MYL50" s="710"/>
      <c r="MYM50" s="710"/>
      <c r="MYN50" s="710"/>
      <c r="MYO50" s="710"/>
      <c r="MYP50" s="710"/>
      <c r="MYQ50" s="710"/>
      <c r="MYR50" s="710"/>
      <c r="MYS50" s="710"/>
      <c r="MYT50" s="710"/>
      <c r="MYU50" s="710"/>
      <c r="MYV50" s="710"/>
      <c r="MYW50" s="710"/>
      <c r="MYX50" s="710"/>
      <c r="MYY50" s="710"/>
      <c r="MYZ50" s="710"/>
      <c r="MZA50" s="710"/>
      <c r="MZB50" s="710"/>
      <c r="MZC50" s="710"/>
      <c r="MZD50" s="710"/>
      <c r="MZE50" s="710"/>
      <c r="MZF50" s="710"/>
      <c r="MZG50" s="710"/>
      <c r="MZH50" s="710"/>
      <c r="MZI50" s="710"/>
      <c r="MZJ50" s="710"/>
      <c r="MZK50" s="710"/>
      <c r="MZL50" s="710"/>
      <c r="MZM50" s="710"/>
      <c r="MZN50" s="710"/>
      <c r="MZO50" s="710"/>
      <c r="MZP50" s="710"/>
      <c r="MZQ50" s="710"/>
      <c r="MZR50" s="710"/>
      <c r="MZS50" s="710"/>
      <c r="MZT50" s="710"/>
      <c r="MZU50" s="710"/>
      <c r="MZV50" s="710"/>
      <c r="MZW50" s="710"/>
      <c r="MZX50" s="710"/>
      <c r="MZY50" s="710"/>
      <c r="MZZ50" s="710"/>
      <c r="NAA50" s="710"/>
      <c r="NAB50" s="710"/>
      <c r="NAC50" s="710"/>
      <c r="NAD50" s="710"/>
      <c r="NAE50" s="710"/>
      <c r="NAF50" s="710"/>
      <c r="NAG50" s="710"/>
      <c r="NAH50" s="710"/>
      <c r="NAI50" s="710"/>
      <c r="NAJ50" s="710"/>
      <c r="NAK50" s="710"/>
      <c r="NAL50" s="710"/>
      <c r="NAM50" s="710"/>
      <c r="NAN50" s="710"/>
      <c r="NAO50" s="710"/>
      <c r="NAP50" s="710"/>
      <c r="NAQ50" s="710"/>
      <c r="NAR50" s="710"/>
      <c r="NAS50" s="710"/>
      <c r="NAT50" s="710"/>
      <c r="NAU50" s="710"/>
      <c r="NAV50" s="710"/>
      <c r="NAW50" s="710"/>
      <c r="NAX50" s="710"/>
      <c r="NAY50" s="710"/>
      <c r="NAZ50" s="710"/>
      <c r="NBA50" s="710"/>
      <c r="NBB50" s="710"/>
      <c r="NBC50" s="710"/>
      <c r="NBD50" s="710"/>
      <c r="NBE50" s="710"/>
      <c r="NBF50" s="710"/>
      <c r="NBG50" s="710"/>
      <c r="NBH50" s="710"/>
      <c r="NBI50" s="710"/>
      <c r="NBJ50" s="710"/>
      <c r="NBK50" s="710"/>
      <c r="NBL50" s="710"/>
      <c r="NBM50" s="710"/>
      <c r="NBN50" s="710"/>
      <c r="NBO50" s="710"/>
      <c r="NBP50" s="710"/>
      <c r="NBQ50" s="710"/>
      <c r="NBR50" s="710"/>
      <c r="NBS50" s="710"/>
      <c r="NBT50" s="710"/>
      <c r="NBU50" s="710"/>
      <c r="NBV50" s="710"/>
      <c r="NBW50" s="710"/>
      <c r="NBX50" s="710"/>
      <c r="NBY50" s="710"/>
      <c r="NBZ50" s="710"/>
      <c r="NCA50" s="710"/>
      <c r="NCB50" s="710"/>
      <c r="NCC50" s="710"/>
      <c r="NCD50" s="710"/>
      <c r="NCE50" s="710"/>
      <c r="NCF50" s="710"/>
      <c r="NCG50" s="710"/>
      <c r="NCH50" s="710"/>
      <c r="NCI50" s="710"/>
      <c r="NCJ50" s="710"/>
      <c r="NCK50" s="710"/>
      <c r="NCL50" s="710"/>
      <c r="NCM50" s="710"/>
      <c r="NCN50" s="710"/>
      <c r="NCO50" s="710"/>
      <c r="NCP50" s="710"/>
      <c r="NCQ50" s="710"/>
      <c r="NCR50" s="710"/>
      <c r="NCS50" s="710"/>
      <c r="NCT50" s="710"/>
      <c r="NCU50" s="710"/>
      <c r="NCV50" s="710"/>
      <c r="NCW50" s="710"/>
      <c r="NCX50" s="710"/>
      <c r="NCY50" s="710"/>
      <c r="NCZ50" s="710"/>
      <c r="NDA50" s="710"/>
      <c r="NDB50" s="710"/>
      <c r="NDC50" s="710"/>
      <c r="NDD50" s="710"/>
      <c r="NDE50" s="710"/>
      <c r="NDF50" s="710"/>
      <c r="NDG50" s="710"/>
      <c r="NDH50" s="710"/>
      <c r="NDI50" s="710"/>
      <c r="NDJ50" s="710"/>
      <c r="NDK50" s="710"/>
      <c r="NDL50" s="710"/>
      <c r="NDM50" s="710"/>
      <c r="NDN50" s="710"/>
      <c r="NDO50" s="710"/>
      <c r="NDP50" s="710"/>
      <c r="NDQ50" s="710"/>
      <c r="NDR50" s="710"/>
      <c r="NDS50" s="710"/>
      <c r="NDT50" s="710"/>
      <c r="NDU50" s="710"/>
      <c r="NDV50" s="710"/>
      <c r="NDW50" s="710"/>
      <c r="NDX50" s="710"/>
      <c r="NDY50" s="710"/>
      <c r="NDZ50" s="710"/>
      <c r="NEA50" s="710"/>
      <c r="NEB50" s="710"/>
      <c r="NEC50" s="710"/>
      <c r="NED50" s="710"/>
      <c r="NEE50" s="710"/>
      <c r="NEF50" s="710"/>
      <c r="NEG50" s="710"/>
      <c r="NEH50" s="710"/>
      <c r="NEI50" s="710"/>
      <c r="NEJ50" s="710"/>
      <c r="NEK50" s="710"/>
      <c r="NEL50" s="710"/>
      <c r="NEM50" s="710"/>
      <c r="NEN50" s="710"/>
      <c r="NEO50" s="710"/>
      <c r="NEP50" s="710"/>
      <c r="NEQ50" s="710"/>
      <c r="NER50" s="710"/>
      <c r="NES50" s="710"/>
      <c r="NET50" s="710"/>
      <c r="NEU50" s="710"/>
      <c r="NEV50" s="710"/>
      <c r="NEW50" s="710"/>
      <c r="NEX50" s="710"/>
      <c r="NEY50" s="710"/>
      <c r="NEZ50" s="710"/>
      <c r="NFA50" s="710"/>
      <c r="NFB50" s="710"/>
      <c r="NFC50" s="710"/>
      <c r="NFD50" s="710"/>
      <c r="NFE50" s="710"/>
      <c r="NFF50" s="710"/>
      <c r="NFG50" s="710"/>
      <c r="NFH50" s="710"/>
      <c r="NFI50" s="710"/>
      <c r="NFJ50" s="710"/>
      <c r="NFK50" s="710"/>
      <c r="NFL50" s="710"/>
      <c r="NFM50" s="710"/>
      <c r="NFN50" s="710"/>
      <c r="NFO50" s="710"/>
      <c r="NFP50" s="710"/>
      <c r="NFQ50" s="710"/>
      <c r="NFR50" s="710"/>
      <c r="NFS50" s="710"/>
      <c r="NFT50" s="710"/>
      <c r="NFU50" s="710"/>
      <c r="NFV50" s="710"/>
      <c r="NFW50" s="710"/>
      <c r="NFX50" s="710"/>
      <c r="NFY50" s="710"/>
      <c r="NFZ50" s="710"/>
      <c r="NGA50" s="710"/>
      <c r="NGB50" s="710"/>
      <c r="NGC50" s="710"/>
      <c r="NGD50" s="710"/>
      <c r="NGE50" s="710"/>
      <c r="NGF50" s="710"/>
      <c r="NGG50" s="710"/>
      <c r="NGH50" s="710"/>
      <c r="NGI50" s="710"/>
      <c r="NGJ50" s="710"/>
      <c r="NGK50" s="710"/>
      <c r="NGL50" s="710"/>
      <c r="NGM50" s="710"/>
      <c r="NGN50" s="710"/>
      <c r="NGO50" s="710"/>
      <c r="NGP50" s="710"/>
      <c r="NGQ50" s="710"/>
      <c r="NGR50" s="710"/>
      <c r="NGS50" s="710"/>
      <c r="NGT50" s="710"/>
      <c r="NGU50" s="710"/>
      <c r="NGV50" s="710"/>
      <c r="NGW50" s="710"/>
      <c r="NGX50" s="710"/>
      <c r="NGY50" s="710"/>
      <c r="NGZ50" s="710"/>
      <c r="NHA50" s="710"/>
      <c r="NHB50" s="710"/>
      <c r="NHC50" s="710"/>
      <c r="NHD50" s="710"/>
      <c r="NHE50" s="710"/>
      <c r="NHF50" s="710"/>
      <c r="NHG50" s="710"/>
      <c r="NHH50" s="710"/>
      <c r="NHI50" s="710"/>
      <c r="NHJ50" s="710"/>
      <c r="NHK50" s="710"/>
      <c r="NHL50" s="710"/>
      <c r="NHM50" s="710"/>
      <c r="NHN50" s="710"/>
      <c r="NHO50" s="710"/>
      <c r="NHP50" s="710"/>
      <c r="NHQ50" s="710"/>
      <c r="NHR50" s="710"/>
      <c r="NHS50" s="710"/>
      <c r="NHT50" s="710"/>
      <c r="NHU50" s="710"/>
      <c r="NHV50" s="710"/>
      <c r="NHW50" s="710"/>
      <c r="NHX50" s="710"/>
      <c r="NHY50" s="710"/>
      <c r="NHZ50" s="710"/>
      <c r="NIA50" s="710"/>
      <c r="NIB50" s="710"/>
      <c r="NIC50" s="710"/>
      <c r="NID50" s="710"/>
      <c r="NIE50" s="710"/>
      <c r="NIF50" s="710"/>
      <c r="NIG50" s="710"/>
      <c r="NIH50" s="710"/>
      <c r="NII50" s="710"/>
      <c r="NIJ50" s="710"/>
      <c r="NIK50" s="710"/>
      <c r="NIL50" s="710"/>
      <c r="NIM50" s="710"/>
      <c r="NIN50" s="710"/>
      <c r="NIO50" s="710"/>
      <c r="NIP50" s="710"/>
      <c r="NIQ50" s="710"/>
      <c r="NIR50" s="710"/>
      <c r="NIS50" s="710"/>
      <c r="NIT50" s="710"/>
      <c r="NIU50" s="710"/>
      <c r="NIV50" s="710"/>
      <c r="NIW50" s="710"/>
      <c r="NIX50" s="710"/>
      <c r="NIY50" s="710"/>
      <c r="NIZ50" s="710"/>
      <c r="NJA50" s="710"/>
      <c r="NJB50" s="710"/>
      <c r="NJC50" s="710"/>
      <c r="NJD50" s="710"/>
      <c r="NJE50" s="710"/>
      <c r="NJF50" s="710"/>
      <c r="NJG50" s="710"/>
      <c r="NJH50" s="710"/>
      <c r="NJI50" s="710"/>
      <c r="NJJ50" s="710"/>
      <c r="NJK50" s="710"/>
      <c r="NJL50" s="710"/>
      <c r="NJM50" s="710"/>
      <c r="NJN50" s="710"/>
      <c r="NJO50" s="710"/>
      <c r="NJP50" s="710"/>
      <c r="NJQ50" s="710"/>
      <c r="NJR50" s="710"/>
      <c r="NJS50" s="710"/>
      <c r="NJT50" s="710"/>
      <c r="NJU50" s="710"/>
      <c r="NJV50" s="710"/>
      <c r="NJW50" s="710"/>
      <c r="NJX50" s="710"/>
      <c r="NJY50" s="710"/>
      <c r="NJZ50" s="710"/>
      <c r="NKA50" s="710"/>
      <c r="NKB50" s="710"/>
      <c r="NKC50" s="710"/>
      <c r="NKD50" s="710"/>
      <c r="NKE50" s="710"/>
      <c r="NKF50" s="710"/>
      <c r="NKG50" s="710"/>
      <c r="NKH50" s="710"/>
      <c r="NKI50" s="710"/>
      <c r="NKJ50" s="710"/>
      <c r="NKK50" s="710"/>
      <c r="NKL50" s="710"/>
      <c r="NKM50" s="710"/>
      <c r="NKN50" s="710"/>
      <c r="NKO50" s="710"/>
      <c r="NKP50" s="710"/>
      <c r="NKQ50" s="710"/>
      <c r="NKR50" s="710"/>
      <c r="NKS50" s="710"/>
      <c r="NKT50" s="710"/>
      <c r="NKU50" s="710"/>
      <c r="NKV50" s="710"/>
      <c r="NKW50" s="710"/>
      <c r="NKX50" s="710"/>
      <c r="NKY50" s="710"/>
      <c r="NKZ50" s="710"/>
      <c r="NLA50" s="710"/>
      <c r="NLB50" s="710"/>
      <c r="NLC50" s="710"/>
      <c r="NLD50" s="710"/>
      <c r="NLE50" s="710"/>
      <c r="NLF50" s="710"/>
      <c r="NLG50" s="710"/>
      <c r="NLH50" s="710"/>
      <c r="NLI50" s="710"/>
      <c r="NLJ50" s="710"/>
      <c r="NLK50" s="710"/>
      <c r="NLL50" s="710"/>
      <c r="NLM50" s="710"/>
      <c r="NLN50" s="710"/>
      <c r="NLO50" s="710"/>
      <c r="NLP50" s="710"/>
      <c r="NLQ50" s="710"/>
      <c r="NLR50" s="710"/>
      <c r="NLS50" s="710"/>
      <c r="NLT50" s="710"/>
      <c r="NLU50" s="710"/>
      <c r="NLV50" s="710"/>
      <c r="NLW50" s="710"/>
      <c r="NLX50" s="710"/>
      <c r="NLY50" s="710"/>
      <c r="NLZ50" s="710"/>
      <c r="NMA50" s="710"/>
      <c r="NMB50" s="710"/>
      <c r="NMC50" s="710"/>
      <c r="NMD50" s="710"/>
      <c r="NME50" s="710"/>
      <c r="NMF50" s="710"/>
      <c r="NMG50" s="710"/>
      <c r="NMH50" s="710"/>
      <c r="NMI50" s="710"/>
      <c r="NMJ50" s="710"/>
      <c r="NMK50" s="710"/>
      <c r="NML50" s="710"/>
      <c r="NMM50" s="710"/>
      <c r="NMN50" s="710"/>
      <c r="NMO50" s="710"/>
      <c r="NMP50" s="710"/>
      <c r="NMQ50" s="710"/>
      <c r="NMR50" s="710"/>
      <c r="NMS50" s="710"/>
      <c r="NMT50" s="710"/>
      <c r="NMU50" s="710"/>
      <c r="NMV50" s="710"/>
      <c r="NMW50" s="710"/>
      <c r="NMX50" s="710"/>
      <c r="NMY50" s="710"/>
      <c r="NMZ50" s="710"/>
      <c r="NNA50" s="710"/>
      <c r="NNB50" s="710"/>
      <c r="NNC50" s="710"/>
      <c r="NND50" s="710"/>
      <c r="NNE50" s="710"/>
      <c r="NNF50" s="710"/>
      <c r="NNG50" s="710"/>
      <c r="NNH50" s="710"/>
      <c r="NNI50" s="710"/>
      <c r="NNJ50" s="710"/>
      <c r="NNK50" s="710"/>
      <c r="NNL50" s="710"/>
      <c r="NNM50" s="710"/>
      <c r="NNN50" s="710"/>
      <c r="NNO50" s="710"/>
      <c r="NNP50" s="710"/>
      <c r="NNQ50" s="710"/>
      <c r="NNR50" s="710"/>
      <c r="NNS50" s="710"/>
      <c r="NNT50" s="710"/>
      <c r="NNU50" s="710"/>
      <c r="NNV50" s="710"/>
      <c r="NNW50" s="710"/>
      <c r="NNX50" s="710"/>
      <c r="NNY50" s="710"/>
      <c r="NNZ50" s="710"/>
      <c r="NOA50" s="710"/>
      <c r="NOB50" s="710"/>
      <c r="NOC50" s="710"/>
      <c r="NOD50" s="710"/>
      <c r="NOE50" s="710"/>
      <c r="NOF50" s="710"/>
      <c r="NOG50" s="710"/>
      <c r="NOH50" s="710"/>
      <c r="NOI50" s="710"/>
      <c r="NOJ50" s="710"/>
      <c r="NOK50" s="710"/>
      <c r="NOL50" s="710"/>
      <c r="NOM50" s="710"/>
      <c r="NON50" s="710"/>
      <c r="NOO50" s="710"/>
      <c r="NOP50" s="710"/>
      <c r="NOQ50" s="710"/>
      <c r="NOR50" s="710"/>
      <c r="NOS50" s="710"/>
      <c r="NOT50" s="710"/>
      <c r="NOU50" s="710"/>
      <c r="NOV50" s="710"/>
      <c r="NOW50" s="710"/>
      <c r="NOX50" s="710"/>
      <c r="NOY50" s="710"/>
      <c r="NOZ50" s="710"/>
      <c r="NPA50" s="710"/>
      <c r="NPB50" s="710"/>
      <c r="NPC50" s="710"/>
      <c r="NPD50" s="710"/>
      <c r="NPE50" s="710"/>
      <c r="NPF50" s="710"/>
      <c r="NPG50" s="710"/>
      <c r="NPH50" s="710"/>
      <c r="NPI50" s="710"/>
      <c r="NPJ50" s="710"/>
      <c r="NPK50" s="710"/>
      <c r="NPL50" s="710"/>
      <c r="NPM50" s="710"/>
      <c r="NPN50" s="710"/>
      <c r="NPO50" s="710"/>
      <c r="NPP50" s="710"/>
      <c r="NPQ50" s="710"/>
      <c r="NPR50" s="710"/>
      <c r="NPS50" s="710"/>
      <c r="NPT50" s="710"/>
      <c r="NPU50" s="710"/>
      <c r="NPV50" s="710"/>
      <c r="NPW50" s="710"/>
      <c r="NPX50" s="710"/>
      <c r="NPY50" s="710"/>
      <c r="NPZ50" s="710"/>
      <c r="NQA50" s="710"/>
      <c r="NQB50" s="710"/>
      <c r="NQC50" s="710"/>
      <c r="NQD50" s="710"/>
      <c r="NQE50" s="710"/>
      <c r="NQF50" s="710"/>
      <c r="NQG50" s="710"/>
      <c r="NQH50" s="710"/>
      <c r="NQI50" s="710"/>
      <c r="NQJ50" s="710"/>
      <c r="NQK50" s="710"/>
      <c r="NQL50" s="710"/>
      <c r="NQM50" s="710"/>
      <c r="NQN50" s="710"/>
      <c r="NQO50" s="710"/>
      <c r="NQP50" s="710"/>
      <c r="NQQ50" s="710"/>
      <c r="NQR50" s="710"/>
      <c r="NQS50" s="710"/>
      <c r="NQT50" s="710"/>
      <c r="NQU50" s="710"/>
      <c r="NQV50" s="710"/>
      <c r="NQW50" s="710"/>
      <c r="NQX50" s="710"/>
      <c r="NQY50" s="710"/>
      <c r="NQZ50" s="710"/>
      <c r="NRA50" s="710"/>
      <c r="NRB50" s="710"/>
      <c r="NRC50" s="710"/>
      <c r="NRD50" s="710"/>
      <c r="NRE50" s="710"/>
      <c r="NRF50" s="710"/>
      <c r="NRG50" s="710"/>
      <c r="NRH50" s="710"/>
      <c r="NRI50" s="710"/>
      <c r="NRJ50" s="710"/>
      <c r="NRK50" s="710"/>
      <c r="NRL50" s="710"/>
      <c r="NRM50" s="710"/>
      <c r="NRN50" s="710"/>
      <c r="NRO50" s="710"/>
      <c r="NRP50" s="710"/>
      <c r="NRQ50" s="710"/>
      <c r="NRR50" s="710"/>
      <c r="NRS50" s="710"/>
      <c r="NRT50" s="710"/>
      <c r="NRU50" s="710"/>
      <c r="NRV50" s="710"/>
      <c r="NRW50" s="710"/>
      <c r="NRX50" s="710"/>
      <c r="NRY50" s="710"/>
      <c r="NRZ50" s="710"/>
      <c r="NSA50" s="710"/>
      <c r="NSB50" s="710"/>
      <c r="NSC50" s="710"/>
      <c r="NSD50" s="710"/>
      <c r="NSE50" s="710"/>
      <c r="NSF50" s="710"/>
      <c r="NSG50" s="710"/>
      <c r="NSH50" s="710"/>
      <c r="NSI50" s="710"/>
      <c r="NSJ50" s="710"/>
      <c r="NSK50" s="710"/>
      <c r="NSL50" s="710"/>
      <c r="NSM50" s="710"/>
      <c r="NSN50" s="710"/>
      <c r="NSO50" s="710"/>
      <c r="NSP50" s="710"/>
      <c r="NSQ50" s="710"/>
      <c r="NSR50" s="710"/>
      <c r="NSS50" s="710"/>
      <c r="NST50" s="710"/>
      <c r="NSU50" s="710"/>
      <c r="NSV50" s="710"/>
      <c r="NSW50" s="710"/>
      <c r="NSX50" s="710"/>
      <c r="NSY50" s="710"/>
      <c r="NSZ50" s="710"/>
      <c r="NTA50" s="710"/>
      <c r="NTB50" s="710"/>
      <c r="NTC50" s="710"/>
      <c r="NTD50" s="710"/>
      <c r="NTE50" s="710"/>
      <c r="NTF50" s="710"/>
      <c r="NTG50" s="710"/>
      <c r="NTH50" s="710"/>
      <c r="NTI50" s="710"/>
      <c r="NTJ50" s="710"/>
      <c r="NTK50" s="710"/>
      <c r="NTL50" s="710"/>
      <c r="NTM50" s="710"/>
      <c r="NTN50" s="710"/>
      <c r="NTO50" s="710"/>
      <c r="NTP50" s="710"/>
      <c r="NTQ50" s="710"/>
      <c r="NTR50" s="710"/>
      <c r="NTS50" s="710"/>
      <c r="NTT50" s="710"/>
      <c r="NTU50" s="710"/>
      <c r="NTV50" s="710"/>
      <c r="NTW50" s="710"/>
      <c r="NTX50" s="710"/>
      <c r="NTY50" s="710"/>
      <c r="NTZ50" s="710"/>
      <c r="NUA50" s="710"/>
      <c r="NUB50" s="710"/>
      <c r="NUC50" s="710"/>
      <c r="NUD50" s="710"/>
      <c r="NUE50" s="710"/>
      <c r="NUF50" s="710"/>
      <c r="NUG50" s="710"/>
      <c r="NUH50" s="710"/>
      <c r="NUI50" s="710"/>
      <c r="NUJ50" s="710"/>
      <c r="NUK50" s="710"/>
      <c r="NUL50" s="710"/>
      <c r="NUM50" s="710"/>
      <c r="NUN50" s="710"/>
      <c r="NUO50" s="710"/>
      <c r="NUP50" s="710"/>
      <c r="NUQ50" s="710"/>
      <c r="NUR50" s="710"/>
      <c r="NUS50" s="710"/>
      <c r="NUT50" s="710"/>
      <c r="NUU50" s="710"/>
      <c r="NUV50" s="710"/>
      <c r="NUW50" s="710"/>
      <c r="NUX50" s="710"/>
      <c r="NUY50" s="710"/>
      <c r="NUZ50" s="710"/>
      <c r="NVA50" s="710"/>
      <c r="NVB50" s="710"/>
      <c r="NVC50" s="710"/>
      <c r="NVD50" s="710"/>
      <c r="NVE50" s="710"/>
      <c r="NVF50" s="710"/>
      <c r="NVG50" s="710"/>
      <c r="NVH50" s="710"/>
      <c r="NVI50" s="710"/>
      <c r="NVJ50" s="710"/>
      <c r="NVK50" s="710"/>
      <c r="NVL50" s="710"/>
      <c r="NVM50" s="710"/>
      <c r="NVN50" s="710"/>
      <c r="NVO50" s="710"/>
      <c r="NVP50" s="710"/>
      <c r="NVQ50" s="710"/>
      <c r="NVR50" s="710"/>
      <c r="NVS50" s="710"/>
      <c r="NVT50" s="710"/>
      <c r="NVU50" s="710"/>
      <c r="NVV50" s="710"/>
      <c r="NVW50" s="710"/>
      <c r="NVX50" s="710"/>
      <c r="NVY50" s="710"/>
      <c r="NVZ50" s="710"/>
      <c r="NWA50" s="710"/>
      <c r="NWB50" s="710"/>
      <c r="NWC50" s="710"/>
      <c r="NWD50" s="710"/>
      <c r="NWE50" s="710"/>
      <c r="NWF50" s="710"/>
      <c r="NWG50" s="710"/>
      <c r="NWH50" s="710"/>
      <c r="NWI50" s="710"/>
      <c r="NWJ50" s="710"/>
      <c r="NWK50" s="710"/>
      <c r="NWL50" s="710"/>
      <c r="NWM50" s="710"/>
      <c r="NWN50" s="710"/>
      <c r="NWO50" s="710"/>
      <c r="NWP50" s="710"/>
      <c r="NWQ50" s="710"/>
      <c r="NWR50" s="710"/>
      <c r="NWS50" s="710"/>
      <c r="NWT50" s="710"/>
      <c r="NWU50" s="710"/>
      <c r="NWV50" s="710"/>
      <c r="NWW50" s="710"/>
      <c r="NWX50" s="710"/>
      <c r="NWY50" s="710"/>
      <c r="NWZ50" s="710"/>
      <c r="NXA50" s="710"/>
      <c r="NXB50" s="710"/>
      <c r="NXC50" s="710"/>
      <c r="NXD50" s="710"/>
      <c r="NXE50" s="710"/>
      <c r="NXF50" s="710"/>
      <c r="NXG50" s="710"/>
      <c r="NXH50" s="710"/>
      <c r="NXI50" s="710"/>
      <c r="NXJ50" s="710"/>
      <c r="NXK50" s="710"/>
      <c r="NXL50" s="710"/>
      <c r="NXM50" s="710"/>
      <c r="NXN50" s="710"/>
      <c r="NXO50" s="710"/>
      <c r="NXP50" s="710"/>
      <c r="NXQ50" s="710"/>
      <c r="NXR50" s="710"/>
      <c r="NXS50" s="710"/>
      <c r="NXT50" s="710"/>
      <c r="NXU50" s="710"/>
      <c r="NXV50" s="710"/>
      <c r="NXW50" s="710"/>
      <c r="NXX50" s="710"/>
      <c r="NXY50" s="710"/>
      <c r="NXZ50" s="710"/>
      <c r="NYA50" s="710"/>
      <c r="NYB50" s="710"/>
      <c r="NYC50" s="710"/>
      <c r="NYD50" s="710"/>
      <c r="NYE50" s="710"/>
      <c r="NYF50" s="710"/>
      <c r="NYG50" s="710"/>
      <c r="NYH50" s="710"/>
      <c r="NYI50" s="710"/>
      <c r="NYJ50" s="710"/>
      <c r="NYK50" s="710"/>
      <c r="NYL50" s="710"/>
      <c r="NYM50" s="710"/>
      <c r="NYN50" s="710"/>
      <c r="NYO50" s="710"/>
      <c r="NYP50" s="710"/>
      <c r="NYQ50" s="710"/>
      <c r="NYR50" s="710"/>
      <c r="NYS50" s="710"/>
      <c r="NYT50" s="710"/>
      <c r="NYU50" s="710"/>
      <c r="NYV50" s="710"/>
      <c r="NYW50" s="710"/>
      <c r="NYX50" s="710"/>
      <c r="NYY50" s="710"/>
      <c r="NYZ50" s="710"/>
      <c r="NZA50" s="710"/>
      <c r="NZB50" s="710"/>
      <c r="NZC50" s="710"/>
      <c r="NZD50" s="710"/>
      <c r="NZE50" s="710"/>
      <c r="NZF50" s="710"/>
      <c r="NZG50" s="710"/>
      <c r="NZH50" s="710"/>
      <c r="NZI50" s="710"/>
      <c r="NZJ50" s="710"/>
      <c r="NZK50" s="710"/>
      <c r="NZL50" s="710"/>
      <c r="NZM50" s="710"/>
      <c r="NZN50" s="710"/>
      <c r="NZO50" s="710"/>
      <c r="NZP50" s="710"/>
      <c r="NZQ50" s="710"/>
      <c r="NZR50" s="710"/>
      <c r="NZS50" s="710"/>
      <c r="NZT50" s="710"/>
      <c r="NZU50" s="710"/>
      <c r="NZV50" s="710"/>
      <c r="NZW50" s="710"/>
      <c r="NZX50" s="710"/>
      <c r="NZY50" s="710"/>
      <c r="NZZ50" s="710"/>
      <c r="OAA50" s="710"/>
      <c r="OAB50" s="710"/>
      <c r="OAC50" s="710"/>
      <c r="OAD50" s="710"/>
      <c r="OAE50" s="710"/>
      <c r="OAF50" s="710"/>
      <c r="OAG50" s="710"/>
      <c r="OAH50" s="710"/>
      <c r="OAI50" s="710"/>
      <c r="OAJ50" s="710"/>
      <c r="OAK50" s="710"/>
      <c r="OAL50" s="710"/>
      <c r="OAM50" s="710"/>
      <c r="OAN50" s="710"/>
      <c r="OAO50" s="710"/>
      <c r="OAP50" s="710"/>
      <c r="OAQ50" s="710"/>
      <c r="OAR50" s="710"/>
      <c r="OAS50" s="710"/>
      <c r="OAT50" s="710"/>
      <c r="OAU50" s="710"/>
      <c r="OAV50" s="710"/>
      <c r="OAW50" s="710"/>
      <c r="OAX50" s="710"/>
      <c r="OAY50" s="710"/>
      <c r="OAZ50" s="710"/>
      <c r="OBA50" s="710"/>
      <c r="OBB50" s="710"/>
      <c r="OBC50" s="710"/>
      <c r="OBD50" s="710"/>
      <c r="OBE50" s="710"/>
      <c r="OBF50" s="710"/>
      <c r="OBG50" s="710"/>
      <c r="OBH50" s="710"/>
      <c r="OBI50" s="710"/>
      <c r="OBJ50" s="710"/>
      <c r="OBK50" s="710"/>
      <c r="OBL50" s="710"/>
      <c r="OBM50" s="710"/>
      <c r="OBN50" s="710"/>
      <c r="OBO50" s="710"/>
      <c r="OBP50" s="710"/>
      <c r="OBQ50" s="710"/>
      <c r="OBR50" s="710"/>
      <c r="OBS50" s="710"/>
      <c r="OBT50" s="710"/>
      <c r="OBU50" s="710"/>
      <c r="OBV50" s="710"/>
      <c r="OBW50" s="710"/>
      <c r="OBX50" s="710"/>
      <c r="OBY50" s="710"/>
      <c r="OBZ50" s="710"/>
      <c r="OCA50" s="710"/>
      <c r="OCB50" s="710"/>
      <c r="OCC50" s="710"/>
      <c r="OCD50" s="710"/>
      <c r="OCE50" s="710"/>
      <c r="OCF50" s="710"/>
      <c r="OCG50" s="710"/>
      <c r="OCH50" s="710"/>
      <c r="OCI50" s="710"/>
      <c r="OCJ50" s="710"/>
      <c r="OCK50" s="710"/>
      <c r="OCL50" s="710"/>
      <c r="OCM50" s="710"/>
      <c r="OCN50" s="710"/>
      <c r="OCO50" s="710"/>
      <c r="OCP50" s="710"/>
      <c r="OCQ50" s="710"/>
      <c r="OCR50" s="710"/>
      <c r="OCS50" s="710"/>
      <c r="OCT50" s="710"/>
      <c r="OCU50" s="710"/>
      <c r="OCV50" s="710"/>
      <c r="OCW50" s="710"/>
      <c r="OCX50" s="710"/>
      <c r="OCY50" s="710"/>
      <c r="OCZ50" s="710"/>
      <c r="ODA50" s="710"/>
      <c r="ODB50" s="710"/>
      <c r="ODC50" s="710"/>
      <c r="ODD50" s="710"/>
      <c r="ODE50" s="710"/>
      <c r="ODF50" s="710"/>
      <c r="ODG50" s="710"/>
      <c r="ODH50" s="710"/>
      <c r="ODI50" s="710"/>
      <c r="ODJ50" s="710"/>
      <c r="ODK50" s="710"/>
      <c r="ODL50" s="710"/>
      <c r="ODM50" s="710"/>
      <c r="ODN50" s="710"/>
      <c r="ODO50" s="710"/>
      <c r="ODP50" s="710"/>
      <c r="ODQ50" s="710"/>
      <c r="ODR50" s="710"/>
      <c r="ODS50" s="710"/>
      <c r="ODT50" s="710"/>
      <c r="ODU50" s="710"/>
      <c r="ODV50" s="710"/>
      <c r="ODW50" s="710"/>
      <c r="ODX50" s="710"/>
      <c r="ODY50" s="710"/>
      <c r="ODZ50" s="710"/>
      <c r="OEA50" s="710"/>
      <c r="OEB50" s="710"/>
      <c r="OEC50" s="710"/>
      <c r="OED50" s="710"/>
      <c r="OEE50" s="710"/>
      <c r="OEF50" s="710"/>
      <c r="OEG50" s="710"/>
      <c r="OEH50" s="710"/>
      <c r="OEI50" s="710"/>
      <c r="OEJ50" s="710"/>
      <c r="OEK50" s="710"/>
      <c r="OEL50" s="710"/>
      <c r="OEM50" s="710"/>
      <c r="OEN50" s="710"/>
      <c r="OEO50" s="710"/>
      <c r="OEP50" s="710"/>
      <c r="OEQ50" s="710"/>
      <c r="OER50" s="710"/>
      <c r="OES50" s="710"/>
      <c r="OET50" s="710"/>
      <c r="OEU50" s="710"/>
      <c r="OEV50" s="710"/>
      <c r="OEW50" s="710"/>
      <c r="OEX50" s="710"/>
      <c r="OEY50" s="710"/>
      <c r="OEZ50" s="710"/>
      <c r="OFA50" s="710"/>
      <c r="OFB50" s="710"/>
      <c r="OFC50" s="710"/>
      <c r="OFD50" s="710"/>
      <c r="OFE50" s="710"/>
      <c r="OFF50" s="710"/>
      <c r="OFG50" s="710"/>
      <c r="OFH50" s="710"/>
      <c r="OFI50" s="710"/>
      <c r="OFJ50" s="710"/>
      <c r="OFK50" s="710"/>
      <c r="OFL50" s="710"/>
      <c r="OFM50" s="710"/>
      <c r="OFN50" s="710"/>
      <c r="OFO50" s="710"/>
      <c r="OFP50" s="710"/>
      <c r="OFQ50" s="710"/>
      <c r="OFR50" s="710"/>
      <c r="OFS50" s="710"/>
      <c r="OFT50" s="710"/>
      <c r="OFU50" s="710"/>
      <c r="OFV50" s="710"/>
      <c r="OFW50" s="710"/>
      <c r="OFX50" s="710"/>
      <c r="OFY50" s="710"/>
      <c r="OFZ50" s="710"/>
      <c r="OGA50" s="710"/>
      <c r="OGB50" s="710"/>
      <c r="OGC50" s="710"/>
      <c r="OGD50" s="710"/>
      <c r="OGE50" s="710"/>
      <c r="OGF50" s="710"/>
      <c r="OGG50" s="710"/>
      <c r="OGH50" s="710"/>
      <c r="OGI50" s="710"/>
      <c r="OGJ50" s="710"/>
      <c r="OGK50" s="710"/>
      <c r="OGL50" s="710"/>
      <c r="OGM50" s="710"/>
      <c r="OGN50" s="710"/>
      <c r="OGO50" s="710"/>
      <c r="OGP50" s="710"/>
      <c r="OGQ50" s="710"/>
      <c r="OGR50" s="710"/>
      <c r="OGS50" s="710"/>
      <c r="OGT50" s="710"/>
      <c r="OGU50" s="710"/>
      <c r="OGV50" s="710"/>
      <c r="OGW50" s="710"/>
      <c r="OGX50" s="710"/>
      <c r="OGY50" s="710"/>
      <c r="OGZ50" s="710"/>
      <c r="OHA50" s="710"/>
      <c r="OHB50" s="710"/>
      <c r="OHC50" s="710"/>
      <c r="OHD50" s="710"/>
      <c r="OHE50" s="710"/>
      <c r="OHF50" s="710"/>
      <c r="OHG50" s="710"/>
      <c r="OHH50" s="710"/>
      <c r="OHI50" s="710"/>
      <c r="OHJ50" s="710"/>
      <c r="OHK50" s="710"/>
      <c r="OHL50" s="710"/>
      <c r="OHM50" s="710"/>
      <c r="OHN50" s="710"/>
      <c r="OHO50" s="710"/>
      <c r="OHP50" s="710"/>
      <c r="OHQ50" s="710"/>
      <c r="OHR50" s="710"/>
      <c r="OHS50" s="710"/>
      <c r="OHT50" s="710"/>
      <c r="OHU50" s="710"/>
      <c r="OHV50" s="710"/>
      <c r="OHW50" s="710"/>
      <c r="OHX50" s="710"/>
      <c r="OHY50" s="710"/>
      <c r="OHZ50" s="710"/>
      <c r="OIA50" s="710"/>
      <c r="OIB50" s="710"/>
      <c r="OIC50" s="710"/>
      <c r="OID50" s="710"/>
      <c r="OIE50" s="710"/>
      <c r="OIF50" s="710"/>
      <c r="OIG50" s="710"/>
      <c r="OIH50" s="710"/>
      <c r="OII50" s="710"/>
      <c r="OIJ50" s="710"/>
      <c r="OIK50" s="710"/>
      <c r="OIL50" s="710"/>
      <c r="OIM50" s="710"/>
      <c r="OIN50" s="710"/>
      <c r="OIO50" s="710"/>
      <c r="OIP50" s="710"/>
      <c r="OIQ50" s="710"/>
      <c r="OIR50" s="710"/>
      <c r="OIS50" s="710"/>
      <c r="OIT50" s="710"/>
      <c r="OIU50" s="710"/>
      <c r="OIV50" s="710"/>
      <c r="OIW50" s="710"/>
      <c r="OIX50" s="710"/>
      <c r="OIY50" s="710"/>
      <c r="OIZ50" s="710"/>
      <c r="OJA50" s="710"/>
      <c r="OJB50" s="710"/>
      <c r="OJC50" s="710"/>
      <c r="OJD50" s="710"/>
      <c r="OJE50" s="710"/>
      <c r="OJF50" s="710"/>
      <c r="OJG50" s="710"/>
      <c r="OJH50" s="710"/>
      <c r="OJI50" s="710"/>
      <c r="OJJ50" s="710"/>
      <c r="OJK50" s="710"/>
      <c r="OJL50" s="710"/>
      <c r="OJM50" s="710"/>
      <c r="OJN50" s="710"/>
      <c r="OJO50" s="710"/>
      <c r="OJP50" s="710"/>
      <c r="OJQ50" s="710"/>
      <c r="OJR50" s="710"/>
      <c r="OJS50" s="710"/>
      <c r="OJT50" s="710"/>
      <c r="OJU50" s="710"/>
      <c r="OJV50" s="710"/>
      <c r="OJW50" s="710"/>
      <c r="OJX50" s="710"/>
      <c r="OJY50" s="710"/>
      <c r="OJZ50" s="710"/>
      <c r="OKA50" s="710"/>
      <c r="OKB50" s="710"/>
      <c r="OKC50" s="710"/>
      <c r="OKD50" s="710"/>
      <c r="OKE50" s="710"/>
      <c r="OKF50" s="710"/>
      <c r="OKG50" s="710"/>
      <c r="OKH50" s="710"/>
      <c r="OKI50" s="710"/>
      <c r="OKJ50" s="710"/>
      <c r="OKK50" s="710"/>
      <c r="OKL50" s="710"/>
      <c r="OKM50" s="710"/>
      <c r="OKN50" s="710"/>
      <c r="OKO50" s="710"/>
      <c r="OKP50" s="710"/>
      <c r="OKQ50" s="710"/>
      <c r="OKR50" s="710"/>
      <c r="OKS50" s="710"/>
      <c r="OKT50" s="710"/>
      <c r="OKU50" s="710"/>
      <c r="OKV50" s="710"/>
      <c r="OKW50" s="710"/>
      <c r="OKX50" s="710"/>
      <c r="OKY50" s="710"/>
      <c r="OKZ50" s="710"/>
      <c r="OLA50" s="710"/>
      <c r="OLB50" s="710"/>
      <c r="OLC50" s="710"/>
      <c r="OLD50" s="710"/>
      <c r="OLE50" s="710"/>
      <c r="OLF50" s="710"/>
      <c r="OLG50" s="710"/>
      <c r="OLH50" s="710"/>
      <c r="OLI50" s="710"/>
      <c r="OLJ50" s="710"/>
      <c r="OLK50" s="710"/>
      <c r="OLL50" s="710"/>
      <c r="OLM50" s="710"/>
      <c r="OLN50" s="710"/>
      <c r="OLO50" s="710"/>
      <c r="OLP50" s="710"/>
      <c r="OLQ50" s="710"/>
      <c r="OLR50" s="710"/>
      <c r="OLS50" s="710"/>
      <c r="OLT50" s="710"/>
      <c r="OLU50" s="710"/>
      <c r="OLV50" s="710"/>
      <c r="OLW50" s="710"/>
      <c r="OLX50" s="710"/>
      <c r="OLY50" s="710"/>
      <c r="OLZ50" s="710"/>
      <c r="OMA50" s="710"/>
      <c r="OMB50" s="710"/>
      <c r="OMC50" s="710"/>
      <c r="OMD50" s="710"/>
      <c r="OME50" s="710"/>
      <c r="OMF50" s="710"/>
      <c r="OMG50" s="710"/>
      <c r="OMH50" s="710"/>
      <c r="OMI50" s="710"/>
      <c r="OMJ50" s="710"/>
      <c r="OMK50" s="710"/>
      <c r="OML50" s="710"/>
      <c r="OMM50" s="710"/>
      <c r="OMN50" s="710"/>
      <c r="OMO50" s="710"/>
      <c r="OMP50" s="710"/>
      <c r="OMQ50" s="710"/>
      <c r="OMR50" s="710"/>
      <c r="OMS50" s="710"/>
      <c r="OMT50" s="710"/>
      <c r="OMU50" s="710"/>
      <c r="OMV50" s="710"/>
      <c r="OMW50" s="710"/>
      <c r="OMX50" s="710"/>
      <c r="OMY50" s="710"/>
      <c r="OMZ50" s="710"/>
      <c r="ONA50" s="710"/>
      <c r="ONB50" s="710"/>
      <c r="ONC50" s="710"/>
      <c r="OND50" s="710"/>
      <c r="ONE50" s="710"/>
      <c r="ONF50" s="710"/>
      <c r="ONG50" s="710"/>
      <c r="ONH50" s="710"/>
      <c r="ONI50" s="710"/>
      <c r="ONJ50" s="710"/>
      <c r="ONK50" s="710"/>
      <c r="ONL50" s="710"/>
      <c r="ONM50" s="710"/>
      <c r="ONN50" s="710"/>
      <c r="ONO50" s="710"/>
      <c r="ONP50" s="710"/>
      <c r="ONQ50" s="710"/>
      <c r="ONR50" s="710"/>
      <c r="ONS50" s="710"/>
      <c r="ONT50" s="710"/>
      <c r="ONU50" s="710"/>
      <c r="ONV50" s="710"/>
      <c r="ONW50" s="710"/>
      <c r="ONX50" s="710"/>
      <c r="ONY50" s="710"/>
      <c r="ONZ50" s="710"/>
      <c r="OOA50" s="710"/>
      <c r="OOB50" s="710"/>
      <c r="OOC50" s="710"/>
      <c r="OOD50" s="710"/>
      <c r="OOE50" s="710"/>
      <c r="OOF50" s="710"/>
      <c r="OOG50" s="710"/>
      <c r="OOH50" s="710"/>
      <c r="OOI50" s="710"/>
      <c r="OOJ50" s="710"/>
      <c r="OOK50" s="710"/>
      <c r="OOL50" s="710"/>
      <c r="OOM50" s="710"/>
      <c r="OON50" s="710"/>
      <c r="OOO50" s="710"/>
      <c r="OOP50" s="710"/>
      <c r="OOQ50" s="710"/>
      <c r="OOR50" s="710"/>
      <c r="OOS50" s="710"/>
      <c r="OOT50" s="710"/>
      <c r="OOU50" s="710"/>
      <c r="OOV50" s="710"/>
      <c r="OOW50" s="710"/>
      <c r="OOX50" s="710"/>
      <c r="OOY50" s="710"/>
      <c r="OOZ50" s="710"/>
      <c r="OPA50" s="710"/>
      <c r="OPB50" s="710"/>
      <c r="OPC50" s="710"/>
      <c r="OPD50" s="710"/>
      <c r="OPE50" s="710"/>
      <c r="OPF50" s="710"/>
      <c r="OPG50" s="710"/>
      <c r="OPH50" s="710"/>
      <c r="OPI50" s="710"/>
      <c r="OPJ50" s="710"/>
      <c r="OPK50" s="710"/>
      <c r="OPL50" s="710"/>
      <c r="OPM50" s="710"/>
      <c r="OPN50" s="710"/>
      <c r="OPO50" s="710"/>
      <c r="OPP50" s="710"/>
      <c r="OPQ50" s="710"/>
      <c r="OPR50" s="710"/>
      <c r="OPS50" s="710"/>
      <c r="OPT50" s="710"/>
      <c r="OPU50" s="710"/>
      <c r="OPV50" s="710"/>
      <c r="OPW50" s="710"/>
      <c r="OPX50" s="710"/>
      <c r="OPY50" s="710"/>
      <c r="OPZ50" s="710"/>
      <c r="OQA50" s="710"/>
      <c r="OQB50" s="710"/>
      <c r="OQC50" s="710"/>
      <c r="OQD50" s="710"/>
      <c r="OQE50" s="710"/>
      <c r="OQF50" s="710"/>
      <c r="OQG50" s="710"/>
      <c r="OQH50" s="710"/>
      <c r="OQI50" s="710"/>
      <c r="OQJ50" s="710"/>
      <c r="OQK50" s="710"/>
      <c r="OQL50" s="710"/>
      <c r="OQM50" s="710"/>
      <c r="OQN50" s="710"/>
      <c r="OQO50" s="710"/>
      <c r="OQP50" s="710"/>
      <c r="OQQ50" s="710"/>
      <c r="OQR50" s="710"/>
      <c r="OQS50" s="710"/>
      <c r="OQT50" s="710"/>
      <c r="OQU50" s="710"/>
      <c r="OQV50" s="710"/>
      <c r="OQW50" s="710"/>
      <c r="OQX50" s="710"/>
      <c r="OQY50" s="710"/>
      <c r="OQZ50" s="710"/>
      <c r="ORA50" s="710"/>
      <c r="ORB50" s="710"/>
      <c r="ORC50" s="710"/>
      <c r="ORD50" s="710"/>
      <c r="ORE50" s="710"/>
      <c r="ORF50" s="710"/>
      <c r="ORG50" s="710"/>
      <c r="ORH50" s="710"/>
      <c r="ORI50" s="710"/>
      <c r="ORJ50" s="710"/>
      <c r="ORK50" s="710"/>
      <c r="ORL50" s="710"/>
      <c r="ORM50" s="710"/>
      <c r="ORN50" s="710"/>
      <c r="ORO50" s="710"/>
      <c r="ORP50" s="710"/>
      <c r="ORQ50" s="710"/>
      <c r="ORR50" s="710"/>
      <c r="ORS50" s="710"/>
      <c r="ORT50" s="710"/>
      <c r="ORU50" s="710"/>
      <c r="ORV50" s="710"/>
      <c r="ORW50" s="710"/>
      <c r="ORX50" s="710"/>
      <c r="ORY50" s="710"/>
      <c r="ORZ50" s="710"/>
      <c r="OSA50" s="710"/>
      <c r="OSB50" s="710"/>
      <c r="OSC50" s="710"/>
      <c r="OSD50" s="710"/>
      <c r="OSE50" s="710"/>
      <c r="OSF50" s="710"/>
      <c r="OSG50" s="710"/>
      <c r="OSH50" s="710"/>
      <c r="OSI50" s="710"/>
      <c r="OSJ50" s="710"/>
      <c r="OSK50" s="710"/>
      <c r="OSL50" s="710"/>
      <c r="OSM50" s="710"/>
      <c r="OSN50" s="710"/>
      <c r="OSO50" s="710"/>
      <c r="OSP50" s="710"/>
      <c r="OSQ50" s="710"/>
      <c r="OSR50" s="710"/>
      <c r="OSS50" s="710"/>
      <c r="OST50" s="710"/>
      <c r="OSU50" s="710"/>
      <c r="OSV50" s="710"/>
      <c r="OSW50" s="710"/>
      <c r="OSX50" s="710"/>
      <c r="OSY50" s="710"/>
      <c r="OSZ50" s="710"/>
      <c r="OTA50" s="710"/>
      <c r="OTB50" s="710"/>
      <c r="OTC50" s="710"/>
      <c r="OTD50" s="710"/>
      <c r="OTE50" s="710"/>
      <c r="OTF50" s="710"/>
      <c r="OTG50" s="710"/>
      <c r="OTH50" s="710"/>
      <c r="OTI50" s="710"/>
      <c r="OTJ50" s="710"/>
      <c r="OTK50" s="710"/>
      <c r="OTL50" s="710"/>
      <c r="OTM50" s="710"/>
      <c r="OTN50" s="710"/>
      <c r="OTO50" s="710"/>
      <c r="OTP50" s="710"/>
      <c r="OTQ50" s="710"/>
      <c r="OTR50" s="710"/>
      <c r="OTS50" s="710"/>
      <c r="OTT50" s="710"/>
      <c r="OTU50" s="710"/>
      <c r="OTV50" s="710"/>
      <c r="OTW50" s="710"/>
      <c r="OTX50" s="710"/>
      <c r="OTY50" s="710"/>
      <c r="OTZ50" s="710"/>
      <c r="OUA50" s="710"/>
      <c r="OUB50" s="710"/>
      <c r="OUC50" s="710"/>
      <c r="OUD50" s="710"/>
      <c r="OUE50" s="710"/>
      <c r="OUF50" s="710"/>
      <c r="OUG50" s="710"/>
      <c r="OUH50" s="710"/>
      <c r="OUI50" s="710"/>
      <c r="OUJ50" s="710"/>
      <c r="OUK50" s="710"/>
      <c r="OUL50" s="710"/>
      <c r="OUM50" s="710"/>
      <c r="OUN50" s="710"/>
      <c r="OUO50" s="710"/>
      <c r="OUP50" s="710"/>
      <c r="OUQ50" s="710"/>
      <c r="OUR50" s="710"/>
      <c r="OUS50" s="710"/>
      <c r="OUT50" s="710"/>
      <c r="OUU50" s="710"/>
      <c r="OUV50" s="710"/>
      <c r="OUW50" s="710"/>
      <c r="OUX50" s="710"/>
      <c r="OUY50" s="710"/>
      <c r="OUZ50" s="710"/>
      <c r="OVA50" s="710"/>
      <c r="OVB50" s="710"/>
      <c r="OVC50" s="710"/>
      <c r="OVD50" s="710"/>
      <c r="OVE50" s="710"/>
      <c r="OVF50" s="710"/>
      <c r="OVG50" s="710"/>
      <c r="OVH50" s="710"/>
      <c r="OVI50" s="710"/>
      <c r="OVJ50" s="710"/>
      <c r="OVK50" s="710"/>
      <c r="OVL50" s="710"/>
      <c r="OVM50" s="710"/>
      <c r="OVN50" s="710"/>
      <c r="OVO50" s="710"/>
      <c r="OVP50" s="710"/>
      <c r="OVQ50" s="710"/>
      <c r="OVR50" s="710"/>
      <c r="OVS50" s="710"/>
      <c r="OVT50" s="710"/>
      <c r="OVU50" s="710"/>
      <c r="OVV50" s="710"/>
      <c r="OVW50" s="710"/>
      <c r="OVX50" s="710"/>
      <c r="OVY50" s="710"/>
      <c r="OVZ50" s="710"/>
      <c r="OWA50" s="710"/>
      <c r="OWB50" s="710"/>
      <c r="OWC50" s="710"/>
      <c r="OWD50" s="710"/>
      <c r="OWE50" s="710"/>
      <c r="OWF50" s="710"/>
      <c r="OWG50" s="710"/>
      <c r="OWH50" s="710"/>
      <c r="OWI50" s="710"/>
      <c r="OWJ50" s="710"/>
      <c r="OWK50" s="710"/>
      <c r="OWL50" s="710"/>
      <c r="OWM50" s="710"/>
      <c r="OWN50" s="710"/>
      <c r="OWO50" s="710"/>
      <c r="OWP50" s="710"/>
      <c r="OWQ50" s="710"/>
      <c r="OWR50" s="710"/>
      <c r="OWS50" s="710"/>
      <c r="OWT50" s="710"/>
      <c r="OWU50" s="710"/>
      <c r="OWV50" s="710"/>
      <c r="OWW50" s="710"/>
      <c r="OWX50" s="710"/>
      <c r="OWY50" s="710"/>
      <c r="OWZ50" s="710"/>
      <c r="OXA50" s="710"/>
      <c r="OXB50" s="710"/>
      <c r="OXC50" s="710"/>
      <c r="OXD50" s="710"/>
      <c r="OXE50" s="710"/>
      <c r="OXF50" s="710"/>
      <c r="OXG50" s="710"/>
      <c r="OXH50" s="710"/>
      <c r="OXI50" s="710"/>
      <c r="OXJ50" s="710"/>
      <c r="OXK50" s="710"/>
      <c r="OXL50" s="710"/>
      <c r="OXM50" s="710"/>
      <c r="OXN50" s="710"/>
      <c r="OXO50" s="710"/>
      <c r="OXP50" s="710"/>
      <c r="OXQ50" s="710"/>
      <c r="OXR50" s="710"/>
      <c r="OXS50" s="710"/>
      <c r="OXT50" s="710"/>
      <c r="OXU50" s="710"/>
      <c r="OXV50" s="710"/>
      <c r="OXW50" s="710"/>
      <c r="OXX50" s="710"/>
      <c r="OXY50" s="710"/>
      <c r="OXZ50" s="710"/>
      <c r="OYA50" s="710"/>
      <c r="OYB50" s="710"/>
      <c r="OYC50" s="710"/>
      <c r="OYD50" s="710"/>
      <c r="OYE50" s="710"/>
      <c r="OYF50" s="710"/>
      <c r="OYG50" s="710"/>
      <c r="OYH50" s="710"/>
      <c r="OYI50" s="710"/>
      <c r="OYJ50" s="710"/>
      <c r="OYK50" s="710"/>
      <c r="OYL50" s="710"/>
      <c r="OYM50" s="710"/>
      <c r="OYN50" s="710"/>
      <c r="OYO50" s="710"/>
      <c r="OYP50" s="710"/>
      <c r="OYQ50" s="710"/>
      <c r="OYR50" s="710"/>
      <c r="OYS50" s="710"/>
      <c r="OYT50" s="710"/>
      <c r="OYU50" s="710"/>
      <c r="OYV50" s="710"/>
      <c r="OYW50" s="710"/>
      <c r="OYX50" s="710"/>
      <c r="OYY50" s="710"/>
      <c r="OYZ50" s="710"/>
      <c r="OZA50" s="710"/>
      <c r="OZB50" s="710"/>
      <c r="OZC50" s="710"/>
      <c r="OZD50" s="710"/>
      <c r="OZE50" s="710"/>
      <c r="OZF50" s="710"/>
      <c r="OZG50" s="710"/>
      <c r="OZH50" s="710"/>
      <c r="OZI50" s="710"/>
      <c r="OZJ50" s="710"/>
      <c r="OZK50" s="710"/>
      <c r="OZL50" s="710"/>
      <c r="OZM50" s="710"/>
      <c r="OZN50" s="710"/>
      <c r="OZO50" s="710"/>
      <c r="OZP50" s="710"/>
      <c r="OZQ50" s="710"/>
      <c r="OZR50" s="710"/>
      <c r="OZS50" s="710"/>
      <c r="OZT50" s="710"/>
      <c r="OZU50" s="710"/>
      <c r="OZV50" s="710"/>
      <c r="OZW50" s="710"/>
      <c r="OZX50" s="710"/>
      <c r="OZY50" s="710"/>
      <c r="OZZ50" s="710"/>
      <c r="PAA50" s="710"/>
      <c r="PAB50" s="710"/>
      <c r="PAC50" s="710"/>
      <c r="PAD50" s="710"/>
      <c r="PAE50" s="710"/>
      <c r="PAF50" s="710"/>
      <c r="PAG50" s="710"/>
      <c r="PAH50" s="710"/>
      <c r="PAI50" s="710"/>
      <c r="PAJ50" s="710"/>
      <c r="PAK50" s="710"/>
      <c r="PAL50" s="710"/>
      <c r="PAM50" s="710"/>
      <c r="PAN50" s="710"/>
      <c r="PAO50" s="710"/>
      <c r="PAP50" s="710"/>
      <c r="PAQ50" s="710"/>
      <c r="PAR50" s="710"/>
      <c r="PAS50" s="710"/>
      <c r="PAT50" s="710"/>
      <c r="PAU50" s="710"/>
      <c r="PAV50" s="710"/>
      <c r="PAW50" s="710"/>
      <c r="PAX50" s="710"/>
      <c r="PAY50" s="710"/>
      <c r="PAZ50" s="710"/>
      <c r="PBA50" s="710"/>
      <c r="PBB50" s="710"/>
      <c r="PBC50" s="710"/>
      <c r="PBD50" s="710"/>
      <c r="PBE50" s="710"/>
      <c r="PBF50" s="710"/>
      <c r="PBG50" s="710"/>
      <c r="PBH50" s="710"/>
      <c r="PBI50" s="710"/>
      <c r="PBJ50" s="710"/>
      <c r="PBK50" s="710"/>
      <c r="PBL50" s="710"/>
      <c r="PBM50" s="710"/>
      <c r="PBN50" s="710"/>
      <c r="PBO50" s="710"/>
      <c r="PBP50" s="710"/>
      <c r="PBQ50" s="710"/>
      <c r="PBR50" s="710"/>
      <c r="PBS50" s="710"/>
      <c r="PBT50" s="710"/>
      <c r="PBU50" s="710"/>
      <c r="PBV50" s="710"/>
      <c r="PBW50" s="710"/>
      <c r="PBX50" s="710"/>
      <c r="PBY50" s="710"/>
      <c r="PBZ50" s="710"/>
      <c r="PCA50" s="710"/>
      <c r="PCB50" s="710"/>
      <c r="PCC50" s="710"/>
      <c r="PCD50" s="710"/>
      <c r="PCE50" s="710"/>
      <c r="PCF50" s="710"/>
      <c r="PCG50" s="710"/>
      <c r="PCH50" s="710"/>
      <c r="PCI50" s="710"/>
      <c r="PCJ50" s="710"/>
      <c r="PCK50" s="710"/>
      <c r="PCL50" s="710"/>
      <c r="PCM50" s="710"/>
      <c r="PCN50" s="710"/>
      <c r="PCO50" s="710"/>
      <c r="PCP50" s="710"/>
      <c r="PCQ50" s="710"/>
      <c r="PCR50" s="710"/>
      <c r="PCS50" s="710"/>
      <c r="PCT50" s="710"/>
      <c r="PCU50" s="710"/>
      <c r="PCV50" s="710"/>
      <c r="PCW50" s="710"/>
      <c r="PCX50" s="710"/>
      <c r="PCY50" s="710"/>
      <c r="PCZ50" s="710"/>
      <c r="PDA50" s="710"/>
      <c r="PDB50" s="710"/>
      <c r="PDC50" s="710"/>
      <c r="PDD50" s="710"/>
      <c r="PDE50" s="710"/>
      <c r="PDF50" s="710"/>
      <c r="PDG50" s="710"/>
      <c r="PDH50" s="710"/>
      <c r="PDI50" s="710"/>
      <c r="PDJ50" s="710"/>
      <c r="PDK50" s="710"/>
      <c r="PDL50" s="710"/>
      <c r="PDM50" s="710"/>
      <c r="PDN50" s="710"/>
      <c r="PDO50" s="710"/>
      <c r="PDP50" s="710"/>
      <c r="PDQ50" s="710"/>
      <c r="PDR50" s="710"/>
      <c r="PDS50" s="710"/>
      <c r="PDT50" s="710"/>
      <c r="PDU50" s="710"/>
      <c r="PDV50" s="710"/>
      <c r="PDW50" s="710"/>
      <c r="PDX50" s="710"/>
      <c r="PDY50" s="710"/>
      <c r="PDZ50" s="710"/>
      <c r="PEA50" s="710"/>
      <c r="PEB50" s="710"/>
      <c r="PEC50" s="710"/>
      <c r="PED50" s="710"/>
      <c r="PEE50" s="710"/>
      <c r="PEF50" s="710"/>
      <c r="PEG50" s="710"/>
      <c r="PEH50" s="710"/>
      <c r="PEI50" s="710"/>
      <c r="PEJ50" s="710"/>
      <c r="PEK50" s="710"/>
      <c r="PEL50" s="710"/>
      <c r="PEM50" s="710"/>
      <c r="PEN50" s="710"/>
      <c r="PEO50" s="710"/>
      <c r="PEP50" s="710"/>
      <c r="PEQ50" s="710"/>
      <c r="PER50" s="710"/>
      <c r="PES50" s="710"/>
      <c r="PET50" s="710"/>
      <c r="PEU50" s="710"/>
      <c r="PEV50" s="710"/>
      <c r="PEW50" s="710"/>
      <c r="PEX50" s="710"/>
      <c r="PEY50" s="710"/>
      <c r="PEZ50" s="710"/>
      <c r="PFA50" s="710"/>
      <c r="PFB50" s="710"/>
      <c r="PFC50" s="710"/>
      <c r="PFD50" s="710"/>
      <c r="PFE50" s="710"/>
      <c r="PFF50" s="710"/>
      <c r="PFG50" s="710"/>
      <c r="PFH50" s="710"/>
      <c r="PFI50" s="710"/>
      <c r="PFJ50" s="710"/>
      <c r="PFK50" s="710"/>
      <c r="PFL50" s="710"/>
      <c r="PFM50" s="710"/>
      <c r="PFN50" s="710"/>
      <c r="PFO50" s="710"/>
      <c r="PFP50" s="710"/>
      <c r="PFQ50" s="710"/>
      <c r="PFR50" s="710"/>
      <c r="PFS50" s="710"/>
      <c r="PFT50" s="710"/>
      <c r="PFU50" s="710"/>
      <c r="PFV50" s="710"/>
      <c r="PFW50" s="710"/>
      <c r="PFX50" s="710"/>
      <c r="PFY50" s="710"/>
      <c r="PFZ50" s="710"/>
      <c r="PGA50" s="710"/>
      <c r="PGB50" s="710"/>
      <c r="PGC50" s="710"/>
      <c r="PGD50" s="710"/>
      <c r="PGE50" s="710"/>
      <c r="PGF50" s="710"/>
      <c r="PGG50" s="710"/>
      <c r="PGH50" s="710"/>
      <c r="PGI50" s="710"/>
      <c r="PGJ50" s="710"/>
      <c r="PGK50" s="710"/>
      <c r="PGL50" s="710"/>
      <c r="PGM50" s="710"/>
      <c r="PGN50" s="710"/>
      <c r="PGO50" s="710"/>
      <c r="PGP50" s="710"/>
      <c r="PGQ50" s="710"/>
      <c r="PGR50" s="710"/>
      <c r="PGS50" s="710"/>
      <c r="PGT50" s="710"/>
      <c r="PGU50" s="710"/>
      <c r="PGV50" s="710"/>
      <c r="PGW50" s="710"/>
      <c r="PGX50" s="710"/>
      <c r="PGY50" s="710"/>
      <c r="PGZ50" s="710"/>
      <c r="PHA50" s="710"/>
      <c r="PHB50" s="710"/>
      <c r="PHC50" s="710"/>
      <c r="PHD50" s="710"/>
      <c r="PHE50" s="710"/>
      <c r="PHF50" s="710"/>
      <c r="PHG50" s="710"/>
      <c r="PHH50" s="710"/>
      <c r="PHI50" s="710"/>
      <c r="PHJ50" s="710"/>
      <c r="PHK50" s="710"/>
      <c r="PHL50" s="710"/>
      <c r="PHM50" s="710"/>
      <c r="PHN50" s="710"/>
      <c r="PHO50" s="710"/>
      <c r="PHP50" s="710"/>
      <c r="PHQ50" s="710"/>
      <c r="PHR50" s="710"/>
      <c r="PHS50" s="710"/>
      <c r="PHT50" s="710"/>
      <c r="PHU50" s="710"/>
      <c r="PHV50" s="710"/>
      <c r="PHW50" s="710"/>
      <c r="PHX50" s="710"/>
      <c r="PHY50" s="710"/>
      <c r="PHZ50" s="710"/>
      <c r="PIA50" s="710"/>
      <c r="PIB50" s="710"/>
      <c r="PIC50" s="710"/>
      <c r="PID50" s="710"/>
      <c r="PIE50" s="710"/>
      <c r="PIF50" s="710"/>
      <c r="PIG50" s="710"/>
      <c r="PIH50" s="710"/>
      <c r="PII50" s="710"/>
      <c r="PIJ50" s="710"/>
      <c r="PIK50" s="710"/>
      <c r="PIL50" s="710"/>
      <c r="PIM50" s="710"/>
      <c r="PIN50" s="710"/>
      <c r="PIO50" s="710"/>
      <c r="PIP50" s="710"/>
      <c r="PIQ50" s="710"/>
      <c r="PIR50" s="710"/>
      <c r="PIS50" s="710"/>
      <c r="PIT50" s="710"/>
      <c r="PIU50" s="710"/>
      <c r="PIV50" s="710"/>
      <c r="PIW50" s="710"/>
      <c r="PIX50" s="710"/>
      <c r="PIY50" s="710"/>
      <c r="PIZ50" s="710"/>
      <c r="PJA50" s="710"/>
      <c r="PJB50" s="710"/>
      <c r="PJC50" s="710"/>
      <c r="PJD50" s="710"/>
      <c r="PJE50" s="710"/>
      <c r="PJF50" s="710"/>
      <c r="PJG50" s="710"/>
      <c r="PJH50" s="710"/>
      <c r="PJI50" s="710"/>
      <c r="PJJ50" s="710"/>
      <c r="PJK50" s="710"/>
      <c r="PJL50" s="710"/>
      <c r="PJM50" s="710"/>
      <c r="PJN50" s="710"/>
      <c r="PJO50" s="710"/>
      <c r="PJP50" s="710"/>
      <c r="PJQ50" s="710"/>
      <c r="PJR50" s="710"/>
      <c r="PJS50" s="710"/>
      <c r="PJT50" s="710"/>
      <c r="PJU50" s="710"/>
      <c r="PJV50" s="710"/>
      <c r="PJW50" s="710"/>
      <c r="PJX50" s="710"/>
      <c r="PJY50" s="710"/>
      <c r="PJZ50" s="710"/>
      <c r="PKA50" s="710"/>
      <c r="PKB50" s="710"/>
      <c r="PKC50" s="710"/>
      <c r="PKD50" s="710"/>
      <c r="PKE50" s="710"/>
      <c r="PKF50" s="710"/>
      <c r="PKG50" s="710"/>
      <c r="PKH50" s="710"/>
      <c r="PKI50" s="710"/>
      <c r="PKJ50" s="710"/>
      <c r="PKK50" s="710"/>
      <c r="PKL50" s="710"/>
      <c r="PKM50" s="710"/>
      <c r="PKN50" s="710"/>
      <c r="PKO50" s="710"/>
      <c r="PKP50" s="710"/>
      <c r="PKQ50" s="710"/>
      <c r="PKR50" s="710"/>
      <c r="PKS50" s="710"/>
      <c r="PKT50" s="710"/>
      <c r="PKU50" s="710"/>
      <c r="PKV50" s="710"/>
      <c r="PKW50" s="710"/>
      <c r="PKX50" s="710"/>
      <c r="PKY50" s="710"/>
      <c r="PKZ50" s="710"/>
      <c r="PLA50" s="710"/>
      <c r="PLB50" s="710"/>
      <c r="PLC50" s="710"/>
      <c r="PLD50" s="710"/>
      <c r="PLE50" s="710"/>
      <c r="PLF50" s="710"/>
      <c r="PLG50" s="710"/>
      <c r="PLH50" s="710"/>
      <c r="PLI50" s="710"/>
      <c r="PLJ50" s="710"/>
      <c r="PLK50" s="710"/>
      <c r="PLL50" s="710"/>
      <c r="PLM50" s="710"/>
      <c r="PLN50" s="710"/>
      <c r="PLO50" s="710"/>
      <c r="PLP50" s="710"/>
      <c r="PLQ50" s="710"/>
      <c r="PLR50" s="710"/>
      <c r="PLS50" s="710"/>
      <c r="PLT50" s="710"/>
      <c r="PLU50" s="710"/>
      <c r="PLV50" s="710"/>
      <c r="PLW50" s="710"/>
      <c r="PLX50" s="710"/>
      <c r="PLY50" s="710"/>
      <c r="PLZ50" s="710"/>
      <c r="PMA50" s="710"/>
      <c r="PMB50" s="710"/>
      <c r="PMC50" s="710"/>
      <c r="PMD50" s="710"/>
      <c r="PME50" s="710"/>
      <c r="PMF50" s="710"/>
      <c r="PMG50" s="710"/>
      <c r="PMH50" s="710"/>
      <c r="PMI50" s="710"/>
      <c r="PMJ50" s="710"/>
      <c r="PMK50" s="710"/>
      <c r="PML50" s="710"/>
      <c r="PMM50" s="710"/>
      <c r="PMN50" s="710"/>
      <c r="PMO50" s="710"/>
      <c r="PMP50" s="710"/>
      <c r="PMQ50" s="710"/>
      <c r="PMR50" s="710"/>
      <c r="PMS50" s="710"/>
      <c r="PMT50" s="710"/>
      <c r="PMU50" s="710"/>
      <c r="PMV50" s="710"/>
      <c r="PMW50" s="710"/>
      <c r="PMX50" s="710"/>
      <c r="PMY50" s="710"/>
      <c r="PMZ50" s="710"/>
      <c r="PNA50" s="710"/>
      <c r="PNB50" s="710"/>
      <c r="PNC50" s="710"/>
      <c r="PND50" s="710"/>
      <c r="PNE50" s="710"/>
      <c r="PNF50" s="710"/>
      <c r="PNG50" s="710"/>
      <c r="PNH50" s="710"/>
      <c r="PNI50" s="710"/>
      <c r="PNJ50" s="710"/>
      <c r="PNK50" s="710"/>
      <c r="PNL50" s="710"/>
      <c r="PNM50" s="710"/>
      <c r="PNN50" s="710"/>
      <c r="PNO50" s="710"/>
      <c r="PNP50" s="710"/>
      <c r="PNQ50" s="710"/>
      <c r="PNR50" s="710"/>
      <c r="PNS50" s="710"/>
      <c r="PNT50" s="710"/>
      <c r="PNU50" s="710"/>
      <c r="PNV50" s="710"/>
      <c r="PNW50" s="710"/>
      <c r="PNX50" s="710"/>
      <c r="PNY50" s="710"/>
      <c r="PNZ50" s="710"/>
      <c r="POA50" s="710"/>
      <c r="POB50" s="710"/>
      <c r="POC50" s="710"/>
      <c r="POD50" s="710"/>
      <c r="POE50" s="710"/>
      <c r="POF50" s="710"/>
      <c r="POG50" s="710"/>
      <c r="POH50" s="710"/>
      <c r="POI50" s="710"/>
      <c r="POJ50" s="710"/>
      <c r="POK50" s="710"/>
      <c r="POL50" s="710"/>
      <c r="POM50" s="710"/>
      <c r="PON50" s="710"/>
      <c r="POO50" s="710"/>
      <c r="POP50" s="710"/>
      <c r="POQ50" s="710"/>
      <c r="POR50" s="710"/>
      <c r="POS50" s="710"/>
      <c r="POT50" s="710"/>
      <c r="POU50" s="710"/>
      <c r="POV50" s="710"/>
      <c r="POW50" s="710"/>
      <c r="POX50" s="710"/>
      <c r="POY50" s="710"/>
      <c r="POZ50" s="710"/>
      <c r="PPA50" s="710"/>
      <c r="PPB50" s="710"/>
      <c r="PPC50" s="710"/>
      <c r="PPD50" s="710"/>
      <c r="PPE50" s="710"/>
      <c r="PPF50" s="710"/>
      <c r="PPG50" s="710"/>
      <c r="PPH50" s="710"/>
      <c r="PPI50" s="710"/>
      <c r="PPJ50" s="710"/>
      <c r="PPK50" s="710"/>
      <c r="PPL50" s="710"/>
      <c r="PPM50" s="710"/>
      <c r="PPN50" s="710"/>
      <c r="PPO50" s="710"/>
      <c r="PPP50" s="710"/>
      <c r="PPQ50" s="710"/>
      <c r="PPR50" s="710"/>
      <c r="PPS50" s="710"/>
      <c r="PPT50" s="710"/>
      <c r="PPU50" s="710"/>
      <c r="PPV50" s="710"/>
      <c r="PPW50" s="710"/>
      <c r="PPX50" s="710"/>
      <c r="PPY50" s="710"/>
      <c r="PPZ50" s="710"/>
      <c r="PQA50" s="710"/>
      <c r="PQB50" s="710"/>
      <c r="PQC50" s="710"/>
      <c r="PQD50" s="710"/>
      <c r="PQE50" s="710"/>
      <c r="PQF50" s="710"/>
      <c r="PQG50" s="710"/>
      <c r="PQH50" s="710"/>
      <c r="PQI50" s="710"/>
      <c r="PQJ50" s="710"/>
      <c r="PQK50" s="710"/>
      <c r="PQL50" s="710"/>
      <c r="PQM50" s="710"/>
      <c r="PQN50" s="710"/>
      <c r="PQO50" s="710"/>
      <c r="PQP50" s="710"/>
      <c r="PQQ50" s="710"/>
      <c r="PQR50" s="710"/>
      <c r="PQS50" s="710"/>
      <c r="PQT50" s="710"/>
      <c r="PQU50" s="710"/>
      <c r="PQV50" s="710"/>
      <c r="PQW50" s="710"/>
      <c r="PQX50" s="710"/>
      <c r="PQY50" s="710"/>
      <c r="PQZ50" s="710"/>
      <c r="PRA50" s="710"/>
      <c r="PRB50" s="710"/>
      <c r="PRC50" s="710"/>
      <c r="PRD50" s="710"/>
      <c r="PRE50" s="710"/>
      <c r="PRF50" s="710"/>
      <c r="PRG50" s="710"/>
      <c r="PRH50" s="710"/>
      <c r="PRI50" s="710"/>
      <c r="PRJ50" s="710"/>
      <c r="PRK50" s="710"/>
      <c r="PRL50" s="710"/>
      <c r="PRM50" s="710"/>
      <c r="PRN50" s="710"/>
      <c r="PRO50" s="710"/>
      <c r="PRP50" s="710"/>
      <c r="PRQ50" s="710"/>
      <c r="PRR50" s="710"/>
      <c r="PRS50" s="710"/>
      <c r="PRT50" s="710"/>
      <c r="PRU50" s="710"/>
      <c r="PRV50" s="710"/>
      <c r="PRW50" s="710"/>
      <c r="PRX50" s="710"/>
      <c r="PRY50" s="710"/>
      <c r="PRZ50" s="710"/>
      <c r="PSA50" s="710"/>
      <c r="PSB50" s="710"/>
      <c r="PSC50" s="710"/>
      <c r="PSD50" s="710"/>
      <c r="PSE50" s="710"/>
      <c r="PSF50" s="710"/>
      <c r="PSG50" s="710"/>
      <c r="PSH50" s="710"/>
      <c r="PSI50" s="710"/>
      <c r="PSJ50" s="710"/>
      <c r="PSK50" s="710"/>
      <c r="PSL50" s="710"/>
      <c r="PSM50" s="710"/>
      <c r="PSN50" s="710"/>
      <c r="PSO50" s="710"/>
      <c r="PSP50" s="710"/>
      <c r="PSQ50" s="710"/>
      <c r="PSR50" s="710"/>
      <c r="PSS50" s="710"/>
      <c r="PST50" s="710"/>
      <c r="PSU50" s="710"/>
      <c r="PSV50" s="710"/>
      <c r="PSW50" s="710"/>
      <c r="PSX50" s="710"/>
      <c r="PSY50" s="710"/>
      <c r="PSZ50" s="710"/>
      <c r="PTA50" s="710"/>
      <c r="PTB50" s="710"/>
      <c r="PTC50" s="710"/>
      <c r="PTD50" s="710"/>
      <c r="PTE50" s="710"/>
      <c r="PTF50" s="710"/>
      <c r="PTG50" s="710"/>
      <c r="PTH50" s="710"/>
      <c r="PTI50" s="710"/>
      <c r="PTJ50" s="710"/>
      <c r="PTK50" s="710"/>
      <c r="PTL50" s="710"/>
      <c r="PTM50" s="710"/>
      <c r="PTN50" s="710"/>
      <c r="PTO50" s="710"/>
      <c r="PTP50" s="710"/>
      <c r="PTQ50" s="710"/>
      <c r="PTR50" s="710"/>
      <c r="PTS50" s="710"/>
      <c r="PTT50" s="710"/>
      <c r="PTU50" s="710"/>
      <c r="PTV50" s="710"/>
      <c r="PTW50" s="710"/>
      <c r="PTX50" s="710"/>
      <c r="PTY50" s="710"/>
      <c r="PTZ50" s="710"/>
      <c r="PUA50" s="710"/>
      <c r="PUB50" s="710"/>
      <c r="PUC50" s="710"/>
      <c r="PUD50" s="710"/>
      <c r="PUE50" s="710"/>
      <c r="PUF50" s="710"/>
      <c r="PUG50" s="710"/>
      <c r="PUH50" s="710"/>
      <c r="PUI50" s="710"/>
      <c r="PUJ50" s="710"/>
      <c r="PUK50" s="710"/>
      <c r="PUL50" s="710"/>
      <c r="PUM50" s="710"/>
      <c r="PUN50" s="710"/>
      <c r="PUO50" s="710"/>
      <c r="PUP50" s="710"/>
      <c r="PUQ50" s="710"/>
      <c r="PUR50" s="710"/>
      <c r="PUS50" s="710"/>
      <c r="PUT50" s="710"/>
      <c r="PUU50" s="710"/>
      <c r="PUV50" s="710"/>
      <c r="PUW50" s="710"/>
      <c r="PUX50" s="710"/>
      <c r="PUY50" s="710"/>
      <c r="PUZ50" s="710"/>
      <c r="PVA50" s="710"/>
      <c r="PVB50" s="710"/>
      <c r="PVC50" s="710"/>
      <c r="PVD50" s="710"/>
      <c r="PVE50" s="710"/>
      <c r="PVF50" s="710"/>
      <c r="PVG50" s="710"/>
      <c r="PVH50" s="710"/>
      <c r="PVI50" s="710"/>
      <c r="PVJ50" s="710"/>
      <c r="PVK50" s="710"/>
      <c r="PVL50" s="710"/>
      <c r="PVM50" s="710"/>
      <c r="PVN50" s="710"/>
      <c r="PVO50" s="710"/>
      <c r="PVP50" s="710"/>
      <c r="PVQ50" s="710"/>
      <c r="PVR50" s="710"/>
      <c r="PVS50" s="710"/>
      <c r="PVT50" s="710"/>
      <c r="PVU50" s="710"/>
      <c r="PVV50" s="710"/>
      <c r="PVW50" s="710"/>
      <c r="PVX50" s="710"/>
      <c r="PVY50" s="710"/>
      <c r="PVZ50" s="710"/>
      <c r="PWA50" s="710"/>
      <c r="PWB50" s="710"/>
      <c r="PWC50" s="710"/>
      <c r="PWD50" s="710"/>
      <c r="PWE50" s="710"/>
      <c r="PWF50" s="710"/>
      <c r="PWG50" s="710"/>
      <c r="PWH50" s="710"/>
      <c r="PWI50" s="710"/>
      <c r="PWJ50" s="710"/>
      <c r="PWK50" s="710"/>
      <c r="PWL50" s="710"/>
      <c r="PWM50" s="710"/>
      <c r="PWN50" s="710"/>
      <c r="PWO50" s="710"/>
      <c r="PWP50" s="710"/>
      <c r="PWQ50" s="710"/>
      <c r="PWR50" s="710"/>
      <c r="PWS50" s="710"/>
      <c r="PWT50" s="710"/>
      <c r="PWU50" s="710"/>
      <c r="PWV50" s="710"/>
      <c r="PWW50" s="710"/>
      <c r="PWX50" s="710"/>
      <c r="PWY50" s="710"/>
      <c r="PWZ50" s="710"/>
      <c r="PXA50" s="710"/>
      <c r="PXB50" s="710"/>
      <c r="PXC50" s="710"/>
      <c r="PXD50" s="710"/>
      <c r="PXE50" s="710"/>
      <c r="PXF50" s="710"/>
      <c r="PXG50" s="710"/>
      <c r="PXH50" s="710"/>
      <c r="PXI50" s="710"/>
      <c r="PXJ50" s="710"/>
      <c r="PXK50" s="710"/>
      <c r="PXL50" s="710"/>
      <c r="PXM50" s="710"/>
      <c r="PXN50" s="710"/>
      <c r="PXO50" s="710"/>
      <c r="PXP50" s="710"/>
      <c r="PXQ50" s="710"/>
      <c r="PXR50" s="710"/>
      <c r="PXS50" s="710"/>
      <c r="PXT50" s="710"/>
      <c r="PXU50" s="710"/>
      <c r="PXV50" s="710"/>
      <c r="PXW50" s="710"/>
      <c r="PXX50" s="710"/>
      <c r="PXY50" s="710"/>
      <c r="PXZ50" s="710"/>
      <c r="PYA50" s="710"/>
      <c r="PYB50" s="710"/>
      <c r="PYC50" s="710"/>
      <c r="PYD50" s="710"/>
      <c r="PYE50" s="710"/>
      <c r="PYF50" s="710"/>
      <c r="PYG50" s="710"/>
      <c r="PYH50" s="710"/>
      <c r="PYI50" s="710"/>
      <c r="PYJ50" s="710"/>
      <c r="PYK50" s="710"/>
      <c r="PYL50" s="710"/>
      <c r="PYM50" s="710"/>
      <c r="PYN50" s="710"/>
      <c r="PYO50" s="710"/>
      <c r="PYP50" s="710"/>
      <c r="PYQ50" s="710"/>
      <c r="PYR50" s="710"/>
      <c r="PYS50" s="710"/>
      <c r="PYT50" s="710"/>
      <c r="PYU50" s="710"/>
      <c r="PYV50" s="710"/>
      <c r="PYW50" s="710"/>
      <c r="PYX50" s="710"/>
      <c r="PYY50" s="710"/>
      <c r="PYZ50" s="710"/>
      <c r="PZA50" s="710"/>
      <c r="PZB50" s="710"/>
      <c r="PZC50" s="710"/>
      <c r="PZD50" s="710"/>
      <c r="PZE50" s="710"/>
      <c r="PZF50" s="710"/>
      <c r="PZG50" s="710"/>
      <c r="PZH50" s="710"/>
      <c r="PZI50" s="710"/>
      <c r="PZJ50" s="710"/>
      <c r="PZK50" s="710"/>
      <c r="PZL50" s="710"/>
      <c r="PZM50" s="710"/>
      <c r="PZN50" s="710"/>
      <c r="PZO50" s="710"/>
      <c r="PZP50" s="710"/>
      <c r="PZQ50" s="710"/>
      <c r="PZR50" s="710"/>
      <c r="PZS50" s="710"/>
      <c r="PZT50" s="710"/>
      <c r="PZU50" s="710"/>
      <c r="PZV50" s="710"/>
      <c r="PZW50" s="710"/>
      <c r="PZX50" s="710"/>
      <c r="PZY50" s="710"/>
      <c r="PZZ50" s="710"/>
      <c r="QAA50" s="710"/>
      <c r="QAB50" s="710"/>
      <c r="QAC50" s="710"/>
      <c r="QAD50" s="710"/>
      <c r="QAE50" s="710"/>
      <c r="QAF50" s="710"/>
      <c r="QAG50" s="710"/>
      <c r="QAH50" s="710"/>
      <c r="QAI50" s="710"/>
      <c r="QAJ50" s="710"/>
      <c r="QAK50" s="710"/>
      <c r="QAL50" s="710"/>
      <c r="QAM50" s="710"/>
      <c r="QAN50" s="710"/>
      <c r="QAO50" s="710"/>
      <c r="QAP50" s="710"/>
      <c r="QAQ50" s="710"/>
      <c r="QAR50" s="710"/>
      <c r="QAS50" s="710"/>
      <c r="QAT50" s="710"/>
      <c r="QAU50" s="710"/>
      <c r="QAV50" s="710"/>
      <c r="QAW50" s="710"/>
      <c r="QAX50" s="710"/>
      <c r="QAY50" s="710"/>
      <c r="QAZ50" s="710"/>
      <c r="QBA50" s="710"/>
      <c r="QBB50" s="710"/>
      <c r="QBC50" s="710"/>
      <c r="QBD50" s="710"/>
      <c r="QBE50" s="710"/>
      <c r="QBF50" s="710"/>
      <c r="QBG50" s="710"/>
      <c r="QBH50" s="710"/>
      <c r="QBI50" s="710"/>
      <c r="QBJ50" s="710"/>
      <c r="QBK50" s="710"/>
      <c r="QBL50" s="710"/>
      <c r="QBM50" s="710"/>
      <c r="QBN50" s="710"/>
      <c r="QBO50" s="710"/>
      <c r="QBP50" s="710"/>
      <c r="QBQ50" s="710"/>
      <c r="QBR50" s="710"/>
      <c r="QBS50" s="710"/>
      <c r="QBT50" s="710"/>
      <c r="QBU50" s="710"/>
      <c r="QBV50" s="710"/>
      <c r="QBW50" s="710"/>
      <c r="QBX50" s="710"/>
      <c r="QBY50" s="710"/>
      <c r="QBZ50" s="710"/>
      <c r="QCA50" s="710"/>
      <c r="QCB50" s="710"/>
      <c r="QCC50" s="710"/>
      <c r="QCD50" s="710"/>
      <c r="QCE50" s="710"/>
      <c r="QCF50" s="710"/>
      <c r="QCG50" s="710"/>
      <c r="QCH50" s="710"/>
      <c r="QCI50" s="710"/>
      <c r="QCJ50" s="710"/>
      <c r="QCK50" s="710"/>
      <c r="QCL50" s="710"/>
      <c r="QCM50" s="710"/>
      <c r="QCN50" s="710"/>
      <c r="QCO50" s="710"/>
      <c r="QCP50" s="710"/>
      <c r="QCQ50" s="710"/>
      <c r="QCR50" s="710"/>
      <c r="QCS50" s="710"/>
      <c r="QCT50" s="710"/>
      <c r="QCU50" s="710"/>
      <c r="QCV50" s="710"/>
      <c r="QCW50" s="710"/>
      <c r="QCX50" s="710"/>
      <c r="QCY50" s="710"/>
      <c r="QCZ50" s="710"/>
      <c r="QDA50" s="710"/>
      <c r="QDB50" s="710"/>
      <c r="QDC50" s="710"/>
      <c r="QDD50" s="710"/>
      <c r="QDE50" s="710"/>
      <c r="QDF50" s="710"/>
      <c r="QDG50" s="710"/>
      <c r="QDH50" s="710"/>
      <c r="QDI50" s="710"/>
      <c r="QDJ50" s="710"/>
      <c r="QDK50" s="710"/>
      <c r="QDL50" s="710"/>
      <c r="QDM50" s="710"/>
      <c r="QDN50" s="710"/>
      <c r="QDO50" s="710"/>
      <c r="QDP50" s="710"/>
      <c r="QDQ50" s="710"/>
      <c r="QDR50" s="710"/>
      <c r="QDS50" s="710"/>
      <c r="QDT50" s="710"/>
      <c r="QDU50" s="710"/>
      <c r="QDV50" s="710"/>
      <c r="QDW50" s="710"/>
      <c r="QDX50" s="710"/>
      <c r="QDY50" s="710"/>
      <c r="QDZ50" s="710"/>
      <c r="QEA50" s="710"/>
      <c r="QEB50" s="710"/>
      <c r="QEC50" s="710"/>
      <c r="QED50" s="710"/>
      <c r="QEE50" s="710"/>
      <c r="QEF50" s="710"/>
      <c r="QEG50" s="710"/>
      <c r="QEH50" s="710"/>
      <c r="QEI50" s="710"/>
      <c r="QEJ50" s="710"/>
      <c r="QEK50" s="710"/>
      <c r="QEL50" s="710"/>
      <c r="QEM50" s="710"/>
      <c r="QEN50" s="710"/>
      <c r="QEO50" s="710"/>
      <c r="QEP50" s="710"/>
      <c r="QEQ50" s="710"/>
      <c r="QER50" s="710"/>
      <c r="QES50" s="710"/>
      <c r="QET50" s="710"/>
      <c r="QEU50" s="710"/>
      <c r="QEV50" s="710"/>
      <c r="QEW50" s="710"/>
      <c r="QEX50" s="710"/>
      <c r="QEY50" s="710"/>
      <c r="QEZ50" s="710"/>
      <c r="QFA50" s="710"/>
      <c r="QFB50" s="710"/>
      <c r="QFC50" s="710"/>
      <c r="QFD50" s="710"/>
      <c r="QFE50" s="710"/>
      <c r="QFF50" s="710"/>
      <c r="QFG50" s="710"/>
      <c r="QFH50" s="710"/>
      <c r="QFI50" s="710"/>
      <c r="QFJ50" s="710"/>
      <c r="QFK50" s="710"/>
      <c r="QFL50" s="710"/>
      <c r="QFM50" s="710"/>
      <c r="QFN50" s="710"/>
      <c r="QFO50" s="710"/>
      <c r="QFP50" s="710"/>
      <c r="QFQ50" s="710"/>
      <c r="QFR50" s="710"/>
      <c r="QFS50" s="710"/>
      <c r="QFT50" s="710"/>
      <c r="QFU50" s="710"/>
      <c r="QFV50" s="710"/>
      <c r="QFW50" s="710"/>
      <c r="QFX50" s="710"/>
      <c r="QFY50" s="710"/>
      <c r="QFZ50" s="710"/>
      <c r="QGA50" s="710"/>
      <c r="QGB50" s="710"/>
      <c r="QGC50" s="710"/>
      <c r="QGD50" s="710"/>
      <c r="QGE50" s="710"/>
      <c r="QGF50" s="710"/>
      <c r="QGG50" s="710"/>
      <c r="QGH50" s="710"/>
      <c r="QGI50" s="710"/>
      <c r="QGJ50" s="710"/>
      <c r="QGK50" s="710"/>
      <c r="QGL50" s="710"/>
      <c r="QGM50" s="710"/>
      <c r="QGN50" s="710"/>
      <c r="QGO50" s="710"/>
      <c r="QGP50" s="710"/>
      <c r="QGQ50" s="710"/>
      <c r="QGR50" s="710"/>
      <c r="QGS50" s="710"/>
      <c r="QGT50" s="710"/>
      <c r="QGU50" s="710"/>
      <c r="QGV50" s="710"/>
      <c r="QGW50" s="710"/>
      <c r="QGX50" s="710"/>
      <c r="QGY50" s="710"/>
      <c r="QGZ50" s="710"/>
      <c r="QHA50" s="710"/>
      <c r="QHB50" s="710"/>
      <c r="QHC50" s="710"/>
      <c r="QHD50" s="710"/>
      <c r="QHE50" s="710"/>
      <c r="QHF50" s="710"/>
      <c r="QHG50" s="710"/>
      <c r="QHH50" s="710"/>
      <c r="QHI50" s="710"/>
      <c r="QHJ50" s="710"/>
      <c r="QHK50" s="710"/>
      <c r="QHL50" s="710"/>
      <c r="QHM50" s="710"/>
      <c r="QHN50" s="710"/>
      <c r="QHO50" s="710"/>
      <c r="QHP50" s="710"/>
      <c r="QHQ50" s="710"/>
      <c r="QHR50" s="710"/>
      <c r="QHS50" s="710"/>
      <c r="QHT50" s="710"/>
      <c r="QHU50" s="710"/>
      <c r="QHV50" s="710"/>
      <c r="QHW50" s="710"/>
      <c r="QHX50" s="710"/>
      <c r="QHY50" s="710"/>
      <c r="QHZ50" s="710"/>
      <c r="QIA50" s="710"/>
      <c r="QIB50" s="710"/>
      <c r="QIC50" s="710"/>
      <c r="QID50" s="710"/>
      <c r="QIE50" s="710"/>
      <c r="QIF50" s="710"/>
      <c r="QIG50" s="710"/>
      <c r="QIH50" s="710"/>
      <c r="QII50" s="710"/>
      <c r="QIJ50" s="710"/>
      <c r="QIK50" s="710"/>
      <c r="QIL50" s="710"/>
      <c r="QIM50" s="710"/>
      <c r="QIN50" s="710"/>
      <c r="QIO50" s="710"/>
      <c r="QIP50" s="710"/>
      <c r="QIQ50" s="710"/>
      <c r="QIR50" s="710"/>
      <c r="QIS50" s="710"/>
      <c r="QIT50" s="710"/>
      <c r="QIU50" s="710"/>
      <c r="QIV50" s="710"/>
      <c r="QIW50" s="710"/>
      <c r="QIX50" s="710"/>
      <c r="QIY50" s="710"/>
      <c r="QIZ50" s="710"/>
      <c r="QJA50" s="710"/>
      <c r="QJB50" s="710"/>
      <c r="QJC50" s="710"/>
      <c r="QJD50" s="710"/>
      <c r="QJE50" s="710"/>
      <c r="QJF50" s="710"/>
      <c r="QJG50" s="710"/>
      <c r="QJH50" s="710"/>
      <c r="QJI50" s="710"/>
      <c r="QJJ50" s="710"/>
      <c r="QJK50" s="710"/>
      <c r="QJL50" s="710"/>
      <c r="QJM50" s="710"/>
      <c r="QJN50" s="710"/>
      <c r="QJO50" s="710"/>
      <c r="QJP50" s="710"/>
      <c r="QJQ50" s="710"/>
      <c r="QJR50" s="710"/>
      <c r="QJS50" s="710"/>
      <c r="QJT50" s="710"/>
      <c r="QJU50" s="710"/>
      <c r="QJV50" s="710"/>
      <c r="QJW50" s="710"/>
      <c r="QJX50" s="710"/>
      <c r="QJY50" s="710"/>
      <c r="QJZ50" s="710"/>
      <c r="QKA50" s="710"/>
      <c r="QKB50" s="710"/>
      <c r="QKC50" s="710"/>
      <c r="QKD50" s="710"/>
      <c r="QKE50" s="710"/>
      <c r="QKF50" s="710"/>
      <c r="QKG50" s="710"/>
      <c r="QKH50" s="710"/>
      <c r="QKI50" s="710"/>
      <c r="QKJ50" s="710"/>
      <c r="QKK50" s="710"/>
      <c r="QKL50" s="710"/>
      <c r="QKM50" s="710"/>
      <c r="QKN50" s="710"/>
      <c r="QKO50" s="710"/>
      <c r="QKP50" s="710"/>
      <c r="QKQ50" s="710"/>
      <c r="QKR50" s="710"/>
      <c r="QKS50" s="710"/>
      <c r="QKT50" s="710"/>
      <c r="QKU50" s="710"/>
      <c r="QKV50" s="710"/>
      <c r="QKW50" s="710"/>
      <c r="QKX50" s="710"/>
      <c r="QKY50" s="710"/>
      <c r="QKZ50" s="710"/>
      <c r="QLA50" s="710"/>
      <c r="QLB50" s="710"/>
      <c r="QLC50" s="710"/>
      <c r="QLD50" s="710"/>
      <c r="QLE50" s="710"/>
      <c r="QLF50" s="710"/>
      <c r="QLG50" s="710"/>
      <c r="QLH50" s="710"/>
      <c r="QLI50" s="710"/>
      <c r="QLJ50" s="710"/>
      <c r="QLK50" s="710"/>
      <c r="QLL50" s="710"/>
      <c r="QLM50" s="710"/>
      <c r="QLN50" s="710"/>
      <c r="QLO50" s="710"/>
      <c r="QLP50" s="710"/>
      <c r="QLQ50" s="710"/>
      <c r="QLR50" s="710"/>
      <c r="QLS50" s="710"/>
      <c r="QLT50" s="710"/>
      <c r="QLU50" s="710"/>
      <c r="QLV50" s="710"/>
      <c r="QLW50" s="710"/>
      <c r="QLX50" s="710"/>
      <c r="QLY50" s="710"/>
      <c r="QLZ50" s="710"/>
      <c r="QMA50" s="710"/>
      <c r="QMB50" s="710"/>
      <c r="QMC50" s="710"/>
      <c r="QMD50" s="710"/>
      <c r="QME50" s="710"/>
      <c r="QMF50" s="710"/>
      <c r="QMG50" s="710"/>
      <c r="QMH50" s="710"/>
      <c r="QMI50" s="710"/>
      <c r="QMJ50" s="710"/>
      <c r="QMK50" s="710"/>
      <c r="QML50" s="710"/>
      <c r="QMM50" s="710"/>
      <c r="QMN50" s="710"/>
      <c r="QMO50" s="710"/>
      <c r="QMP50" s="710"/>
      <c r="QMQ50" s="710"/>
      <c r="QMR50" s="710"/>
      <c r="QMS50" s="710"/>
      <c r="QMT50" s="710"/>
      <c r="QMU50" s="710"/>
      <c r="QMV50" s="710"/>
      <c r="QMW50" s="710"/>
      <c r="QMX50" s="710"/>
      <c r="QMY50" s="710"/>
      <c r="QMZ50" s="710"/>
      <c r="QNA50" s="710"/>
      <c r="QNB50" s="710"/>
      <c r="QNC50" s="710"/>
      <c r="QND50" s="710"/>
      <c r="QNE50" s="710"/>
      <c r="QNF50" s="710"/>
      <c r="QNG50" s="710"/>
      <c r="QNH50" s="710"/>
      <c r="QNI50" s="710"/>
      <c r="QNJ50" s="710"/>
      <c r="QNK50" s="710"/>
      <c r="QNL50" s="710"/>
      <c r="QNM50" s="710"/>
      <c r="QNN50" s="710"/>
      <c r="QNO50" s="710"/>
      <c r="QNP50" s="710"/>
      <c r="QNQ50" s="710"/>
      <c r="QNR50" s="710"/>
      <c r="QNS50" s="710"/>
      <c r="QNT50" s="710"/>
      <c r="QNU50" s="710"/>
      <c r="QNV50" s="710"/>
      <c r="QNW50" s="710"/>
      <c r="QNX50" s="710"/>
      <c r="QNY50" s="710"/>
      <c r="QNZ50" s="710"/>
      <c r="QOA50" s="710"/>
      <c r="QOB50" s="710"/>
      <c r="QOC50" s="710"/>
      <c r="QOD50" s="710"/>
      <c r="QOE50" s="710"/>
      <c r="QOF50" s="710"/>
      <c r="QOG50" s="710"/>
      <c r="QOH50" s="710"/>
      <c r="QOI50" s="710"/>
      <c r="QOJ50" s="710"/>
      <c r="QOK50" s="710"/>
      <c r="QOL50" s="710"/>
      <c r="QOM50" s="710"/>
      <c r="QON50" s="710"/>
      <c r="QOO50" s="710"/>
      <c r="QOP50" s="710"/>
      <c r="QOQ50" s="710"/>
      <c r="QOR50" s="710"/>
      <c r="QOS50" s="710"/>
      <c r="QOT50" s="710"/>
      <c r="QOU50" s="710"/>
      <c r="QOV50" s="710"/>
      <c r="QOW50" s="710"/>
      <c r="QOX50" s="710"/>
      <c r="QOY50" s="710"/>
      <c r="QOZ50" s="710"/>
      <c r="QPA50" s="710"/>
      <c r="QPB50" s="710"/>
      <c r="QPC50" s="710"/>
      <c r="QPD50" s="710"/>
      <c r="QPE50" s="710"/>
      <c r="QPF50" s="710"/>
      <c r="QPG50" s="710"/>
      <c r="QPH50" s="710"/>
      <c r="QPI50" s="710"/>
      <c r="QPJ50" s="710"/>
      <c r="QPK50" s="710"/>
      <c r="QPL50" s="710"/>
      <c r="QPM50" s="710"/>
      <c r="QPN50" s="710"/>
      <c r="QPO50" s="710"/>
      <c r="QPP50" s="710"/>
      <c r="QPQ50" s="710"/>
      <c r="QPR50" s="710"/>
      <c r="QPS50" s="710"/>
      <c r="QPT50" s="710"/>
      <c r="QPU50" s="710"/>
      <c r="QPV50" s="710"/>
      <c r="QPW50" s="710"/>
      <c r="QPX50" s="710"/>
      <c r="QPY50" s="710"/>
      <c r="QPZ50" s="710"/>
      <c r="QQA50" s="710"/>
      <c r="QQB50" s="710"/>
      <c r="QQC50" s="710"/>
      <c r="QQD50" s="710"/>
      <c r="QQE50" s="710"/>
      <c r="QQF50" s="710"/>
      <c r="QQG50" s="710"/>
      <c r="QQH50" s="710"/>
      <c r="QQI50" s="710"/>
      <c r="QQJ50" s="710"/>
      <c r="QQK50" s="710"/>
      <c r="QQL50" s="710"/>
      <c r="QQM50" s="710"/>
      <c r="QQN50" s="710"/>
      <c r="QQO50" s="710"/>
      <c r="QQP50" s="710"/>
      <c r="QQQ50" s="710"/>
      <c r="QQR50" s="710"/>
      <c r="QQS50" s="710"/>
      <c r="QQT50" s="710"/>
      <c r="QQU50" s="710"/>
      <c r="QQV50" s="710"/>
      <c r="QQW50" s="710"/>
      <c r="QQX50" s="710"/>
      <c r="QQY50" s="710"/>
      <c r="QQZ50" s="710"/>
      <c r="QRA50" s="710"/>
      <c r="QRB50" s="710"/>
      <c r="QRC50" s="710"/>
      <c r="QRD50" s="710"/>
      <c r="QRE50" s="710"/>
      <c r="QRF50" s="710"/>
      <c r="QRG50" s="710"/>
      <c r="QRH50" s="710"/>
      <c r="QRI50" s="710"/>
      <c r="QRJ50" s="710"/>
      <c r="QRK50" s="710"/>
      <c r="QRL50" s="710"/>
      <c r="QRM50" s="710"/>
      <c r="QRN50" s="710"/>
      <c r="QRO50" s="710"/>
      <c r="QRP50" s="710"/>
      <c r="QRQ50" s="710"/>
      <c r="QRR50" s="710"/>
      <c r="QRS50" s="710"/>
      <c r="QRT50" s="710"/>
      <c r="QRU50" s="710"/>
      <c r="QRV50" s="710"/>
      <c r="QRW50" s="710"/>
      <c r="QRX50" s="710"/>
      <c r="QRY50" s="710"/>
      <c r="QRZ50" s="710"/>
      <c r="QSA50" s="710"/>
      <c r="QSB50" s="710"/>
      <c r="QSC50" s="710"/>
      <c r="QSD50" s="710"/>
      <c r="QSE50" s="710"/>
      <c r="QSF50" s="710"/>
      <c r="QSG50" s="710"/>
      <c r="QSH50" s="710"/>
      <c r="QSI50" s="710"/>
      <c r="QSJ50" s="710"/>
      <c r="QSK50" s="710"/>
      <c r="QSL50" s="710"/>
      <c r="QSM50" s="710"/>
      <c r="QSN50" s="710"/>
      <c r="QSO50" s="710"/>
      <c r="QSP50" s="710"/>
      <c r="QSQ50" s="710"/>
      <c r="QSR50" s="710"/>
      <c r="QSS50" s="710"/>
      <c r="QST50" s="710"/>
      <c r="QSU50" s="710"/>
      <c r="QSV50" s="710"/>
      <c r="QSW50" s="710"/>
      <c r="QSX50" s="710"/>
      <c r="QSY50" s="710"/>
      <c r="QSZ50" s="710"/>
      <c r="QTA50" s="710"/>
      <c r="QTB50" s="710"/>
      <c r="QTC50" s="710"/>
      <c r="QTD50" s="710"/>
      <c r="QTE50" s="710"/>
      <c r="QTF50" s="710"/>
      <c r="QTG50" s="710"/>
      <c r="QTH50" s="710"/>
      <c r="QTI50" s="710"/>
      <c r="QTJ50" s="710"/>
      <c r="QTK50" s="710"/>
      <c r="QTL50" s="710"/>
      <c r="QTM50" s="710"/>
      <c r="QTN50" s="710"/>
      <c r="QTO50" s="710"/>
      <c r="QTP50" s="710"/>
      <c r="QTQ50" s="710"/>
      <c r="QTR50" s="710"/>
      <c r="QTS50" s="710"/>
      <c r="QTT50" s="710"/>
      <c r="QTU50" s="710"/>
      <c r="QTV50" s="710"/>
      <c r="QTW50" s="710"/>
      <c r="QTX50" s="710"/>
      <c r="QTY50" s="710"/>
      <c r="QTZ50" s="710"/>
      <c r="QUA50" s="710"/>
      <c r="QUB50" s="710"/>
      <c r="QUC50" s="710"/>
      <c r="QUD50" s="710"/>
      <c r="QUE50" s="710"/>
      <c r="QUF50" s="710"/>
      <c r="QUG50" s="710"/>
      <c r="QUH50" s="710"/>
      <c r="QUI50" s="710"/>
      <c r="QUJ50" s="710"/>
      <c r="QUK50" s="710"/>
      <c r="QUL50" s="710"/>
      <c r="QUM50" s="710"/>
      <c r="QUN50" s="710"/>
      <c r="QUO50" s="710"/>
      <c r="QUP50" s="710"/>
      <c r="QUQ50" s="710"/>
      <c r="QUR50" s="710"/>
      <c r="QUS50" s="710"/>
      <c r="QUT50" s="710"/>
      <c r="QUU50" s="710"/>
      <c r="QUV50" s="710"/>
      <c r="QUW50" s="710"/>
      <c r="QUX50" s="710"/>
      <c r="QUY50" s="710"/>
      <c r="QUZ50" s="710"/>
      <c r="QVA50" s="710"/>
      <c r="QVB50" s="710"/>
      <c r="QVC50" s="710"/>
      <c r="QVD50" s="710"/>
      <c r="QVE50" s="710"/>
      <c r="QVF50" s="710"/>
      <c r="QVG50" s="710"/>
      <c r="QVH50" s="710"/>
      <c r="QVI50" s="710"/>
      <c r="QVJ50" s="710"/>
      <c r="QVK50" s="710"/>
      <c r="QVL50" s="710"/>
      <c r="QVM50" s="710"/>
      <c r="QVN50" s="710"/>
      <c r="QVO50" s="710"/>
      <c r="QVP50" s="710"/>
      <c r="QVQ50" s="710"/>
      <c r="QVR50" s="710"/>
      <c r="QVS50" s="710"/>
      <c r="QVT50" s="710"/>
      <c r="QVU50" s="710"/>
      <c r="QVV50" s="710"/>
      <c r="QVW50" s="710"/>
      <c r="QVX50" s="710"/>
      <c r="QVY50" s="710"/>
      <c r="QVZ50" s="710"/>
      <c r="QWA50" s="710"/>
      <c r="QWB50" s="710"/>
      <c r="QWC50" s="710"/>
      <c r="QWD50" s="710"/>
      <c r="QWE50" s="710"/>
      <c r="QWF50" s="710"/>
      <c r="QWG50" s="710"/>
      <c r="QWH50" s="710"/>
      <c r="QWI50" s="710"/>
      <c r="QWJ50" s="710"/>
      <c r="QWK50" s="710"/>
      <c r="QWL50" s="710"/>
      <c r="QWM50" s="710"/>
      <c r="QWN50" s="710"/>
      <c r="QWO50" s="710"/>
      <c r="QWP50" s="710"/>
      <c r="QWQ50" s="710"/>
      <c r="QWR50" s="710"/>
      <c r="QWS50" s="710"/>
      <c r="QWT50" s="710"/>
      <c r="QWU50" s="710"/>
      <c r="QWV50" s="710"/>
      <c r="QWW50" s="710"/>
      <c r="QWX50" s="710"/>
      <c r="QWY50" s="710"/>
      <c r="QWZ50" s="710"/>
      <c r="QXA50" s="710"/>
      <c r="QXB50" s="710"/>
      <c r="QXC50" s="710"/>
      <c r="QXD50" s="710"/>
      <c r="QXE50" s="710"/>
      <c r="QXF50" s="710"/>
      <c r="QXG50" s="710"/>
      <c r="QXH50" s="710"/>
      <c r="QXI50" s="710"/>
      <c r="QXJ50" s="710"/>
      <c r="QXK50" s="710"/>
      <c r="QXL50" s="710"/>
      <c r="QXM50" s="710"/>
      <c r="QXN50" s="710"/>
      <c r="QXO50" s="710"/>
      <c r="QXP50" s="710"/>
      <c r="QXQ50" s="710"/>
      <c r="QXR50" s="710"/>
      <c r="QXS50" s="710"/>
      <c r="QXT50" s="710"/>
      <c r="QXU50" s="710"/>
      <c r="QXV50" s="710"/>
      <c r="QXW50" s="710"/>
      <c r="QXX50" s="710"/>
      <c r="QXY50" s="710"/>
      <c r="QXZ50" s="710"/>
      <c r="QYA50" s="710"/>
      <c r="QYB50" s="710"/>
      <c r="QYC50" s="710"/>
      <c r="QYD50" s="710"/>
      <c r="QYE50" s="710"/>
      <c r="QYF50" s="710"/>
      <c r="QYG50" s="710"/>
      <c r="QYH50" s="710"/>
      <c r="QYI50" s="710"/>
      <c r="QYJ50" s="710"/>
      <c r="QYK50" s="710"/>
      <c r="QYL50" s="710"/>
      <c r="QYM50" s="710"/>
      <c r="QYN50" s="710"/>
      <c r="QYO50" s="710"/>
      <c r="QYP50" s="710"/>
      <c r="QYQ50" s="710"/>
      <c r="QYR50" s="710"/>
      <c r="QYS50" s="710"/>
      <c r="QYT50" s="710"/>
      <c r="QYU50" s="710"/>
      <c r="QYV50" s="710"/>
      <c r="QYW50" s="710"/>
      <c r="QYX50" s="710"/>
      <c r="QYY50" s="710"/>
      <c r="QYZ50" s="710"/>
      <c r="QZA50" s="710"/>
      <c r="QZB50" s="710"/>
      <c r="QZC50" s="710"/>
      <c r="QZD50" s="710"/>
      <c r="QZE50" s="710"/>
      <c r="QZF50" s="710"/>
      <c r="QZG50" s="710"/>
      <c r="QZH50" s="710"/>
      <c r="QZI50" s="710"/>
      <c r="QZJ50" s="710"/>
      <c r="QZK50" s="710"/>
      <c r="QZL50" s="710"/>
      <c r="QZM50" s="710"/>
      <c r="QZN50" s="710"/>
      <c r="QZO50" s="710"/>
      <c r="QZP50" s="710"/>
      <c r="QZQ50" s="710"/>
      <c r="QZR50" s="710"/>
      <c r="QZS50" s="710"/>
      <c r="QZT50" s="710"/>
      <c r="QZU50" s="710"/>
      <c r="QZV50" s="710"/>
      <c r="QZW50" s="710"/>
      <c r="QZX50" s="710"/>
      <c r="QZY50" s="710"/>
      <c r="QZZ50" s="710"/>
      <c r="RAA50" s="710"/>
      <c r="RAB50" s="710"/>
      <c r="RAC50" s="710"/>
      <c r="RAD50" s="710"/>
      <c r="RAE50" s="710"/>
      <c r="RAF50" s="710"/>
      <c r="RAG50" s="710"/>
      <c r="RAH50" s="710"/>
      <c r="RAI50" s="710"/>
      <c r="RAJ50" s="710"/>
      <c r="RAK50" s="710"/>
      <c r="RAL50" s="710"/>
      <c r="RAM50" s="710"/>
      <c r="RAN50" s="710"/>
      <c r="RAO50" s="710"/>
      <c r="RAP50" s="710"/>
      <c r="RAQ50" s="710"/>
      <c r="RAR50" s="710"/>
      <c r="RAS50" s="710"/>
      <c r="RAT50" s="710"/>
      <c r="RAU50" s="710"/>
      <c r="RAV50" s="710"/>
      <c r="RAW50" s="710"/>
      <c r="RAX50" s="710"/>
      <c r="RAY50" s="710"/>
      <c r="RAZ50" s="710"/>
      <c r="RBA50" s="710"/>
      <c r="RBB50" s="710"/>
      <c r="RBC50" s="710"/>
      <c r="RBD50" s="710"/>
      <c r="RBE50" s="710"/>
      <c r="RBF50" s="710"/>
      <c r="RBG50" s="710"/>
      <c r="RBH50" s="710"/>
      <c r="RBI50" s="710"/>
      <c r="RBJ50" s="710"/>
      <c r="RBK50" s="710"/>
      <c r="RBL50" s="710"/>
      <c r="RBM50" s="710"/>
      <c r="RBN50" s="710"/>
      <c r="RBO50" s="710"/>
      <c r="RBP50" s="710"/>
      <c r="RBQ50" s="710"/>
      <c r="RBR50" s="710"/>
      <c r="RBS50" s="710"/>
      <c r="RBT50" s="710"/>
      <c r="RBU50" s="710"/>
      <c r="RBV50" s="710"/>
      <c r="RBW50" s="710"/>
      <c r="RBX50" s="710"/>
      <c r="RBY50" s="710"/>
      <c r="RBZ50" s="710"/>
      <c r="RCA50" s="710"/>
      <c r="RCB50" s="710"/>
      <c r="RCC50" s="710"/>
      <c r="RCD50" s="710"/>
      <c r="RCE50" s="710"/>
      <c r="RCF50" s="710"/>
      <c r="RCG50" s="710"/>
      <c r="RCH50" s="710"/>
      <c r="RCI50" s="710"/>
      <c r="RCJ50" s="710"/>
      <c r="RCK50" s="710"/>
      <c r="RCL50" s="710"/>
      <c r="RCM50" s="710"/>
      <c r="RCN50" s="710"/>
      <c r="RCO50" s="710"/>
      <c r="RCP50" s="710"/>
      <c r="RCQ50" s="710"/>
      <c r="RCR50" s="710"/>
      <c r="RCS50" s="710"/>
      <c r="RCT50" s="710"/>
      <c r="RCU50" s="710"/>
      <c r="RCV50" s="710"/>
      <c r="RCW50" s="710"/>
      <c r="RCX50" s="710"/>
      <c r="RCY50" s="710"/>
      <c r="RCZ50" s="710"/>
      <c r="RDA50" s="710"/>
      <c r="RDB50" s="710"/>
      <c r="RDC50" s="710"/>
      <c r="RDD50" s="710"/>
      <c r="RDE50" s="710"/>
      <c r="RDF50" s="710"/>
      <c r="RDG50" s="710"/>
      <c r="RDH50" s="710"/>
      <c r="RDI50" s="710"/>
      <c r="RDJ50" s="710"/>
      <c r="RDK50" s="710"/>
      <c r="RDL50" s="710"/>
      <c r="RDM50" s="710"/>
      <c r="RDN50" s="710"/>
      <c r="RDO50" s="710"/>
      <c r="RDP50" s="710"/>
      <c r="RDQ50" s="710"/>
      <c r="RDR50" s="710"/>
      <c r="RDS50" s="710"/>
      <c r="RDT50" s="710"/>
      <c r="RDU50" s="710"/>
      <c r="RDV50" s="710"/>
      <c r="RDW50" s="710"/>
      <c r="RDX50" s="710"/>
      <c r="RDY50" s="710"/>
      <c r="RDZ50" s="710"/>
      <c r="REA50" s="710"/>
      <c r="REB50" s="710"/>
      <c r="REC50" s="710"/>
      <c r="RED50" s="710"/>
      <c r="REE50" s="710"/>
      <c r="REF50" s="710"/>
      <c r="REG50" s="710"/>
      <c r="REH50" s="710"/>
      <c r="REI50" s="710"/>
      <c r="REJ50" s="710"/>
      <c r="REK50" s="710"/>
      <c r="REL50" s="710"/>
      <c r="REM50" s="710"/>
      <c r="REN50" s="710"/>
      <c r="REO50" s="710"/>
      <c r="REP50" s="710"/>
      <c r="REQ50" s="710"/>
      <c r="RER50" s="710"/>
      <c r="RES50" s="710"/>
      <c r="RET50" s="710"/>
      <c r="REU50" s="710"/>
      <c r="REV50" s="710"/>
      <c r="REW50" s="710"/>
      <c r="REX50" s="710"/>
      <c r="REY50" s="710"/>
      <c r="REZ50" s="710"/>
      <c r="RFA50" s="710"/>
      <c r="RFB50" s="710"/>
      <c r="RFC50" s="710"/>
      <c r="RFD50" s="710"/>
      <c r="RFE50" s="710"/>
      <c r="RFF50" s="710"/>
      <c r="RFG50" s="710"/>
      <c r="RFH50" s="710"/>
      <c r="RFI50" s="710"/>
      <c r="RFJ50" s="710"/>
      <c r="RFK50" s="710"/>
      <c r="RFL50" s="710"/>
      <c r="RFM50" s="710"/>
      <c r="RFN50" s="710"/>
      <c r="RFO50" s="710"/>
      <c r="RFP50" s="710"/>
      <c r="RFQ50" s="710"/>
      <c r="RFR50" s="710"/>
      <c r="RFS50" s="710"/>
      <c r="RFT50" s="710"/>
      <c r="RFU50" s="710"/>
      <c r="RFV50" s="710"/>
      <c r="RFW50" s="710"/>
      <c r="RFX50" s="710"/>
      <c r="RFY50" s="710"/>
      <c r="RFZ50" s="710"/>
      <c r="RGA50" s="710"/>
      <c r="RGB50" s="710"/>
      <c r="RGC50" s="710"/>
      <c r="RGD50" s="710"/>
      <c r="RGE50" s="710"/>
      <c r="RGF50" s="710"/>
      <c r="RGG50" s="710"/>
      <c r="RGH50" s="710"/>
      <c r="RGI50" s="710"/>
      <c r="RGJ50" s="710"/>
      <c r="RGK50" s="710"/>
      <c r="RGL50" s="710"/>
      <c r="RGM50" s="710"/>
      <c r="RGN50" s="710"/>
      <c r="RGO50" s="710"/>
      <c r="RGP50" s="710"/>
      <c r="RGQ50" s="710"/>
      <c r="RGR50" s="710"/>
      <c r="RGS50" s="710"/>
      <c r="RGT50" s="710"/>
      <c r="RGU50" s="710"/>
      <c r="RGV50" s="710"/>
      <c r="RGW50" s="710"/>
      <c r="RGX50" s="710"/>
      <c r="RGY50" s="710"/>
      <c r="RGZ50" s="710"/>
      <c r="RHA50" s="710"/>
      <c r="RHB50" s="710"/>
      <c r="RHC50" s="710"/>
      <c r="RHD50" s="710"/>
      <c r="RHE50" s="710"/>
      <c r="RHF50" s="710"/>
      <c r="RHG50" s="710"/>
      <c r="RHH50" s="710"/>
      <c r="RHI50" s="710"/>
      <c r="RHJ50" s="710"/>
      <c r="RHK50" s="710"/>
      <c r="RHL50" s="710"/>
      <c r="RHM50" s="710"/>
      <c r="RHN50" s="710"/>
      <c r="RHO50" s="710"/>
      <c r="RHP50" s="710"/>
      <c r="RHQ50" s="710"/>
      <c r="RHR50" s="710"/>
      <c r="RHS50" s="710"/>
      <c r="RHT50" s="710"/>
      <c r="RHU50" s="710"/>
      <c r="RHV50" s="710"/>
      <c r="RHW50" s="710"/>
      <c r="RHX50" s="710"/>
      <c r="RHY50" s="710"/>
      <c r="RHZ50" s="710"/>
      <c r="RIA50" s="710"/>
      <c r="RIB50" s="710"/>
      <c r="RIC50" s="710"/>
      <c r="RID50" s="710"/>
      <c r="RIE50" s="710"/>
      <c r="RIF50" s="710"/>
      <c r="RIG50" s="710"/>
      <c r="RIH50" s="710"/>
      <c r="RII50" s="710"/>
      <c r="RIJ50" s="710"/>
      <c r="RIK50" s="710"/>
      <c r="RIL50" s="710"/>
      <c r="RIM50" s="710"/>
      <c r="RIN50" s="710"/>
      <c r="RIO50" s="710"/>
      <c r="RIP50" s="710"/>
      <c r="RIQ50" s="710"/>
      <c r="RIR50" s="710"/>
      <c r="RIS50" s="710"/>
      <c r="RIT50" s="710"/>
      <c r="RIU50" s="710"/>
      <c r="RIV50" s="710"/>
      <c r="RIW50" s="710"/>
      <c r="RIX50" s="710"/>
      <c r="RIY50" s="710"/>
      <c r="RIZ50" s="710"/>
      <c r="RJA50" s="710"/>
      <c r="RJB50" s="710"/>
      <c r="RJC50" s="710"/>
      <c r="RJD50" s="710"/>
      <c r="RJE50" s="710"/>
      <c r="RJF50" s="710"/>
      <c r="RJG50" s="710"/>
      <c r="RJH50" s="710"/>
      <c r="RJI50" s="710"/>
      <c r="RJJ50" s="710"/>
      <c r="RJK50" s="710"/>
      <c r="RJL50" s="710"/>
      <c r="RJM50" s="710"/>
      <c r="RJN50" s="710"/>
      <c r="RJO50" s="710"/>
      <c r="RJP50" s="710"/>
      <c r="RJQ50" s="710"/>
      <c r="RJR50" s="710"/>
      <c r="RJS50" s="710"/>
      <c r="RJT50" s="710"/>
      <c r="RJU50" s="710"/>
      <c r="RJV50" s="710"/>
      <c r="RJW50" s="710"/>
      <c r="RJX50" s="710"/>
      <c r="RJY50" s="710"/>
      <c r="RJZ50" s="710"/>
      <c r="RKA50" s="710"/>
      <c r="RKB50" s="710"/>
      <c r="RKC50" s="710"/>
      <c r="RKD50" s="710"/>
      <c r="RKE50" s="710"/>
      <c r="RKF50" s="710"/>
      <c r="RKG50" s="710"/>
      <c r="RKH50" s="710"/>
      <c r="RKI50" s="710"/>
      <c r="RKJ50" s="710"/>
      <c r="RKK50" s="710"/>
      <c r="RKL50" s="710"/>
      <c r="RKM50" s="710"/>
      <c r="RKN50" s="710"/>
      <c r="RKO50" s="710"/>
      <c r="RKP50" s="710"/>
      <c r="RKQ50" s="710"/>
      <c r="RKR50" s="710"/>
      <c r="RKS50" s="710"/>
      <c r="RKT50" s="710"/>
      <c r="RKU50" s="710"/>
      <c r="RKV50" s="710"/>
      <c r="RKW50" s="710"/>
      <c r="RKX50" s="710"/>
      <c r="RKY50" s="710"/>
      <c r="RKZ50" s="710"/>
      <c r="RLA50" s="710"/>
      <c r="RLB50" s="710"/>
      <c r="RLC50" s="710"/>
      <c r="RLD50" s="710"/>
      <c r="RLE50" s="710"/>
      <c r="RLF50" s="710"/>
      <c r="RLG50" s="710"/>
      <c r="RLH50" s="710"/>
      <c r="RLI50" s="710"/>
      <c r="RLJ50" s="710"/>
      <c r="RLK50" s="710"/>
      <c r="RLL50" s="710"/>
      <c r="RLM50" s="710"/>
      <c r="RLN50" s="710"/>
      <c r="RLO50" s="710"/>
      <c r="RLP50" s="710"/>
      <c r="RLQ50" s="710"/>
      <c r="RLR50" s="710"/>
      <c r="RLS50" s="710"/>
      <c r="RLT50" s="710"/>
      <c r="RLU50" s="710"/>
      <c r="RLV50" s="710"/>
      <c r="RLW50" s="710"/>
      <c r="RLX50" s="710"/>
      <c r="RLY50" s="710"/>
      <c r="RLZ50" s="710"/>
      <c r="RMA50" s="710"/>
      <c r="RMB50" s="710"/>
      <c r="RMC50" s="710"/>
      <c r="RMD50" s="710"/>
      <c r="RME50" s="710"/>
      <c r="RMF50" s="710"/>
      <c r="RMG50" s="710"/>
      <c r="RMH50" s="710"/>
      <c r="RMI50" s="710"/>
      <c r="RMJ50" s="710"/>
      <c r="RMK50" s="710"/>
      <c r="RML50" s="710"/>
      <c r="RMM50" s="710"/>
      <c r="RMN50" s="710"/>
      <c r="RMO50" s="710"/>
      <c r="RMP50" s="710"/>
      <c r="RMQ50" s="710"/>
      <c r="RMR50" s="710"/>
      <c r="RMS50" s="710"/>
      <c r="RMT50" s="710"/>
      <c r="RMU50" s="710"/>
      <c r="RMV50" s="710"/>
      <c r="RMW50" s="710"/>
      <c r="RMX50" s="710"/>
      <c r="RMY50" s="710"/>
      <c r="RMZ50" s="710"/>
      <c r="RNA50" s="710"/>
      <c r="RNB50" s="710"/>
      <c r="RNC50" s="710"/>
      <c r="RND50" s="710"/>
      <c r="RNE50" s="710"/>
      <c r="RNF50" s="710"/>
      <c r="RNG50" s="710"/>
      <c r="RNH50" s="710"/>
      <c r="RNI50" s="710"/>
      <c r="RNJ50" s="710"/>
      <c r="RNK50" s="710"/>
      <c r="RNL50" s="710"/>
      <c r="RNM50" s="710"/>
      <c r="RNN50" s="710"/>
      <c r="RNO50" s="710"/>
      <c r="RNP50" s="710"/>
      <c r="RNQ50" s="710"/>
      <c r="RNR50" s="710"/>
      <c r="RNS50" s="710"/>
      <c r="RNT50" s="710"/>
      <c r="RNU50" s="710"/>
      <c r="RNV50" s="710"/>
      <c r="RNW50" s="710"/>
      <c r="RNX50" s="710"/>
      <c r="RNY50" s="710"/>
      <c r="RNZ50" s="710"/>
      <c r="ROA50" s="710"/>
      <c r="ROB50" s="710"/>
      <c r="ROC50" s="710"/>
      <c r="ROD50" s="710"/>
      <c r="ROE50" s="710"/>
      <c r="ROF50" s="710"/>
      <c r="ROG50" s="710"/>
      <c r="ROH50" s="710"/>
      <c r="ROI50" s="710"/>
      <c r="ROJ50" s="710"/>
      <c r="ROK50" s="710"/>
      <c r="ROL50" s="710"/>
      <c r="ROM50" s="710"/>
      <c r="RON50" s="710"/>
      <c r="ROO50" s="710"/>
      <c r="ROP50" s="710"/>
      <c r="ROQ50" s="710"/>
      <c r="ROR50" s="710"/>
      <c r="ROS50" s="710"/>
      <c r="ROT50" s="710"/>
      <c r="ROU50" s="710"/>
      <c r="ROV50" s="710"/>
      <c r="ROW50" s="710"/>
      <c r="ROX50" s="710"/>
      <c r="ROY50" s="710"/>
      <c r="ROZ50" s="710"/>
      <c r="RPA50" s="710"/>
      <c r="RPB50" s="710"/>
      <c r="RPC50" s="710"/>
      <c r="RPD50" s="710"/>
      <c r="RPE50" s="710"/>
      <c r="RPF50" s="710"/>
      <c r="RPG50" s="710"/>
      <c r="RPH50" s="710"/>
      <c r="RPI50" s="710"/>
      <c r="RPJ50" s="710"/>
      <c r="RPK50" s="710"/>
      <c r="RPL50" s="710"/>
      <c r="RPM50" s="710"/>
      <c r="RPN50" s="710"/>
      <c r="RPO50" s="710"/>
      <c r="RPP50" s="710"/>
      <c r="RPQ50" s="710"/>
      <c r="RPR50" s="710"/>
      <c r="RPS50" s="710"/>
      <c r="RPT50" s="710"/>
      <c r="RPU50" s="710"/>
      <c r="RPV50" s="710"/>
      <c r="RPW50" s="710"/>
      <c r="RPX50" s="710"/>
      <c r="RPY50" s="710"/>
      <c r="RPZ50" s="710"/>
      <c r="RQA50" s="710"/>
      <c r="RQB50" s="710"/>
      <c r="RQC50" s="710"/>
      <c r="RQD50" s="710"/>
      <c r="RQE50" s="710"/>
      <c r="RQF50" s="710"/>
      <c r="RQG50" s="710"/>
      <c r="RQH50" s="710"/>
      <c r="RQI50" s="710"/>
      <c r="RQJ50" s="710"/>
      <c r="RQK50" s="710"/>
      <c r="RQL50" s="710"/>
      <c r="RQM50" s="710"/>
      <c r="RQN50" s="710"/>
      <c r="RQO50" s="710"/>
      <c r="RQP50" s="710"/>
      <c r="RQQ50" s="710"/>
      <c r="RQR50" s="710"/>
      <c r="RQS50" s="710"/>
      <c r="RQT50" s="710"/>
      <c r="RQU50" s="710"/>
      <c r="RQV50" s="710"/>
      <c r="RQW50" s="710"/>
      <c r="RQX50" s="710"/>
      <c r="RQY50" s="710"/>
      <c r="RQZ50" s="710"/>
      <c r="RRA50" s="710"/>
      <c r="RRB50" s="710"/>
      <c r="RRC50" s="710"/>
      <c r="RRD50" s="710"/>
      <c r="RRE50" s="710"/>
      <c r="RRF50" s="710"/>
      <c r="RRG50" s="710"/>
      <c r="RRH50" s="710"/>
      <c r="RRI50" s="710"/>
      <c r="RRJ50" s="710"/>
      <c r="RRK50" s="710"/>
      <c r="RRL50" s="710"/>
      <c r="RRM50" s="710"/>
      <c r="RRN50" s="710"/>
      <c r="RRO50" s="710"/>
      <c r="RRP50" s="710"/>
      <c r="RRQ50" s="710"/>
      <c r="RRR50" s="710"/>
      <c r="RRS50" s="710"/>
      <c r="RRT50" s="710"/>
      <c r="RRU50" s="710"/>
      <c r="RRV50" s="710"/>
      <c r="RRW50" s="710"/>
      <c r="RRX50" s="710"/>
      <c r="RRY50" s="710"/>
      <c r="RRZ50" s="710"/>
      <c r="RSA50" s="710"/>
      <c r="RSB50" s="710"/>
      <c r="RSC50" s="710"/>
      <c r="RSD50" s="710"/>
      <c r="RSE50" s="710"/>
      <c r="RSF50" s="710"/>
      <c r="RSG50" s="710"/>
      <c r="RSH50" s="710"/>
      <c r="RSI50" s="710"/>
      <c r="RSJ50" s="710"/>
      <c r="RSK50" s="710"/>
      <c r="RSL50" s="710"/>
      <c r="RSM50" s="710"/>
      <c r="RSN50" s="710"/>
      <c r="RSO50" s="710"/>
      <c r="RSP50" s="710"/>
      <c r="RSQ50" s="710"/>
      <c r="RSR50" s="710"/>
      <c r="RSS50" s="710"/>
      <c r="RST50" s="710"/>
      <c r="RSU50" s="710"/>
      <c r="RSV50" s="710"/>
      <c r="RSW50" s="710"/>
      <c r="RSX50" s="710"/>
      <c r="RSY50" s="710"/>
      <c r="RSZ50" s="710"/>
      <c r="RTA50" s="710"/>
      <c r="RTB50" s="710"/>
      <c r="RTC50" s="710"/>
      <c r="RTD50" s="710"/>
      <c r="RTE50" s="710"/>
      <c r="RTF50" s="710"/>
      <c r="RTG50" s="710"/>
      <c r="RTH50" s="710"/>
      <c r="RTI50" s="710"/>
      <c r="RTJ50" s="710"/>
      <c r="RTK50" s="710"/>
      <c r="RTL50" s="710"/>
      <c r="RTM50" s="710"/>
      <c r="RTN50" s="710"/>
      <c r="RTO50" s="710"/>
      <c r="RTP50" s="710"/>
      <c r="RTQ50" s="710"/>
      <c r="RTR50" s="710"/>
      <c r="RTS50" s="710"/>
      <c r="RTT50" s="710"/>
      <c r="RTU50" s="710"/>
      <c r="RTV50" s="710"/>
      <c r="RTW50" s="710"/>
      <c r="RTX50" s="710"/>
      <c r="RTY50" s="710"/>
      <c r="RTZ50" s="710"/>
      <c r="RUA50" s="710"/>
      <c r="RUB50" s="710"/>
      <c r="RUC50" s="710"/>
      <c r="RUD50" s="710"/>
      <c r="RUE50" s="710"/>
      <c r="RUF50" s="710"/>
      <c r="RUG50" s="710"/>
      <c r="RUH50" s="710"/>
      <c r="RUI50" s="710"/>
      <c r="RUJ50" s="710"/>
      <c r="RUK50" s="710"/>
      <c r="RUL50" s="710"/>
      <c r="RUM50" s="710"/>
      <c r="RUN50" s="710"/>
      <c r="RUO50" s="710"/>
      <c r="RUP50" s="710"/>
      <c r="RUQ50" s="710"/>
      <c r="RUR50" s="710"/>
      <c r="RUS50" s="710"/>
      <c r="RUT50" s="710"/>
      <c r="RUU50" s="710"/>
      <c r="RUV50" s="710"/>
      <c r="RUW50" s="710"/>
      <c r="RUX50" s="710"/>
      <c r="RUY50" s="710"/>
      <c r="RUZ50" s="710"/>
      <c r="RVA50" s="710"/>
      <c r="RVB50" s="710"/>
      <c r="RVC50" s="710"/>
      <c r="RVD50" s="710"/>
      <c r="RVE50" s="710"/>
      <c r="RVF50" s="710"/>
      <c r="RVG50" s="710"/>
      <c r="RVH50" s="710"/>
      <c r="RVI50" s="710"/>
      <c r="RVJ50" s="710"/>
      <c r="RVK50" s="710"/>
      <c r="RVL50" s="710"/>
      <c r="RVM50" s="710"/>
      <c r="RVN50" s="710"/>
      <c r="RVO50" s="710"/>
      <c r="RVP50" s="710"/>
      <c r="RVQ50" s="710"/>
      <c r="RVR50" s="710"/>
      <c r="RVS50" s="710"/>
      <c r="RVT50" s="710"/>
      <c r="RVU50" s="710"/>
      <c r="RVV50" s="710"/>
      <c r="RVW50" s="710"/>
      <c r="RVX50" s="710"/>
      <c r="RVY50" s="710"/>
      <c r="RVZ50" s="710"/>
      <c r="RWA50" s="710"/>
      <c r="RWB50" s="710"/>
      <c r="RWC50" s="710"/>
      <c r="RWD50" s="710"/>
      <c r="RWE50" s="710"/>
      <c r="RWF50" s="710"/>
      <c r="RWG50" s="710"/>
      <c r="RWH50" s="710"/>
      <c r="RWI50" s="710"/>
      <c r="RWJ50" s="710"/>
      <c r="RWK50" s="710"/>
      <c r="RWL50" s="710"/>
      <c r="RWM50" s="710"/>
      <c r="RWN50" s="710"/>
      <c r="RWO50" s="710"/>
      <c r="RWP50" s="710"/>
      <c r="RWQ50" s="710"/>
      <c r="RWR50" s="710"/>
      <c r="RWS50" s="710"/>
      <c r="RWT50" s="710"/>
      <c r="RWU50" s="710"/>
      <c r="RWV50" s="710"/>
      <c r="RWW50" s="710"/>
      <c r="RWX50" s="710"/>
      <c r="RWY50" s="710"/>
      <c r="RWZ50" s="710"/>
      <c r="RXA50" s="710"/>
      <c r="RXB50" s="710"/>
      <c r="RXC50" s="710"/>
      <c r="RXD50" s="710"/>
      <c r="RXE50" s="710"/>
      <c r="RXF50" s="710"/>
      <c r="RXG50" s="710"/>
      <c r="RXH50" s="710"/>
      <c r="RXI50" s="710"/>
      <c r="RXJ50" s="710"/>
      <c r="RXK50" s="710"/>
      <c r="RXL50" s="710"/>
      <c r="RXM50" s="710"/>
      <c r="RXN50" s="710"/>
      <c r="RXO50" s="710"/>
      <c r="RXP50" s="710"/>
      <c r="RXQ50" s="710"/>
      <c r="RXR50" s="710"/>
      <c r="RXS50" s="710"/>
      <c r="RXT50" s="710"/>
      <c r="RXU50" s="710"/>
      <c r="RXV50" s="710"/>
      <c r="RXW50" s="710"/>
      <c r="RXX50" s="710"/>
      <c r="RXY50" s="710"/>
      <c r="RXZ50" s="710"/>
      <c r="RYA50" s="710"/>
      <c r="RYB50" s="710"/>
      <c r="RYC50" s="710"/>
      <c r="RYD50" s="710"/>
      <c r="RYE50" s="710"/>
      <c r="RYF50" s="710"/>
      <c r="RYG50" s="710"/>
      <c r="RYH50" s="710"/>
      <c r="RYI50" s="710"/>
      <c r="RYJ50" s="710"/>
      <c r="RYK50" s="710"/>
      <c r="RYL50" s="710"/>
      <c r="RYM50" s="710"/>
      <c r="RYN50" s="710"/>
      <c r="RYO50" s="710"/>
      <c r="RYP50" s="710"/>
      <c r="RYQ50" s="710"/>
      <c r="RYR50" s="710"/>
      <c r="RYS50" s="710"/>
      <c r="RYT50" s="710"/>
      <c r="RYU50" s="710"/>
      <c r="RYV50" s="710"/>
      <c r="RYW50" s="710"/>
      <c r="RYX50" s="710"/>
      <c r="RYY50" s="710"/>
      <c r="RYZ50" s="710"/>
      <c r="RZA50" s="710"/>
      <c r="RZB50" s="710"/>
      <c r="RZC50" s="710"/>
      <c r="RZD50" s="710"/>
      <c r="RZE50" s="710"/>
      <c r="RZF50" s="710"/>
      <c r="RZG50" s="710"/>
      <c r="RZH50" s="710"/>
      <c r="RZI50" s="710"/>
      <c r="RZJ50" s="710"/>
      <c r="RZK50" s="710"/>
      <c r="RZL50" s="710"/>
      <c r="RZM50" s="710"/>
      <c r="RZN50" s="710"/>
      <c r="RZO50" s="710"/>
      <c r="RZP50" s="710"/>
      <c r="RZQ50" s="710"/>
      <c r="RZR50" s="710"/>
      <c r="RZS50" s="710"/>
      <c r="RZT50" s="710"/>
      <c r="RZU50" s="710"/>
      <c r="RZV50" s="710"/>
      <c r="RZW50" s="710"/>
      <c r="RZX50" s="710"/>
      <c r="RZY50" s="710"/>
      <c r="RZZ50" s="710"/>
      <c r="SAA50" s="710"/>
      <c r="SAB50" s="710"/>
      <c r="SAC50" s="710"/>
      <c r="SAD50" s="710"/>
      <c r="SAE50" s="710"/>
      <c r="SAF50" s="710"/>
      <c r="SAG50" s="710"/>
      <c r="SAH50" s="710"/>
      <c r="SAI50" s="710"/>
      <c r="SAJ50" s="710"/>
      <c r="SAK50" s="710"/>
      <c r="SAL50" s="710"/>
      <c r="SAM50" s="710"/>
      <c r="SAN50" s="710"/>
      <c r="SAO50" s="710"/>
      <c r="SAP50" s="710"/>
      <c r="SAQ50" s="710"/>
      <c r="SAR50" s="710"/>
      <c r="SAS50" s="710"/>
      <c r="SAT50" s="710"/>
      <c r="SAU50" s="710"/>
      <c r="SAV50" s="710"/>
      <c r="SAW50" s="710"/>
      <c r="SAX50" s="710"/>
      <c r="SAY50" s="710"/>
      <c r="SAZ50" s="710"/>
      <c r="SBA50" s="710"/>
      <c r="SBB50" s="710"/>
      <c r="SBC50" s="710"/>
      <c r="SBD50" s="710"/>
      <c r="SBE50" s="710"/>
      <c r="SBF50" s="710"/>
      <c r="SBG50" s="710"/>
      <c r="SBH50" s="710"/>
      <c r="SBI50" s="710"/>
      <c r="SBJ50" s="710"/>
      <c r="SBK50" s="710"/>
      <c r="SBL50" s="710"/>
      <c r="SBM50" s="710"/>
      <c r="SBN50" s="710"/>
      <c r="SBO50" s="710"/>
      <c r="SBP50" s="710"/>
      <c r="SBQ50" s="710"/>
      <c r="SBR50" s="710"/>
      <c r="SBS50" s="710"/>
      <c r="SBT50" s="710"/>
      <c r="SBU50" s="710"/>
      <c r="SBV50" s="710"/>
      <c r="SBW50" s="710"/>
      <c r="SBX50" s="710"/>
      <c r="SBY50" s="710"/>
      <c r="SBZ50" s="710"/>
      <c r="SCA50" s="710"/>
      <c r="SCB50" s="710"/>
      <c r="SCC50" s="710"/>
      <c r="SCD50" s="710"/>
      <c r="SCE50" s="710"/>
      <c r="SCF50" s="710"/>
      <c r="SCG50" s="710"/>
      <c r="SCH50" s="710"/>
      <c r="SCI50" s="710"/>
      <c r="SCJ50" s="710"/>
      <c r="SCK50" s="710"/>
      <c r="SCL50" s="710"/>
      <c r="SCM50" s="710"/>
      <c r="SCN50" s="710"/>
      <c r="SCO50" s="710"/>
      <c r="SCP50" s="710"/>
      <c r="SCQ50" s="710"/>
      <c r="SCR50" s="710"/>
      <c r="SCS50" s="710"/>
      <c r="SCT50" s="710"/>
      <c r="SCU50" s="710"/>
      <c r="SCV50" s="710"/>
      <c r="SCW50" s="710"/>
      <c r="SCX50" s="710"/>
      <c r="SCY50" s="710"/>
      <c r="SCZ50" s="710"/>
      <c r="SDA50" s="710"/>
      <c r="SDB50" s="710"/>
      <c r="SDC50" s="710"/>
      <c r="SDD50" s="710"/>
      <c r="SDE50" s="710"/>
      <c r="SDF50" s="710"/>
      <c r="SDG50" s="710"/>
      <c r="SDH50" s="710"/>
      <c r="SDI50" s="710"/>
      <c r="SDJ50" s="710"/>
      <c r="SDK50" s="710"/>
      <c r="SDL50" s="710"/>
      <c r="SDM50" s="710"/>
      <c r="SDN50" s="710"/>
      <c r="SDO50" s="710"/>
      <c r="SDP50" s="710"/>
      <c r="SDQ50" s="710"/>
      <c r="SDR50" s="710"/>
      <c r="SDS50" s="710"/>
      <c r="SDT50" s="710"/>
      <c r="SDU50" s="710"/>
      <c r="SDV50" s="710"/>
      <c r="SDW50" s="710"/>
      <c r="SDX50" s="710"/>
      <c r="SDY50" s="710"/>
      <c r="SDZ50" s="710"/>
      <c r="SEA50" s="710"/>
      <c r="SEB50" s="710"/>
      <c r="SEC50" s="710"/>
      <c r="SED50" s="710"/>
      <c r="SEE50" s="710"/>
      <c r="SEF50" s="710"/>
      <c r="SEG50" s="710"/>
      <c r="SEH50" s="710"/>
      <c r="SEI50" s="710"/>
      <c r="SEJ50" s="710"/>
      <c r="SEK50" s="710"/>
      <c r="SEL50" s="710"/>
      <c r="SEM50" s="710"/>
      <c r="SEN50" s="710"/>
      <c r="SEO50" s="710"/>
      <c r="SEP50" s="710"/>
      <c r="SEQ50" s="710"/>
      <c r="SER50" s="710"/>
      <c r="SES50" s="710"/>
      <c r="SET50" s="710"/>
      <c r="SEU50" s="710"/>
      <c r="SEV50" s="710"/>
      <c r="SEW50" s="710"/>
      <c r="SEX50" s="710"/>
      <c r="SEY50" s="710"/>
      <c r="SEZ50" s="710"/>
      <c r="SFA50" s="710"/>
      <c r="SFB50" s="710"/>
      <c r="SFC50" s="710"/>
      <c r="SFD50" s="710"/>
      <c r="SFE50" s="710"/>
      <c r="SFF50" s="710"/>
      <c r="SFG50" s="710"/>
      <c r="SFH50" s="710"/>
      <c r="SFI50" s="710"/>
      <c r="SFJ50" s="710"/>
      <c r="SFK50" s="710"/>
      <c r="SFL50" s="710"/>
      <c r="SFM50" s="710"/>
      <c r="SFN50" s="710"/>
      <c r="SFO50" s="710"/>
      <c r="SFP50" s="710"/>
      <c r="SFQ50" s="710"/>
      <c r="SFR50" s="710"/>
      <c r="SFS50" s="710"/>
      <c r="SFT50" s="710"/>
      <c r="SFU50" s="710"/>
      <c r="SFV50" s="710"/>
      <c r="SFW50" s="710"/>
      <c r="SFX50" s="710"/>
      <c r="SFY50" s="710"/>
      <c r="SFZ50" s="710"/>
      <c r="SGA50" s="710"/>
      <c r="SGB50" s="710"/>
      <c r="SGC50" s="710"/>
      <c r="SGD50" s="710"/>
      <c r="SGE50" s="710"/>
      <c r="SGF50" s="710"/>
      <c r="SGG50" s="710"/>
      <c r="SGH50" s="710"/>
      <c r="SGI50" s="710"/>
      <c r="SGJ50" s="710"/>
      <c r="SGK50" s="710"/>
      <c r="SGL50" s="710"/>
      <c r="SGM50" s="710"/>
      <c r="SGN50" s="710"/>
      <c r="SGO50" s="710"/>
      <c r="SGP50" s="710"/>
      <c r="SGQ50" s="710"/>
      <c r="SGR50" s="710"/>
      <c r="SGS50" s="710"/>
      <c r="SGT50" s="710"/>
      <c r="SGU50" s="710"/>
      <c r="SGV50" s="710"/>
      <c r="SGW50" s="710"/>
      <c r="SGX50" s="710"/>
      <c r="SGY50" s="710"/>
      <c r="SGZ50" s="710"/>
      <c r="SHA50" s="710"/>
      <c r="SHB50" s="710"/>
      <c r="SHC50" s="710"/>
      <c r="SHD50" s="710"/>
      <c r="SHE50" s="710"/>
      <c r="SHF50" s="710"/>
      <c r="SHG50" s="710"/>
      <c r="SHH50" s="710"/>
      <c r="SHI50" s="710"/>
      <c r="SHJ50" s="710"/>
      <c r="SHK50" s="710"/>
      <c r="SHL50" s="710"/>
      <c r="SHM50" s="710"/>
      <c r="SHN50" s="710"/>
      <c r="SHO50" s="710"/>
      <c r="SHP50" s="710"/>
      <c r="SHQ50" s="710"/>
      <c r="SHR50" s="710"/>
      <c r="SHS50" s="710"/>
      <c r="SHT50" s="710"/>
      <c r="SHU50" s="710"/>
      <c r="SHV50" s="710"/>
      <c r="SHW50" s="710"/>
      <c r="SHX50" s="710"/>
      <c r="SHY50" s="710"/>
      <c r="SHZ50" s="710"/>
      <c r="SIA50" s="710"/>
      <c r="SIB50" s="710"/>
      <c r="SIC50" s="710"/>
      <c r="SID50" s="710"/>
      <c r="SIE50" s="710"/>
      <c r="SIF50" s="710"/>
      <c r="SIG50" s="710"/>
      <c r="SIH50" s="710"/>
      <c r="SII50" s="710"/>
      <c r="SIJ50" s="710"/>
      <c r="SIK50" s="710"/>
      <c r="SIL50" s="710"/>
      <c r="SIM50" s="710"/>
      <c r="SIN50" s="710"/>
      <c r="SIO50" s="710"/>
      <c r="SIP50" s="710"/>
      <c r="SIQ50" s="710"/>
      <c r="SIR50" s="710"/>
      <c r="SIS50" s="710"/>
      <c r="SIT50" s="710"/>
      <c r="SIU50" s="710"/>
      <c r="SIV50" s="710"/>
      <c r="SIW50" s="710"/>
      <c r="SIX50" s="710"/>
      <c r="SIY50" s="710"/>
      <c r="SIZ50" s="710"/>
      <c r="SJA50" s="710"/>
      <c r="SJB50" s="710"/>
      <c r="SJC50" s="710"/>
      <c r="SJD50" s="710"/>
      <c r="SJE50" s="710"/>
      <c r="SJF50" s="710"/>
      <c r="SJG50" s="710"/>
      <c r="SJH50" s="710"/>
      <c r="SJI50" s="710"/>
      <c r="SJJ50" s="710"/>
      <c r="SJK50" s="710"/>
      <c r="SJL50" s="710"/>
      <c r="SJM50" s="710"/>
      <c r="SJN50" s="710"/>
      <c r="SJO50" s="710"/>
      <c r="SJP50" s="710"/>
      <c r="SJQ50" s="710"/>
      <c r="SJR50" s="710"/>
      <c r="SJS50" s="710"/>
      <c r="SJT50" s="710"/>
      <c r="SJU50" s="710"/>
      <c r="SJV50" s="710"/>
      <c r="SJW50" s="710"/>
      <c r="SJX50" s="710"/>
      <c r="SJY50" s="710"/>
      <c r="SJZ50" s="710"/>
      <c r="SKA50" s="710"/>
      <c r="SKB50" s="710"/>
      <c r="SKC50" s="710"/>
      <c r="SKD50" s="710"/>
      <c r="SKE50" s="710"/>
      <c r="SKF50" s="710"/>
      <c r="SKG50" s="710"/>
      <c r="SKH50" s="710"/>
      <c r="SKI50" s="710"/>
      <c r="SKJ50" s="710"/>
      <c r="SKK50" s="710"/>
      <c r="SKL50" s="710"/>
      <c r="SKM50" s="710"/>
      <c r="SKN50" s="710"/>
      <c r="SKO50" s="710"/>
      <c r="SKP50" s="710"/>
      <c r="SKQ50" s="710"/>
      <c r="SKR50" s="710"/>
      <c r="SKS50" s="710"/>
      <c r="SKT50" s="710"/>
      <c r="SKU50" s="710"/>
      <c r="SKV50" s="710"/>
      <c r="SKW50" s="710"/>
      <c r="SKX50" s="710"/>
      <c r="SKY50" s="710"/>
      <c r="SKZ50" s="710"/>
      <c r="SLA50" s="710"/>
      <c r="SLB50" s="710"/>
      <c r="SLC50" s="710"/>
      <c r="SLD50" s="710"/>
      <c r="SLE50" s="710"/>
      <c r="SLF50" s="710"/>
      <c r="SLG50" s="710"/>
      <c r="SLH50" s="710"/>
      <c r="SLI50" s="710"/>
      <c r="SLJ50" s="710"/>
      <c r="SLK50" s="710"/>
      <c r="SLL50" s="710"/>
      <c r="SLM50" s="710"/>
      <c r="SLN50" s="710"/>
      <c r="SLO50" s="710"/>
      <c r="SLP50" s="710"/>
      <c r="SLQ50" s="710"/>
      <c r="SLR50" s="710"/>
      <c r="SLS50" s="710"/>
      <c r="SLT50" s="710"/>
      <c r="SLU50" s="710"/>
      <c r="SLV50" s="710"/>
      <c r="SLW50" s="710"/>
      <c r="SLX50" s="710"/>
      <c r="SLY50" s="710"/>
      <c r="SLZ50" s="710"/>
      <c r="SMA50" s="710"/>
      <c r="SMB50" s="710"/>
      <c r="SMC50" s="710"/>
      <c r="SMD50" s="710"/>
      <c r="SME50" s="710"/>
      <c r="SMF50" s="710"/>
      <c r="SMG50" s="710"/>
      <c r="SMH50" s="710"/>
      <c r="SMI50" s="710"/>
      <c r="SMJ50" s="710"/>
      <c r="SMK50" s="710"/>
      <c r="SML50" s="710"/>
      <c r="SMM50" s="710"/>
      <c r="SMN50" s="710"/>
      <c r="SMO50" s="710"/>
      <c r="SMP50" s="710"/>
      <c r="SMQ50" s="710"/>
      <c r="SMR50" s="710"/>
      <c r="SMS50" s="710"/>
      <c r="SMT50" s="710"/>
      <c r="SMU50" s="710"/>
      <c r="SMV50" s="710"/>
      <c r="SMW50" s="710"/>
      <c r="SMX50" s="710"/>
      <c r="SMY50" s="710"/>
      <c r="SMZ50" s="710"/>
      <c r="SNA50" s="710"/>
      <c r="SNB50" s="710"/>
      <c r="SNC50" s="710"/>
      <c r="SND50" s="710"/>
      <c r="SNE50" s="710"/>
      <c r="SNF50" s="710"/>
      <c r="SNG50" s="710"/>
      <c r="SNH50" s="710"/>
      <c r="SNI50" s="710"/>
      <c r="SNJ50" s="710"/>
      <c r="SNK50" s="710"/>
      <c r="SNL50" s="710"/>
      <c r="SNM50" s="710"/>
      <c r="SNN50" s="710"/>
      <c r="SNO50" s="710"/>
      <c r="SNP50" s="710"/>
      <c r="SNQ50" s="710"/>
      <c r="SNR50" s="710"/>
      <c r="SNS50" s="710"/>
      <c r="SNT50" s="710"/>
      <c r="SNU50" s="710"/>
      <c r="SNV50" s="710"/>
      <c r="SNW50" s="710"/>
      <c r="SNX50" s="710"/>
      <c r="SNY50" s="710"/>
      <c r="SNZ50" s="710"/>
      <c r="SOA50" s="710"/>
      <c r="SOB50" s="710"/>
      <c r="SOC50" s="710"/>
      <c r="SOD50" s="710"/>
      <c r="SOE50" s="710"/>
      <c r="SOF50" s="710"/>
      <c r="SOG50" s="710"/>
      <c r="SOH50" s="710"/>
      <c r="SOI50" s="710"/>
      <c r="SOJ50" s="710"/>
      <c r="SOK50" s="710"/>
      <c r="SOL50" s="710"/>
      <c r="SOM50" s="710"/>
      <c r="SON50" s="710"/>
      <c r="SOO50" s="710"/>
      <c r="SOP50" s="710"/>
      <c r="SOQ50" s="710"/>
      <c r="SOR50" s="710"/>
      <c r="SOS50" s="710"/>
      <c r="SOT50" s="710"/>
      <c r="SOU50" s="710"/>
      <c r="SOV50" s="710"/>
      <c r="SOW50" s="710"/>
      <c r="SOX50" s="710"/>
      <c r="SOY50" s="710"/>
      <c r="SOZ50" s="710"/>
      <c r="SPA50" s="710"/>
      <c r="SPB50" s="710"/>
      <c r="SPC50" s="710"/>
      <c r="SPD50" s="710"/>
      <c r="SPE50" s="710"/>
      <c r="SPF50" s="710"/>
      <c r="SPG50" s="710"/>
      <c r="SPH50" s="710"/>
      <c r="SPI50" s="710"/>
      <c r="SPJ50" s="710"/>
      <c r="SPK50" s="710"/>
      <c r="SPL50" s="710"/>
      <c r="SPM50" s="710"/>
      <c r="SPN50" s="710"/>
      <c r="SPO50" s="710"/>
      <c r="SPP50" s="710"/>
      <c r="SPQ50" s="710"/>
      <c r="SPR50" s="710"/>
      <c r="SPS50" s="710"/>
      <c r="SPT50" s="710"/>
      <c r="SPU50" s="710"/>
      <c r="SPV50" s="710"/>
      <c r="SPW50" s="710"/>
      <c r="SPX50" s="710"/>
      <c r="SPY50" s="710"/>
      <c r="SPZ50" s="710"/>
      <c r="SQA50" s="710"/>
      <c r="SQB50" s="710"/>
      <c r="SQC50" s="710"/>
      <c r="SQD50" s="710"/>
      <c r="SQE50" s="710"/>
      <c r="SQF50" s="710"/>
      <c r="SQG50" s="710"/>
      <c r="SQH50" s="710"/>
      <c r="SQI50" s="710"/>
      <c r="SQJ50" s="710"/>
      <c r="SQK50" s="710"/>
      <c r="SQL50" s="710"/>
      <c r="SQM50" s="710"/>
      <c r="SQN50" s="710"/>
      <c r="SQO50" s="710"/>
      <c r="SQP50" s="710"/>
      <c r="SQQ50" s="710"/>
      <c r="SQR50" s="710"/>
      <c r="SQS50" s="710"/>
      <c r="SQT50" s="710"/>
      <c r="SQU50" s="710"/>
      <c r="SQV50" s="710"/>
      <c r="SQW50" s="710"/>
      <c r="SQX50" s="710"/>
      <c r="SQY50" s="710"/>
      <c r="SQZ50" s="710"/>
      <c r="SRA50" s="710"/>
      <c r="SRB50" s="710"/>
      <c r="SRC50" s="710"/>
      <c r="SRD50" s="710"/>
      <c r="SRE50" s="710"/>
      <c r="SRF50" s="710"/>
      <c r="SRG50" s="710"/>
      <c r="SRH50" s="710"/>
      <c r="SRI50" s="710"/>
      <c r="SRJ50" s="710"/>
      <c r="SRK50" s="710"/>
      <c r="SRL50" s="710"/>
      <c r="SRM50" s="710"/>
      <c r="SRN50" s="710"/>
      <c r="SRO50" s="710"/>
      <c r="SRP50" s="710"/>
      <c r="SRQ50" s="710"/>
      <c r="SRR50" s="710"/>
      <c r="SRS50" s="710"/>
      <c r="SRT50" s="710"/>
      <c r="SRU50" s="710"/>
      <c r="SRV50" s="710"/>
      <c r="SRW50" s="710"/>
      <c r="SRX50" s="710"/>
      <c r="SRY50" s="710"/>
      <c r="SRZ50" s="710"/>
      <c r="SSA50" s="710"/>
      <c r="SSB50" s="710"/>
      <c r="SSC50" s="710"/>
      <c r="SSD50" s="710"/>
      <c r="SSE50" s="710"/>
      <c r="SSF50" s="710"/>
      <c r="SSG50" s="710"/>
      <c r="SSH50" s="710"/>
      <c r="SSI50" s="710"/>
      <c r="SSJ50" s="710"/>
      <c r="SSK50" s="710"/>
      <c r="SSL50" s="710"/>
      <c r="SSM50" s="710"/>
      <c r="SSN50" s="710"/>
      <c r="SSO50" s="710"/>
      <c r="SSP50" s="710"/>
      <c r="SSQ50" s="710"/>
      <c r="SSR50" s="710"/>
      <c r="SSS50" s="710"/>
      <c r="SST50" s="710"/>
      <c r="SSU50" s="710"/>
      <c r="SSV50" s="710"/>
      <c r="SSW50" s="710"/>
      <c r="SSX50" s="710"/>
      <c r="SSY50" s="710"/>
      <c r="SSZ50" s="710"/>
      <c r="STA50" s="710"/>
      <c r="STB50" s="710"/>
      <c r="STC50" s="710"/>
      <c r="STD50" s="710"/>
      <c r="STE50" s="710"/>
      <c r="STF50" s="710"/>
      <c r="STG50" s="710"/>
      <c r="STH50" s="710"/>
      <c r="STI50" s="710"/>
      <c r="STJ50" s="710"/>
      <c r="STK50" s="710"/>
      <c r="STL50" s="710"/>
      <c r="STM50" s="710"/>
      <c r="STN50" s="710"/>
      <c r="STO50" s="710"/>
      <c r="STP50" s="710"/>
      <c r="STQ50" s="710"/>
      <c r="STR50" s="710"/>
      <c r="STS50" s="710"/>
      <c r="STT50" s="710"/>
      <c r="STU50" s="710"/>
      <c r="STV50" s="710"/>
      <c r="STW50" s="710"/>
      <c r="STX50" s="710"/>
      <c r="STY50" s="710"/>
      <c r="STZ50" s="710"/>
      <c r="SUA50" s="710"/>
      <c r="SUB50" s="710"/>
      <c r="SUC50" s="710"/>
      <c r="SUD50" s="710"/>
      <c r="SUE50" s="710"/>
      <c r="SUF50" s="710"/>
      <c r="SUG50" s="710"/>
      <c r="SUH50" s="710"/>
      <c r="SUI50" s="710"/>
      <c r="SUJ50" s="710"/>
      <c r="SUK50" s="710"/>
      <c r="SUL50" s="710"/>
      <c r="SUM50" s="710"/>
      <c r="SUN50" s="710"/>
      <c r="SUO50" s="710"/>
      <c r="SUP50" s="710"/>
      <c r="SUQ50" s="710"/>
      <c r="SUR50" s="710"/>
      <c r="SUS50" s="710"/>
      <c r="SUT50" s="710"/>
      <c r="SUU50" s="710"/>
      <c r="SUV50" s="710"/>
      <c r="SUW50" s="710"/>
      <c r="SUX50" s="710"/>
      <c r="SUY50" s="710"/>
      <c r="SUZ50" s="710"/>
      <c r="SVA50" s="710"/>
      <c r="SVB50" s="710"/>
      <c r="SVC50" s="710"/>
      <c r="SVD50" s="710"/>
      <c r="SVE50" s="710"/>
      <c r="SVF50" s="710"/>
      <c r="SVG50" s="710"/>
      <c r="SVH50" s="710"/>
      <c r="SVI50" s="710"/>
      <c r="SVJ50" s="710"/>
      <c r="SVK50" s="710"/>
      <c r="SVL50" s="710"/>
      <c r="SVM50" s="710"/>
      <c r="SVN50" s="710"/>
      <c r="SVO50" s="710"/>
      <c r="SVP50" s="710"/>
      <c r="SVQ50" s="710"/>
      <c r="SVR50" s="710"/>
      <c r="SVS50" s="710"/>
      <c r="SVT50" s="710"/>
      <c r="SVU50" s="710"/>
      <c r="SVV50" s="710"/>
      <c r="SVW50" s="710"/>
      <c r="SVX50" s="710"/>
      <c r="SVY50" s="710"/>
      <c r="SVZ50" s="710"/>
      <c r="SWA50" s="710"/>
      <c r="SWB50" s="710"/>
      <c r="SWC50" s="710"/>
      <c r="SWD50" s="710"/>
      <c r="SWE50" s="710"/>
      <c r="SWF50" s="710"/>
      <c r="SWG50" s="710"/>
      <c r="SWH50" s="710"/>
      <c r="SWI50" s="710"/>
      <c r="SWJ50" s="710"/>
      <c r="SWK50" s="710"/>
      <c r="SWL50" s="710"/>
      <c r="SWM50" s="710"/>
      <c r="SWN50" s="710"/>
      <c r="SWO50" s="710"/>
      <c r="SWP50" s="710"/>
      <c r="SWQ50" s="710"/>
      <c r="SWR50" s="710"/>
      <c r="SWS50" s="710"/>
      <c r="SWT50" s="710"/>
      <c r="SWU50" s="710"/>
      <c r="SWV50" s="710"/>
      <c r="SWW50" s="710"/>
      <c r="SWX50" s="710"/>
      <c r="SWY50" s="710"/>
      <c r="SWZ50" s="710"/>
      <c r="SXA50" s="710"/>
      <c r="SXB50" s="710"/>
      <c r="SXC50" s="710"/>
      <c r="SXD50" s="710"/>
      <c r="SXE50" s="710"/>
      <c r="SXF50" s="710"/>
      <c r="SXG50" s="710"/>
      <c r="SXH50" s="710"/>
      <c r="SXI50" s="710"/>
      <c r="SXJ50" s="710"/>
      <c r="SXK50" s="710"/>
      <c r="SXL50" s="710"/>
      <c r="SXM50" s="710"/>
      <c r="SXN50" s="710"/>
      <c r="SXO50" s="710"/>
      <c r="SXP50" s="710"/>
      <c r="SXQ50" s="710"/>
      <c r="SXR50" s="710"/>
      <c r="SXS50" s="710"/>
      <c r="SXT50" s="710"/>
      <c r="SXU50" s="710"/>
      <c r="SXV50" s="710"/>
      <c r="SXW50" s="710"/>
      <c r="SXX50" s="710"/>
      <c r="SXY50" s="710"/>
      <c r="SXZ50" s="710"/>
      <c r="SYA50" s="710"/>
      <c r="SYB50" s="710"/>
      <c r="SYC50" s="710"/>
      <c r="SYD50" s="710"/>
      <c r="SYE50" s="710"/>
      <c r="SYF50" s="710"/>
      <c r="SYG50" s="710"/>
      <c r="SYH50" s="710"/>
      <c r="SYI50" s="710"/>
      <c r="SYJ50" s="710"/>
      <c r="SYK50" s="710"/>
      <c r="SYL50" s="710"/>
      <c r="SYM50" s="710"/>
      <c r="SYN50" s="710"/>
      <c r="SYO50" s="710"/>
      <c r="SYP50" s="710"/>
      <c r="SYQ50" s="710"/>
      <c r="SYR50" s="710"/>
      <c r="SYS50" s="710"/>
      <c r="SYT50" s="710"/>
      <c r="SYU50" s="710"/>
      <c r="SYV50" s="710"/>
      <c r="SYW50" s="710"/>
      <c r="SYX50" s="710"/>
      <c r="SYY50" s="710"/>
      <c r="SYZ50" s="710"/>
      <c r="SZA50" s="710"/>
      <c r="SZB50" s="710"/>
      <c r="SZC50" s="710"/>
      <c r="SZD50" s="710"/>
      <c r="SZE50" s="710"/>
      <c r="SZF50" s="710"/>
      <c r="SZG50" s="710"/>
      <c r="SZH50" s="710"/>
      <c r="SZI50" s="710"/>
      <c r="SZJ50" s="710"/>
      <c r="SZK50" s="710"/>
      <c r="SZL50" s="710"/>
      <c r="SZM50" s="710"/>
      <c r="SZN50" s="710"/>
      <c r="SZO50" s="710"/>
      <c r="SZP50" s="710"/>
      <c r="SZQ50" s="710"/>
      <c r="SZR50" s="710"/>
      <c r="SZS50" s="710"/>
      <c r="SZT50" s="710"/>
      <c r="SZU50" s="710"/>
      <c r="SZV50" s="710"/>
      <c r="SZW50" s="710"/>
      <c r="SZX50" s="710"/>
      <c r="SZY50" s="710"/>
      <c r="SZZ50" s="710"/>
      <c r="TAA50" s="710"/>
      <c r="TAB50" s="710"/>
      <c r="TAC50" s="710"/>
      <c r="TAD50" s="710"/>
      <c r="TAE50" s="710"/>
      <c r="TAF50" s="710"/>
      <c r="TAG50" s="710"/>
      <c r="TAH50" s="710"/>
      <c r="TAI50" s="710"/>
      <c r="TAJ50" s="710"/>
      <c r="TAK50" s="710"/>
      <c r="TAL50" s="710"/>
      <c r="TAM50" s="710"/>
      <c r="TAN50" s="710"/>
      <c r="TAO50" s="710"/>
      <c r="TAP50" s="710"/>
      <c r="TAQ50" s="710"/>
      <c r="TAR50" s="710"/>
      <c r="TAS50" s="710"/>
      <c r="TAT50" s="710"/>
      <c r="TAU50" s="710"/>
      <c r="TAV50" s="710"/>
      <c r="TAW50" s="710"/>
      <c r="TAX50" s="710"/>
      <c r="TAY50" s="710"/>
      <c r="TAZ50" s="710"/>
      <c r="TBA50" s="710"/>
      <c r="TBB50" s="710"/>
      <c r="TBC50" s="710"/>
      <c r="TBD50" s="710"/>
      <c r="TBE50" s="710"/>
      <c r="TBF50" s="710"/>
      <c r="TBG50" s="710"/>
      <c r="TBH50" s="710"/>
      <c r="TBI50" s="710"/>
      <c r="TBJ50" s="710"/>
      <c r="TBK50" s="710"/>
      <c r="TBL50" s="710"/>
      <c r="TBM50" s="710"/>
      <c r="TBN50" s="710"/>
      <c r="TBO50" s="710"/>
      <c r="TBP50" s="710"/>
      <c r="TBQ50" s="710"/>
      <c r="TBR50" s="710"/>
      <c r="TBS50" s="710"/>
      <c r="TBT50" s="710"/>
      <c r="TBU50" s="710"/>
      <c r="TBV50" s="710"/>
      <c r="TBW50" s="710"/>
      <c r="TBX50" s="710"/>
      <c r="TBY50" s="710"/>
      <c r="TBZ50" s="710"/>
      <c r="TCA50" s="710"/>
      <c r="TCB50" s="710"/>
      <c r="TCC50" s="710"/>
      <c r="TCD50" s="710"/>
      <c r="TCE50" s="710"/>
      <c r="TCF50" s="710"/>
      <c r="TCG50" s="710"/>
      <c r="TCH50" s="710"/>
      <c r="TCI50" s="710"/>
      <c r="TCJ50" s="710"/>
      <c r="TCK50" s="710"/>
      <c r="TCL50" s="710"/>
      <c r="TCM50" s="710"/>
      <c r="TCN50" s="710"/>
      <c r="TCO50" s="710"/>
      <c r="TCP50" s="710"/>
      <c r="TCQ50" s="710"/>
      <c r="TCR50" s="710"/>
      <c r="TCS50" s="710"/>
      <c r="TCT50" s="710"/>
      <c r="TCU50" s="710"/>
      <c r="TCV50" s="710"/>
      <c r="TCW50" s="710"/>
      <c r="TCX50" s="710"/>
      <c r="TCY50" s="710"/>
      <c r="TCZ50" s="710"/>
      <c r="TDA50" s="710"/>
      <c r="TDB50" s="710"/>
      <c r="TDC50" s="710"/>
      <c r="TDD50" s="710"/>
      <c r="TDE50" s="710"/>
      <c r="TDF50" s="710"/>
      <c r="TDG50" s="710"/>
      <c r="TDH50" s="710"/>
      <c r="TDI50" s="710"/>
      <c r="TDJ50" s="710"/>
      <c r="TDK50" s="710"/>
      <c r="TDL50" s="710"/>
      <c r="TDM50" s="710"/>
      <c r="TDN50" s="710"/>
      <c r="TDO50" s="710"/>
      <c r="TDP50" s="710"/>
      <c r="TDQ50" s="710"/>
      <c r="TDR50" s="710"/>
      <c r="TDS50" s="710"/>
      <c r="TDT50" s="710"/>
      <c r="TDU50" s="710"/>
      <c r="TDV50" s="710"/>
      <c r="TDW50" s="710"/>
      <c r="TDX50" s="710"/>
      <c r="TDY50" s="710"/>
      <c r="TDZ50" s="710"/>
      <c r="TEA50" s="710"/>
      <c r="TEB50" s="710"/>
      <c r="TEC50" s="710"/>
      <c r="TED50" s="710"/>
      <c r="TEE50" s="710"/>
      <c r="TEF50" s="710"/>
      <c r="TEG50" s="710"/>
      <c r="TEH50" s="710"/>
      <c r="TEI50" s="710"/>
      <c r="TEJ50" s="710"/>
      <c r="TEK50" s="710"/>
      <c r="TEL50" s="710"/>
      <c r="TEM50" s="710"/>
      <c r="TEN50" s="710"/>
      <c r="TEO50" s="710"/>
      <c r="TEP50" s="710"/>
      <c r="TEQ50" s="710"/>
      <c r="TER50" s="710"/>
      <c r="TES50" s="710"/>
      <c r="TET50" s="710"/>
      <c r="TEU50" s="710"/>
      <c r="TEV50" s="710"/>
      <c r="TEW50" s="710"/>
      <c r="TEX50" s="710"/>
      <c r="TEY50" s="710"/>
      <c r="TEZ50" s="710"/>
      <c r="TFA50" s="710"/>
      <c r="TFB50" s="710"/>
      <c r="TFC50" s="710"/>
      <c r="TFD50" s="710"/>
      <c r="TFE50" s="710"/>
      <c r="TFF50" s="710"/>
      <c r="TFG50" s="710"/>
      <c r="TFH50" s="710"/>
      <c r="TFI50" s="710"/>
      <c r="TFJ50" s="710"/>
      <c r="TFK50" s="710"/>
      <c r="TFL50" s="710"/>
      <c r="TFM50" s="710"/>
      <c r="TFN50" s="710"/>
      <c r="TFO50" s="710"/>
      <c r="TFP50" s="710"/>
      <c r="TFQ50" s="710"/>
      <c r="TFR50" s="710"/>
      <c r="TFS50" s="710"/>
      <c r="TFT50" s="710"/>
      <c r="TFU50" s="710"/>
      <c r="TFV50" s="710"/>
      <c r="TFW50" s="710"/>
      <c r="TFX50" s="710"/>
      <c r="TFY50" s="710"/>
      <c r="TFZ50" s="710"/>
      <c r="TGA50" s="710"/>
      <c r="TGB50" s="710"/>
      <c r="TGC50" s="710"/>
      <c r="TGD50" s="710"/>
      <c r="TGE50" s="710"/>
      <c r="TGF50" s="710"/>
      <c r="TGG50" s="710"/>
      <c r="TGH50" s="710"/>
      <c r="TGI50" s="710"/>
      <c r="TGJ50" s="710"/>
      <c r="TGK50" s="710"/>
      <c r="TGL50" s="710"/>
      <c r="TGM50" s="710"/>
      <c r="TGN50" s="710"/>
      <c r="TGO50" s="710"/>
      <c r="TGP50" s="710"/>
      <c r="TGQ50" s="710"/>
      <c r="TGR50" s="710"/>
      <c r="TGS50" s="710"/>
      <c r="TGT50" s="710"/>
      <c r="TGU50" s="710"/>
      <c r="TGV50" s="710"/>
      <c r="TGW50" s="710"/>
      <c r="TGX50" s="710"/>
      <c r="TGY50" s="710"/>
      <c r="TGZ50" s="710"/>
      <c r="THA50" s="710"/>
      <c r="THB50" s="710"/>
      <c r="THC50" s="710"/>
      <c r="THD50" s="710"/>
      <c r="THE50" s="710"/>
      <c r="THF50" s="710"/>
      <c r="THG50" s="710"/>
      <c r="THH50" s="710"/>
      <c r="THI50" s="710"/>
      <c r="THJ50" s="710"/>
      <c r="THK50" s="710"/>
      <c r="THL50" s="710"/>
      <c r="THM50" s="710"/>
      <c r="THN50" s="710"/>
      <c r="THO50" s="710"/>
      <c r="THP50" s="710"/>
      <c r="THQ50" s="710"/>
      <c r="THR50" s="710"/>
      <c r="THS50" s="710"/>
      <c r="THT50" s="710"/>
      <c r="THU50" s="710"/>
      <c r="THV50" s="710"/>
      <c r="THW50" s="710"/>
      <c r="THX50" s="710"/>
      <c r="THY50" s="710"/>
      <c r="THZ50" s="710"/>
      <c r="TIA50" s="710"/>
      <c r="TIB50" s="710"/>
      <c r="TIC50" s="710"/>
      <c r="TID50" s="710"/>
      <c r="TIE50" s="710"/>
      <c r="TIF50" s="710"/>
      <c r="TIG50" s="710"/>
      <c r="TIH50" s="710"/>
      <c r="TII50" s="710"/>
      <c r="TIJ50" s="710"/>
      <c r="TIK50" s="710"/>
      <c r="TIL50" s="710"/>
      <c r="TIM50" s="710"/>
      <c r="TIN50" s="710"/>
      <c r="TIO50" s="710"/>
      <c r="TIP50" s="710"/>
      <c r="TIQ50" s="710"/>
      <c r="TIR50" s="710"/>
      <c r="TIS50" s="710"/>
      <c r="TIT50" s="710"/>
      <c r="TIU50" s="710"/>
      <c r="TIV50" s="710"/>
      <c r="TIW50" s="710"/>
      <c r="TIX50" s="710"/>
      <c r="TIY50" s="710"/>
      <c r="TIZ50" s="710"/>
      <c r="TJA50" s="710"/>
      <c r="TJB50" s="710"/>
      <c r="TJC50" s="710"/>
      <c r="TJD50" s="710"/>
      <c r="TJE50" s="710"/>
      <c r="TJF50" s="710"/>
      <c r="TJG50" s="710"/>
      <c r="TJH50" s="710"/>
      <c r="TJI50" s="710"/>
      <c r="TJJ50" s="710"/>
      <c r="TJK50" s="710"/>
      <c r="TJL50" s="710"/>
      <c r="TJM50" s="710"/>
      <c r="TJN50" s="710"/>
      <c r="TJO50" s="710"/>
      <c r="TJP50" s="710"/>
      <c r="TJQ50" s="710"/>
      <c r="TJR50" s="710"/>
      <c r="TJS50" s="710"/>
      <c r="TJT50" s="710"/>
      <c r="TJU50" s="710"/>
      <c r="TJV50" s="710"/>
      <c r="TJW50" s="710"/>
      <c r="TJX50" s="710"/>
      <c r="TJY50" s="710"/>
      <c r="TJZ50" s="710"/>
      <c r="TKA50" s="710"/>
      <c r="TKB50" s="710"/>
      <c r="TKC50" s="710"/>
      <c r="TKD50" s="710"/>
      <c r="TKE50" s="710"/>
      <c r="TKF50" s="710"/>
      <c r="TKG50" s="710"/>
      <c r="TKH50" s="710"/>
      <c r="TKI50" s="710"/>
      <c r="TKJ50" s="710"/>
      <c r="TKK50" s="710"/>
      <c r="TKL50" s="710"/>
      <c r="TKM50" s="710"/>
      <c r="TKN50" s="710"/>
      <c r="TKO50" s="710"/>
      <c r="TKP50" s="710"/>
      <c r="TKQ50" s="710"/>
      <c r="TKR50" s="710"/>
      <c r="TKS50" s="710"/>
      <c r="TKT50" s="710"/>
      <c r="TKU50" s="710"/>
      <c r="TKV50" s="710"/>
      <c r="TKW50" s="710"/>
      <c r="TKX50" s="710"/>
      <c r="TKY50" s="710"/>
      <c r="TKZ50" s="710"/>
      <c r="TLA50" s="710"/>
      <c r="TLB50" s="710"/>
      <c r="TLC50" s="710"/>
      <c r="TLD50" s="710"/>
      <c r="TLE50" s="710"/>
      <c r="TLF50" s="710"/>
      <c r="TLG50" s="710"/>
      <c r="TLH50" s="710"/>
      <c r="TLI50" s="710"/>
      <c r="TLJ50" s="710"/>
      <c r="TLK50" s="710"/>
      <c r="TLL50" s="710"/>
      <c r="TLM50" s="710"/>
      <c r="TLN50" s="710"/>
      <c r="TLO50" s="710"/>
      <c r="TLP50" s="710"/>
      <c r="TLQ50" s="710"/>
      <c r="TLR50" s="710"/>
      <c r="TLS50" s="710"/>
      <c r="TLT50" s="710"/>
      <c r="TLU50" s="710"/>
      <c r="TLV50" s="710"/>
      <c r="TLW50" s="710"/>
      <c r="TLX50" s="710"/>
      <c r="TLY50" s="710"/>
      <c r="TLZ50" s="710"/>
      <c r="TMA50" s="710"/>
      <c r="TMB50" s="710"/>
      <c r="TMC50" s="710"/>
      <c r="TMD50" s="710"/>
      <c r="TME50" s="710"/>
      <c r="TMF50" s="710"/>
      <c r="TMG50" s="710"/>
      <c r="TMH50" s="710"/>
      <c r="TMI50" s="710"/>
      <c r="TMJ50" s="710"/>
      <c r="TMK50" s="710"/>
      <c r="TML50" s="710"/>
      <c r="TMM50" s="710"/>
      <c r="TMN50" s="710"/>
      <c r="TMO50" s="710"/>
      <c r="TMP50" s="710"/>
      <c r="TMQ50" s="710"/>
      <c r="TMR50" s="710"/>
      <c r="TMS50" s="710"/>
      <c r="TMT50" s="710"/>
      <c r="TMU50" s="710"/>
      <c r="TMV50" s="710"/>
      <c r="TMW50" s="710"/>
      <c r="TMX50" s="710"/>
      <c r="TMY50" s="710"/>
      <c r="TMZ50" s="710"/>
      <c r="TNA50" s="710"/>
      <c r="TNB50" s="710"/>
      <c r="TNC50" s="710"/>
      <c r="TND50" s="710"/>
      <c r="TNE50" s="710"/>
      <c r="TNF50" s="710"/>
      <c r="TNG50" s="710"/>
      <c r="TNH50" s="710"/>
      <c r="TNI50" s="710"/>
      <c r="TNJ50" s="710"/>
      <c r="TNK50" s="710"/>
      <c r="TNL50" s="710"/>
      <c r="TNM50" s="710"/>
      <c r="TNN50" s="710"/>
      <c r="TNO50" s="710"/>
      <c r="TNP50" s="710"/>
      <c r="TNQ50" s="710"/>
      <c r="TNR50" s="710"/>
      <c r="TNS50" s="710"/>
      <c r="TNT50" s="710"/>
      <c r="TNU50" s="710"/>
      <c r="TNV50" s="710"/>
      <c r="TNW50" s="710"/>
      <c r="TNX50" s="710"/>
      <c r="TNY50" s="710"/>
      <c r="TNZ50" s="710"/>
      <c r="TOA50" s="710"/>
      <c r="TOB50" s="710"/>
      <c r="TOC50" s="710"/>
      <c r="TOD50" s="710"/>
      <c r="TOE50" s="710"/>
      <c r="TOF50" s="710"/>
      <c r="TOG50" s="710"/>
      <c r="TOH50" s="710"/>
      <c r="TOI50" s="710"/>
      <c r="TOJ50" s="710"/>
      <c r="TOK50" s="710"/>
      <c r="TOL50" s="710"/>
      <c r="TOM50" s="710"/>
      <c r="TON50" s="710"/>
      <c r="TOO50" s="710"/>
      <c r="TOP50" s="710"/>
      <c r="TOQ50" s="710"/>
      <c r="TOR50" s="710"/>
      <c r="TOS50" s="710"/>
      <c r="TOT50" s="710"/>
      <c r="TOU50" s="710"/>
      <c r="TOV50" s="710"/>
      <c r="TOW50" s="710"/>
      <c r="TOX50" s="710"/>
      <c r="TOY50" s="710"/>
      <c r="TOZ50" s="710"/>
      <c r="TPA50" s="710"/>
      <c r="TPB50" s="710"/>
      <c r="TPC50" s="710"/>
      <c r="TPD50" s="710"/>
      <c r="TPE50" s="710"/>
      <c r="TPF50" s="710"/>
      <c r="TPG50" s="710"/>
      <c r="TPH50" s="710"/>
      <c r="TPI50" s="710"/>
      <c r="TPJ50" s="710"/>
      <c r="TPK50" s="710"/>
      <c r="TPL50" s="710"/>
      <c r="TPM50" s="710"/>
      <c r="TPN50" s="710"/>
      <c r="TPO50" s="710"/>
      <c r="TPP50" s="710"/>
      <c r="TPQ50" s="710"/>
      <c r="TPR50" s="710"/>
      <c r="TPS50" s="710"/>
      <c r="TPT50" s="710"/>
      <c r="TPU50" s="710"/>
      <c r="TPV50" s="710"/>
      <c r="TPW50" s="710"/>
      <c r="TPX50" s="710"/>
      <c r="TPY50" s="710"/>
      <c r="TPZ50" s="710"/>
      <c r="TQA50" s="710"/>
      <c r="TQB50" s="710"/>
      <c r="TQC50" s="710"/>
      <c r="TQD50" s="710"/>
      <c r="TQE50" s="710"/>
      <c r="TQF50" s="710"/>
      <c r="TQG50" s="710"/>
      <c r="TQH50" s="710"/>
      <c r="TQI50" s="710"/>
      <c r="TQJ50" s="710"/>
      <c r="TQK50" s="710"/>
      <c r="TQL50" s="710"/>
      <c r="TQM50" s="710"/>
      <c r="TQN50" s="710"/>
      <c r="TQO50" s="710"/>
      <c r="TQP50" s="710"/>
      <c r="TQQ50" s="710"/>
      <c r="TQR50" s="710"/>
      <c r="TQS50" s="710"/>
      <c r="TQT50" s="710"/>
      <c r="TQU50" s="710"/>
      <c r="TQV50" s="710"/>
      <c r="TQW50" s="710"/>
      <c r="TQX50" s="710"/>
      <c r="TQY50" s="710"/>
      <c r="TQZ50" s="710"/>
      <c r="TRA50" s="710"/>
      <c r="TRB50" s="710"/>
      <c r="TRC50" s="710"/>
      <c r="TRD50" s="710"/>
      <c r="TRE50" s="710"/>
      <c r="TRF50" s="710"/>
      <c r="TRG50" s="710"/>
      <c r="TRH50" s="710"/>
      <c r="TRI50" s="710"/>
      <c r="TRJ50" s="710"/>
      <c r="TRK50" s="710"/>
      <c r="TRL50" s="710"/>
      <c r="TRM50" s="710"/>
      <c r="TRN50" s="710"/>
      <c r="TRO50" s="710"/>
      <c r="TRP50" s="710"/>
      <c r="TRQ50" s="710"/>
      <c r="TRR50" s="710"/>
      <c r="TRS50" s="710"/>
      <c r="TRT50" s="710"/>
      <c r="TRU50" s="710"/>
      <c r="TRV50" s="710"/>
      <c r="TRW50" s="710"/>
      <c r="TRX50" s="710"/>
      <c r="TRY50" s="710"/>
      <c r="TRZ50" s="710"/>
      <c r="TSA50" s="710"/>
      <c r="TSB50" s="710"/>
      <c r="TSC50" s="710"/>
      <c r="TSD50" s="710"/>
      <c r="TSE50" s="710"/>
      <c r="TSF50" s="710"/>
      <c r="TSG50" s="710"/>
      <c r="TSH50" s="710"/>
      <c r="TSI50" s="710"/>
      <c r="TSJ50" s="710"/>
      <c r="TSK50" s="710"/>
      <c r="TSL50" s="710"/>
      <c r="TSM50" s="710"/>
      <c r="TSN50" s="710"/>
      <c r="TSO50" s="710"/>
      <c r="TSP50" s="710"/>
      <c r="TSQ50" s="710"/>
      <c r="TSR50" s="710"/>
      <c r="TSS50" s="710"/>
      <c r="TST50" s="710"/>
      <c r="TSU50" s="710"/>
      <c r="TSV50" s="710"/>
      <c r="TSW50" s="710"/>
      <c r="TSX50" s="710"/>
      <c r="TSY50" s="710"/>
      <c r="TSZ50" s="710"/>
      <c r="TTA50" s="710"/>
      <c r="TTB50" s="710"/>
      <c r="TTC50" s="710"/>
      <c r="TTD50" s="710"/>
      <c r="TTE50" s="710"/>
      <c r="TTF50" s="710"/>
      <c r="TTG50" s="710"/>
      <c r="TTH50" s="710"/>
      <c r="TTI50" s="710"/>
      <c r="TTJ50" s="710"/>
      <c r="TTK50" s="710"/>
      <c r="TTL50" s="710"/>
      <c r="TTM50" s="710"/>
      <c r="TTN50" s="710"/>
      <c r="TTO50" s="710"/>
      <c r="TTP50" s="710"/>
      <c r="TTQ50" s="710"/>
      <c r="TTR50" s="710"/>
      <c r="TTS50" s="710"/>
      <c r="TTT50" s="710"/>
      <c r="TTU50" s="710"/>
      <c r="TTV50" s="710"/>
      <c r="TTW50" s="710"/>
      <c r="TTX50" s="710"/>
      <c r="TTY50" s="710"/>
      <c r="TTZ50" s="710"/>
      <c r="TUA50" s="710"/>
      <c r="TUB50" s="710"/>
      <c r="TUC50" s="710"/>
      <c r="TUD50" s="710"/>
      <c r="TUE50" s="710"/>
      <c r="TUF50" s="710"/>
      <c r="TUG50" s="710"/>
      <c r="TUH50" s="710"/>
      <c r="TUI50" s="710"/>
      <c r="TUJ50" s="710"/>
      <c r="TUK50" s="710"/>
      <c r="TUL50" s="710"/>
      <c r="TUM50" s="710"/>
      <c r="TUN50" s="710"/>
      <c r="TUO50" s="710"/>
      <c r="TUP50" s="710"/>
      <c r="TUQ50" s="710"/>
      <c r="TUR50" s="710"/>
      <c r="TUS50" s="710"/>
      <c r="TUT50" s="710"/>
      <c r="TUU50" s="710"/>
      <c r="TUV50" s="710"/>
      <c r="TUW50" s="710"/>
      <c r="TUX50" s="710"/>
      <c r="TUY50" s="710"/>
      <c r="TUZ50" s="710"/>
      <c r="TVA50" s="710"/>
      <c r="TVB50" s="710"/>
      <c r="TVC50" s="710"/>
      <c r="TVD50" s="710"/>
      <c r="TVE50" s="710"/>
      <c r="TVF50" s="710"/>
      <c r="TVG50" s="710"/>
      <c r="TVH50" s="710"/>
      <c r="TVI50" s="710"/>
      <c r="TVJ50" s="710"/>
      <c r="TVK50" s="710"/>
      <c r="TVL50" s="710"/>
      <c r="TVM50" s="710"/>
      <c r="TVN50" s="710"/>
      <c r="TVO50" s="710"/>
      <c r="TVP50" s="710"/>
      <c r="TVQ50" s="710"/>
      <c r="TVR50" s="710"/>
      <c r="TVS50" s="710"/>
      <c r="TVT50" s="710"/>
      <c r="TVU50" s="710"/>
      <c r="TVV50" s="710"/>
      <c r="TVW50" s="710"/>
      <c r="TVX50" s="710"/>
      <c r="TVY50" s="710"/>
      <c r="TVZ50" s="710"/>
      <c r="TWA50" s="710"/>
      <c r="TWB50" s="710"/>
      <c r="TWC50" s="710"/>
      <c r="TWD50" s="710"/>
      <c r="TWE50" s="710"/>
      <c r="TWF50" s="710"/>
      <c r="TWG50" s="710"/>
      <c r="TWH50" s="710"/>
      <c r="TWI50" s="710"/>
      <c r="TWJ50" s="710"/>
      <c r="TWK50" s="710"/>
      <c r="TWL50" s="710"/>
      <c r="TWM50" s="710"/>
      <c r="TWN50" s="710"/>
      <c r="TWO50" s="710"/>
      <c r="TWP50" s="710"/>
      <c r="TWQ50" s="710"/>
      <c r="TWR50" s="710"/>
      <c r="TWS50" s="710"/>
      <c r="TWT50" s="710"/>
      <c r="TWU50" s="710"/>
      <c r="TWV50" s="710"/>
      <c r="TWW50" s="710"/>
      <c r="TWX50" s="710"/>
      <c r="TWY50" s="710"/>
      <c r="TWZ50" s="710"/>
      <c r="TXA50" s="710"/>
      <c r="TXB50" s="710"/>
      <c r="TXC50" s="710"/>
      <c r="TXD50" s="710"/>
      <c r="TXE50" s="710"/>
      <c r="TXF50" s="710"/>
      <c r="TXG50" s="710"/>
      <c r="TXH50" s="710"/>
      <c r="TXI50" s="710"/>
      <c r="TXJ50" s="710"/>
      <c r="TXK50" s="710"/>
      <c r="TXL50" s="710"/>
      <c r="TXM50" s="710"/>
      <c r="TXN50" s="710"/>
      <c r="TXO50" s="710"/>
      <c r="TXP50" s="710"/>
      <c r="TXQ50" s="710"/>
      <c r="TXR50" s="710"/>
      <c r="TXS50" s="710"/>
      <c r="TXT50" s="710"/>
      <c r="TXU50" s="710"/>
      <c r="TXV50" s="710"/>
      <c r="TXW50" s="710"/>
      <c r="TXX50" s="710"/>
      <c r="TXY50" s="710"/>
      <c r="TXZ50" s="710"/>
      <c r="TYA50" s="710"/>
      <c r="TYB50" s="710"/>
      <c r="TYC50" s="710"/>
      <c r="TYD50" s="710"/>
      <c r="TYE50" s="710"/>
      <c r="TYF50" s="710"/>
      <c r="TYG50" s="710"/>
      <c r="TYH50" s="710"/>
      <c r="TYI50" s="710"/>
      <c r="TYJ50" s="710"/>
      <c r="TYK50" s="710"/>
      <c r="TYL50" s="710"/>
      <c r="TYM50" s="710"/>
      <c r="TYN50" s="710"/>
      <c r="TYO50" s="710"/>
      <c r="TYP50" s="710"/>
      <c r="TYQ50" s="710"/>
      <c r="TYR50" s="710"/>
      <c r="TYS50" s="710"/>
      <c r="TYT50" s="710"/>
      <c r="TYU50" s="710"/>
      <c r="TYV50" s="710"/>
      <c r="TYW50" s="710"/>
      <c r="TYX50" s="710"/>
      <c r="TYY50" s="710"/>
      <c r="TYZ50" s="710"/>
      <c r="TZA50" s="710"/>
      <c r="TZB50" s="710"/>
      <c r="TZC50" s="710"/>
      <c r="TZD50" s="710"/>
      <c r="TZE50" s="710"/>
      <c r="TZF50" s="710"/>
      <c r="TZG50" s="710"/>
      <c r="TZH50" s="710"/>
      <c r="TZI50" s="710"/>
      <c r="TZJ50" s="710"/>
      <c r="TZK50" s="710"/>
      <c r="TZL50" s="710"/>
      <c r="TZM50" s="710"/>
      <c r="TZN50" s="710"/>
      <c r="TZO50" s="710"/>
      <c r="TZP50" s="710"/>
      <c r="TZQ50" s="710"/>
      <c r="TZR50" s="710"/>
      <c r="TZS50" s="710"/>
      <c r="TZT50" s="710"/>
      <c r="TZU50" s="710"/>
      <c r="TZV50" s="710"/>
      <c r="TZW50" s="710"/>
      <c r="TZX50" s="710"/>
      <c r="TZY50" s="710"/>
      <c r="TZZ50" s="710"/>
      <c r="UAA50" s="710"/>
      <c r="UAB50" s="710"/>
      <c r="UAC50" s="710"/>
      <c r="UAD50" s="710"/>
      <c r="UAE50" s="710"/>
      <c r="UAF50" s="710"/>
      <c r="UAG50" s="710"/>
      <c r="UAH50" s="710"/>
      <c r="UAI50" s="710"/>
      <c r="UAJ50" s="710"/>
      <c r="UAK50" s="710"/>
      <c r="UAL50" s="710"/>
      <c r="UAM50" s="710"/>
      <c r="UAN50" s="710"/>
      <c r="UAO50" s="710"/>
      <c r="UAP50" s="710"/>
      <c r="UAQ50" s="710"/>
      <c r="UAR50" s="710"/>
      <c r="UAS50" s="710"/>
      <c r="UAT50" s="710"/>
      <c r="UAU50" s="710"/>
      <c r="UAV50" s="710"/>
      <c r="UAW50" s="710"/>
      <c r="UAX50" s="710"/>
      <c r="UAY50" s="710"/>
      <c r="UAZ50" s="710"/>
      <c r="UBA50" s="710"/>
      <c r="UBB50" s="710"/>
      <c r="UBC50" s="710"/>
      <c r="UBD50" s="710"/>
      <c r="UBE50" s="710"/>
      <c r="UBF50" s="710"/>
      <c r="UBG50" s="710"/>
      <c r="UBH50" s="710"/>
      <c r="UBI50" s="710"/>
      <c r="UBJ50" s="710"/>
      <c r="UBK50" s="710"/>
      <c r="UBL50" s="710"/>
      <c r="UBM50" s="710"/>
      <c r="UBN50" s="710"/>
      <c r="UBO50" s="710"/>
      <c r="UBP50" s="710"/>
      <c r="UBQ50" s="710"/>
      <c r="UBR50" s="710"/>
      <c r="UBS50" s="710"/>
      <c r="UBT50" s="710"/>
      <c r="UBU50" s="710"/>
      <c r="UBV50" s="710"/>
      <c r="UBW50" s="710"/>
      <c r="UBX50" s="710"/>
      <c r="UBY50" s="710"/>
      <c r="UBZ50" s="710"/>
      <c r="UCA50" s="710"/>
      <c r="UCB50" s="710"/>
      <c r="UCC50" s="710"/>
      <c r="UCD50" s="710"/>
      <c r="UCE50" s="710"/>
      <c r="UCF50" s="710"/>
      <c r="UCG50" s="710"/>
      <c r="UCH50" s="710"/>
      <c r="UCI50" s="710"/>
      <c r="UCJ50" s="710"/>
      <c r="UCK50" s="710"/>
      <c r="UCL50" s="710"/>
      <c r="UCM50" s="710"/>
      <c r="UCN50" s="710"/>
      <c r="UCO50" s="710"/>
      <c r="UCP50" s="710"/>
      <c r="UCQ50" s="710"/>
      <c r="UCR50" s="710"/>
      <c r="UCS50" s="710"/>
      <c r="UCT50" s="710"/>
      <c r="UCU50" s="710"/>
      <c r="UCV50" s="710"/>
      <c r="UCW50" s="710"/>
      <c r="UCX50" s="710"/>
      <c r="UCY50" s="710"/>
      <c r="UCZ50" s="710"/>
      <c r="UDA50" s="710"/>
      <c r="UDB50" s="710"/>
      <c r="UDC50" s="710"/>
      <c r="UDD50" s="710"/>
      <c r="UDE50" s="710"/>
      <c r="UDF50" s="710"/>
      <c r="UDG50" s="710"/>
      <c r="UDH50" s="710"/>
      <c r="UDI50" s="710"/>
      <c r="UDJ50" s="710"/>
      <c r="UDK50" s="710"/>
      <c r="UDL50" s="710"/>
      <c r="UDM50" s="710"/>
      <c r="UDN50" s="710"/>
      <c r="UDO50" s="710"/>
      <c r="UDP50" s="710"/>
      <c r="UDQ50" s="710"/>
      <c r="UDR50" s="710"/>
      <c r="UDS50" s="710"/>
      <c r="UDT50" s="710"/>
      <c r="UDU50" s="710"/>
      <c r="UDV50" s="710"/>
      <c r="UDW50" s="710"/>
      <c r="UDX50" s="710"/>
      <c r="UDY50" s="710"/>
      <c r="UDZ50" s="710"/>
      <c r="UEA50" s="710"/>
      <c r="UEB50" s="710"/>
      <c r="UEC50" s="710"/>
      <c r="UED50" s="710"/>
      <c r="UEE50" s="710"/>
      <c r="UEF50" s="710"/>
      <c r="UEG50" s="710"/>
      <c r="UEH50" s="710"/>
      <c r="UEI50" s="710"/>
      <c r="UEJ50" s="710"/>
      <c r="UEK50" s="710"/>
      <c r="UEL50" s="710"/>
      <c r="UEM50" s="710"/>
      <c r="UEN50" s="710"/>
      <c r="UEO50" s="710"/>
      <c r="UEP50" s="710"/>
      <c r="UEQ50" s="710"/>
      <c r="UER50" s="710"/>
      <c r="UES50" s="710"/>
      <c r="UET50" s="710"/>
      <c r="UEU50" s="710"/>
      <c r="UEV50" s="710"/>
      <c r="UEW50" s="710"/>
      <c r="UEX50" s="710"/>
      <c r="UEY50" s="710"/>
      <c r="UEZ50" s="710"/>
      <c r="UFA50" s="710"/>
      <c r="UFB50" s="710"/>
      <c r="UFC50" s="710"/>
      <c r="UFD50" s="710"/>
      <c r="UFE50" s="710"/>
      <c r="UFF50" s="710"/>
      <c r="UFG50" s="710"/>
      <c r="UFH50" s="710"/>
      <c r="UFI50" s="710"/>
      <c r="UFJ50" s="710"/>
      <c r="UFK50" s="710"/>
      <c r="UFL50" s="710"/>
      <c r="UFM50" s="710"/>
      <c r="UFN50" s="710"/>
      <c r="UFO50" s="710"/>
      <c r="UFP50" s="710"/>
      <c r="UFQ50" s="710"/>
      <c r="UFR50" s="710"/>
      <c r="UFS50" s="710"/>
      <c r="UFT50" s="710"/>
      <c r="UFU50" s="710"/>
      <c r="UFV50" s="710"/>
      <c r="UFW50" s="710"/>
      <c r="UFX50" s="710"/>
      <c r="UFY50" s="710"/>
      <c r="UFZ50" s="710"/>
      <c r="UGA50" s="710"/>
      <c r="UGB50" s="710"/>
      <c r="UGC50" s="710"/>
      <c r="UGD50" s="710"/>
      <c r="UGE50" s="710"/>
      <c r="UGF50" s="710"/>
      <c r="UGG50" s="710"/>
      <c r="UGH50" s="710"/>
      <c r="UGI50" s="710"/>
      <c r="UGJ50" s="710"/>
      <c r="UGK50" s="710"/>
      <c r="UGL50" s="710"/>
      <c r="UGM50" s="710"/>
      <c r="UGN50" s="710"/>
      <c r="UGO50" s="710"/>
      <c r="UGP50" s="710"/>
      <c r="UGQ50" s="710"/>
      <c r="UGR50" s="710"/>
      <c r="UGS50" s="710"/>
      <c r="UGT50" s="710"/>
      <c r="UGU50" s="710"/>
      <c r="UGV50" s="710"/>
      <c r="UGW50" s="710"/>
      <c r="UGX50" s="710"/>
      <c r="UGY50" s="710"/>
      <c r="UGZ50" s="710"/>
      <c r="UHA50" s="710"/>
      <c r="UHB50" s="710"/>
      <c r="UHC50" s="710"/>
      <c r="UHD50" s="710"/>
      <c r="UHE50" s="710"/>
      <c r="UHF50" s="710"/>
      <c r="UHG50" s="710"/>
      <c r="UHH50" s="710"/>
      <c r="UHI50" s="710"/>
      <c r="UHJ50" s="710"/>
      <c r="UHK50" s="710"/>
      <c r="UHL50" s="710"/>
      <c r="UHM50" s="710"/>
      <c r="UHN50" s="710"/>
      <c r="UHO50" s="710"/>
      <c r="UHP50" s="710"/>
      <c r="UHQ50" s="710"/>
      <c r="UHR50" s="710"/>
      <c r="UHS50" s="710"/>
      <c r="UHT50" s="710"/>
      <c r="UHU50" s="710"/>
      <c r="UHV50" s="710"/>
      <c r="UHW50" s="710"/>
      <c r="UHX50" s="710"/>
      <c r="UHY50" s="710"/>
      <c r="UHZ50" s="710"/>
      <c r="UIA50" s="710"/>
      <c r="UIB50" s="710"/>
      <c r="UIC50" s="710"/>
      <c r="UID50" s="710"/>
      <c r="UIE50" s="710"/>
      <c r="UIF50" s="710"/>
      <c r="UIG50" s="710"/>
      <c r="UIH50" s="710"/>
      <c r="UII50" s="710"/>
      <c r="UIJ50" s="710"/>
      <c r="UIK50" s="710"/>
      <c r="UIL50" s="710"/>
      <c r="UIM50" s="710"/>
      <c r="UIN50" s="710"/>
      <c r="UIO50" s="710"/>
      <c r="UIP50" s="710"/>
      <c r="UIQ50" s="710"/>
      <c r="UIR50" s="710"/>
      <c r="UIS50" s="710"/>
      <c r="UIT50" s="710"/>
      <c r="UIU50" s="710"/>
      <c r="UIV50" s="710"/>
      <c r="UIW50" s="710"/>
      <c r="UIX50" s="710"/>
      <c r="UIY50" s="710"/>
      <c r="UIZ50" s="710"/>
      <c r="UJA50" s="710"/>
      <c r="UJB50" s="710"/>
      <c r="UJC50" s="710"/>
      <c r="UJD50" s="710"/>
      <c r="UJE50" s="710"/>
      <c r="UJF50" s="710"/>
      <c r="UJG50" s="710"/>
      <c r="UJH50" s="710"/>
      <c r="UJI50" s="710"/>
      <c r="UJJ50" s="710"/>
      <c r="UJK50" s="710"/>
      <c r="UJL50" s="710"/>
      <c r="UJM50" s="710"/>
      <c r="UJN50" s="710"/>
      <c r="UJO50" s="710"/>
      <c r="UJP50" s="710"/>
      <c r="UJQ50" s="710"/>
      <c r="UJR50" s="710"/>
      <c r="UJS50" s="710"/>
      <c r="UJT50" s="710"/>
      <c r="UJU50" s="710"/>
      <c r="UJV50" s="710"/>
      <c r="UJW50" s="710"/>
      <c r="UJX50" s="710"/>
      <c r="UJY50" s="710"/>
      <c r="UJZ50" s="710"/>
      <c r="UKA50" s="710"/>
      <c r="UKB50" s="710"/>
      <c r="UKC50" s="710"/>
      <c r="UKD50" s="710"/>
      <c r="UKE50" s="710"/>
      <c r="UKF50" s="710"/>
      <c r="UKG50" s="710"/>
      <c r="UKH50" s="710"/>
      <c r="UKI50" s="710"/>
      <c r="UKJ50" s="710"/>
      <c r="UKK50" s="710"/>
      <c r="UKL50" s="710"/>
      <c r="UKM50" s="710"/>
      <c r="UKN50" s="710"/>
      <c r="UKO50" s="710"/>
      <c r="UKP50" s="710"/>
      <c r="UKQ50" s="710"/>
      <c r="UKR50" s="710"/>
      <c r="UKS50" s="710"/>
      <c r="UKT50" s="710"/>
      <c r="UKU50" s="710"/>
      <c r="UKV50" s="710"/>
      <c r="UKW50" s="710"/>
      <c r="UKX50" s="710"/>
      <c r="UKY50" s="710"/>
      <c r="UKZ50" s="710"/>
      <c r="ULA50" s="710"/>
      <c r="ULB50" s="710"/>
      <c r="ULC50" s="710"/>
      <c r="ULD50" s="710"/>
      <c r="ULE50" s="710"/>
      <c r="ULF50" s="710"/>
      <c r="ULG50" s="710"/>
      <c r="ULH50" s="710"/>
      <c r="ULI50" s="710"/>
      <c r="ULJ50" s="710"/>
      <c r="ULK50" s="710"/>
      <c r="ULL50" s="710"/>
      <c r="ULM50" s="710"/>
      <c r="ULN50" s="710"/>
      <c r="ULO50" s="710"/>
      <c r="ULP50" s="710"/>
      <c r="ULQ50" s="710"/>
      <c r="ULR50" s="710"/>
      <c r="ULS50" s="710"/>
      <c r="ULT50" s="710"/>
      <c r="ULU50" s="710"/>
      <c r="ULV50" s="710"/>
      <c r="ULW50" s="710"/>
      <c r="ULX50" s="710"/>
      <c r="ULY50" s="710"/>
      <c r="ULZ50" s="710"/>
      <c r="UMA50" s="710"/>
      <c r="UMB50" s="710"/>
      <c r="UMC50" s="710"/>
      <c r="UMD50" s="710"/>
      <c r="UME50" s="710"/>
      <c r="UMF50" s="710"/>
      <c r="UMG50" s="710"/>
      <c r="UMH50" s="710"/>
      <c r="UMI50" s="710"/>
      <c r="UMJ50" s="710"/>
      <c r="UMK50" s="710"/>
      <c r="UML50" s="710"/>
      <c r="UMM50" s="710"/>
      <c r="UMN50" s="710"/>
      <c r="UMO50" s="710"/>
      <c r="UMP50" s="710"/>
      <c r="UMQ50" s="710"/>
      <c r="UMR50" s="710"/>
      <c r="UMS50" s="710"/>
      <c r="UMT50" s="710"/>
      <c r="UMU50" s="710"/>
      <c r="UMV50" s="710"/>
      <c r="UMW50" s="710"/>
      <c r="UMX50" s="710"/>
      <c r="UMY50" s="710"/>
      <c r="UMZ50" s="710"/>
      <c r="UNA50" s="710"/>
      <c r="UNB50" s="710"/>
      <c r="UNC50" s="710"/>
      <c r="UND50" s="710"/>
      <c r="UNE50" s="710"/>
      <c r="UNF50" s="710"/>
      <c r="UNG50" s="710"/>
      <c r="UNH50" s="710"/>
      <c r="UNI50" s="710"/>
      <c r="UNJ50" s="710"/>
      <c r="UNK50" s="710"/>
      <c r="UNL50" s="710"/>
      <c r="UNM50" s="710"/>
      <c r="UNN50" s="710"/>
      <c r="UNO50" s="710"/>
      <c r="UNP50" s="710"/>
      <c r="UNQ50" s="710"/>
      <c r="UNR50" s="710"/>
      <c r="UNS50" s="710"/>
      <c r="UNT50" s="710"/>
      <c r="UNU50" s="710"/>
      <c r="UNV50" s="710"/>
      <c r="UNW50" s="710"/>
      <c r="UNX50" s="710"/>
      <c r="UNY50" s="710"/>
      <c r="UNZ50" s="710"/>
      <c r="UOA50" s="710"/>
      <c r="UOB50" s="710"/>
      <c r="UOC50" s="710"/>
      <c r="UOD50" s="710"/>
      <c r="UOE50" s="710"/>
      <c r="UOF50" s="710"/>
      <c r="UOG50" s="710"/>
      <c r="UOH50" s="710"/>
      <c r="UOI50" s="710"/>
      <c r="UOJ50" s="710"/>
      <c r="UOK50" s="710"/>
      <c r="UOL50" s="710"/>
      <c r="UOM50" s="710"/>
      <c r="UON50" s="710"/>
      <c r="UOO50" s="710"/>
      <c r="UOP50" s="710"/>
      <c r="UOQ50" s="710"/>
      <c r="UOR50" s="710"/>
      <c r="UOS50" s="710"/>
      <c r="UOT50" s="710"/>
      <c r="UOU50" s="710"/>
      <c r="UOV50" s="710"/>
      <c r="UOW50" s="710"/>
      <c r="UOX50" s="710"/>
      <c r="UOY50" s="710"/>
      <c r="UOZ50" s="710"/>
      <c r="UPA50" s="710"/>
      <c r="UPB50" s="710"/>
      <c r="UPC50" s="710"/>
      <c r="UPD50" s="710"/>
      <c r="UPE50" s="710"/>
      <c r="UPF50" s="710"/>
      <c r="UPG50" s="710"/>
      <c r="UPH50" s="710"/>
      <c r="UPI50" s="710"/>
      <c r="UPJ50" s="710"/>
      <c r="UPK50" s="710"/>
      <c r="UPL50" s="710"/>
      <c r="UPM50" s="710"/>
      <c r="UPN50" s="710"/>
      <c r="UPO50" s="710"/>
      <c r="UPP50" s="710"/>
      <c r="UPQ50" s="710"/>
      <c r="UPR50" s="710"/>
      <c r="UPS50" s="710"/>
      <c r="UPT50" s="710"/>
      <c r="UPU50" s="710"/>
      <c r="UPV50" s="710"/>
      <c r="UPW50" s="710"/>
      <c r="UPX50" s="710"/>
      <c r="UPY50" s="710"/>
      <c r="UPZ50" s="710"/>
      <c r="UQA50" s="710"/>
      <c r="UQB50" s="710"/>
      <c r="UQC50" s="710"/>
      <c r="UQD50" s="710"/>
      <c r="UQE50" s="710"/>
      <c r="UQF50" s="710"/>
      <c r="UQG50" s="710"/>
      <c r="UQH50" s="710"/>
      <c r="UQI50" s="710"/>
      <c r="UQJ50" s="710"/>
      <c r="UQK50" s="710"/>
      <c r="UQL50" s="710"/>
      <c r="UQM50" s="710"/>
      <c r="UQN50" s="710"/>
      <c r="UQO50" s="710"/>
      <c r="UQP50" s="710"/>
      <c r="UQQ50" s="710"/>
      <c r="UQR50" s="710"/>
      <c r="UQS50" s="710"/>
      <c r="UQT50" s="710"/>
      <c r="UQU50" s="710"/>
      <c r="UQV50" s="710"/>
      <c r="UQW50" s="710"/>
      <c r="UQX50" s="710"/>
      <c r="UQY50" s="710"/>
      <c r="UQZ50" s="710"/>
      <c r="URA50" s="710"/>
      <c r="URB50" s="710"/>
      <c r="URC50" s="710"/>
      <c r="URD50" s="710"/>
      <c r="URE50" s="710"/>
      <c r="URF50" s="710"/>
      <c r="URG50" s="710"/>
      <c r="URH50" s="710"/>
      <c r="URI50" s="710"/>
      <c r="URJ50" s="710"/>
      <c r="URK50" s="710"/>
      <c r="URL50" s="710"/>
      <c r="URM50" s="710"/>
      <c r="URN50" s="710"/>
      <c r="URO50" s="710"/>
      <c r="URP50" s="710"/>
      <c r="URQ50" s="710"/>
      <c r="URR50" s="710"/>
      <c r="URS50" s="710"/>
      <c r="URT50" s="710"/>
      <c r="URU50" s="710"/>
      <c r="URV50" s="710"/>
      <c r="URW50" s="710"/>
      <c r="URX50" s="710"/>
      <c r="URY50" s="710"/>
      <c r="URZ50" s="710"/>
      <c r="USA50" s="710"/>
      <c r="USB50" s="710"/>
      <c r="USC50" s="710"/>
      <c r="USD50" s="710"/>
      <c r="USE50" s="710"/>
      <c r="USF50" s="710"/>
      <c r="USG50" s="710"/>
      <c r="USH50" s="710"/>
      <c r="USI50" s="710"/>
      <c r="USJ50" s="710"/>
      <c r="USK50" s="710"/>
      <c r="USL50" s="710"/>
      <c r="USM50" s="710"/>
      <c r="USN50" s="710"/>
      <c r="USO50" s="710"/>
      <c r="USP50" s="710"/>
      <c r="USQ50" s="710"/>
      <c r="USR50" s="710"/>
      <c r="USS50" s="710"/>
      <c r="UST50" s="710"/>
      <c r="USU50" s="710"/>
      <c r="USV50" s="710"/>
      <c r="USW50" s="710"/>
      <c r="USX50" s="710"/>
      <c r="USY50" s="710"/>
      <c r="USZ50" s="710"/>
      <c r="UTA50" s="710"/>
      <c r="UTB50" s="710"/>
      <c r="UTC50" s="710"/>
      <c r="UTD50" s="710"/>
      <c r="UTE50" s="710"/>
      <c r="UTF50" s="710"/>
      <c r="UTG50" s="710"/>
      <c r="UTH50" s="710"/>
      <c r="UTI50" s="710"/>
      <c r="UTJ50" s="710"/>
      <c r="UTK50" s="710"/>
      <c r="UTL50" s="710"/>
      <c r="UTM50" s="710"/>
      <c r="UTN50" s="710"/>
      <c r="UTO50" s="710"/>
      <c r="UTP50" s="710"/>
      <c r="UTQ50" s="710"/>
      <c r="UTR50" s="710"/>
      <c r="UTS50" s="710"/>
      <c r="UTT50" s="710"/>
      <c r="UTU50" s="710"/>
      <c r="UTV50" s="710"/>
      <c r="UTW50" s="710"/>
      <c r="UTX50" s="710"/>
      <c r="UTY50" s="710"/>
      <c r="UTZ50" s="710"/>
      <c r="UUA50" s="710"/>
      <c r="UUB50" s="710"/>
      <c r="UUC50" s="710"/>
      <c r="UUD50" s="710"/>
      <c r="UUE50" s="710"/>
      <c r="UUF50" s="710"/>
      <c r="UUG50" s="710"/>
      <c r="UUH50" s="710"/>
      <c r="UUI50" s="710"/>
      <c r="UUJ50" s="710"/>
      <c r="UUK50" s="710"/>
      <c r="UUL50" s="710"/>
      <c r="UUM50" s="710"/>
      <c r="UUN50" s="710"/>
      <c r="UUO50" s="710"/>
      <c r="UUP50" s="710"/>
      <c r="UUQ50" s="710"/>
      <c r="UUR50" s="710"/>
      <c r="UUS50" s="710"/>
      <c r="UUT50" s="710"/>
      <c r="UUU50" s="710"/>
      <c r="UUV50" s="710"/>
      <c r="UUW50" s="710"/>
      <c r="UUX50" s="710"/>
      <c r="UUY50" s="710"/>
      <c r="UUZ50" s="710"/>
      <c r="UVA50" s="710"/>
      <c r="UVB50" s="710"/>
      <c r="UVC50" s="710"/>
      <c r="UVD50" s="710"/>
      <c r="UVE50" s="710"/>
      <c r="UVF50" s="710"/>
      <c r="UVG50" s="710"/>
      <c r="UVH50" s="710"/>
      <c r="UVI50" s="710"/>
      <c r="UVJ50" s="710"/>
      <c r="UVK50" s="710"/>
      <c r="UVL50" s="710"/>
      <c r="UVM50" s="710"/>
      <c r="UVN50" s="710"/>
      <c r="UVO50" s="710"/>
      <c r="UVP50" s="710"/>
      <c r="UVQ50" s="710"/>
      <c r="UVR50" s="710"/>
      <c r="UVS50" s="710"/>
      <c r="UVT50" s="710"/>
      <c r="UVU50" s="710"/>
      <c r="UVV50" s="710"/>
      <c r="UVW50" s="710"/>
      <c r="UVX50" s="710"/>
      <c r="UVY50" s="710"/>
      <c r="UVZ50" s="710"/>
      <c r="UWA50" s="710"/>
      <c r="UWB50" s="710"/>
      <c r="UWC50" s="710"/>
      <c r="UWD50" s="710"/>
      <c r="UWE50" s="710"/>
      <c r="UWF50" s="710"/>
      <c r="UWG50" s="710"/>
      <c r="UWH50" s="710"/>
      <c r="UWI50" s="710"/>
      <c r="UWJ50" s="710"/>
      <c r="UWK50" s="710"/>
      <c r="UWL50" s="710"/>
      <c r="UWM50" s="710"/>
      <c r="UWN50" s="710"/>
      <c r="UWO50" s="710"/>
      <c r="UWP50" s="710"/>
      <c r="UWQ50" s="710"/>
      <c r="UWR50" s="710"/>
      <c r="UWS50" s="710"/>
      <c r="UWT50" s="710"/>
      <c r="UWU50" s="710"/>
      <c r="UWV50" s="710"/>
      <c r="UWW50" s="710"/>
      <c r="UWX50" s="710"/>
      <c r="UWY50" s="710"/>
      <c r="UWZ50" s="710"/>
      <c r="UXA50" s="710"/>
      <c r="UXB50" s="710"/>
      <c r="UXC50" s="710"/>
      <c r="UXD50" s="710"/>
      <c r="UXE50" s="710"/>
      <c r="UXF50" s="710"/>
      <c r="UXG50" s="710"/>
      <c r="UXH50" s="710"/>
      <c r="UXI50" s="710"/>
      <c r="UXJ50" s="710"/>
      <c r="UXK50" s="710"/>
      <c r="UXL50" s="710"/>
      <c r="UXM50" s="710"/>
      <c r="UXN50" s="710"/>
      <c r="UXO50" s="710"/>
      <c r="UXP50" s="710"/>
      <c r="UXQ50" s="710"/>
      <c r="UXR50" s="710"/>
      <c r="UXS50" s="710"/>
      <c r="UXT50" s="710"/>
      <c r="UXU50" s="710"/>
      <c r="UXV50" s="710"/>
      <c r="UXW50" s="710"/>
      <c r="UXX50" s="710"/>
      <c r="UXY50" s="710"/>
      <c r="UXZ50" s="710"/>
      <c r="UYA50" s="710"/>
      <c r="UYB50" s="710"/>
      <c r="UYC50" s="710"/>
      <c r="UYD50" s="710"/>
      <c r="UYE50" s="710"/>
      <c r="UYF50" s="710"/>
      <c r="UYG50" s="710"/>
      <c r="UYH50" s="710"/>
      <c r="UYI50" s="710"/>
      <c r="UYJ50" s="710"/>
      <c r="UYK50" s="710"/>
      <c r="UYL50" s="710"/>
      <c r="UYM50" s="710"/>
      <c r="UYN50" s="710"/>
      <c r="UYO50" s="710"/>
      <c r="UYP50" s="710"/>
      <c r="UYQ50" s="710"/>
      <c r="UYR50" s="710"/>
      <c r="UYS50" s="710"/>
      <c r="UYT50" s="710"/>
      <c r="UYU50" s="710"/>
      <c r="UYV50" s="710"/>
      <c r="UYW50" s="710"/>
      <c r="UYX50" s="710"/>
      <c r="UYY50" s="710"/>
      <c r="UYZ50" s="710"/>
      <c r="UZA50" s="710"/>
      <c r="UZB50" s="710"/>
      <c r="UZC50" s="710"/>
      <c r="UZD50" s="710"/>
      <c r="UZE50" s="710"/>
      <c r="UZF50" s="710"/>
      <c r="UZG50" s="710"/>
      <c r="UZH50" s="710"/>
      <c r="UZI50" s="710"/>
      <c r="UZJ50" s="710"/>
      <c r="UZK50" s="710"/>
      <c r="UZL50" s="710"/>
      <c r="UZM50" s="710"/>
      <c r="UZN50" s="710"/>
      <c r="UZO50" s="710"/>
      <c r="UZP50" s="710"/>
      <c r="UZQ50" s="710"/>
      <c r="UZR50" s="710"/>
      <c r="UZS50" s="710"/>
      <c r="UZT50" s="710"/>
      <c r="UZU50" s="710"/>
      <c r="UZV50" s="710"/>
      <c r="UZW50" s="710"/>
      <c r="UZX50" s="710"/>
      <c r="UZY50" s="710"/>
      <c r="UZZ50" s="710"/>
      <c r="VAA50" s="710"/>
      <c r="VAB50" s="710"/>
      <c r="VAC50" s="710"/>
      <c r="VAD50" s="710"/>
      <c r="VAE50" s="710"/>
      <c r="VAF50" s="710"/>
      <c r="VAG50" s="710"/>
      <c r="VAH50" s="710"/>
      <c r="VAI50" s="710"/>
      <c r="VAJ50" s="710"/>
      <c r="VAK50" s="710"/>
      <c r="VAL50" s="710"/>
      <c r="VAM50" s="710"/>
      <c r="VAN50" s="710"/>
      <c r="VAO50" s="710"/>
      <c r="VAP50" s="710"/>
      <c r="VAQ50" s="710"/>
      <c r="VAR50" s="710"/>
      <c r="VAS50" s="710"/>
      <c r="VAT50" s="710"/>
      <c r="VAU50" s="710"/>
      <c r="VAV50" s="710"/>
      <c r="VAW50" s="710"/>
      <c r="VAX50" s="710"/>
      <c r="VAY50" s="710"/>
      <c r="VAZ50" s="710"/>
      <c r="VBA50" s="710"/>
      <c r="VBB50" s="710"/>
      <c r="VBC50" s="710"/>
      <c r="VBD50" s="710"/>
      <c r="VBE50" s="710"/>
      <c r="VBF50" s="710"/>
      <c r="VBG50" s="710"/>
      <c r="VBH50" s="710"/>
      <c r="VBI50" s="710"/>
      <c r="VBJ50" s="710"/>
      <c r="VBK50" s="710"/>
      <c r="VBL50" s="710"/>
      <c r="VBM50" s="710"/>
      <c r="VBN50" s="710"/>
      <c r="VBO50" s="710"/>
      <c r="VBP50" s="710"/>
      <c r="VBQ50" s="710"/>
      <c r="VBR50" s="710"/>
      <c r="VBS50" s="710"/>
      <c r="VBT50" s="710"/>
      <c r="VBU50" s="710"/>
      <c r="VBV50" s="710"/>
      <c r="VBW50" s="710"/>
      <c r="VBX50" s="710"/>
      <c r="VBY50" s="710"/>
      <c r="VBZ50" s="710"/>
      <c r="VCA50" s="710"/>
      <c r="VCB50" s="710"/>
      <c r="VCC50" s="710"/>
      <c r="VCD50" s="710"/>
      <c r="VCE50" s="710"/>
      <c r="VCF50" s="710"/>
      <c r="VCG50" s="710"/>
      <c r="VCH50" s="710"/>
      <c r="VCI50" s="710"/>
      <c r="VCJ50" s="710"/>
      <c r="VCK50" s="710"/>
      <c r="VCL50" s="710"/>
      <c r="VCM50" s="710"/>
      <c r="VCN50" s="710"/>
      <c r="VCO50" s="710"/>
      <c r="VCP50" s="710"/>
      <c r="VCQ50" s="710"/>
      <c r="VCR50" s="710"/>
      <c r="VCS50" s="710"/>
      <c r="VCT50" s="710"/>
      <c r="VCU50" s="710"/>
      <c r="VCV50" s="710"/>
      <c r="VCW50" s="710"/>
      <c r="VCX50" s="710"/>
      <c r="VCY50" s="710"/>
      <c r="VCZ50" s="710"/>
      <c r="VDA50" s="710"/>
      <c r="VDB50" s="710"/>
      <c r="VDC50" s="710"/>
      <c r="VDD50" s="710"/>
      <c r="VDE50" s="710"/>
      <c r="VDF50" s="710"/>
      <c r="VDG50" s="710"/>
      <c r="VDH50" s="710"/>
      <c r="VDI50" s="710"/>
      <c r="VDJ50" s="710"/>
      <c r="VDK50" s="710"/>
      <c r="VDL50" s="710"/>
      <c r="VDM50" s="710"/>
      <c r="VDN50" s="710"/>
      <c r="VDO50" s="710"/>
      <c r="VDP50" s="710"/>
      <c r="VDQ50" s="710"/>
      <c r="VDR50" s="710"/>
      <c r="VDS50" s="710"/>
      <c r="VDT50" s="710"/>
      <c r="VDU50" s="710"/>
      <c r="VDV50" s="710"/>
      <c r="VDW50" s="710"/>
      <c r="VDX50" s="710"/>
      <c r="VDY50" s="710"/>
      <c r="VDZ50" s="710"/>
      <c r="VEA50" s="710"/>
      <c r="VEB50" s="710"/>
      <c r="VEC50" s="710"/>
      <c r="VED50" s="710"/>
      <c r="VEE50" s="710"/>
      <c r="VEF50" s="710"/>
      <c r="VEG50" s="710"/>
      <c r="VEH50" s="710"/>
      <c r="VEI50" s="710"/>
      <c r="VEJ50" s="710"/>
      <c r="VEK50" s="710"/>
      <c r="VEL50" s="710"/>
      <c r="VEM50" s="710"/>
      <c r="VEN50" s="710"/>
      <c r="VEO50" s="710"/>
      <c r="VEP50" s="710"/>
      <c r="VEQ50" s="710"/>
      <c r="VER50" s="710"/>
      <c r="VES50" s="710"/>
      <c r="VET50" s="710"/>
      <c r="VEU50" s="710"/>
      <c r="VEV50" s="710"/>
      <c r="VEW50" s="710"/>
      <c r="VEX50" s="710"/>
      <c r="VEY50" s="710"/>
      <c r="VEZ50" s="710"/>
      <c r="VFA50" s="710"/>
      <c r="VFB50" s="710"/>
      <c r="VFC50" s="710"/>
      <c r="VFD50" s="710"/>
      <c r="VFE50" s="710"/>
      <c r="VFF50" s="710"/>
      <c r="VFG50" s="710"/>
      <c r="VFH50" s="710"/>
      <c r="VFI50" s="710"/>
      <c r="VFJ50" s="710"/>
      <c r="VFK50" s="710"/>
      <c r="VFL50" s="710"/>
      <c r="VFM50" s="710"/>
      <c r="VFN50" s="710"/>
      <c r="VFO50" s="710"/>
      <c r="VFP50" s="710"/>
      <c r="VFQ50" s="710"/>
      <c r="VFR50" s="710"/>
      <c r="VFS50" s="710"/>
      <c r="VFT50" s="710"/>
      <c r="VFU50" s="710"/>
      <c r="VFV50" s="710"/>
      <c r="VFW50" s="710"/>
      <c r="VFX50" s="710"/>
      <c r="VFY50" s="710"/>
      <c r="VFZ50" s="710"/>
      <c r="VGA50" s="710"/>
      <c r="VGB50" s="710"/>
      <c r="VGC50" s="710"/>
      <c r="VGD50" s="710"/>
      <c r="VGE50" s="710"/>
      <c r="VGF50" s="710"/>
      <c r="VGG50" s="710"/>
      <c r="VGH50" s="710"/>
      <c r="VGI50" s="710"/>
      <c r="VGJ50" s="710"/>
      <c r="VGK50" s="710"/>
      <c r="VGL50" s="710"/>
      <c r="VGM50" s="710"/>
      <c r="VGN50" s="710"/>
      <c r="VGO50" s="710"/>
      <c r="VGP50" s="710"/>
      <c r="VGQ50" s="710"/>
      <c r="VGR50" s="710"/>
      <c r="VGS50" s="710"/>
      <c r="VGT50" s="710"/>
      <c r="VGU50" s="710"/>
      <c r="VGV50" s="710"/>
      <c r="VGW50" s="710"/>
      <c r="VGX50" s="710"/>
      <c r="VGY50" s="710"/>
      <c r="VGZ50" s="710"/>
      <c r="VHA50" s="710"/>
      <c r="VHB50" s="710"/>
      <c r="VHC50" s="710"/>
      <c r="VHD50" s="710"/>
      <c r="VHE50" s="710"/>
      <c r="VHF50" s="710"/>
      <c r="VHG50" s="710"/>
      <c r="VHH50" s="710"/>
      <c r="VHI50" s="710"/>
      <c r="VHJ50" s="710"/>
      <c r="VHK50" s="710"/>
      <c r="VHL50" s="710"/>
      <c r="VHM50" s="710"/>
      <c r="VHN50" s="710"/>
      <c r="VHO50" s="710"/>
      <c r="VHP50" s="710"/>
      <c r="VHQ50" s="710"/>
      <c r="VHR50" s="710"/>
      <c r="VHS50" s="710"/>
      <c r="VHT50" s="710"/>
      <c r="VHU50" s="710"/>
      <c r="VHV50" s="710"/>
      <c r="VHW50" s="710"/>
      <c r="VHX50" s="710"/>
      <c r="VHY50" s="710"/>
      <c r="VHZ50" s="710"/>
      <c r="VIA50" s="710"/>
      <c r="VIB50" s="710"/>
      <c r="VIC50" s="710"/>
      <c r="VID50" s="710"/>
      <c r="VIE50" s="710"/>
      <c r="VIF50" s="710"/>
      <c r="VIG50" s="710"/>
      <c r="VIH50" s="710"/>
      <c r="VII50" s="710"/>
      <c r="VIJ50" s="710"/>
      <c r="VIK50" s="710"/>
      <c r="VIL50" s="710"/>
      <c r="VIM50" s="710"/>
      <c r="VIN50" s="710"/>
      <c r="VIO50" s="710"/>
      <c r="VIP50" s="710"/>
      <c r="VIQ50" s="710"/>
      <c r="VIR50" s="710"/>
      <c r="VIS50" s="710"/>
      <c r="VIT50" s="710"/>
      <c r="VIU50" s="710"/>
      <c r="VIV50" s="710"/>
      <c r="VIW50" s="710"/>
      <c r="VIX50" s="710"/>
      <c r="VIY50" s="710"/>
      <c r="VIZ50" s="710"/>
      <c r="VJA50" s="710"/>
      <c r="VJB50" s="710"/>
      <c r="VJC50" s="710"/>
      <c r="VJD50" s="710"/>
      <c r="VJE50" s="710"/>
      <c r="VJF50" s="710"/>
      <c r="VJG50" s="710"/>
      <c r="VJH50" s="710"/>
      <c r="VJI50" s="710"/>
      <c r="VJJ50" s="710"/>
      <c r="VJK50" s="710"/>
      <c r="VJL50" s="710"/>
      <c r="VJM50" s="710"/>
      <c r="VJN50" s="710"/>
      <c r="VJO50" s="710"/>
      <c r="VJP50" s="710"/>
      <c r="VJQ50" s="710"/>
      <c r="VJR50" s="710"/>
      <c r="VJS50" s="710"/>
      <c r="VJT50" s="710"/>
      <c r="VJU50" s="710"/>
      <c r="VJV50" s="710"/>
      <c r="VJW50" s="710"/>
      <c r="VJX50" s="710"/>
      <c r="VJY50" s="710"/>
      <c r="VJZ50" s="710"/>
      <c r="VKA50" s="710"/>
      <c r="VKB50" s="710"/>
      <c r="VKC50" s="710"/>
      <c r="VKD50" s="710"/>
      <c r="VKE50" s="710"/>
      <c r="VKF50" s="710"/>
      <c r="VKG50" s="710"/>
      <c r="VKH50" s="710"/>
      <c r="VKI50" s="710"/>
      <c r="VKJ50" s="710"/>
      <c r="VKK50" s="710"/>
      <c r="VKL50" s="710"/>
      <c r="VKM50" s="710"/>
      <c r="VKN50" s="710"/>
      <c r="VKO50" s="710"/>
      <c r="VKP50" s="710"/>
      <c r="VKQ50" s="710"/>
      <c r="VKR50" s="710"/>
      <c r="VKS50" s="710"/>
      <c r="VKT50" s="710"/>
      <c r="VKU50" s="710"/>
      <c r="VKV50" s="710"/>
      <c r="VKW50" s="710"/>
      <c r="VKX50" s="710"/>
      <c r="VKY50" s="710"/>
      <c r="VKZ50" s="710"/>
      <c r="VLA50" s="710"/>
      <c r="VLB50" s="710"/>
      <c r="VLC50" s="710"/>
      <c r="VLD50" s="710"/>
      <c r="VLE50" s="710"/>
      <c r="VLF50" s="710"/>
      <c r="VLG50" s="710"/>
      <c r="VLH50" s="710"/>
      <c r="VLI50" s="710"/>
      <c r="VLJ50" s="710"/>
      <c r="VLK50" s="710"/>
      <c r="VLL50" s="710"/>
      <c r="VLM50" s="710"/>
      <c r="VLN50" s="710"/>
      <c r="VLO50" s="710"/>
      <c r="VLP50" s="710"/>
      <c r="VLQ50" s="710"/>
      <c r="VLR50" s="710"/>
      <c r="VLS50" s="710"/>
      <c r="VLT50" s="710"/>
      <c r="VLU50" s="710"/>
      <c r="VLV50" s="710"/>
      <c r="VLW50" s="710"/>
      <c r="VLX50" s="710"/>
      <c r="VLY50" s="710"/>
      <c r="VLZ50" s="710"/>
      <c r="VMA50" s="710"/>
      <c r="VMB50" s="710"/>
      <c r="VMC50" s="710"/>
      <c r="VMD50" s="710"/>
      <c r="VME50" s="710"/>
      <c r="VMF50" s="710"/>
      <c r="VMG50" s="710"/>
      <c r="VMH50" s="710"/>
      <c r="VMI50" s="710"/>
      <c r="VMJ50" s="710"/>
      <c r="VMK50" s="710"/>
      <c r="VML50" s="710"/>
      <c r="VMM50" s="710"/>
      <c r="VMN50" s="710"/>
      <c r="VMO50" s="710"/>
      <c r="VMP50" s="710"/>
      <c r="VMQ50" s="710"/>
      <c r="VMR50" s="710"/>
      <c r="VMS50" s="710"/>
      <c r="VMT50" s="710"/>
      <c r="VMU50" s="710"/>
      <c r="VMV50" s="710"/>
      <c r="VMW50" s="710"/>
      <c r="VMX50" s="710"/>
      <c r="VMY50" s="710"/>
      <c r="VMZ50" s="710"/>
      <c r="VNA50" s="710"/>
      <c r="VNB50" s="710"/>
      <c r="VNC50" s="710"/>
      <c r="VND50" s="710"/>
      <c r="VNE50" s="710"/>
      <c r="VNF50" s="710"/>
      <c r="VNG50" s="710"/>
      <c r="VNH50" s="710"/>
      <c r="VNI50" s="710"/>
      <c r="VNJ50" s="710"/>
      <c r="VNK50" s="710"/>
      <c r="VNL50" s="710"/>
      <c r="VNM50" s="710"/>
      <c r="VNN50" s="710"/>
      <c r="VNO50" s="710"/>
      <c r="VNP50" s="710"/>
      <c r="VNQ50" s="710"/>
      <c r="VNR50" s="710"/>
      <c r="VNS50" s="710"/>
      <c r="VNT50" s="710"/>
      <c r="VNU50" s="710"/>
      <c r="VNV50" s="710"/>
      <c r="VNW50" s="710"/>
      <c r="VNX50" s="710"/>
      <c r="VNY50" s="710"/>
      <c r="VNZ50" s="710"/>
      <c r="VOA50" s="710"/>
      <c r="VOB50" s="710"/>
      <c r="VOC50" s="710"/>
      <c r="VOD50" s="710"/>
      <c r="VOE50" s="710"/>
      <c r="VOF50" s="710"/>
      <c r="VOG50" s="710"/>
      <c r="VOH50" s="710"/>
      <c r="VOI50" s="710"/>
      <c r="VOJ50" s="710"/>
      <c r="VOK50" s="710"/>
      <c r="VOL50" s="710"/>
      <c r="VOM50" s="710"/>
      <c r="VON50" s="710"/>
      <c r="VOO50" s="710"/>
      <c r="VOP50" s="710"/>
      <c r="VOQ50" s="710"/>
      <c r="VOR50" s="710"/>
      <c r="VOS50" s="710"/>
      <c r="VOT50" s="710"/>
      <c r="VOU50" s="710"/>
      <c r="VOV50" s="710"/>
      <c r="VOW50" s="710"/>
      <c r="VOX50" s="710"/>
      <c r="VOY50" s="710"/>
      <c r="VOZ50" s="710"/>
      <c r="VPA50" s="710"/>
      <c r="VPB50" s="710"/>
      <c r="VPC50" s="710"/>
      <c r="VPD50" s="710"/>
      <c r="VPE50" s="710"/>
      <c r="VPF50" s="710"/>
      <c r="VPG50" s="710"/>
      <c r="VPH50" s="710"/>
      <c r="VPI50" s="710"/>
      <c r="VPJ50" s="710"/>
      <c r="VPK50" s="710"/>
      <c r="VPL50" s="710"/>
      <c r="VPM50" s="710"/>
      <c r="VPN50" s="710"/>
      <c r="VPO50" s="710"/>
      <c r="VPP50" s="710"/>
      <c r="VPQ50" s="710"/>
      <c r="VPR50" s="710"/>
      <c r="VPS50" s="710"/>
      <c r="VPT50" s="710"/>
      <c r="VPU50" s="710"/>
      <c r="VPV50" s="710"/>
      <c r="VPW50" s="710"/>
      <c r="VPX50" s="710"/>
      <c r="VPY50" s="710"/>
      <c r="VPZ50" s="710"/>
      <c r="VQA50" s="710"/>
      <c r="VQB50" s="710"/>
      <c r="VQC50" s="710"/>
      <c r="VQD50" s="710"/>
      <c r="VQE50" s="710"/>
      <c r="VQF50" s="710"/>
      <c r="VQG50" s="710"/>
      <c r="VQH50" s="710"/>
      <c r="VQI50" s="710"/>
      <c r="VQJ50" s="710"/>
      <c r="VQK50" s="710"/>
      <c r="VQL50" s="710"/>
      <c r="VQM50" s="710"/>
      <c r="VQN50" s="710"/>
      <c r="VQO50" s="710"/>
      <c r="VQP50" s="710"/>
      <c r="VQQ50" s="710"/>
      <c r="VQR50" s="710"/>
      <c r="VQS50" s="710"/>
      <c r="VQT50" s="710"/>
      <c r="VQU50" s="710"/>
      <c r="VQV50" s="710"/>
      <c r="VQW50" s="710"/>
      <c r="VQX50" s="710"/>
      <c r="VQY50" s="710"/>
      <c r="VQZ50" s="710"/>
      <c r="VRA50" s="710"/>
      <c r="VRB50" s="710"/>
      <c r="VRC50" s="710"/>
      <c r="VRD50" s="710"/>
      <c r="VRE50" s="710"/>
      <c r="VRF50" s="710"/>
      <c r="VRG50" s="710"/>
      <c r="VRH50" s="710"/>
      <c r="VRI50" s="710"/>
      <c r="VRJ50" s="710"/>
      <c r="VRK50" s="710"/>
      <c r="VRL50" s="710"/>
      <c r="VRM50" s="710"/>
      <c r="VRN50" s="710"/>
      <c r="VRO50" s="710"/>
      <c r="VRP50" s="710"/>
      <c r="VRQ50" s="710"/>
      <c r="VRR50" s="710"/>
      <c r="VRS50" s="710"/>
      <c r="VRT50" s="710"/>
      <c r="VRU50" s="710"/>
      <c r="VRV50" s="710"/>
      <c r="VRW50" s="710"/>
      <c r="VRX50" s="710"/>
      <c r="VRY50" s="710"/>
      <c r="VRZ50" s="710"/>
      <c r="VSA50" s="710"/>
      <c r="VSB50" s="710"/>
      <c r="VSC50" s="710"/>
      <c r="VSD50" s="710"/>
      <c r="VSE50" s="710"/>
      <c r="VSF50" s="710"/>
      <c r="VSG50" s="710"/>
      <c r="VSH50" s="710"/>
      <c r="VSI50" s="710"/>
      <c r="VSJ50" s="710"/>
      <c r="VSK50" s="710"/>
      <c r="VSL50" s="710"/>
      <c r="VSM50" s="710"/>
      <c r="VSN50" s="710"/>
      <c r="VSO50" s="710"/>
      <c r="VSP50" s="710"/>
      <c r="VSQ50" s="710"/>
      <c r="VSR50" s="710"/>
      <c r="VSS50" s="710"/>
      <c r="VST50" s="710"/>
      <c r="VSU50" s="710"/>
      <c r="VSV50" s="710"/>
      <c r="VSW50" s="710"/>
      <c r="VSX50" s="710"/>
      <c r="VSY50" s="710"/>
      <c r="VSZ50" s="710"/>
      <c r="VTA50" s="710"/>
      <c r="VTB50" s="710"/>
      <c r="VTC50" s="710"/>
      <c r="VTD50" s="710"/>
      <c r="VTE50" s="710"/>
      <c r="VTF50" s="710"/>
      <c r="VTG50" s="710"/>
      <c r="VTH50" s="710"/>
      <c r="VTI50" s="710"/>
      <c r="VTJ50" s="710"/>
      <c r="VTK50" s="710"/>
      <c r="VTL50" s="710"/>
      <c r="VTM50" s="710"/>
      <c r="VTN50" s="710"/>
      <c r="VTO50" s="710"/>
      <c r="VTP50" s="710"/>
      <c r="VTQ50" s="710"/>
      <c r="VTR50" s="710"/>
      <c r="VTS50" s="710"/>
      <c r="VTT50" s="710"/>
      <c r="VTU50" s="710"/>
      <c r="VTV50" s="710"/>
      <c r="VTW50" s="710"/>
      <c r="VTX50" s="710"/>
      <c r="VTY50" s="710"/>
      <c r="VTZ50" s="710"/>
      <c r="VUA50" s="710"/>
      <c r="VUB50" s="710"/>
      <c r="VUC50" s="710"/>
      <c r="VUD50" s="710"/>
      <c r="VUE50" s="710"/>
      <c r="VUF50" s="710"/>
      <c r="VUG50" s="710"/>
      <c r="VUH50" s="710"/>
      <c r="VUI50" s="710"/>
      <c r="VUJ50" s="710"/>
      <c r="VUK50" s="710"/>
      <c r="VUL50" s="710"/>
      <c r="VUM50" s="710"/>
      <c r="VUN50" s="710"/>
      <c r="VUO50" s="710"/>
      <c r="VUP50" s="710"/>
      <c r="VUQ50" s="710"/>
      <c r="VUR50" s="710"/>
      <c r="VUS50" s="710"/>
      <c r="VUT50" s="710"/>
      <c r="VUU50" s="710"/>
      <c r="VUV50" s="710"/>
      <c r="VUW50" s="710"/>
      <c r="VUX50" s="710"/>
      <c r="VUY50" s="710"/>
      <c r="VUZ50" s="710"/>
      <c r="VVA50" s="710"/>
      <c r="VVB50" s="710"/>
      <c r="VVC50" s="710"/>
      <c r="VVD50" s="710"/>
      <c r="VVE50" s="710"/>
      <c r="VVF50" s="710"/>
      <c r="VVG50" s="710"/>
      <c r="VVH50" s="710"/>
      <c r="VVI50" s="710"/>
      <c r="VVJ50" s="710"/>
      <c r="VVK50" s="710"/>
      <c r="VVL50" s="710"/>
      <c r="VVM50" s="710"/>
      <c r="VVN50" s="710"/>
      <c r="VVO50" s="710"/>
      <c r="VVP50" s="710"/>
      <c r="VVQ50" s="710"/>
      <c r="VVR50" s="710"/>
      <c r="VVS50" s="710"/>
      <c r="VVT50" s="710"/>
      <c r="VVU50" s="710"/>
      <c r="VVV50" s="710"/>
      <c r="VVW50" s="710"/>
      <c r="VVX50" s="710"/>
      <c r="VVY50" s="710"/>
      <c r="VVZ50" s="710"/>
      <c r="VWA50" s="710"/>
      <c r="VWB50" s="710"/>
      <c r="VWC50" s="710"/>
      <c r="VWD50" s="710"/>
      <c r="VWE50" s="710"/>
      <c r="VWF50" s="710"/>
      <c r="VWG50" s="710"/>
      <c r="VWH50" s="710"/>
      <c r="VWI50" s="710"/>
      <c r="VWJ50" s="710"/>
      <c r="VWK50" s="710"/>
      <c r="VWL50" s="710"/>
      <c r="VWM50" s="710"/>
      <c r="VWN50" s="710"/>
      <c r="VWO50" s="710"/>
      <c r="VWP50" s="710"/>
      <c r="VWQ50" s="710"/>
      <c r="VWR50" s="710"/>
      <c r="VWS50" s="710"/>
      <c r="VWT50" s="710"/>
      <c r="VWU50" s="710"/>
      <c r="VWV50" s="710"/>
      <c r="VWW50" s="710"/>
      <c r="VWX50" s="710"/>
      <c r="VWY50" s="710"/>
      <c r="VWZ50" s="710"/>
      <c r="VXA50" s="710"/>
      <c r="VXB50" s="710"/>
      <c r="VXC50" s="710"/>
      <c r="VXD50" s="710"/>
      <c r="VXE50" s="710"/>
      <c r="VXF50" s="710"/>
      <c r="VXG50" s="710"/>
      <c r="VXH50" s="710"/>
      <c r="VXI50" s="710"/>
      <c r="VXJ50" s="710"/>
      <c r="VXK50" s="710"/>
      <c r="VXL50" s="710"/>
      <c r="VXM50" s="710"/>
      <c r="VXN50" s="710"/>
      <c r="VXO50" s="710"/>
      <c r="VXP50" s="710"/>
      <c r="VXQ50" s="710"/>
      <c r="VXR50" s="710"/>
      <c r="VXS50" s="710"/>
      <c r="VXT50" s="710"/>
      <c r="VXU50" s="710"/>
      <c r="VXV50" s="710"/>
      <c r="VXW50" s="710"/>
      <c r="VXX50" s="710"/>
      <c r="VXY50" s="710"/>
      <c r="VXZ50" s="710"/>
      <c r="VYA50" s="710"/>
      <c r="VYB50" s="710"/>
      <c r="VYC50" s="710"/>
      <c r="VYD50" s="710"/>
      <c r="VYE50" s="710"/>
      <c r="VYF50" s="710"/>
      <c r="VYG50" s="710"/>
      <c r="VYH50" s="710"/>
      <c r="VYI50" s="710"/>
      <c r="VYJ50" s="710"/>
      <c r="VYK50" s="710"/>
      <c r="VYL50" s="710"/>
      <c r="VYM50" s="710"/>
      <c r="VYN50" s="710"/>
      <c r="VYO50" s="710"/>
      <c r="VYP50" s="710"/>
      <c r="VYQ50" s="710"/>
      <c r="VYR50" s="710"/>
      <c r="VYS50" s="710"/>
      <c r="VYT50" s="710"/>
      <c r="VYU50" s="710"/>
      <c r="VYV50" s="710"/>
      <c r="VYW50" s="710"/>
      <c r="VYX50" s="710"/>
      <c r="VYY50" s="710"/>
      <c r="VYZ50" s="710"/>
      <c r="VZA50" s="710"/>
      <c r="VZB50" s="710"/>
      <c r="VZC50" s="710"/>
      <c r="VZD50" s="710"/>
      <c r="VZE50" s="710"/>
      <c r="VZF50" s="710"/>
      <c r="VZG50" s="710"/>
      <c r="VZH50" s="710"/>
      <c r="VZI50" s="710"/>
      <c r="VZJ50" s="710"/>
      <c r="VZK50" s="710"/>
      <c r="VZL50" s="710"/>
      <c r="VZM50" s="710"/>
      <c r="VZN50" s="710"/>
      <c r="VZO50" s="710"/>
      <c r="VZP50" s="710"/>
      <c r="VZQ50" s="710"/>
      <c r="VZR50" s="710"/>
      <c r="VZS50" s="710"/>
      <c r="VZT50" s="710"/>
      <c r="VZU50" s="710"/>
      <c r="VZV50" s="710"/>
      <c r="VZW50" s="710"/>
      <c r="VZX50" s="710"/>
      <c r="VZY50" s="710"/>
      <c r="VZZ50" s="710"/>
      <c r="WAA50" s="710"/>
      <c r="WAB50" s="710"/>
      <c r="WAC50" s="710"/>
      <c r="WAD50" s="710"/>
      <c r="WAE50" s="710"/>
      <c r="WAF50" s="710"/>
      <c r="WAG50" s="710"/>
      <c r="WAH50" s="710"/>
      <c r="WAI50" s="710"/>
      <c r="WAJ50" s="710"/>
      <c r="WAK50" s="710"/>
      <c r="WAL50" s="710"/>
      <c r="WAM50" s="710"/>
      <c r="WAN50" s="710"/>
      <c r="WAO50" s="710"/>
      <c r="WAP50" s="710"/>
      <c r="WAQ50" s="710"/>
      <c r="WAR50" s="710"/>
      <c r="WAS50" s="710"/>
      <c r="WAT50" s="710"/>
      <c r="WAU50" s="710"/>
      <c r="WAV50" s="710"/>
      <c r="WAW50" s="710"/>
      <c r="WAX50" s="710"/>
      <c r="WAY50" s="710"/>
      <c r="WAZ50" s="710"/>
      <c r="WBA50" s="710"/>
      <c r="WBB50" s="710"/>
      <c r="WBC50" s="710"/>
      <c r="WBD50" s="710"/>
      <c r="WBE50" s="710"/>
      <c r="WBF50" s="710"/>
      <c r="WBG50" s="710"/>
      <c r="WBH50" s="710"/>
      <c r="WBI50" s="710"/>
      <c r="WBJ50" s="710"/>
      <c r="WBK50" s="710"/>
      <c r="WBL50" s="710"/>
      <c r="WBM50" s="710"/>
      <c r="WBN50" s="710"/>
      <c r="WBO50" s="710"/>
      <c r="WBP50" s="710"/>
      <c r="WBQ50" s="710"/>
      <c r="WBR50" s="710"/>
      <c r="WBS50" s="710"/>
      <c r="WBT50" s="710"/>
      <c r="WBU50" s="710"/>
      <c r="WBV50" s="710"/>
      <c r="WBW50" s="710"/>
      <c r="WBX50" s="710"/>
      <c r="WBY50" s="710"/>
      <c r="WBZ50" s="710"/>
      <c r="WCA50" s="710"/>
      <c r="WCB50" s="710"/>
      <c r="WCC50" s="710"/>
      <c r="WCD50" s="710"/>
      <c r="WCE50" s="710"/>
      <c r="WCF50" s="710"/>
      <c r="WCG50" s="710"/>
      <c r="WCH50" s="710"/>
      <c r="WCI50" s="710"/>
      <c r="WCJ50" s="710"/>
      <c r="WCK50" s="710"/>
      <c r="WCL50" s="710"/>
      <c r="WCM50" s="710"/>
      <c r="WCN50" s="710"/>
      <c r="WCO50" s="710"/>
      <c r="WCP50" s="710"/>
      <c r="WCQ50" s="710"/>
      <c r="WCR50" s="710"/>
      <c r="WCS50" s="710"/>
      <c r="WCT50" s="710"/>
      <c r="WCU50" s="710"/>
      <c r="WCV50" s="710"/>
      <c r="WCW50" s="710"/>
      <c r="WCX50" s="710"/>
      <c r="WCY50" s="710"/>
      <c r="WCZ50" s="710"/>
      <c r="WDA50" s="710"/>
      <c r="WDB50" s="710"/>
      <c r="WDC50" s="710"/>
      <c r="WDD50" s="710"/>
      <c r="WDE50" s="710"/>
      <c r="WDF50" s="710"/>
      <c r="WDG50" s="710"/>
      <c r="WDH50" s="710"/>
      <c r="WDI50" s="710"/>
      <c r="WDJ50" s="710"/>
      <c r="WDK50" s="710"/>
      <c r="WDL50" s="710"/>
      <c r="WDM50" s="710"/>
      <c r="WDN50" s="710"/>
      <c r="WDO50" s="710"/>
      <c r="WDP50" s="710"/>
      <c r="WDQ50" s="710"/>
      <c r="WDR50" s="710"/>
      <c r="WDS50" s="710"/>
      <c r="WDT50" s="710"/>
      <c r="WDU50" s="710"/>
      <c r="WDV50" s="710"/>
      <c r="WDW50" s="710"/>
      <c r="WDX50" s="710"/>
      <c r="WDY50" s="710"/>
      <c r="WDZ50" s="710"/>
      <c r="WEA50" s="710"/>
      <c r="WEB50" s="710"/>
      <c r="WEC50" s="710"/>
      <c r="WED50" s="710"/>
      <c r="WEE50" s="710"/>
      <c r="WEF50" s="710"/>
      <c r="WEG50" s="710"/>
      <c r="WEH50" s="710"/>
      <c r="WEI50" s="710"/>
      <c r="WEJ50" s="710"/>
      <c r="WEK50" s="710"/>
      <c r="WEL50" s="710"/>
      <c r="WEM50" s="710"/>
      <c r="WEN50" s="710"/>
      <c r="WEO50" s="710"/>
      <c r="WEP50" s="710"/>
      <c r="WEQ50" s="710"/>
      <c r="WER50" s="710"/>
      <c r="WES50" s="710"/>
      <c r="WET50" s="710"/>
      <c r="WEU50" s="710"/>
      <c r="WEV50" s="710"/>
      <c r="WEW50" s="710"/>
      <c r="WEX50" s="710"/>
      <c r="WEY50" s="710"/>
      <c r="WEZ50" s="710"/>
      <c r="WFA50" s="710"/>
      <c r="WFB50" s="710"/>
      <c r="WFC50" s="710"/>
      <c r="WFD50" s="710"/>
      <c r="WFE50" s="710"/>
      <c r="WFF50" s="710"/>
      <c r="WFG50" s="710"/>
      <c r="WFH50" s="710"/>
      <c r="WFI50" s="710"/>
      <c r="WFJ50" s="710"/>
      <c r="WFK50" s="710"/>
      <c r="WFL50" s="710"/>
      <c r="WFM50" s="710"/>
      <c r="WFN50" s="710"/>
      <c r="WFO50" s="710"/>
      <c r="WFP50" s="710"/>
      <c r="WFQ50" s="710"/>
      <c r="WFR50" s="710"/>
      <c r="WFS50" s="710"/>
      <c r="WFT50" s="710"/>
      <c r="WFU50" s="710"/>
      <c r="WFV50" s="710"/>
      <c r="WFW50" s="710"/>
      <c r="WFX50" s="710"/>
      <c r="WFY50" s="710"/>
      <c r="WFZ50" s="710"/>
      <c r="WGA50" s="710"/>
      <c r="WGB50" s="710"/>
      <c r="WGC50" s="710"/>
      <c r="WGD50" s="710"/>
      <c r="WGE50" s="710"/>
      <c r="WGF50" s="710"/>
      <c r="WGG50" s="710"/>
      <c r="WGH50" s="710"/>
      <c r="WGI50" s="710"/>
      <c r="WGJ50" s="710"/>
      <c r="WGK50" s="710"/>
      <c r="WGL50" s="710"/>
      <c r="WGM50" s="710"/>
      <c r="WGN50" s="710"/>
      <c r="WGO50" s="710"/>
      <c r="WGP50" s="710"/>
      <c r="WGQ50" s="710"/>
      <c r="WGR50" s="710"/>
      <c r="WGS50" s="710"/>
      <c r="WGT50" s="710"/>
      <c r="WGU50" s="710"/>
      <c r="WGV50" s="710"/>
      <c r="WGW50" s="710"/>
      <c r="WGX50" s="710"/>
      <c r="WGY50" s="710"/>
      <c r="WGZ50" s="710"/>
      <c r="WHA50" s="710"/>
      <c r="WHB50" s="710"/>
      <c r="WHC50" s="710"/>
      <c r="WHD50" s="710"/>
      <c r="WHE50" s="710"/>
      <c r="WHF50" s="710"/>
      <c r="WHG50" s="710"/>
      <c r="WHH50" s="710"/>
      <c r="WHI50" s="710"/>
      <c r="WHJ50" s="710"/>
      <c r="WHK50" s="710"/>
      <c r="WHL50" s="710"/>
      <c r="WHM50" s="710"/>
      <c r="WHN50" s="710"/>
      <c r="WHO50" s="710"/>
      <c r="WHP50" s="710"/>
      <c r="WHQ50" s="710"/>
      <c r="WHR50" s="710"/>
      <c r="WHS50" s="710"/>
      <c r="WHT50" s="710"/>
      <c r="WHU50" s="710"/>
      <c r="WHV50" s="710"/>
      <c r="WHW50" s="710"/>
      <c r="WHX50" s="710"/>
      <c r="WHY50" s="710"/>
      <c r="WHZ50" s="710"/>
      <c r="WIA50" s="710"/>
      <c r="WIB50" s="710"/>
      <c r="WIC50" s="710"/>
      <c r="WID50" s="710"/>
      <c r="WIE50" s="710"/>
      <c r="WIF50" s="710"/>
      <c r="WIG50" s="710"/>
      <c r="WIH50" s="710"/>
      <c r="WII50" s="710"/>
      <c r="WIJ50" s="710"/>
      <c r="WIK50" s="710"/>
      <c r="WIL50" s="710"/>
      <c r="WIM50" s="710"/>
      <c r="WIN50" s="710"/>
      <c r="WIO50" s="710"/>
      <c r="WIP50" s="710"/>
      <c r="WIQ50" s="710"/>
      <c r="WIR50" s="710"/>
      <c r="WIS50" s="710"/>
      <c r="WIT50" s="710"/>
      <c r="WIU50" s="710"/>
      <c r="WIV50" s="710"/>
      <c r="WIW50" s="710"/>
      <c r="WIX50" s="710"/>
      <c r="WIY50" s="710"/>
      <c r="WIZ50" s="710"/>
      <c r="WJA50" s="710"/>
      <c r="WJB50" s="710"/>
      <c r="WJC50" s="710"/>
      <c r="WJD50" s="710"/>
      <c r="WJE50" s="710"/>
      <c r="WJF50" s="710"/>
      <c r="WJG50" s="710"/>
      <c r="WJH50" s="710"/>
      <c r="WJI50" s="710"/>
      <c r="WJJ50" s="710"/>
      <c r="WJK50" s="710"/>
      <c r="WJL50" s="710"/>
      <c r="WJM50" s="710"/>
      <c r="WJN50" s="710"/>
      <c r="WJO50" s="710"/>
      <c r="WJP50" s="710"/>
      <c r="WJQ50" s="710"/>
      <c r="WJR50" s="710"/>
      <c r="WJS50" s="710"/>
      <c r="WJT50" s="710"/>
      <c r="WJU50" s="710"/>
      <c r="WJV50" s="710"/>
      <c r="WJW50" s="710"/>
      <c r="WJX50" s="710"/>
      <c r="WJY50" s="710"/>
      <c r="WJZ50" s="710"/>
      <c r="WKA50" s="710"/>
      <c r="WKB50" s="710"/>
      <c r="WKC50" s="710"/>
      <c r="WKD50" s="710"/>
      <c r="WKE50" s="710"/>
      <c r="WKF50" s="710"/>
      <c r="WKG50" s="710"/>
      <c r="WKH50" s="710"/>
      <c r="WKI50" s="710"/>
      <c r="WKJ50" s="710"/>
      <c r="WKK50" s="710"/>
      <c r="WKL50" s="710"/>
      <c r="WKM50" s="710"/>
      <c r="WKN50" s="710"/>
      <c r="WKO50" s="710"/>
      <c r="WKP50" s="710"/>
      <c r="WKQ50" s="710"/>
      <c r="WKR50" s="710"/>
      <c r="WKS50" s="710"/>
      <c r="WKT50" s="710"/>
      <c r="WKU50" s="710"/>
      <c r="WKV50" s="710"/>
      <c r="WKW50" s="710"/>
      <c r="WKX50" s="710"/>
      <c r="WKY50" s="710"/>
      <c r="WKZ50" s="710"/>
      <c r="WLA50" s="710"/>
      <c r="WLB50" s="710"/>
      <c r="WLC50" s="710"/>
      <c r="WLD50" s="710"/>
      <c r="WLE50" s="710"/>
      <c r="WLF50" s="710"/>
      <c r="WLG50" s="710"/>
      <c r="WLH50" s="710"/>
      <c r="WLI50" s="710"/>
      <c r="WLJ50" s="710"/>
      <c r="WLK50" s="710"/>
      <c r="WLL50" s="710"/>
      <c r="WLM50" s="710"/>
      <c r="WLN50" s="710"/>
      <c r="WLO50" s="710"/>
      <c r="WLP50" s="710"/>
      <c r="WLQ50" s="710"/>
      <c r="WLR50" s="710"/>
      <c r="WLS50" s="710"/>
      <c r="WLT50" s="710"/>
      <c r="WLU50" s="710"/>
      <c r="WLV50" s="710"/>
      <c r="WLW50" s="710"/>
      <c r="WLX50" s="710"/>
      <c r="WLY50" s="710"/>
      <c r="WLZ50" s="710"/>
      <c r="WMA50" s="710"/>
      <c r="WMB50" s="710"/>
      <c r="WMC50" s="710"/>
      <c r="WMD50" s="710"/>
      <c r="WME50" s="710"/>
      <c r="WMF50" s="710"/>
      <c r="WMG50" s="710"/>
      <c r="WMH50" s="710"/>
      <c r="WMI50" s="710"/>
      <c r="WMJ50" s="710"/>
      <c r="WMK50" s="710"/>
      <c r="WML50" s="710"/>
      <c r="WMM50" s="710"/>
      <c r="WMN50" s="710"/>
      <c r="WMO50" s="710"/>
      <c r="WMP50" s="710"/>
      <c r="WMQ50" s="710"/>
      <c r="WMR50" s="710"/>
      <c r="WMS50" s="710"/>
      <c r="WMT50" s="710"/>
      <c r="WMU50" s="710"/>
      <c r="WMV50" s="710"/>
      <c r="WMW50" s="710"/>
      <c r="WMX50" s="710"/>
      <c r="WMY50" s="710"/>
      <c r="WMZ50" s="710"/>
      <c r="WNA50" s="710"/>
      <c r="WNB50" s="710"/>
      <c r="WNC50" s="710"/>
      <c r="WND50" s="710"/>
      <c r="WNE50" s="710"/>
      <c r="WNF50" s="710"/>
      <c r="WNG50" s="710"/>
      <c r="WNH50" s="710"/>
      <c r="WNI50" s="710"/>
      <c r="WNJ50" s="710"/>
      <c r="WNK50" s="710"/>
      <c r="WNL50" s="710"/>
      <c r="WNM50" s="710"/>
      <c r="WNN50" s="710"/>
      <c r="WNO50" s="710"/>
      <c r="WNP50" s="710"/>
      <c r="WNQ50" s="710"/>
      <c r="WNR50" s="710"/>
      <c r="WNS50" s="710"/>
      <c r="WNT50" s="710"/>
      <c r="WNU50" s="710"/>
      <c r="WNV50" s="710"/>
      <c r="WNW50" s="710"/>
      <c r="WNX50" s="710"/>
      <c r="WNY50" s="710"/>
      <c r="WNZ50" s="710"/>
      <c r="WOA50" s="710"/>
      <c r="WOB50" s="710"/>
      <c r="WOC50" s="710"/>
      <c r="WOD50" s="710"/>
      <c r="WOE50" s="710"/>
      <c r="WOF50" s="710"/>
      <c r="WOG50" s="710"/>
      <c r="WOH50" s="710"/>
      <c r="WOI50" s="710"/>
      <c r="WOJ50" s="710"/>
      <c r="WOK50" s="710"/>
      <c r="WOL50" s="710"/>
      <c r="WOM50" s="710"/>
      <c r="WON50" s="710"/>
      <c r="WOO50" s="710"/>
      <c r="WOP50" s="710"/>
      <c r="WOQ50" s="710"/>
      <c r="WOR50" s="710"/>
      <c r="WOS50" s="710"/>
      <c r="WOT50" s="710"/>
      <c r="WOU50" s="710"/>
      <c r="WOV50" s="710"/>
      <c r="WOW50" s="710"/>
      <c r="WOX50" s="710"/>
      <c r="WOY50" s="710"/>
      <c r="WOZ50" s="710"/>
      <c r="WPA50" s="710"/>
      <c r="WPB50" s="710"/>
      <c r="WPC50" s="710"/>
      <c r="WPD50" s="710"/>
      <c r="WPE50" s="710"/>
      <c r="WPF50" s="710"/>
      <c r="WPG50" s="710"/>
      <c r="WPH50" s="710"/>
      <c r="WPI50" s="710"/>
      <c r="WPJ50" s="710"/>
      <c r="WPK50" s="710"/>
      <c r="WPL50" s="710"/>
      <c r="WPM50" s="710"/>
      <c r="WPN50" s="710"/>
      <c r="WPO50" s="710"/>
      <c r="WPP50" s="710"/>
      <c r="WPQ50" s="710"/>
      <c r="WPR50" s="710"/>
      <c r="WPS50" s="710"/>
      <c r="WPT50" s="710"/>
      <c r="WPU50" s="710"/>
      <c r="WPV50" s="710"/>
      <c r="WPW50" s="710"/>
      <c r="WPX50" s="710"/>
      <c r="WPY50" s="710"/>
      <c r="WPZ50" s="710"/>
      <c r="WQA50" s="710"/>
      <c r="WQB50" s="710"/>
      <c r="WQC50" s="710"/>
      <c r="WQD50" s="710"/>
      <c r="WQE50" s="710"/>
      <c r="WQF50" s="710"/>
      <c r="WQG50" s="710"/>
      <c r="WQH50" s="710"/>
      <c r="WQI50" s="710"/>
      <c r="WQJ50" s="710"/>
      <c r="WQK50" s="710"/>
      <c r="WQL50" s="710"/>
      <c r="WQM50" s="710"/>
      <c r="WQN50" s="710"/>
      <c r="WQO50" s="710"/>
      <c r="WQP50" s="710"/>
      <c r="WQQ50" s="710"/>
      <c r="WQR50" s="710"/>
      <c r="WQS50" s="710"/>
      <c r="WQT50" s="710"/>
      <c r="WQU50" s="710"/>
      <c r="WQV50" s="710"/>
      <c r="WQW50" s="710"/>
      <c r="WQX50" s="710"/>
      <c r="WQY50" s="710"/>
      <c r="WQZ50" s="710"/>
      <c r="WRA50" s="710"/>
      <c r="WRB50" s="710"/>
      <c r="WRC50" s="710"/>
      <c r="WRD50" s="710"/>
      <c r="WRE50" s="710"/>
      <c r="WRF50" s="710"/>
      <c r="WRG50" s="710"/>
      <c r="WRH50" s="710"/>
      <c r="WRI50" s="710"/>
      <c r="WRJ50" s="710"/>
      <c r="WRK50" s="710"/>
      <c r="WRL50" s="710"/>
      <c r="WRM50" s="710"/>
      <c r="WRN50" s="710"/>
      <c r="WRO50" s="710"/>
      <c r="WRP50" s="710"/>
      <c r="WRQ50" s="710"/>
      <c r="WRR50" s="710"/>
      <c r="WRS50" s="710"/>
      <c r="WRT50" s="710"/>
      <c r="WRU50" s="710"/>
      <c r="WRV50" s="710"/>
      <c r="WRW50" s="710"/>
      <c r="WRX50" s="710"/>
      <c r="WRY50" s="710"/>
      <c r="WRZ50" s="710"/>
      <c r="WSA50" s="710"/>
      <c r="WSB50" s="710"/>
      <c r="WSC50" s="710"/>
      <c r="WSD50" s="710"/>
      <c r="WSE50" s="710"/>
      <c r="WSF50" s="710"/>
      <c r="WSG50" s="710"/>
      <c r="WSH50" s="710"/>
      <c r="WSI50" s="710"/>
      <c r="WSJ50" s="710"/>
      <c r="WSK50" s="710"/>
      <c r="WSL50" s="710"/>
      <c r="WSM50" s="710"/>
      <c r="WSN50" s="710"/>
      <c r="WSO50" s="710"/>
      <c r="WSP50" s="710"/>
      <c r="WSQ50" s="710"/>
      <c r="WSR50" s="710"/>
      <c r="WSS50" s="710"/>
      <c r="WST50" s="710"/>
      <c r="WSU50" s="710"/>
      <c r="WSV50" s="710"/>
      <c r="WSW50" s="710"/>
      <c r="WSX50" s="710"/>
      <c r="WSY50" s="710"/>
      <c r="WSZ50" s="710"/>
      <c r="WTA50" s="710"/>
      <c r="WTB50" s="710"/>
      <c r="WTC50" s="710"/>
      <c r="WTD50" s="710"/>
      <c r="WTE50" s="710"/>
      <c r="WTF50" s="710"/>
      <c r="WTG50" s="710"/>
      <c r="WTH50" s="710"/>
      <c r="WTI50" s="710"/>
      <c r="WTJ50" s="710"/>
      <c r="WTK50" s="710"/>
      <c r="WTL50" s="710"/>
      <c r="WTM50" s="710"/>
      <c r="WTN50" s="710"/>
      <c r="WTO50" s="710"/>
      <c r="WTP50" s="710"/>
      <c r="WTQ50" s="710"/>
      <c r="WTR50" s="710"/>
      <c r="WTS50" s="710"/>
      <c r="WTT50" s="710"/>
      <c r="WTU50" s="710"/>
      <c r="WTV50" s="710"/>
      <c r="WTW50" s="710"/>
      <c r="WTX50" s="710"/>
      <c r="WTY50" s="710"/>
      <c r="WTZ50" s="710"/>
      <c r="WUA50" s="710"/>
      <c r="WUB50" s="710"/>
      <c r="WUC50" s="710"/>
      <c r="WUD50" s="710"/>
      <c r="WUE50" s="710"/>
      <c r="WUF50" s="710"/>
      <c r="WUG50" s="710"/>
      <c r="WUH50" s="710"/>
      <c r="WUI50" s="710"/>
      <c r="WUJ50" s="710"/>
      <c r="WUK50" s="710"/>
      <c r="WUL50" s="710"/>
      <c r="WUM50" s="710"/>
      <c r="WUN50" s="710"/>
      <c r="WUO50" s="710"/>
      <c r="WUP50" s="710"/>
      <c r="WUQ50" s="710"/>
      <c r="WUR50" s="710"/>
      <c r="WUS50" s="710"/>
      <c r="WUT50" s="710"/>
      <c r="WUU50" s="710"/>
      <c r="WUV50" s="710"/>
      <c r="WUW50" s="710"/>
      <c r="WUX50" s="710"/>
      <c r="WUY50" s="710"/>
      <c r="WUZ50" s="710"/>
      <c r="WVA50" s="710"/>
      <c r="WVB50" s="710"/>
      <c r="WVC50" s="710"/>
      <c r="WVD50" s="710"/>
      <c r="WVE50" s="710"/>
      <c r="WVF50" s="710"/>
      <c r="WVG50" s="710"/>
      <c r="WVH50" s="710"/>
      <c r="WVI50" s="710"/>
      <c r="WVJ50" s="710"/>
      <c r="WVK50" s="710"/>
      <c r="WVL50" s="710"/>
      <c r="WVM50" s="710"/>
      <c r="WVN50" s="710"/>
      <c r="WVO50" s="710"/>
      <c r="WVP50" s="710"/>
      <c r="WVQ50" s="710"/>
      <c r="WVR50" s="710"/>
      <c r="WVS50" s="710"/>
      <c r="WVT50" s="710"/>
      <c r="WVU50" s="710"/>
      <c r="WVV50" s="710"/>
      <c r="WVW50" s="710"/>
      <c r="WVX50" s="710"/>
      <c r="WVY50" s="710"/>
      <c r="WVZ50" s="710"/>
      <c r="WWA50" s="710"/>
      <c r="WWB50" s="710"/>
      <c r="WWC50" s="710"/>
      <c r="WWD50" s="710"/>
      <c r="WWE50" s="710"/>
      <c r="WWF50" s="710"/>
      <c r="WWG50" s="710"/>
      <c r="WWH50" s="710"/>
      <c r="WWI50" s="710"/>
      <c r="WWJ50" s="710"/>
      <c r="WWK50" s="710"/>
      <c r="WWL50" s="710"/>
      <c r="WWM50" s="710"/>
      <c r="WWN50" s="710"/>
      <c r="WWO50" s="710"/>
      <c r="WWP50" s="710"/>
      <c r="WWQ50" s="710"/>
      <c r="WWR50" s="710"/>
      <c r="WWS50" s="710"/>
      <c r="WWT50" s="710"/>
      <c r="WWU50" s="710"/>
      <c r="WWV50" s="710"/>
      <c r="WWW50" s="710"/>
      <c r="WWX50" s="710"/>
      <c r="WWY50" s="710"/>
      <c r="WWZ50" s="710"/>
      <c r="WXA50" s="710"/>
      <c r="WXB50" s="710"/>
      <c r="WXC50" s="710"/>
      <c r="WXD50" s="710"/>
      <c r="WXE50" s="710"/>
      <c r="WXF50" s="710"/>
      <c r="WXG50" s="710"/>
      <c r="WXH50" s="710"/>
    </row>
    <row r="51" spans="1:16180" s="711" customFormat="1" ht="22.2" customHeight="1" thickBot="1">
      <c r="A51" s="1269"/>
      <c r="B51" s="786" t="s">
        <v>583</v>
      </c>
      <c r="C51" s="787">
        <f>C37/C49</f>
        <v>818.75</v>
      </c>
      <c r="G51" s="710"/>
      <c r="H51" s="710"/>
      <c r="I51" s="710"/>
      <c r="L51" s="712"/>
      <c r="M51" s="712"/>
      <c r="N51" s="712"/>
      <c r="AL51" s="710"/>
      <c r="AM51" s="710"/>
      <c r="AS51" s="710"/>
      <c r="AT51" s="710"/>
      <c r="AU51" s="710"/>
      <c r="AV51" s="710"/>
      <c r="AW51" s="710"/>
      <c r="AX51" s="710"/>
      <c r="AY51" s="710"/>
      <c r="AZ51" s="710"/>
      <c r="BA51" s="710"/>
      <c r="BB51" s="710"/>
      <c r="BC51" s="710"/>
      <c r="BD51" s="710"/>
      <c r="BE51" s="710"/>
      <c r="BF51" s="710"/>
      <c r="BG51" s="710"/>
      <c r="BH51" s="710"/>
      <c r="BI51" s="710"/>
      <c r="BJ51" s="710"/>
      <c r="BK51" s="710"/>
      <c r="BL51" s="710"/>
      <c r="BM51" s="710"/>
      <c r="BN51" s="710"/>
      <c r="BO51" s="710"/>
      <c r="BP51" s="710"/>
      <c r="BQ51" s="710"/>
      <c r="BR51" s="710"/>
      <c r="BS51" s="710"/>
      <c r="BT51" s="710"/>
      <c r="BU51" s="710"/>
      <c r="BV51" s="710"/>
      <c r="BW51" s="710"/>
      <c r="BX51" s="710"/>
      <c r="BY51" s="710"/>
      <c r="BZ51" s="710"/>
      <c r="CA51" s="710"/>
      <c r="CB51" s="710"/>
      <c r="CC51" s="710"/>
      <c r="CD51" s="710"/>
      <c r="CE51" s="710"/>
      <c r="CF51" s="710"/>
      <c r="CG51" s="710"/>
      <c r="CH51" s="710"/>
      <c r="CI51" s="710"/>
      <c r="CJ51" s="710"/>
      <c r="CK51" s="710"/>
      <c r="CL51" s="710"/>
      <c r="CM51" s="710"/>
      <c r="CN51" s="710"/>
      <c r="CO51" s="710"/>
      <c r="CP51" s="710"/>
      <c r="CQ51" s="710"/>
      <c r="CR51" s="710"/>
      <c r="CS51" s="710"/>
      <c r="CT51" s="710"/>
      <c r="CU51" s="710"/>
      <c r="CV51" s="710"/>
      <c r="CW51" s="710"/>
      <c r="CX51" s="710"/>
      <c r="CY51" s="710"/>
      <c r="CZ51" s="710"/>
      <c r="DA51" s="710"/>
      <c r="DB51" s="710"/>
      <c r="DC51" s="710"/>
      <c r="DD51" s="710"/>
      <c r="DE51" s="710"/>
      <c r="DF51" s="710"/>
      <c r="DG51" s="710"/>
      <c r="DH51" s="710"/>
      <c r="DI51" s="710"/>
      <c r="DJ51" s="710"/>
      <c r="DK51" s="710"/>
      <c r="DL51" s="710"/>
      <c r="DM51" s="710"/>
      <c r="DN51" s="710"/>
      <c r="DO51" s="710"/>
      <c r="DP51" s="710"/>
      <c r="DQ51" s="710"/>
      <c r="DR51" s="710"/>
      <c r="DS51" s="710"/>
      <c r="DT51" s="710"/>
      <c r="DU51" s="710"/>
      <c r="DV51" s="710"/>
      <c r="DW51" s="710"/>
      <c r="DX51" s="710"/>
      <c r="DY51" s="710"/>
      <c r="DZ51" s="710"/>
      <c r="EA51" s="710"/>
      <c r="EB51" s="710"/>
      <c r="EC51" s="710"/>
      <c r="ED51" s="710"/>
      <c r="EE51" s="710"/>
      <c r="EF51" s="710"/>
      <c r="EG51" s="710"/>
      <c r="EH51" s="710"/>
      <c r="EI51" s="710"/>
      <c r="EJ51" s="710"/>
      <c r="EK51" s="710"/>
      <c r="EL51" s="710"/>
      <c r="EM51" s="710"/>
      <c r="EN51" s="710"/>
      <c r="EO51" s="710"/>
      <c r="EP51" s="710"/>
      <c r="EQ51" s="710"/>
      <c r="ER51" s="710"/>
      <c r="ES51" s="710"/>
      <c r="ET51" s="710"/>
      <c r="EU51" s="710"/>
      <c r="EV51" s="710"/>
      <c r="EW51" s="710"/>
      <c r="EX51" s="710"/>
      <c r="EY51" s="710"/>
      <c r="EZ51" s="710"/>
      <c r="FA51" s="710"/>
      <c r="FB51" s="710"/>
      <c r="FC51" s="710"/>
      <c r="FD51" s="710"/>
      <c r="FE51" s="710"/>
      <c r="FF51" s="710"/>
      <c r="FG51" s="710"/>
      <c r="FH51" s="710"/>
      <c r="FI51" s="710"/>
      <c r="FJ51" s="710"/>
      <c r="FK51" s="710"/>
      <c r="FL51" s="710"/>
      <c r="FM51" s="710"/>
      <c r="FN51" s="710"/>
      <c r="FO51" s="710"/>
      <c r="FP51" s="710"/>
      <c r="FQ51" s="710"/>
      <c r="FR51" s="710"/>
      <c r="FS51" s="710"/>
      <c r="FT51" s="710"/>
      <c r="FU51" s="710"/>
      <c r="FV51" s="710"/>
      <c r="FW51" s="710"/>
      <c r="FX51" s="710"/>
      <c r="FY51" s="710"/>
      <c r="FZ51" s="710"/>
      <c r="GA51" s="710"/>
      <c r="GB51" s="710"/>
      <c r="GC51" s="710"/>
      <c r="GD51" s="710"/>
      <c r="GE51" s="710"/>
      <c r="GF51" s="710"/>
      <c r="GG51" s="710"/>
      <c r="GH51" s="710"/>
      <c r="GI51" s="710"/>
      <c r="GJ51" s="710"/>
      <c r="GK51" s="710"/>
      <c r="GL51" s="710"/>
      <c r="GM51" s="710"/>
      <c r="GN51" s="710"/>
      <c r="GO51" s="710"/>
      <c r="GP51" s="710"/>
      <c r="GQ51" s="710"/>
      <c r="GR51" s="710"/>
      <c r="GS51" s="710"/>
      <c r="GT51" s="710"/>
      <c r="GU51" s="710"/>
      <c r="GV51" s="710"/>
      <c r="GW51" s="710"/>
      <c r="GX51" s="710"/>
      <c r="GY51" s="710"/>
      <c r="GZ51" s="710"/>
      <c r="HA51" s="710"/>
      <c r="HB51" s="710"/>
      <c r="HC51" s="710"/>
      <c r="HD51" s="710"/>
      <c r="HE51" s="710"/>
      <c r="HF51" s="710"/>
      <c r="HG51" s="710"/>
      <c r="HH51" s="710"/>
      <c r="HI51" s="710"/>
      <c r="HJ51" s="710"/>
      <c r="HK51" s="710"/>
      <c r="HL51" s="710"/>
      <c r="HM51" s="710"/>
      <c r="HN51" s="710"/>
      <c r="HO51" s="710"/>
      <c r="HP51" s="710"/>
      <c r="HQ51" s="710"/>
      <c r="HR51" s="710"/>
      <c r="HS51" s="710"/>
      <c r="HT51" s="710"/>
      <c r="HU51" s="710"/>
      <c r="HV51" s="710"/>
      <c r="HW51" s="710"/>
      <c r="HX51" s="710"/>
      <c r="HY51" s="710"/>
      <c r="HZ51" s="710"/>
      <c r="IA51" s="710"/>
      <c r="IB51" s="710"/>
      <c r="IC51" s="710"/>
      <c r="ID51" s="710"/>
      <c r="IE51" s="710"/>
      <c r="IF51" s="710"/>
      <c r="IG51" s="710"/>
      <c r="IH51" s="710"/>
      <c r="II51" s="710"/>
      <c r="IJ51" s="710"/>
      <c r="IK51" s="710"/>
      <c r="IL51" s="710"/>
      <c r="IM51" s="710"/>
      <c r="IN51" s="710"/>
      <c r="IO51" s="710"/>
      <c r="IP51" s="710"/>
      <c r="IQ51" s="710"/>
      <c r="IR51" s="710"/>
      <c r="IS51" s="710"/>
      <c r="IT51" s="710"/>
      <c r="IU51" s="710"/>
      <c r="IV51" s="710"/>
      <c r="IW51" s="710"/>
      <c r="IX51" s="710"/>
      <c r="IY51" s="710"/>
      <c r="IZ51" s="710"/>
      <c r="JA51" s="710"/>
      <c r="JB51" s="710"/>
      <c r="JC51" s="710"/>
      <c r="JD51" s="710"/>
      <c r="JE51" s="710"/>
      <c r="JF51" s="710"/>
      <c r="JG51" s="710"/>
      <c r="JH51" s="710"/>
      <c r="JI51" s="710"/>
      <c r="JJ51" s="710"/>
      <c r="JK51" s="710"/>
      <c r="JL51" s="710"/>
      <c r="JM51" s="710"/>
      <c r="JN51" s="710"/>
      <c r="JO51" s="710"/>
      <c r="JP51" s="710"/>
      <c r="JQ51" s="710"/>
      <c r="JR51" s="710"/>
      <c r="JS51" s="710"/>
      <c r="JT51" s="710"/>
      <c r="JU51" s="710"/>
      <c r="JV51" s="710"/>
      <c r="JW51" s="710"/>
      <c r="JX51" s="710"/>
      <c r="JY51" s="710"/>
      <c r="JZ51" s="710"/>
      <c r="KA51" s="710"/>
      <c r="KB51" s="710"/>
      <c r="KC51" s="710"/>
      <c r="KD51" s="710"/>
      <c r="KE51" s="710"/>
      <c r="KF51" s="710"/>
      <c r="KG51" s="710"/>
      <c r="KH51" s="710"/>
      <c r="KI51" s="710"/>
      <c r="KJ51" s="710"/>
      <c r="KK51" s="710"/>
      <c r="KL51" s="710"/>
      <c r="KM51" s="710"/>
      <c r="KN51" s="710"/>
      <c r="KO51" s="710"/>
      <c r="KP51" s="710"/>
      <c r="KQ51" s="710"/>
      <c r="KR51" s="710"/>
      <c r="KS51" s="710"/>
      <c r="KT51" s="710"/>
      <c r="KU51" s="710"/>
      <c r="KV51" s="710"/>
      <c r="KW51" s="710"/>
      <c r="KX51" s="710"/>
      <c r="KY51" s="710"/>
      <c r="KZ51" s="710"/>
      <c r="LA51" s="710"/>
      <c r="LB51" s="710"/>
      <c r="LC51" s="710"/>
      <c r="LD51" s="710"/>
      <c r="LE51" s="710"/>
      <c r="LF51" s="710"/>
      <c r="LG51" s="710"/>
      <c r="LH51" s="710"/>
      <c r="LI51" s="710"/>
      <c r="LJ51" s="710"/>
      <c r="LK51" s="710"/>
      <c r="LL51" s="710"/>
      <c r="LM51" s="710"/>
      <c r="LN51" s="710"/>
      <c r="LO51" s="710"/>
      <c r="LP51" s="710"/>
      <c r="LQ51" s="710"/>
      <c r="LR51" s="710"/>
      <c r="LS51" s="710"/>
      <c r="LT51" s="710"/>
      <c r="LU51" s="710"/>
      <c r="LV51" s="710"/>
      <c r="LW51" s="710"/>
      <c r="LX51" s="710"/>
      <c r="LY51" s="710"/>
      <c r="LZ51" s="710"/>
      <c r="MA51" s="710"/>
      <c r="MB51" s="710"/>
      <c r="MC51" s="710"/>
      <c r="MD51" s="710"/>
      <c r="ME51" s="710"/>
      <c r="MF51" s="710"/>
      <c r="MG51" s="710"/>
      <c r="MH51" s="710"/>
      <c r="MI51" s="710"/>
      <c r="MJ51" s="710"/>
      <c r="MK51" s="710"/>
      <c r="ML51" s="710"/>
      <c r="MM51" s="710"/>
      <c r="MN51" s="710"/>
      <c r="MO51" s="710"/>
      <c r="MP51" s="710"/>
      <c r="MQ51" s="710"/>
      <c r="MR51" s="710"/>
      <c r="MS51" s="710"/>
      <c r="MT51" s="710"/>
      <c r="MU51" s="710"/>
      <c r="MV51" s="710"/>
      <c r="MW51" s="710"/>
      <c r="MX51" s="710"/>
      <c r="MY51" s="710"/>
      <c r="MZ51" s="710"/>
      <c r="NA51" s="710"/>
      <c r="NB51" s="710"/>
      <c r="NC51" s="710"/>
      <c r="ND51" s="710"/>
      <c r="NE51" s="710"/>
      <c r="NF51" s="710"/>
      <c r="NG51" s="710"/>
      <c r="NH51" s="710"/>
      <c r="NI51" s="710"/>
      <c r="NJ51" s="710"/>
      <c r="NK51" s="710"/>
      <c r="NL51" s="710"/>
      <c r="NM51" s="710"/>
      <c r="NN51" s="710"/>
      <c r="NO51" s="710"/>
      <c r="NP51" s="710"/>
      <c r="NQ51" s="710"/>
      <c r="NR51" s="710"/>
      <c r="NS51" s="710"/>
      <c r="NT51" s="710"/>
      <c r="NU51" s="710"/>
      <c r="NV51" s="710"/>
      <c r="NW51" s="710"/>
      <c r="NX51" s="710"/>
      <c r="NY51" s="710"/>
      <c r="NZ51" s="710"/>
      <c r="OA51" s="710"/>
      <c r="OB51" s="710"/>
      <c r="OC51" s="710"/>
      <c r="OD51" s="710"/>
      <c r="OE51" s="710"/>
      <c r="OF51" s="710"/>
      <c r="OG51" s="710"/>
      <c r="OH51" s="710"/>
      <c r="OI51" s="710"/>
      <c r="OJ51" s="710"/>
      <c r="OK51" s="710"/>
      <c r="OL51" s="710"/>
      <c r="OM51" s="710"/>
      <c r="ON51" s="710"/>
      <c r="OO51" s="710"/>
      <c r="OP51" s="710"/>
      <c r="OQ51" s="710"/>
      <c r="OR51" s="710"/>
      <c r="OS51" s="710"/>
      <c r="OT51" s="710"/>
      <c r="OU51" s="710"/>
      <c r="OV51" s="710"/>
      <c r="OW51" s="710"/>
      <c r="OX51" s="710"/>
      <c r="OY51" s="710"/>
      <c r="OZ51" s="710"/>
      <c r="PA51" s="710"/>
      <c r="PB51" s="710"/>
      <c r="PC51" s="710"/>
      <c r="PD51" s="710"/>
      <c r="PE51" s="710"/>
      <c r="PF51" s="710"/>
      <c r="PG51" s="710"/>
      <c r="PH51" s="710"/>
      <c r="PI51" s="710"/>
      <c r="PJ51" s="710"/>
      <c r="PK51" s="710"/>
      <c r="PL51" s="710"/>
      <c r="PM51" s="710"/>
      <c r="PN51" s="710"/>
      <c r="PO51" s="710"/>
      <c r="PP51" s="710"/>
      <c r="PQ51" s="710"/>
      <c r="PR51" s="710"/>
      <c r="PS51" s="710"/>
      <c r="PT51" s="710"/>
      <c r="PU51" s="710"/>
      <c r="PV51" s="710"/>
      <c r="PW51" s="710"/>
      <c r="PX51" s="710"/>
      <c r="PY51" s="710"/>
      <c r="PZ51" s="710"/>
      <c r="QA51" s="710"/>
      <c r="QB51" s="710"/>
      <c r="QC51" s="710"/>
      <c r="QD51" s="710"/>
      <c r="QE51" s="710"/>
      <c r="QF51" s="710"/>
      <c r="QG51" s="710"/>
      <c r="QH51" s="710"/>
      <c r="QI51" s="710"/>
      <c r="QJ51" s="710"/>
      <c r="QK51" s="710"/>
      <c r="QL51" s="710"/>
      <c r="QM51" s="710"/>
      <c r="QN51" s="710"/>
      <c r="QO51" s="710"/>
      <c r="QP51" s="710"/>
      <c r="QQ51" s="710"/>
      <c r="QR51" s="710"/>
      <c r="QS51" s="710"/>
      <c r="QT51" s="710"/>
      <c r="QU51" s="710"/>
      <c r="QV51" s="710"/>
      <c r="QW51" s="710"/>
      <c r="QX51" s="710"/>
      <c r="QY51" s="710"/>
      <c r="QZ51" s="710"/>
      <c r="RA51" s="710"/>
      <c r="RB51" s="710"/>
      <c r="RC51" s="710"/>
      <c r="RD51" s="710"/>
      <c r="RE51" s="710"/>
      <c r="RF51" s="710"/>
      <c r="RG51" s="710"/>
      <c r="RH51" s="710"/>
      <c r="RI51" s="710"/>
      <c r="RJ51" s="710"/>
      <c r="RK51" s="710"/>
      <c r="RL51" s="710"/>
      <c r="RM51" s="710"/>
      <c r="RN51" s="710"/>
      <c r="RO51" s="710"/>
      <c r="RP51" s="710"/>
      <c r="RQ51" s="710"/>
      <c r="RR51" s="710"/>
      <c r="RS51" s="710"/>
      <c r="RT51" s="710"/>
      <c r="RU51" s="710"/>
      <c r="RV51" s="710"/>
      <c r="RW51" s="710"/>
      <c r="RX51" s="710"/>
      <c r="RY51" s="710"/>
      <c r="RZ51" s="710"/>
      <c r="SA51" s="710"/>
      <c r="SB51" s="710"/>
      <c r="SC51" s="710"/>
      <c r="SD51" s="710"/>
      <c r="SE51" s="710"/>
      <c r="SF51" s="710"/>
      <c r="SG51" s="710"/>
      <c r="SH51" s="710"/>
      <c r="SI51" s="710"/>
      <c r="SJ51" s="710"/>
      <c r="SK51" s="710"/>
      <c r="SL51" s="710"/>
      <c r="SM51" s="710"/>
      <c r="SN51" s="710"/>
      <c r="SO51" s="710"/>
      <c r="SP51" s="710"/>
      <c r="SQ51" s="710"/>
      <c r="SR51" s="710"/>
      <c r="SS51" s="710"/>
      <c r="ST51" s="710"/>
      <c r="SU51" s="710"/>
      <c r="SV51" s="710"/>
      <c r="SW51" s="710"/>
      <c r="SX51" s="710"/>
      <c r="SY51" s="710"/>
      <c r="SZ51" s="710"/>
      <c r="TA51" s="710"/>
      <c r="TB51" s="710"/>
      <c r="TC51" s="710"/>
      <c r="TD51" s="710"/>
      <c r="TE51" s="710"/>
      <c r="TF51" s="710"/>
      <c r="TG51" s="710"/>
      <c r="TH51" s="710"/>
      <c r="TI51" s="710"/>
      <c r="TJ51" s="710"/>
      <c r="TK51" s="710"/>
      <c r="TL51" s="710"/>
      <c r="TM51" s="710"/>
      <c r="TN51" s="710"/>
      <c r="TO51" s="710"/>
      <c r="TP51" s="710"/>
      <c r="TQ51" s="710"/>
      <c r="TR51" s="710"/>
      <c r="TS51" s="710"/>
      <c r="TT51" s="710"/>
      <c r="TU51" s="710"/>
      <c r="TV51" s="710"/>
      <c r="TW51" s="710"/>
      <c r="TX51" s="710"/>
      <c r="TY51" s="710"/>
      <c r="TZ51" s="710"/>
      <c r="UA51" s="710"/>
      <c r="UB51" s="710"/>
      <c r="UC51" s="710"/>
      <c r="UD51" s="710"/>
      <c r="UE51" s="710"/>
      <c r="UF51" s="710"/>
      <c r="UG51" s="710"/>
      <c r="UH51" s="710"/>
      <c r="UI51" s="710"/>
      <c r="UJ51" s="710"/>
      <c r="UK51" s="710"/>
      <c r="UL51" s="710"/>
      <c r="UM51" s="710"/>
      <c r="UN51" s="710"/>
      <c r="UO51" s="710"/>
      <c r="UP51" s="710"/>
      <c r="UQ51" s="710"/>
      <c r="UR51" s="710"/>
      <c r="US51" s="710"/>
      <c r="UT51" s="710"/>
      <c r="UU51" s="710"/>
      <c r="UV51" s="710"/>
      <c r="UW51" s="710"/>
      <c r="UX51" s="710"/>
      <c r="UY51" s="710"/>
      <c r="UZ51" s="710"/>
      <c r="VA51" s="710"/>
      <c r="VB51" s="710"/>
      <c r="VC51" s="710"/>
      <c r="VD51" s="710"/>
      <c r="VE51" s="710"/>
      <c r="VF51" s="710"/>
      <c r="VG51" s="710"/>
      <c r="VH51" s="710"/>
      <c r="VI51" s="710"/>
      <c r="VJ51" s="710"/>
      <c r="VK51" s="710"/>
      <c r="VL51" s="710"/>
      <c r="VM51" s="710"/>
      <c r="VN51" s="710"/>
      <c r="VO51" s="710"/>
      <c r="VP51" s="710"/>
      <c r="VQ51" s="710"/>
      <c r="VR51" s="710"/>
      <c r="VS51" s="710"/>
      <c r="VT51" s="710"/>
      <c r="VU51" s="710"/>
      <c r="VV51" s="710"/>
      <c r="VW51" s="710"/>
      <c r="VX51" s="710"/>
      <c r="VY51" s="710"/>
      <c r="VZ51" s="710"/>
      <c r="WA51" s="710"/>
      <c r="WB51" s="710"/>
      <c r="WC51" s="710"/>
      <c r="WD51" s="710"/>
      <c r="WE51" s="710"/>
      <c r="WF51" s="710"/>
      <c r="WG51" s="710"/>
      <c r="WH51" s="710"/>
      <c r="WI51" s="710"/>
      <c r="WJ51" s="710"/>
      <c r="WK51" s="710"/>
      <c r="WL51" s="710"/>
      <c r="WM51" s="710"/>
      <c r="WN51" s="710"/>
      <c r="WO51" s="710"/>
      <c r="WP51" s="710"/>
      <c r="WQ51" s="710"/>
      <c r="WR51" s="710"/>
      <c r="WS51" s="710"/>
      <c r="WT51" s="710"/>
      <c r="WU51" s="710"/>
      <c r="WV51" s="710"/>
      <c r="WW51" s="710"/>
      <c r="WX51" s="710"/>
      <c r="WY51" s="710"/>
      <c r="WZ51" s="710"/>
      <c r="XA51" s="710"/>
      <c r="XB51" s="710"/>
      <c r="XC51" s="710"/>
      <c r="XD51" s="710"/>
      <c r="XE51" s="710"/>
      <c r="XF51" s="710"/>
      <c r="XG51" s="710"/>
      <c r="XH51" s="710"/>
      <c r="XI51" s="710"/>
      <c r="XJ51" s="710"/>
      <c r="XK51" s="710"/>
      <c r="XL51" s="710"/>
      <c r="XM51" s="710"/>
      <c r="XN51" s="710"/>
      <c r="XO51" s="710"/>
      <c r="XP51" s="710"/>
      <c r="XQ51" s="710"/>
      <c r="XR51" s="710"/>
      <c r="XS51" s="710"/>
      <c r="XT51" s="710"/>
      <c r="XU51" s="710"/>
      <c r="XV51" s="710"/>
      <c r="XW51" s="710"/>
      <c r="XX51" s="710"/>
      <c r="XY51" s="710"/>
      <c r="XZ51" s="710"/>
      <c r="YA51" s="710"/>
      <c r="YB51" s="710"/>
      <c r="YC51" s="710"/>
      <c r="YD51" s="710"/>
      <c r="YE51" s="710"/>
      <c r="YF51" s="710"/>
      <c r="YG51" s="710"/>
      <c r="YH51" s="710"/>
      <c r="YI51" s="710"/>
      <c r="YJ51" s="710"/>
      <c r="YK51" s="710"/>
      <c r="YL51" s="710"/>
      <c r="YM51" s="710"/>
      <c r="YN51" s="710"/>
      <c r="YO51" s="710"/>
      <c r="YP51" s="710"/>
      <c r="YQ51" s="710"/>
      <c r="YR51" s="710"/>
      <c r="YS51" s="710"/>
      <c r="YT51" s="710"/>
      <c r="YU51" s="710"/>
      <c r="YV51" s="710"/>
      <c r="YW51" s="710"/>
      <c r="YX51" s="710"/>
      <c r="YY51" s="710"/>
      <c r="YZ51" s="710"/>
      <c r="ZA51" s="710"/>
      <c r="ZB51" s="710"/>
      <c r="ZC51" s="710"/>
      <c r="ZD51" s="710"/>
      <c r="ZE51" s="710"/>
      <c r="ZF51" s="710"/>
      <c r="ZG51" s="710"/>
      <c r="ZH51" s="710"/>
      <c r="ZI51" s="710"/>
      <c r="ZJ51" s="710"/>
      <c r="ZK51" s="710"/>
      <c r="ZL51" s="710"/>
      <c r="ZM51" s="710"/>
      <c r="ZN51" s="710"/>
      <c r="ZO51" s="710"/>
      <c r="ZP51" s="710"/>
      <c r="ZQ51" s="710"/>
      <c r="ZR51" s="710"/>
      <c r="ZS51" s="710"/>
      <c r="ZT51" s="710"/>
      <c r="ZU51" s="710"/>
      <c r="ZV51" s="710"/>
      <c r="ZW51" s="710"/>
      <c r="ZX51" s="710"/>
      <c r="ZY51" s="710"/>
      <c r="ZZ51" s="710"/>
      <c r="AAA51" s="710"/>
      <c r="AAB51" s="710"/>
      <c r="AAC51" s="710"/>
      <c r="AAD51" s="710"/>
      <c r="AAE51" s="710"/>
      <c r="AAF51" s="710"/>
      <c r="AAG51" s="710"/>
      <c r="AAH51" s="710"/>
      <c r="AAI51" s="710"/>
      <c r="AAJ51" s="710"/>
      <c r="AAK51" s="710"/>
      <c r="AAL51" s="710"/>
      <c r="AAM51" s="710"/>
      <c r="AAN51" s="710"/>
      <c r="AAO51" s="710"/>
      <c r="AAP51" s="710"/>
      <c r="AAQ51" s="710"/>
      <c r="AAR51" s="710"/>
      <c r="AAS51" s="710"/>
      <c r="AAT51" s="710"/>
      <c r="AAU51" s="710"/>
      <c r="AAV51" s="710"/>
      <c r="AAW51" s="710"/>
      <c r="AAX51" s="710"/>
      <c r="AAY51" s="710"/>
      <c r="AAZ51" s="710"/>
      <c r="ABA51" s="710"/>
      <c r="ABB51" s="710"/>
      <c r="ABC51" s="710"/>
      <c r="ABD51" s="710"/>
      <c r="ABE51" s="710"/>
      <c r="ABF51" s="710"/>
      <c r="ABG51" s="710"/>
      <c r="ABH51" s="710"/>
      <c r="ABI51" s="710"/>
      <c r="ABJ51" s="710"/>
      <c r="ABK51" s="710"/>
      <c r="ABL51" s="710"/>
      <c r="ABM51" s="710"/>
      <c r="ABN51" s="710"/>
      <c r="ABO51" s="710"/>
      <c r="ABP51" s="710"/>
      <c r="ABQ51" s="710"/>
      <c r="ABR51" s="710"/>
      <c r="ABS51" s="710"/>
      <c r="ABT51" s="710"/>
      <c r="ABU51" s="710"/>
      <c r="ABV51" s="710"/>
      <c r="ABW51" s="710"/>
      <c r="ABX51" s="710"/>
      <c r="ABY51" s="710"/>
      <c r="ABZ51" s="710"/>
      <c r="ACA51" s="710"/>
      <c r="ACB51" s="710"/>
      <c r="ACC51" s="710"/>
      <c r="ACD51" s="710"/>
      <c r="ACE51" s="710"/>
      <c r="ACF51" s="710"/>
      <c r="ACG51" s="710"/>
      <c r="ACH51" s="710"/>
      <c r="ACI51" s="710"/>
      <c r="ACJ51" s="710"/>
      <c r="ACK51" s="710"/>
      <c r="ACL51" s="710"/>
      <c r="ACM51" s="710"/>
      <c r="ACN51" s="710"/>
      <c r="ACO51" s="710"/>
      <c r="ACP51" s="710"/>
      <c r="ACQ51" s="710"/>
      <c r="ACR51" s="710"/>
      <c r="ACS51" s="710"/>
      <c r="ACT51" s="710"/>
      <c r="ACU51" s="710"/>
      <c r="ACV51" s="710"/>
      <c r="ACW51" s="710"/>
      <c r="ACX51" s="710"/>
      <c r="ACY51" s="710"/>
      <c r="ACZ51" s="710"/>
      <c r="ADA51" s="710"/>
      <c r="ADB51" s="710"/>
      <c r="ADC51" s="710"/>
      <c r="ADD51" s="710"/>
      <c r="ADE51" s="710"/>
      <c r="ADF51" s="710"/>
      <c r="ADG51" s="710"/>
      <c r="ADH51" s="710"/>
      <c r="ADI51" s="710"/>
      <c r="ADJ51" s="710"/>
      <c r="ADK51" s="710"/>
      <c r="ADL51" s="710"/>
      <c r="ADM51" s="710"/>
      <c r="ADN51" s="710"/>
      <c r="ADO51" s="710"/>
      <c r="ADP51" s="710"/>
      <c r="ADQ51" s="710"/>
      <c r="ADR51" s="710"/>
      <c r="ADS51" s="710"/>
      <c r="ADT51" s="710"/>
      <c r="ADU51" s="710"/>
      <c r="ADV51" s="710"/>
      <c r="ADW51" s="710"/>
      <c r="ADX51" s="710"/>
      <c r="ADY51" s="710"/>
      <c r="ADZ51" s="710"/>
      <c r="AEA51" s="710"/>
      <c r="AEB51" s="710"/>
      <c r="AEC51" s="710"/>
      <c r="AED51" s="710"/>
      <c r="AEE51" s="710"/>
      <c r="AEF51" s="710"/>
      <c r="AEG51" s="710"/>
      <c r="AEH51" s="710"/>
      <c r="AEI51" s="710"/>
      <c r="AEJ51" s="710"/>
      <c r="AEK51" s="710"/>
      <c r="AEL51" s="710"/>
      <c r="AEM51" s="710"/>
      <c r="AEN51" s="710"/>
      <c r="AEO51" s="710"/>
      <c r="AEP51" s="710"/>
      <c r="AEQ51" s="710"/>
      <c r="AER51" s="710"/>
      <c r="AES51" s="710"/>
      <c r="AET51" s="710"/>
      <c r="AEU51" s="710"/>
      <c r="AEV51" s="710"/>
      <c r="AEW51" s="710"/>
      <c r="AEX51" s="710"/>
      <c r="AEY51" s="710"/>
      <c r="AEZ51" s="710"/>
      <c r="AFA51" s="710"/>
      <c r="AFB51" s="710"/>
      <c r="AFC51" s="710"/>
      <c r="AFD51" s="710"/>
      <c r="AFE51" s="710"/>
      <c r="AFF51" s="710"/>
      <c r="AFG51" s="710"/>
      <c r="AFH51" s="710"/>
      <c r="AFI51" s="710"/>
      <c r="AFJ51" s="710"/>
      <c r="AFK51" s="710"/>
      <c r="AFL51" s="710"/>
      <c r="AFM51" s="710"/>
      <c r="AFN51" s="710"/>
      <c r="AFO51" s="710"/>
      <c r="AFP51" s="710"/>
      <c r="AFQ51" s="710"/>
      <c r="AFR51" s="710"/>
      <c r="AFS51" s="710"/>
      <c r="AFT51" s="710"/>
      <c r="AFU51" s="710"/>
      <c r="AFV51" s="710"/>
      <c r="AFW51" s="710"/>
      <c r="AFX51" s="710"/>
      <c r="AFY51" s="710"/>
      <c r="AFZ51" s="710"/>
      <c r="AGA51" s="710"/>
      <c r="AGB51" s="710"/>
      <c r="AGC51" s="710"/>
      <c r="AGD51" s="710"/>
      <c r="AGE51" s="710"/>
      <c r="AGF51" s="710"/>
      <c r="AGG51" s="710"/>
      <c r="AGH51" s="710"/>
      <c r="AGI51" s="710"/>
      <c r="AGJ51" s="710"/>
      <c r="AGK51" s="710"/>
      <c r="AGL51" s="710"/>
      <c r="AGM51" s="710"/>
      <c r="AGN51" s="710"/>
      <c r="AGO51" s="710"/>
      <c r="AGP51" s="710"/>
      <c r="AGQ51" s="710"/>
      <c r="AGR51" s="710"/>
      <c r="AGS51" s="710"/>
      <c r="AGT51" s="710"/>
      <c r="AGU51" s="710"/>
      <c r="AGV51" s="710"/>
      <c r="AGW51" s="710"/>
      <c r="AGX51" s="710"/>
      <c r="AGY51" s="710"/>
      <c r="AGZ51" s="710"/>
      <c r="AHA51" s="710"/>
      <c r="AHB51" s="710"/>
      <c r="AHC51" s="710"/>
      <c r="AHD51" s="710"/>
      <c r="AHE51" s="710"/>
      <c r="AHF51" s="710"/>
      <c r="AHG51" s="710"/>
      <c r="AHH51" s="710"/>
      <c r="AHI51" s="710"/>
      <c r="AHJ51" s="710"/>
      <c r="AHK51" s="710"/>
      <c r="AHL51" s="710"/>
      <c r="AHM51" s="710"/>
      <c r="AHN51" s="710"/>
      <c r="AHO51" s="710"/>
      <c r="AHP51" s="710"/>
      <c r="AHQ51" s="710"/>
      <c r="AHR51" s="710"/>
      <c r="AHS51" s="710"/>
      <c r="AHT51" s="710"/>
      <c r="AHU51" s="710"/>
      <c r="AHV51" s="710"/>
      <c r="AHW51" s="710"/>
      <c r="AHX51" s="710"/>
      <c r="AHY51" s="710"/>
      <c r="AHZ51" s="710"/>
      <c r="AIA51" s="710"/>
      <c r="AIB51" s="710"/>
      <c r="AIC51" s="710"/>
      <c r="AID51" s="710"/>
      <c r="AIE51" s="710"/>
      <c r="AIF51" s="710"/>
      <c r="AIG51" s="710"/>
      <c r="AIH51" s="710"/>
      <c r="AII51" s="710"/>
      <c r="AIJ51" s="710"/>
      <c r="AIK51" s="710"/>
      <c r="AIL51" s="710"/>
      <c r="AIM51" s="710"/>
      <c r="AIN51" s="710"/>
      <c r="AIO51" s="710"/>
      <c r="AIP51" s="710"/>
      <c r="AIQ51" s="710"/>
      <c r="AIR51" s="710"/>
      <c r="AIS51" s="710"/>
      <c r="AIT51" s="710"/>
      <c r="AIU51" s="710"/>
      <c r="AIV51" s="710"/>
      <c r="AIW51" s="710"/>
      <c r="AIX51" s="710"/>
      <c r="AIY51" s="710"/>
      <c r="AIZ51" s="710"/>
      <c r="AJA51" s="710"/>
      <c r="AJB51" s="710"/>
      <c r="AJC51" s="710"/>
      <c r="AJD51" s="710"/>
      <c r="AJE51" s="710"/>
      <c r="AJF51" s="710"/>
      <c r="AJG51" s="710"/>
      <c r="AJH51" s="710"/>
      <c r="AJI51" s="710"/>
      <c r="AJJ51" s="710"/>
      <c r="AJK51" s="710"/>
      <c r="AJL51" s="710"/>
      <c r="AJM51" s="710"/>
      <c r="AJN51" s="710"/>
      <c r="AJO51" s="710"/>
      <c r="AJP51" s="710"/>
      <c r="AJQ51" s="710"/>
      <c r="AJR51" s="710"/>
      <c r="AJS51" s="710"/>
      <c r="AJT51" s="710"/>
      <c r="AJU51" s="710"/>
      <c r="AJV51" s="710"/>
      <c r="AJW51" s="710"/>
      <c r="AJX51" s="710"/>
      <c r="AJY51" s="710"/>
      <c r="AJZ51" s="710"/>
      <c r="AKA51" s="710"/>
      <c r="AKB51" s="710"/>
      <c r="AKC51" s="710"/>
      <c r="AKD51" s="710"/>
      <c r="AKE51" s="710"/>
      <c r="AKF51" s="710"/>
      <c r="AKG51" s="710"/>
      <c r="AKH51" s="710"/>
      <c r="AKI51" s="710"/>
      <c r="AKJ51" s="710"/>
      <c r="AKK51" s="710"/>
      <c r="AKL51" s="710"/>
      <c r="AKM51" s="710"/>
      <c r="AKN51" s="710"/>
      <c r="AKO51" s="710"/>
      <c r="AKP51" s="710"/>
      <c r="AKQ51" s="710"/>
      <c r="AKR51" s="710"/>
      <c r="AKS51" s="710"/>
      <c r="AKT51" s="710"/>
      <c r="AKU51" s="710"/>
      <c r="AKV51" s="710"/>
      <c r="AKW51" s="710"/>
      <c r="AKX51" s="710"/>
      <c r="AKY51" s="710"/>
      <c r="AKZ51" s="710"/>
      <c r="ALA51" s="710"/>
      <c r="ALB51" s="710"/>
      <c r="ALC51" s="710"/>
      <c r="ALD51" s="710"/>
      <c r="ALE51" s="710"/>
      <c r="ALF51" s="710"/>
      <c r="ALG51" s="710"/>
      <c r="ALH51" s="710"/>
      <c r="ALI51" s="710"/>
      <c r="ALJ51" s="710"/>
      <c r="ALK51" s="710"/>
      <c r="ALL51" s="710"/>
      <c r="ALM51" s="710"/>
      <c r="ALN51" s="710"/>
      <c r="ALO51" s="710"/>
      <c r="ALP51" s="710"/>
      <c r="ALQ51" s="710"/>
      <c r="ALR51" s="710"/>
      <c r="ALS51" s="710"/>
      <c r="ALT51" s="710"/>
      <c r="ALU51" s="710"/>
      <c r="ALV51" s="710"/>
      <c r="ALW51" s="710"/>
      <c r="ALX51" s="710"/>
      <c r="ALY51" s="710"/>
      <c r="ALZ51" s="710"/>
      <c r="AMA51" s="710"/>
      <c r="AMB51" s="710"/>
      <c r="AMC51" s="710"/>
      <c r="AMD51" s="710"/>
      <c r="AME51" s="710"/>
      <c r="AMF51" s="710"/>
      <c r="AMG51" s="710"/>
      <c r="AMH51" s="710"/>
      <c r="AMI51" s="710"/>
      <c r="AMJ51" s="710"/>
      <c r="AMK51" s="710"/>
      <c r="AML51" s="710"/>
      <c r="AMM51" s="710"/>
      <c r="AMN51" s="710"/>
      <c r="AMO51" s="710"/>
      <c r="AMP51" s="710"/>
      <c r="AMQ51" s="710"/>
      <c r="AMR51" s="710"/>
      <c r="AMS51" s="710"/>
      <c r="AMT51" s="710"/>
      <c r="AMU51" s="710"/>
      <c r="AMV51" s="710"/>
      <c r="AMW51" s="710"/>
      <c r="AMX51" s="710"/>
      <c r="AMY51" s="710"/>
      <c r="AMZ51" s="710"/>
      <c r="ANA51" s="710"/>
      <c r="ANB51" s="710"/>
      <c r="ANC51" s="710"/>
      <c r="AND51" s="710"/>
      <c r="ANE51" s="710"/>
      <c r="ANF51" s="710"/>
      <c r="ANG51" s="710"/>
      <c r="ANH51" s="710"/>
      <c r="ANI51" s="710"/>
      <c r="ANJ51" s="710"/>
      <c r="ANK51" s="710"/>
      <c r="ANL51" s="710"/>
      <c r="ANM51" s="710"/>
      <c r="ANN51" s="710"/>
      <c r="ANO51" s="710"/>
      <c r="ANP51" s="710"/>
      <c r="ANQ51" s="710"/>
      <c r="ANR51" s="710"/>
      <c r="ANS51" s="710"/>
      <c r="ANT51" s="710"/>
      <c r="ANU51" s="710"/>
      <c r="ANV51" s="710"/>
      <c r="ANW51" s="710"/>
      <c r="ANX51" s="710"/>
      <c r="ANY51" s="710"/>
      <c r="ANZ51" s="710"/>
      <c r="AOA51" s="710"/>
      <c r="AOB51" s="710"/>
      <c r="AOC51" s="710"/>
      <c r="AOD51" s="710"/>
      <c r="AOE51" s="710"/>
      <c r="AOF51" s="710"/>
      <c r="AOG51" s="710"/>
      <c r="AOH51" s="710"/>
      <c r="AOI51" s="710"/>
      <c r="AOJ51" s="710"/>
      <c r="AOK51" s="710"/>
      <c r="AOL51" s="710"/>
      <c r="AOM51" s="710"/>
      <c r="AON51" s="710"/>
      <c r="AOO51" s="710"/>
      <c r="AOP51" s="710"/>
      <c r="AOQ51" s="710"/>
      <c r="AOR51" s="710"/>
      <c r="AOS51" s="710"/>
      <c r="AOT51" s="710"/>
      <c r="AOU51" s="710"/>
      <c r="AOV51" s="710"/>
      <c r="AOW51" s="710"/>
      <c r="AOX51" s="710"/>
      <c r="AOY51" s="710"/>
      <c r="AOZ51" s="710"/>
      <c r="APA51" s="710"/>
      <c r="APB51" s="710"/>
      <c r="APC51" s="710"/>
      <c r="APD51" s="710"/>
      <c r="APE51" s="710"/>
      <c r="APF51" s="710"/>
      <c r="APG51" s="710"/>
      <c r="APH51" s="710"/>
      <c r="API51" s="710"/>
      <c r="APJ51" s="710"/>
      <c r="APK51" s="710"/>
      <c r="APL51" s="710"/>
      <c r="APM51" s="710"/>
      <c r="APN51" s="710"/>
      <c r="APO51" s="710"/>
      <c r="APP51" s="710"/>
      <c r="APQ51" s="710"/>
      <c r="APR51" s="710"/>
      <c r="APS51" s="710"/>
      <c r="APT51" s="710"/>
      <c r="APU51" s="710"/>
      <c r="APV51" s="710"/>
      <c r="APW51" s="710"/>
      <c r="APX51" s="710"/>
      <c r="APY51" s="710"/>
      <c r="APZ51" s="710"/>
      <c r="AQA51" s="710"/>
      <c r="AQB51" s="710"/>
      <c r="AQC51" s="710"/>
      <c r="AQD51" s="710"/>
      <c r="AQE51" s="710"/>
      <c r="AQF51" s="710"/>
      <c r="AQG51" s="710"/>
      <c r="AQH51" s="710"/>
      <c r="AQI51" s="710"/>
      <c r="AQJ51" s="710"/>
      <c r="AQK51" s="710"/>
      <c r="AQL51" s="710"/>
      <c r="AQM51" s="710"/>
      <c r="AQN51" s="710"/>
      <c r="AQO51" s="710"/>
      <c r="AQP51" s="710"/>
      <c r="AQQ51" s="710"/>
      <c r="AQR51" s="710"/>
      <c r="AQS51" s="710"/>
      <c r="AQT51" s="710"/>
      <c r="AQU51" s="710"/>
      <c r="AQV51" s="710"/>
      <c r="AQW51" s="710"/>
      <c r="AQX51" s="710"/>
      <c r="AQY51" s="710"/>
      <c r="AQZ51" s="710"/>
      <c r="ARA51" s="710"/>
      <c r="ARB51" s="710"/>
      <c r="ARC51" s="710"/>
      <c r="ARD51" s="710"/>
      <c r="ARE51" s="710"/>
      <c r="ARF51" s="710"/>
      <c r="ARG51" s="710"/>
      <c r="ARH51" s="710"/>
      <c r="ARI51" s="710"/>
      <c r="ARJ51" s="710"/>
      <c r="ARK51" s="710"/>
      <c r="ARL51" s="710"/>
      <c r="ARM51" s="710"/>
      <c r="ARN51" s="710"/>
      <c r="ARO51" s="710"/>
      <c r="ARP51" s="710"/>
      <c r="ARQ51" s="710"/>
      <c r="ARR51" s="710"/>
      <c r="ARS51" s="710"/>
      <c r="ART51" s="710"/>
      <c r="ARU51" s="710"/>
      <c r="ARV51" s="710"/>
      <c r="ARW51" s="710"/>
      <c r="ARX51" s="710"/>
      <c r="ARY51" s="710"/>
      <c r="ARZ51" s="710"/>
      <c r="ASA51" s="710"/>
      <c r="ASB51" s="710"/>
      <c r="ASC51" s="710"/>
      <c r="ASD51" s="710"/>
      <c r="ASE51" s="710"/>
      <c r="ASF51" s="710"/>
      <c r="ASG51" s="710"/>
      <c r="ASH51" s="710"/>
      <c r="ASI51" s="710"/>
      <c r="ASJ51" s="710"/>
      <c r="ASK51" s="710"/>
      <c r="ASL51" s="710"/>
      <c r="ASM51" s="710"/>
      <c r="ASN51" s="710"/>
      <c r="ASO51" s="710"/>
      <c r="ASP51" s="710"/>
      <c r="ASQ51" s="710"/>
      <c r="ASR51" s="710"/>
      <c r="ASS51" s="710"/>
      <c r="AST51" s="710"/>
      <c r="ASU51" s="710"/>
      <c r="ASV51" s="710"/>
      <c r="ASW51" s="710"/>
      <c r="ASX51" s="710"/>
      <c r="ASY51" s="710"/>
      <c r="ASZ51" s="710"/>
      <c r="ATA51" s="710"/>
      <c r="ATB51" s="710"/>
      <c r="ATC51" s="710"/>
      <c r="ATD51" s="710"/>
      <c r="ATE51" s="710"/>
      <c r="ATF51" s="710"/>
      <c r="ATG51" s="710"/>
      <c r="ATH51" s="710"/>
      <c r="ATI51" s="710"/>
      <c r="ATJ51" s="710"/>
      <c r="ATK51" s="710"/>
      <c r="ATL51" s="710"/>
      <c r="ATM51" s="710"/>
      <c r="ATN51" s="710"/>
      <c r="ATO51" s="710"/>
      <c r="ATP51" s="710"/>
      <c r="ATQ51" s="710"/>
      <c r="ATR51" s="710"/>
      <c r="ATS51" s="710"/>
      <c r="ATT51" s="710"/>
      <c r="ATU51" s="710"/>
      <c r="ATV51" s="710"/>
      <c r="ATW51" s="710"/>
      <c r="ATX51" s="710"/>
      <c r="ATY51" s="710"/>
      <c r="ATZ51" s="710"/>
      <c r="AUA51" s="710"/>
      <c r="AUB51" s="710"/>
      <c r="AUC51" s="710"/>
      <c r="AUD51" s="710"/>
      <c r="AUE51" s="710"/>
      <c r="AUF51" s="710"/>
      <c r="AUG51" s="710"/>
      <c r="AUH51" s="710"/>
      <c r="AUI51" s="710"/>
      <c r="AUJ51" s="710"/>
      <c r="AUK51" s="710"/>
      <c r="AUL51" s="710"/>
      <c r="AUM51" s="710"/>
      <c r="AUN51" s="710"/>
      <c r="AUO51" s="710"/>
      <c r="AUP51" s="710"/>
      <c r="AUQ51" s="710"/>
      <c r="AUR51" s="710"/>
      <c r="AUS51" s="710"/>
      <c r="AUT51" s="710"/>
      <c r="AUU51" s="710"/>
      <c r="AUV51" s="710"/>
      <c r="AUW51" s="710"/>
      <c r="AUX51" s="710"/>
      <c r="AUY51" s="710"/>
      <c r="AUZ51" s="710"/>
      <c r="AVA51" s="710"/>
      <c r="AVB51" s="710"/>
      <c r="AVC51" s="710"/>
      <c r="AVD51" s="710"/>
      <c r="AVE51" s="710"/>
      <c r="AVF51" s="710"/>
      <c r="AVG51" s="710"/>
      <c r="AVH51" s="710"/>
      <c r="AVI51" s="710"/>
      <c r="AVJ51" s="710"/>
      <c r="AVK51" s="710"/>
      <c r="AVL51" s="710"/>
      <c r="AVM51" s="710"/>
      <c r="AVN51" s="710"/>
      <c r="AVO51" s="710"/>
      <c r="AVP51" s="710"/>
      <c r="AVQ51" s="710"/>
      <c r="AVR51" s="710"/>
      <c r="AVS51" s="710"/>
      <c r="AVT51" s="710"/>
      <c r="AVU51" s="710"/>
      <c r="AVV51" s="710"/>
      <c r="AVW51" s="710"/>
      <c r="AVX51" s="710"/>
      <c r="AVY51" s="710"/>
      <c r="AVZ51" s="710"/>
      <c r="AWA51" s="710"/>
      <c r="AWB51" s="710"/>
      <c r="AWC51" s="710"/>
      <c r="AWD51" s="710"/>
      <c r="AWE51" s="710"/>
      <c r="AWF51" s="710"/>
      <c r="AWG51" s="710"/>
      <c r="AWH51" s="710"/>
      <c r="AWI51" s="710"/>
      <c r="AWJ51" s="710"/>
      <c r="AWK51" s="710"/>
      <c r="AWL51" s="710"/>
      <c r="AWM51" s="710"/>
      <c r="AWN51" s="710"/>
      <c r="AWO51" s="710"/>
      <c r="AWP51" s="710"/>
      <c r="AWQ51" s="710"/>
      <c r="AWR51" s="710"/>
      <c r="AWS51" s="710"/>
      <c r="AWT51" s="710"/>
      <c r="AWU51" s="710"/>
      <c r="AWV51" s="710"/>
      <c r="AWW51" s="710"/>
      <c r="AWX51" s="710"/>
      <c r="AWY51" s="710"/>
      <c r="AWZ51" s="710"/>
      <c r="AXA51" s="710"/>
      <c r="AXB51" s="710"/>
      <c r="AXC51" s="710"/>
      <c r="AXD51" s="710"/>
      <c r="AXE51" s="710"/>
      <c r="AXF51" s="710"/>
      <c r="AXG51" s="710"/>
      <c r="AXH51" s="710"/>
      <c r="AXI51" s="710"/>
      <c r="AXJ51" s="710"/>
      <c r="AXK51" s="710"/>
      <c r="AXL51" s="710"/>
      <c r="AXM51" s="710"/>
      <c r="AXN51" s="710"/>
      <c r="AXO51" s="710"/>
      <c r="AXP51" s="710"/>
      <c r="AXQ51" s="710"/>
      <c r="AXR51" s="710"/>
      <c r="AXS51" s="710"/>
      <c r="AXT51" s="710"/>
      <c r="AXU51" s="710"/>
      <c r="AXV51" s="710"/>
      <c r="AXW51" s="710"/>
      <c r="AXX51" s="710"/>
      <c r="AXY51" s="710"/>
      <c r="AXZ51" s="710"/>
      <c r="AYA51" s="710"/>
      <c r="AYB51" s="710"/>
      <c r="AYC51" s="710"/>
      <c r="AYD51" s="710"/>
      <c r="AYE51" s="710"/>
      <c r="AYF51" s="710"/>
      <c r="AYG51" s="710"/>
      <c r="AYH51" s="710"/>
      <c r="AYI51" s="710"/>
      <c r="AYJ51" s="710"/>
      <c r="AYK51" s="710"/>
      <c r="AYL51" s="710"/>
      <c r="AYM51" s="710"/>
      <c r="AYN51" s="710"/>
      <c r="AYO51" s="710"/>
      <c r="AYP51" s="710"/>
      <c r="AYQ51" s="710"/>
      <c r="AYR51" s="710"/>
      <c r="AYS51" s="710"/>
      <c r="AYT51" s="710"/>
      <c r="AYU51" s="710"/>
      <c r="AYV51" s="710"/>
      <c r="AYW51" s="710"/>
      <c r="AYX51" s="710"/>
      <c r="AYY51" s="710"/>
      <c r="AYZ51" s="710"/>
      <c r="AZA51" s="710"/>
      <c r="AZB51" s="710"/>
      <c r="AZC51" s="710"/>
      <c r="AZD51" s="710"/>
      <c r="AZE51" s="710"/>
      <c r="AZF51" s="710"/>
      <c r="AZG51" s="710"/>
      <c r="AZH51" s="710"/>
      <c r="AZI51" s="710"/>
      <c r="AZJ51" s="710"/>
      <c r="AZK51" s="710"/>
      <c r="AZL51" s="710"/>
      <c r="AZM51" s="710"/>
      <c r="AZN51" s="710"/>
      <c r="AZO51" s="710"/>
      <c r="AZP51" s="710"/>
      <c r="AZQ51" s="710"/>
      <c r="AZR51" s="710"/>
      <c r="AZS51" s="710"/>
      <c r="AZT51" s="710"/>
      <c r="AZU51" s="710"/>
      <c r="AZV51" s="710"/>
      <c r="AZW51" s="710"/>
      <c r="AZX51" s="710"/>
      <c r="AZY51" s="710"/>
      <c r="AZZ51" s="710"/>
      <c r="BAA51" s="710"/>
      <c r="BAB51" s="710"/>
      <c r="BAC51" s="710"/>
      <c r="BAD51" s="710"/>
      <c r="BAE51" s="710"/>
      <c r="BAF51" s="710"/>
      <c r="BAG51" s="710"/>
      <c r="BAH51" s="710"/>
      <c r="BAI51" s="710"/>
      <c r="BAJ51" s="710"/>
      <c r="BAK51" s="710"/>
      <c r="BAL51" s="710"/>
      <c r="BAM51" s="710"/>
      <c r="BAN51" s="710"/>
      <c r="BAO51" s="710"/>
      <c r="BAP51" s="710"/>
      <c r="BAQ51" s="710"/>
      <c r="BAR51" s="710"/>
      <c r="BAS51" s="710"/>
      <c r="BAT51" s="710"/>
      <c r="BAU51" s="710"/>
      <c r="BAV51" s="710"/>
      <c r="BAW51" s="710"/>
      <c r="BAX51" s="710"/>
      <c r="BAY51" s="710"/>
      <c r="BAZ51" s="710"/>
      <c r="BBA51" s="710"/>
      <c r="BBB51" s="710"/>
      <c r="BBC51" s="710"/>
      <c r="BBD51" s="710"/>
      <c r="BBE51" s="710"/>
      <c r="BBF51" s="710"/>
      <c r="BBG51" s="710"/>
      <c r="BBH51" s="710"/>
      <c r="BBI51" s="710"/>
      <c r="BBJ51" s="710"/>
      <c r="BBK51" s="710"/>
      <c r="BBL51" s="710"/>
      <c r="BBM51" s="710"/>
      <c r="BBN51" s="710"/>
      <c r="BBO51" s="710"/>
      <c r="BBP51" s="710"/>
      <c r="BBQ51" s="710"/>
      <c r="BBR51" s="710"/>
      <c r="BBS51" s="710"/>
      <c r="BBT51" s="710"/>
      <c r="BBU51" s="710"/>
      <c r="BBV51" s="710"/>
      <c r="BBW51" s="710"/>
      <c r="BBX51" s="710"/>
      <c r="BBY51" s="710"/>
      <c r="BBZ51" s="710"/>
      <c r="BCA51" s="710"/>
      <c r="BCB51" s="710"/>
      <c r="BCC51" s="710"/>
      <c r="BCD51" s="710"/>
      <c r="BCE51" s="710"/>
      <c r="BCF51" s="710"/>
      <c r="BCG51" s="710"/>
      <c r="BCH51" s="710"/>
      <c r="BCI51" s="710"/>
      <c r="BCJ51" s="710"/>
      <c r="BCK51" s="710"/>
      <c r="BCL51" s="710"/>
      <c r="BCM51" s="710"/>
      <c r="BCN51" s="710"/>
      <c r="BCO51" s="710"/>
      <c r="BCP51" s="710"/>
      <c r="BCQ51" s="710"/>
      <c r="BCR51" s="710"/>
      <c r="BCS51" s="710"/>
      <c r="BCT51" s="710"/>
      <c r="BCU51" s="710"/>
      <c r="BCV51" s="710"/>
      <c r="BCW51" s="710"/>
      <c r="BCX51" s="710"/>
      <c r="BCY51" s="710"/>
      <c r="BCZ51" s="710"/>
      <c r="BDA51" s="710"/>
      <c r="BDB51" s="710"/>
      <c r="BDC51" s="710"/>
      <c r="BDD51" s="710"/>
      <c r="BDE51" s="710"/>
      <c r="BDF51" s="710"/>
      <c r="BDG51" s="710"/>
      <c r="BDH51" s="710"/>
      <c r="BDI51" s="710"/>
      <c r="BDJ51" s="710"/>
      <c r="BDK51" s="710"/>
      <c r="BDL51" s="710"/>
      <c r="BDM51" s="710"/>
      <c r="BDN51" s="710"/>
      <c r="BDO51" s="710"/>
      <c r="BDP51" s="710"/>
      <c r="BDQ51" s="710"/>
      <c r="BDR51" s="710"/>
      <c r="BDS51" s="710"/>
      <c r="BDT51" s="710"/>
      <c r="BDU51" s="710"/>
      <c r="BDV51" s="710"/>
      <c r="BDW51" s="710"/>
      <c r="BDX51" s="710"/>
      <c r="BDY51" s="710"/>
      <c r="BDZ51" s="710"/>
      <c r="BEA51" s="710"/>
      <c r="BEB51" s="710"/>
      <c r="BEC51" s="710"/>
      <c r="BED51" s="710"/>
      <c r="BEE51" s="710"/>
      <c r="BEF51" s="710"/>
      <c r="BEG51" s="710"/>
      <c r="BEH51" s="710"/>
      <c r="BEI51" s="710"/>
      <c r="BEJ51" s="710"/>
      <c r="BEK51" s="710"/>
      <c r="BEL51" s="710"/>
      <c r="BEM51" s="710"/>
      <c r="BEN51" s="710"/>
      <c r="BEO51" s="710"/>
      <c r="BEP51" s="710"/>
      <c r="BEQ51" s="710"/>
      <c r="BER51" s="710"/>
      <c r="BES51" s="710"/>
      <c r="BET51" s="710"/>
      <c r="BEU51" s="710"/>
      <c r="BEV51" s="710"/>
      <c r="BEW51" s="710"/>
      <c r="BEX51" s="710"/>
      <c r="BEY51" s="710"/>
      <c r="BEZ51" s="710"/>
      <c r="BFA51" s="710"/>
      <c r="BFB51" s="710"/>
      <c r="BFC51" s="710"/>
      <c r="BFD51" s="710"/>
      <c r="BFE51" s="710"/>
      <c r="BFF51" s="710"/>
      <c r="BFG51" s="710"/>
      <c r="BFH51" s="710"/>
      <c r="BFI51" s="710"/>
      <c r="BFJ51" s="710"/>
      <c r="BFK51" s="710"/>
      <c r="BFL51" s="710"/>
      <c r="BFM51" s="710"/>
      <c r="BFN51" s="710"/>
      <c r="BFO51" s="710"/>
      <c r="BFP51" s="710"/>
      <c r="BFQ51" s="710"/>
      <c r="BFR51" s="710"/>
      <c r="BFS51" s="710"/>
      <c r="BFT51" s="710"/>
      <c r="BFU51" s="710"/>
      <c r="BFV51" s="710"/>
      <c r="BFW51" s="710"/>
      <c r="BFX51" s="710"/>
      <c r="BFY51" s="710"/>
      <c r="BFZ51" s="710"/>
      <c r="BGA51" s="710"/>
      <c r="BGB51" s="710"/>
      <c r="BGC51" s="710"/>
      <c r="BGD51" s="710"/>
      <c r="BGE51" s="710"/>
      <c r="BGF51" s="710"/>
      <c r="BGG51" s="710"/>
      <c r="BGH51" s="710"/>
      <c r="BGI51" s="710"/>
      <c r="BGJ51" s="710"/>
      <c r="BGK51" s="710"/>
      <c r="BGL51" s="710"/>
      <c r="BGM51" s="710"/>
      <c r="BGN51" s="710"/>
      <c r="BGO51" s="710"/>
      <c r="BGP51" s="710"/>
      <c r="BGQ51" s="710"/>
      <c r="BGR51" s="710"/>
      <c r="BGS51" s="710"/>
      <c r="BGT51" s="710"/>
      <c r="BGU51" s="710"/>
      <c r="BGV51" s="710"/>
      <c r="BGW51" s="710"/>
      <c r="BGX51" s="710"/>
      <c r="BGY51" s="710"/>
      <c r="BGZ51" s="710"/>
      <c r="BHA51" s="710"/>
      <c r="BHB51" s="710"/>
      <c r="BHC51" s="710"/>
      <c r="BHD51" s="710"/>
      <c r="BHE51" s="710"/>
      <c r="BHF51" s="710"/>
      <c r="BHG51" s="710"/>
      <c r="BHH51" s="710"/>
      <c r="BHI51" s="710"/>
      <c r="BHJ51" s="710"/>
      <c r="BHK51" s="710"/>
      <c r="BHL51" s="710"/>
      <c r="BHM51" s="710"/>
      <c r="BHN51" s="710"/>
      <c r="BHO51" s="710"/>
      <c r="BHP51" s="710"/>
      <c r="BHQ51" s="710"/>
      <c r="BHR51" s="710"/>
      <c r="BHS51" s="710"/>
      <c r="BHT51" s="710"/>
      <c r="BHU51" s="710"/>
      <c r="BHV51" s="710"/>
      <c r="BHW51" s="710"/>
      <c r="BHX51" s="710"/>
      <c r="BHY51" s="710"/>
      <c r="BHZ51" s="710"/>
      <c r="BIA51" s="710"/>
      <c r="BIB51" s="710"/>
      <c r="BIC51" s="710"/>
      <c r="BID51" s="710"/>
      <c r="BIE51" s="710"/>
      <c r="BIF51" s="710"/>
      <c r="BIG51" s="710"/>
      <c r="BIH51" s="710"/>
      <c r="BII51" s="710"/>
      <c r="BIJ51" s="710"/>
      <c r="BIK51" s="710"/>
      <c r="BIL51" s="710"/>
      <c r="BIM51" s="710"/>
      <c r="BIN51" s="710"/>
      <c r="BIO51" s="710"/>
      <c r="BIP51" s="710"/>
      <c r="BIQ51" s="710"/>
      <c r="BIR51" s="710"/>
      <c r="BIS51" s="710"/>
      <c r="BIT51" s="710"/>
      <c r="BIU51" s="710"/>
      <c r="BIV51" s="710"/>
      <c r="BIW51" s="710"/>
      <c r="BIX51" s="710"/>
      <c r="BIY51" s="710"/>
      <c r="BIZ51" s="710"/>
      <c r="BJA51" s="710"/>
      <c r="BJB51" s="710"/>
      <c r="BJC51" s="710"/>
      <c r="BJD51" s="710"/>
      <c r="BJE51" s="710"/>
      <c r="BJF51" s="710"/>
      <c r="BJG51" s="710"/>
      <c r="BJH51" s="710"/>
      <c r="BJI51" s="710"/>
      <c r="BJJ51" s="710"/>
      <c r="BJK51" s="710"/>
      <c r="BJL51" s="710"/>
      <c r="BJM51" s="710"/>
      <c r="BJN51" s="710"/>
      <c r="BJO51" s="710"/>
      <c r="BJP51" s="710"/>
      <c r="BJQ51" s="710"/>
      <c r="BJR51" s="710"/>
      <c r="BJS51" s="710"/>
      <c r="BJT51" s="710"/>
      <c r="BJU51" s="710"/>
      <c r="BJV51" s="710"/>
      <c r="BJW51" s="710"/>
      <c r="BJX51" s="710"/>
      <c r="BJY51" s="710"/>
      <c r="BJZ51" s="710"/>
      <c r="BKA51" s="710"/>
      <c r="BKB51" s="710"/>
      <c r="BKC51" s="710"/>
      <c r="BKD51" s="710"/>
      <c r="BKE51" s="710"/>
      <c r="BKF51" s="710"/>
      <c r="BKG51" s="710"/>
      <c r="BKH51" s="710"/>
      <c r="BKI51" s="710"/>
      <c r="BKJ51" s="710"/>
      <c r="BKK51" s="710"/>
      <c r="BKL51" s="710"/>
      <c r="BKM51" s="710"/>
      <c r="BKN51" s="710"/>
      <c r="BKO51" s="710"/>
      <c r="BKP51" s="710"/>
      <c r="BKQ51" s="710"/>
      <c r="BKR51" s="710"/>
      <c r="BKS51" s="710"/>
      <c r="BKT51" s="710"/>
      <c r="BKU51" s="710"/>
      <c r="BKV51" s="710"/>
      <c r="BKW51" s="710"/>
      <c r="BKX51" s="710"/>
      <c r="BKY51" s="710"/>
      <c r="BKZ51" s="710"/>
      <c r="BLA51" s="710"/>
      <c r="BLB51" s="710"/>
      <c r="BLC51" s="710"/>
      <c r="BLD51" s="710"/>
      <c r="BLE51" s="710"/>
      <c r="BLF51" s="710"/>
      <c r="BLG51" s="710"/>
      <c r="BLH51" s="710"/>
      <c r="BLI51" s="710"/>
      <c r="BLJ51" s="710"/>
      <c r="BLK51" s="710"/>
      <c r="BLL51" s="710"/>
      <c r="BLM51" s="710"/>
      <c r="BLN51" s="710"/>
      <c r="BLO51" s="710"/>
      <c r="BLP51" s="710"/>
      <c r="BLQ51" s="710"/>
      <c r="BLR51" s="710"/>
      <c r="BLS51" s="710"/>
      <c r="BLT51" s="710"/>
      <c r="BLU51" s="710"/>
      <c r="BLV51" s="710"/>
      <c r="BLW51" s="710"/>
      <c r="BLX51" s="710"/>
      <c r="BLY51" s="710"/>
      <c r="BLZ51" s="710"/>
      <c r="BMA51" s="710"/>
      <c r="BMB51" s="710"/>
      <c r="BMC51" s="710"/>
      <c r="BMD51" s="710"/>
      <c r="BME51" s="710"/>
      <c r="BMF51" s="710"/>
      <c r="BMG51" s="710"/>
      <c r="BMH51" s="710"/>
      <c r="BMI51" s="710"/>
      <c r="BMJ51" s="710"/>
      <c r="BMK51" s="710"/>
      <c r="BML51" s="710"/>
      <c r="BMM51" s="710"/>
      <c r="BMN51" s="710"/>
      <c r="BMO51" s="710"/>
      <c r="BMP51" s="710"/>
      <c r="BMQ51" s="710"/>
      <c r="BMR51" s="710"/>
      <c r="BMS51" s="710"/>
      <c r="BMT51" s="710"/>
      <c r="BMU51" s="710"/>
      <c r="BMV51" s="710"/>
      <c r="BMW51" s="710"/>
      <c r="BMX51" s="710"/>
      <c r="BMY51" s="710"/>
      <c r="BMZ51" s="710"/>
      <c r="BNA51" s="710"/>
      <c r="BNB51" s="710"/>
      <c r="BNC51" s="710"/>
      <c r="BND51" s="710"/>
      <c r="BNE51" s="710"/>
      <c r="BNF51" s="710"/>
      <c r="BNG51" s="710"/>
      <c r="BNH51" s="710"/>
      <c r="BNI51" s="710"/>
      <c r="BNJ51" s="710"/>
      <c r="BNK51" s="710"/>
      <c r="BNL51" s="710"/>
      <c r="BNM51" s="710"/>
      <c r="BNN51" s="710"/>
      <c r="BNO51" s="710"/>
      <c r="BNP51" s="710"/>
      <c r="BNQ51" s="710"/>
      <c r="BNR51" s="710"/>
      <c r="BNS51" s="710"/>
      <c r="BNT51" s="710"/>
      <c r="BNU51" s="710"/>
      <c r="BNV51" s="710"/>
      <c r="BNW51" s="710"/>
      <c r="BNX51" s="710"/>
      <c r="BNY51" s="710"/>
      <c r="BNZ51" s="710"/>
      <c r="BOA51" s="710"/>
      <c r="BOB51" s="710"/>
      <c r="BOC51" s="710"/>
      <c r="BOD51" s="710"/>
      <c r="BOE51" s="710"/>
      <c r="BOF51" s="710"/>
      <c r="BOG51" s="710"/>
      <c r="BOH51" s="710"/>
      <c r="BOI51" s="710"/>
      <c r="BOJ51" s="710"/>
      <c r="BOK51" s="710"/>
      <c r="BOL51" s="710"/>
      <c r="BOM51" s="710"/>
      <c r="BON51" s="710"/>
      <c r="BOO51" s="710"/>
      <c r="BOP51" s="710"/>
      <c r="BOQ51" s="710"/>
      <c r="BOR51" s="710"/>
      <c r="BOS51" s="710"/>
      <c r="BOT51" s="710"/>
      <c r="BOU51" s="710"/>
      <c r="BOV51" s="710"/>
      <c r="BOW51" s="710"/>
      <c r="BOX51" s="710"/>
      <c r="BOY51" s="710"/>
      <c r="BOZ51" s="710"/>
      <c r="BPA51" s="710"/>
      <c r="BPB51" s="710"/>
      <c r="BPC51" s="710"/>
      <c r="BPD51" s="710"/>
      <c r="BPE51" s="710"/>
      <c r="BPF51" s="710"/>
      <c r="BPG51" s="710"/>
      <c r="BPH51" s="710"/>
      <c r="BPI51" s="710"/>
      <c r="BPJ51" s="710"/>
      <c r="BPK51" s="710"/>
      <c r="BPL51" s="710"/>
      <c r="BPM51" s="710"/>
      <c r="BPN51" s="710"/>
      <c r="BPO51" s="710"/>
      <c r="BPP51" s="710"/>
      <c r="BPQ51" s="710"/>
      <c r="BPR51" s="710"/>
      <c r="BPS51" s="710"/>
      <c r="BPT51" s="710"/>
      <c r="BPU51" s="710"/>
      <c r="BPV51" s="710"/>
      <c r="BPW51" s="710"/>
      <c r="BPX51" s="710"/>
      <c r="BPY51" s="710"/>
      <c r="BPZ51" s="710"/>
      <c r="BQA51" s="710"/>
      <c r="BQB51" s="710"/>
      <c r="BQC51" s="710"/>
      <c r="BQD51" s="710"/>
      <c r="BQE51" s="710"/>
      <c r="BQF51" s="710"/>
      <c r="BQG51" s="710"/>
      <c r="BQH51" s="710"/>
      <c r="BQI51" s="710"/>
      <c r="BQJ51" s="710"/>
      <c r="BQK51" s="710"/>
      <c r="BQL51" s="710"/>
      <c r="BQM51" s="710"/>
      <c r="BQN51" s="710"/>
      <c r="BQO51" s="710"/>
      <c r="BQP51" s="710"/>
      <c r="BQQ51" s="710"/>
      <c r="BQR51" s="710"/>
      <c r="BQS51" s="710"/>
      <c r="BQT51" s="710"/>
      <c r="BQU51" s="710"/>
      <c r="BQV51" s="710"/>
      <c r="BQW51" s="710"/>
      <c r="BQX51" s="710"/>
      <c r="BQY51" s="710"/>
      <c r="BQZ51" s="710"/>
      <c r="BRA51" s="710"/>
      <c r="BRB51" s="710"/>
      <c r="BRC51" s="710"/>
      <c r="BRD51" s="710"/>
      <c r="BRE51" s="710"/>
      <c r="BRF51" s="710"/>
      <c r="BRG51" s="710"/>
      <c r="BRH51" s="710"/>
      <c r="BRI51" s="710"/>
      <c r="BRJ51" s="710"/>
      <c r="BRK51" s="710"/>
      <c r="BRL51" s="710"/>
      <c r="BRM51" s="710"/>
      <c r="BRN51" s="710"/>
      <c r="BRO51" s="710"/>
      <c r="BRP51" s="710"/>
      <c r="BRQ51" s="710"/>
      <c r="BRR51" s="710"/>
      <c r="BRS51" s="710"/>
      <c r="BRT51" s="710"/>
      <c r="BRU51" s="710"/>
      <c r="BRV51" s="710"/>
      <c r="BRW51" s="710"/>
      <c r="BRX51" s="710"/>
      <c r="BRY51" s="710"/>
      <c r="BRZ51" s="710"/>
      <c r="BSA51" s="710"/>
      <c r="BSB51" s="710"/>
      <c r="BSC51" s="710"/>
      <c r="BSD51" s="710"/>
      <c r="BSE51" s="710"/>
      <c r="BSF51" s="710"/>
      <c r="BSG51" s="710"/>
      <c r="BSH51" s="710"/>
      <c r="BSI51" s="710"/>
      <c r="BSJ51" s="710"/>
      <c r="BSK51" s="710"/>
      <c r="BSL51" s="710"/>
      <c r="BSM51" s="710"/>
      <c r="BSN51" s="710"/>
      <c r="BSO51" s="710"/>
      <c r="BSP51" s="710"/>
      <c r="BSQ51" s="710"/>
      <c r="BSR51" s="710"/>
      <c r="BSS51" s="710"/>
      <c r="BST51" s="710"/>
      <c r="BSU51" s="710"/>
      <c r="BSV51" s="710"/>
      <c r="BSW51" s="710"/>
      <c r="BSX51" s="710"/>
      <c r="BSY51" s="710"/>
      <c r="BSZ51" s="710"/>
      <c r="BTA51" s="710"/>
      <c r="BTB51" s="710"/>
      <c r="BTC51" s="710"/>
      <c r="BTD51" s="710"/>
      <c r="BTE51" s="710"/>
      <c r="BTF51" s="710"/>
      <c r="BTG51" s="710"/>
      <c r="BTH51" s="710"/>
      <c r="BTI51" s="710"/>
      <c r="BTJ51" s="710"/>
      <c r="BTK51" s="710"/>
      <c r="BTL51" s="710"/>
      <c r="BTM51" s="710"/>
      <c r="BTN51" s="710"/>
      <c r="BTO51" s="710"/>
      <c r="BTP51" s="710"/>
      <c r="BTQ51" s="710"/>
      <c r="BTR51" s="710"/>
      <c r="BTS51" s="710"/>
      <c r="BTT51" s="710"/>
      <c r="BTU51" s="710"/>
      <c r="BTV51" s="710"/>
      <c r="BTW51" s="710"/>
      <c r="BTX51" s="710"/>
      <c r="BTY51" s="710"/>
      <c r="BTZ51" s="710"/>
      <c r="BUA51" s="710"/>
      <c r="BUB51" s="710"/>
      <c r="BUC51" s="710"/>
      <c r="BUD51" s="710"/>
      <c r="BUE51" s="710"/>
      <c r="BUF51" s="710"/>
      <c r="BUG51" s="710"/>
      <c r="BUH51" s="710"/>
      <c r="BUI51" s="710"/>
      <c r="BUJ51" s="710"/>
      <c r="BUK51" s="710"/>
      <c r="BUL51" s="710"/>
      <c r="BUM51" s="710"/>
      <c r="BUN51" s="710"/>
      <c r="BUO51" s="710"/>
      <c r="BUP51" s="710"/>
      <c r="BUQ51" s="710"/>
      <c r="BUR51" s="710"/>
      <c r="BUS51" s="710"/>
      <c r="BUT51" s="710"/>
      <c r="BUU51" s="710"/>
      <c r="BUV51" s="710"/>
      <c r="BUW51" s="710"/>
      <c r="BUX51" s="710"/>
      <c r="BUY51" s="710"/>
      <c r="BUZ51" s="710"/>
      <c r="BVA51" s="710"/>
      <c r="BVB51" s="710"/>
      <c r="BVC51" s="710"/>
      <c r="BVD51" s="710"/>
      <c r="BVE51" s="710"/>
      <c r="BVF51" s="710"/>
      <c r="BVG51" s="710"/>
      <c r="BVH51" s="710"/>
      <c r="BVI51" s="710"/>
      <c r="BVJ51" s="710"/>
      <c r="BVK51" s="710"/>
      <c r="BVL51" s="710"/>
      <c r="BVM51" s="710"/>
      <c r="BVN51" s="710"/>
      <c r="BVO51" s="710"/>
      <c r="BVP51" s="710"/>
      <c r="BVQ51" s="710"/>
      <c r="BVR51" s="710"/>
      <c r="BVS51" s="710"/>
      <c r="BVT51" s="710"/>
      <c r="BVU51" s="710"/>
      <c r="BVV51" s="710"/>
      <c r="BVW51" s="710"/>
      <c r="BVX51" s="710"/>
      <c r="BVY51" s="710"/>
      <c r="BVZ51" s="710"/>
      <c r="BWA51" s="710"/>
      <c r="BWB51" s="710"/>
      <c r="BWC51" s="710"/>
      <c r="BWD51" s="710"/>
      <c r="BWE51" s="710"/>
      <c r="BWF51" s="710"/>
      <c r="BWG51" s="710"/>
      <c r="BWH51" s="710"/>
      <c r="BWI51" s="710"/>
      <c r="BWJ51" s="710"/>
      <c r="BWK51" s="710"/>
      <c r="BWL51" s="710"/>
      <c r="BWM51" s="710"/>
      <c r="BWN51" s="710"/>
      <c r="BWO51" s="710"/>
      <c r="BWP51" s="710"/>
      <c r="BWQ51" s="710"/>
      <c r="BWR51" s="710"/>
      <c r="BWS51" s="710"/>
      <c r="BWT51" s="710"/>
      <c r="BWU51" s="710"/>
      <c r="BWV51" s="710"/>
      <c r="BWW51" s="710"/>
      <c r="BWX51" s="710"/>
      <c r="BWY51" s="710"/>
      <c r="BWZ51" s="710"/>
      <c r="BXA51" s="710"/>
      <c r="BXB51" s="710"/>
      <c r="BXC51" s="710"/>
      <c r="BXD51" s="710"/>
      <c r="BXE51" s="710"/>
      <c r="BXF51" s="710"/>
      <c r="BXG51" s="710"/>
      <c r="BXH51" s="710"/>
      <c r="BXI51" s="710"/>
      <c r="BXJ51" s="710"/>
      <c r="BXK51" s="710"/>
      <c r="BXL51" s="710"/>
      <c r="BXM51" s="710"/>
      <c r="BXN51" s="710"/>
      <c r="BXO51" s="710"/>
      <c r="BXP51" s="710"/>
      <c r="BXQ51" s="710"/>
      <c r="BXR51" s="710"/>
      <c r="BXS51" s="710"/>
      <c r="BXT51" s="710"/>
      <c r="BXU51" s="710"/>
      <c r="BXV51" s="710"/>
      <c r="BXW51" s="710"/>
      <c r="BXX51" s="710"/>
      <c r="BXY51" s="710"/>
      <c r="BXZ51" s="710"/>
      <c r="BYA51" s="710"/>
      <c r="BYB51" s="710"/>
      <c r="BYC51" s="710"/>
      <c r="BYD51" s="710"/>
      <c r="BYE51" s="710"/>
      <c r="BYF51" s="710"/>
      <c r="BYG51" s="710"/>
      <c r="BYH51" s="710"/>
      <c r="BYI51" s="710"/>
      <c r="BYJ51" s="710"/>
      <c r="BYK51" s="710"/>
      <c r="BYL51" s="710"/>
      <c r="BYM51" s="710"/>
      <c r="BYN51" s="710"/>
      <c r="BYO51" s="710"/>
      <c r="BYP51" s="710"/>
      <c r="BYQ51" s="710"/>
      <c r="BYR51" s="710"/>
      <c r="BYS51" s="710"/>
      <c r="BYT51" s="710"/>
      <c r="BYU51" s="710"/>
      <c r="BYV51" s="710"/>
      <c r="BYW51" s="710"/>
      <c r="BYX51" s="710"/>
      <c r="BYY51" s="710"/>
      <c r="BYZ51" s="710"/>
      <c r="BZA51" s="710"/>
      <c r="BZB51" s="710"/>
      <c r="BZC51" s="710"/>
      <c r="BZD51" s="710"/>
      <c r="BZE51" s="710"/>
      <c r="BZF51" s="710"/>
      <c r="BZG51" s="710"/>
      <c r="BZH51" s="710"/>
      <c r="BZI51" s="710"/>
      <c r="BZJ51" s="710"/>
      <c r="BZK51" s="710"/>
      <c r="BZL51" s="710"/>
      <c r="BZM51" s="710"/>
      <c r="BZN51" s="710"/>
      <c r="BZO51" s="710"/>
      <c r="BZP51" s="710"/>
      <c r="BZQ51" s="710"/>
      <c r="BZR51" s="710"/>
      <c r="BZS51" s="710"/>
      <c r="BZT51" s="710"/>
      <c r="BZU51" s="710"/>
      <c r="BZV51" s="710"/>
      <c r="BZW51" s="710"/>
      <c r="BZX51" s="710"/>
      <c r="BZY51" s="710"/>
      <c r="BZZ51" s="710"/>
      <c r="CAA51" s="710"/>
      <c r="CAB51" s="710"/>
      <c r="CAC51" s="710"/>
      <c r="CAD51" s="710"/>
      <c r="CAE51" s="710"/>
      <c r="CAF51" s="710"/>
      <c r="CAG51" s="710"/>
      <c r="CAH51" s="710"/>
      <c r="CAI51" s="710"/>
      <c r="CAJ51" s="710"/>
      <c r="CAK51" s="710"/>
      <c r="CAL51" s="710"/>
      <c r="CAM51" s="710"/>
      <c r="CAN51" s="710"/>
      <c r="CAO51" s="710"/>
      <c r="CAP51" s="710"/>
      <c r="CAQ51" s="710"/>
      <c r="CAR51" s="710"/>
      <c r="CAS51" s="710"/>
      <c r="CAT51" s="710"/>
      <c r="CAU51" s="710"/>
      <c r="CAV51" s="710"/>
      <c r="CAW51" s="710"/>
      <c r="CAX51" s="710"/>
      <c r="CAY51" s="710"/>
      <c r="CAZ51" s="710"/>
      <c r="CBA51" s="710"/>
      <c r="CBB51" s="710"/>
      <c r="CBC51" s="710"/>
      <c r="CBD51" s="710"/>
      <c r="CBE51" s="710"/>
      <c r="CBF51" s="710"/>
      <c r="CBG51" s="710"/>
      <c r="CBH51" s="710"/>
      <c r="CBI51" s="710"/>
      <c r="CBJ51" s="710"/>
      <c r="CBK51" s="710"/>
      <c r="CBL51" s="710"/>
      <c r="CBM51" s="710"/>
      <c r="CBN51" s="710"/>
      <c r="CBO51" s="710"/>
      <c r="CBP51" s="710"/>
      <c r="CBQ51" s="710"/>
      <c r="CBR51" s="710"/>
      <c r="CBS51" s="710"/>
      <c r="CBT51" s="710"/>
      <c r="CBU51" s="710"/>
      <c r="CBV51" s="710"/>
      <c r="CBW51" s="710"/>
      <c r="CBX51" s="710"/>
      <c r="CBY51" s="710"/>
      <c r="CBZ51" s="710"/>
      <c r="CCA51" s="710"/>
      <c r="CCB51" s="710"/>
      <c r="CCC51" s="710"/>
      <c r="CCD51" s="710"/>
      <c r="CCE51" s="710"/>
      <c r="CCF51" s="710"/>
      <c r="CCG51" s="710"/>
      <c r="CCH51" s="710"/>
      <c r="CCI51" s="710"/>
      <c r="CCJ51" s="710"/>
      <c r="CCK51" s="710"/>
      <c r="CCL51" s="710"/>
      <c r="CCM51" s="710"/>
      <c r="CCN51" s="710"/>
      <c r="CCO51" s="710"/>
      <c r="CCP51" s="710"/>
      <c r="CCQ51" s="710"/>
      <c r="CCR51" s="710"/>
      <c r="CCS51" s="710"/>
      <c r="CCT51" s="710"/>
      <c r="CCU51" s="710"/>
      <c r="CCV51" s="710"/>
      <c r="CCW51" s="710"/>
      <c r="CCX51" s="710"/>
      <c r="CCY51" s="710"/>
      <c r="CCZ51" s="710"/>
      <c r="CDA51" s="710"/>
      <c r="CDB51" s="710"/>
      <c r="CDC51" s="710"/>
      <c r="CDD51" s="710"/>
      <c r="CDE51" s="710"/>
      <c r="CDF51" s="710"/>
      <c r="CDG51" s="710"/>
      <c r="CDH51" s="710"/>
      <c r="CDI51" s="710"/>
      <c r="CDJ51" s="710"/>
      <c r="CDK51" s="710"/>
      <c r="CDL51" s="710"/>
      <c r="CDM51" s="710"/>
      <c r="CDN51" s="710"/>
      <c r="CDO51" s="710"/>
      <c r="CDP51" s="710"/>
      <c r="CDQ51" s="710"/>
      <c r="CDR51" s="710"/>
      <c r="CDS51" s="710"/>
      <c r="CDT51" s="710"/>
      <c r="CDU51" s="710"/>
      <c r="CDV51" s="710"/>
      <c r="CDW51" s="710"/>
      <c r="CDX51" s="710"/>
      <c r="CDY51" s="710"/>
      <c r="CDZ51" s="710"/>
      <c r="CEA51" s="710"/>
      <c r="CEB51" s="710"/>
      <c r="CEC51" s="710"/>
      <c r="CED51" s="710"/>
      <c r="CEE51" s="710"/>
      <c r="CEF51" s="710"/>
      <c r="CEG51" s="710"/>
      <c r="CEH51" s="710"/>
      <c r="CEI51" s="710"/>
      <c r="CEJ51" s="710"/>
      <c r="CEK51" s="710"/>
      <c r="CEL51" s="710"/>
      <c r="CEM51" s="710"/>
      <c r="CEN51" s="710"/>
      <c r="CEO51" s="710"/>
      <c r="CEP51" s="710"/>
      <c r="CEQ51" s="710"/>
      <c r="CER51" s="710"/>
      <c r="CES51" s="710"/>
      <c r="CET51" s="710"/>
      <c r="CEU51" s="710"/>
      <c r="CEV51" s="710"/>
      <c r="CEW51" s="710"/>
      <c r="CEX51" s="710"/>
      <c r="CEY51" s="710"/>
      <c r="CEZ51" s="710"/>
      <c r="CFA51" s="710"/>
      <c r="CFB51" s="710"/>
      <c r="CFC51" s="710"/>
      <c r="CFD51" s="710"/>
      <c r="CFE51" s="710"/>
      <c r="CFF51" s="710"/>
      <c r="CFG51" s="710"/>
      <c r="CFH51" s="710"/>
      <c r="CFI51" s="710"/>
      <c r="CFJ51" s="710"/>
      <c r="CFK51" s="710"/>
      <c r="CFL51" s="710"/>
      <c r="CFM51" s="710"/>
      <c r="CFN51" s="710"/>
      <c r="CFO51" s="710"/>
      <c r="CFP51" s="710"/>
      <c r="CFQ51" s="710"/>
      <c r="CFR51" s="710"/>
      <c r="CFS51" s="710"/>
      <c r="CFT51" s="710"/>
      <c r="CFU51" s="710"/>
      <c r="CFV51" s="710"/>
      <c r="CFW51" s="710"/>
      <c r="CFX51" s="710"/>
      <c r="CFY51" s="710"/>
      <c r="CFZ51" s="710"/>
      <c r="CGA51" s="710"/>
      <c r="CGB51" s="710"/>
      <c r="CGC51" s="710"/>
      <c r="CGD51" s="710"/>
      <c r="CGE51" s="710"/>
      <c r="CGF51" s="710"/>
      <c r="CGG51" s="710"/>
      <c r="CGH51" s="710"/>
      <c r="CGI51" s="710"/>
      <c r="CGJ51" s="710"/>
      <c r="CGK51" s="710"/>
      <c r="CGL51" s="710"/>
      <c r="CGM51" s="710"/>
      <c r="CGN51" s="710"/>
      <c r="CGO51" s="710"/>
      <c r="CGP51" s="710"/>
      <c r="CGQ51" s="710"/>
      <c r="CGR51" s="710"/>
      <c r="CGS51" s="710"/>
      <c r="CGT51" s="710"/>
      <c r="CGU51" s="710"/>
      <c r="CGV51" s="710"/>
      <c r="CGW51" s="710"/>
      <c r="CGX51" s="710"/>
      <c r="CGY51" s="710"/>
      <c r="CGZ51" s="710"/>
      <c r="CHA51" s="710"/>
      <c r="CHB51" s="710"/>
      <c r="CHC51" s="710"/>
      <c r="CHD51" s="710"/>
      <c r="CHE51" s="710"/>
      <c r="CHF51" s="710"/>
      <c r="CHG51" s="710"/>
      <c r="CHH51" s="710"/>
      <c r="CHI51" s="710"/>
      <c r="CHJ51" s="710"/>
      <c r="CHK51" s="710"/>
      <c r="CHL51" s="710"/>
      <c r="CHM51" s="710"/>
      <c r="CHN51" s="710"/>
      <c r="CHO51" s="710"/>
      <c r="CHP51" s="710"/>
      <c r="CHQ51" s="710"/>
      <c r="CHR51" s="710"/>
      <c r="CHS51" s="710"/>
      <c r="CHT51" s="710"/>
      <c r="CHU51" s="710"/>
      <c r="CHV51" s="710"/>
      <c r="CHW51" s="710"/>
      <c r="CHX51" s="710"/>
      <c r="CHY51" s="710"/>
      <c r="CHZ51" s="710"/>
      <c r="CIA51" s="710"/>
      <c r="CIB51" s="710"/>
      <c r="CIC51" s="710"/>
      <c r="CID51" s="710"/>
      <c r="CIE51" s="710"/>
      <c r="CIF51" s="710"/>
      <c r="CIG51" s="710"/>
      <c r="CIH51" s="710"/>
      <c r="CII51" s="710"/>
      <c r="CIJ51" s="710"/>
      <c r="CIK51" s="710"/>
      <c r="CIL51" s="710"/>
      <c r="CIM51" s="710"/>
      <c r="CIN51" s="710"/>
      <c r="CIO51" s="710"/>
      <c r="CIP51" s="710"/>
      <c r="CIQ51" s="710"/>
      <c r="CIR51" s="710"/>
      <c r="CIS51" s="710"/>
      <c r="CIT51" s="710"/>
      <c r="CIU51" s="710"/>
      <c r="CIV51" s="710"/>
      <c r="CIW51" s="710"/>
      <c r="CIX51" s="710"/>
      <c r="CIY51" s="710"/>
      <c r="CIZ51" s="710"/>
      <c r="CJA51" s="710"/>
      <c r="CJB51" s="710"/>
      <c r="CJC51" s="710"/>
      <c r="CJD51" s="710"/>
      <c r="CJE51" s="710"/>
      <c r="CJF51" s="710"/>
      <c r="CJG51" s="710"/>
      <c r="CJH51" s="710"/>
      <c r="CJI51" s="710"/>
      <c r="CJJ51" s="710"/>
      <c r="CJK51" s="710"/>
      <c r="CJL51" s="710"/>
      <c r="CJM51" s="710"/>
      <c r="CJN51" s="710"/>
      <c r="CJO51" s="710"/>
      <c r="CJP51" s="710"/>
      <c r="CJQ51" s="710"/>
      <c r="CJR51" s="710"/>
      <c r="CJS51" s="710"/>
      <c r="CJT51" s="710"/>
      <c r="CJU51" s="710"/>
      <c r="CJV51" s="710"/>
      <c r="CJW51" s="710"/>
      <c r="CJX51" s="710"/>
      <c r="CJY51" s="710"/>
      <c r="CJZ51" s="710"/>
      <c r="CKA51" s="710"/>
      <c r="CKB51" s="710"/>
      <c r="CKC51" s="710"/>
      <c r="CKD51" s="710"/>
      <c r="CKE51" s="710"/>
      <c r="CKF51" s="710"/>
      <c r="CKG51" s="710"/>
      <c r="CKH51" s="710"/>
      <c r="CKI51" s="710"/>
      <c r="CKJ51" s="710"/>
      <c r="CKK51" s="710"/>
      <c r="CKL51" s="710"/>
      <c r="CKM51" s="710"/>
      <c r="CKN51" s="710"/>
      <c r="CKO51" s="710"/>
      <c r="CKP51" s="710"/>
      <c r="CKQ51" s="710"/>
      <c r="CKR51" s="710"/>
      <c r="CKS51" s="710"/>
      <c r="CKT51" s="710"/>
      <c r="CKU51" s="710"/>
      <c r="CKV51" s="710"/>
      <c r="CKW51" s="710"/>
      <c r="CKX51" s="710"/>
      <c r="CKY51" s="710"/>
      <c r="CKZ51" s="710"/>
      <c r="CLA51" s="710"/>
      <c r="CLB51" s="710"/>
      <c r="CLC51" s="710"/>
      <c r="CLD51" s="710"/>
      <c r="CLE51" s="710"/>
      <c r="CLF51" s="710"/>
      <c r="CLG51" s="710"/>
      <c r="CLH51" s="710"/>
      <c r="CLI51" s="710"/>
      <c r="CLJ51" s="710"/>
      <c r="CLK51" s="710"/>
      <c r="CLL51" s="710"/>
      <c r="CLM51" s="710"/>
      <c r="CLN51" s="710"/>
      <c r="CLO51" s="710"/>
      <c r="CLP51" s="710"/>
      <c r="CLQ51" s="710"/>
      <c r="CLR51" s="710"/>
      <c r="CLS51" s="710"/>
      <c r="CLT51" s="710"/>
      <c r="CLU51" s="710"/>
      <c r="CLV51" s="710"/>
      <c r="CLW51" s="710"/>
      <c r="CLX51" s="710"/>
      <c r="CLY51" s="710"/>
      <c r="CLZ51" s="710"/>
      <c r="CMA51" s="710"/>
      <c r="CMB51" s="710"/>
      <c r="CMC51" s="710"/>
      <c r="CMD51" s="710"/>
      <c r="CME51" s="710"/>
      <c r="CMF51" s="710"/>
      <c r="CMG51" s="710"/>
      <c r="CMH51" s="710"/>
      <c r="CMI51" s="710"/>
      <c r="CMJ51" s="710"/>
      <c r="CMK51" s="710"/>
      <c r="CML51" s="710"/>
      <c r="CMM51" s="710"/>
      <c r="CMN51" s="710"/>
      <c r="CMO51" s="710"/>
      <c r="CMP51" s="710"/>
      <c r="CMQ51" s="710"/>
      <c r="CMR51" s="710"/>
      <c r="CMS51" s="710"/>
      <c r="CMT51" s="710"/>
      <c r="CMU51" s="710"/>
      <c r="CMV51" s="710"/>
      <c r="CMW51" s="710"/>
      <c r="CMX51" s="710"/>
      <c r="CMY51" s="710"/>
      <c r="CMZ51" s="710"/>
      <c r="CNA51" s="710"/>
      <c r="CNB51" s="710"/>
      <c r="CNC51" s="710"/>
      <c r="CND51" s="710"/>
      <c r="CNE51" s="710"/>
      <c r="CNF51" s="710"/>
      <c r="CNG51" s="710"/>
      <c r="CNH51" s="710"/>
      <c r="CNI51" s="710"/>
      <c r="CNJ51" s="710"/>
      <c r="CNK51" s="710"/>
      <c r="CNL51" s="710"/>
      <c r="CNM51" s="710"/>
      <c r="CNN51" s="710"/>
      <c r="CNO51" s="710"/>
      <c r="CNP51" s="710"/>
      <c r="CNQ51" s="710"/>
      <c r="CNR51" s="710"/>
      <c r="CNS51" s="710"/>
      <c r="CNT51" s="710"/>
      <c r="CNU51" s="710"/>
      <c r="CNV51" s="710"/>
      <c r="CNW51" s="710"/>
      <c r="CNX51" s="710"/>
      <c r="CNY51" s="710"/>
      <c r="CNZ51" s="710"/>
      <c r="COA51" s="710"/>
      <c r="COB51" s="710"/>
      <c r="COC51" s="710"/>
      <c r="COD51" s="710"/>
      <c r="COE51" s="710"/>
      <c r="COF51" s="710"/>
      <c r="COG51" s="710"/>
      <c r="COH51" s="710"/>
      <c r="COI51" s="710"/>
      <c r="COJ51" s="710"/>
      <c r="COK51" s="710"/>
      <c r="COL51" s="710"/>
      <c r="COM51" s="710"/>
      <c r="CON51" s="710"/>
      <c r="COO51" s="710"/>
      <c r="COP51" s="710"/>
      <c r="COQ51" s="710"/>
      <c r="COR51" s="710"/>
      <c r="COS51" s="710"/>
      <c r="COT51" s="710"/>
      <c r="COU51" s="710"/>
      <c r="COV51" s="710"/>
      <c r="COW51" s="710"/>
      <c r="COX51" s="710"/>
      <c r="COY51" s="710"/>
      <c r="COZ51" s="710"/>
      <c r="CPA51" s="710"/>
      <c r="CPB51" s="710"/>
      <c r="CPC51" s="710"/>
      <c r="CPD51" s="710"/>
      <c r="CPE51" s="710"/>
      <c r="CPF51" s="710"/>
      <c r="CPG51" s="710"/>
      <c r="CPH51" s="710"/>
      <c r="CPI51" s="710"/>
      <c r="CPJ51" s="710"/>
      <c r="CPK51" s="710"/>
      <c r="CPL51" s="710"/>
      <c r="CPM51" s="710"/>
      <c r="CPN51" s="710"/>
      <c r="CPO51" s="710"/>
      <c r="CPP51" s="710"/>
      <c r="CPQ51" s="710"/>
      <c r="CPR51" s="710"/>
      <c r="CPS51" s="710"/>
      <c r="CPT51" s="710"/>
      <c r="CPU51" s="710"/>
      <c r="CPV51" s="710"/>
      <c r="CPW51" s="710"/>
      <c r="CPX51" s="710"/>
      <c r="CPY51" s="710"/>
      <c r="CPZ51" s="710"/>
      <c r="CQA51" s="710"/>
      <c r="CQB51" s="710"/>
      <c r="CQC51" s="710"/>
      <c r="CQD51" s="710"/>
      <c r="CQE51" s="710"/>
      <c r="CQF51" s="710"/>
      <c r="CQG51" s="710"/>
      <c r="CQH51" s="710"/>
      <c r="CQI51" s="710"/>
      <c r="CQJ51" s="710"/>
      <c r="CQK51" s="710"/>
      <c r="CQL51" s="710"/>
      <c r="CQM51" s="710"/>
      <c r="CQN51" s="710"/>
      <c r="CQO51" s="710"/>
      <c r="CQP51" s="710"/>
      <c r="CQQ51" s="710"/>
      <c r="CQR51" s="710"/>
      <c r="CQS51" s="710"/>
      <c r="CQT51" s="710"/>
      <c r="CQU51" s="710"/>
      <c r="CQV51" s="710"/>
      <c r="CQW51" s="710"/>
      <c r="CQX51" s="710"/>
      <c r="CQY51" s="710"/>
      <c r="CQZ51" s="710"/>
      <c r="CRA51" s="710"/>
      <c r="CRB51" s="710"/>
      <c r="CRC51" s="710"/>
      <c r="CRD51" s="710"/>
      <c r="CRE51" s="710"/>
      <c r="CRF51" s="710"/>
      <c r="CRG51" s="710"/>
      <c r="CRH51" s="710"/>
      <c r="CRI51" s="710"/>
      <c r="CRJ51" s="710"/>
      <c r="CRK51" s="710"/>
      <c r="CRL51" s="710"/>
      <c r="CRM51" s="710"/>
      <c r="CRN51" s="710"/>
      <c r="CRO51" s="710"/>
      <c r="CRP51" s="710"/>
      <c r="CRQ51" s="710"/>
      <c r="CRR51" s="710"/>
      <c r="CRS51" s="710"/>
      <c r="CRT51" s="710"/>
      <c r="CRU51" s="710"/>
      <c r="CRV51" s="710"/>
      <c r="CRW51" s="710"/>
      <c r="CRX51" s="710"/>
      <c r="CRY51" s="710"/>
      <c r="CRZ51" s="710"/>
      <c r="CSA51" s="710"/>
      <c r="CSB51" s="710"/>
      <c r="CSC51" s="710"/>
      <c r="CSD51" s="710"/>
      <c r="CSE51" s="710"/>
      <c r="CSF51" s="710"/>
      <c r="CSG51" s="710"/>
      <c r="CSH51" s="710"/>
      <c r="CSI51" s="710"/>
      <c r="CSJ51" s="710"/>
      <c r="CSK51" s="710"/>
      <c r="CSL51" s="710"/>
      <c r="CSM51" s="710"/>
      <c r="CSN51" s="710"/>
      <c r="CSO51" s="710"/>
      <c r="CSP51" s="710"/>
      <c r="CSQ51" s="710"/>
      <c r="CSR51" s="710"/>
      <c r="CSS51" s="710"/>
      <c r="CST51" s="710"/>
      <c r="CSU51" s="710"/>
      <c r="CSV51" s="710"/>
      <c r="CSW51" s="710"/>
      <c r="CSX51" s="710"/>
      <c r="CSY51" s="710"/>
      <c r="CSZ51" s="710"/>
      <c r="CTA51" s="710"/>
      <c r="CTB51" s="710"/>
      <c r="CTC51" s="710"/>
      <c r="CTD51" s="710"/>
      <c r="CTE51" s="710"/>
      <c r="CTF51" s="710"/>
      <c r="CTG51" s="710"/>
      <c r="CTH51" s="710"/>
      <c r="CTI51" s="710"/>
      <c r="CTJ51" s="710"/>
      <c r="CTK51" s="710"/>
      <c r="CTL51" s="710"/>
      <c r="CTM51" s="710"/>
      <c r="CTN51" s="710"/>
      <c r="CTO51" s="710"/>
      <c r="CTP51" s="710"/>
      <c r="CTQ51" s="710"/>
      <c r="CTR51" s="710"/>
      <c r="CTS51" s="710"/>
      <c r="CTT51" s="710"/>
      <c r="CTU51" s="710"/>
      <c r="CTV51" s="710"/>
      <c r="CTW51" s="710"/>
      <c r="CTX51" s="710"/>
      <c r="CTY51" s="710"/>
      <c r="CTZ51" s="710"/>
      <c r="CUA51" s="710"/>
      <c r="CUB51" s="710"/>
      <c r="CUC51" s="710"/>
      <c r="CUD51" s="710"/>
      <c r="CUE51" s="710"/>
      <c r="CUF51" s="710"/>
      <c r="CUG51" s="710"/>
      <c r="CUH51" s="710"/>
      <c r="CUI51" s="710"/>
      <c r="CUJ51" s="710"/>
      <c r="CUK51" s="710"/>
      <c r="CUL51" s="710"/>
      <c r="CUM51" s="710"/>
      <c r="CUN51" s="710"/>
      <c r="CUO51" s="710"/>
      <c r="CUP51" s="710"/>
      <c r="CUQ51" s="710"/>
      <c r="CUR51" s="710"/>
      <c r="CUS51" s="710"/>
      <c r="CUT51" s="710"/>
      <c r="CUU51" s="710"/>
      <c r="CUV51" s="710"/>
      <c r="CUW51" s="710"/>
      <c r="CUX51" s="710"/>
      <c r="CUY51" s="710"/>
      <c r="CUZ51" s="710"/>
      <c r="CVA51" s="710"/>
      <c r="CVB51" s="710"/>
      <c r="CVC51" s="710"/>
      <c r="CVD51" s="710"/>
      <c r="CVE51" s="710"/>
      <c r="CVF51" s="710"/>
      <c r="CVG51" s="710"/>
      <c r="CVH51" s="710"/>
      <c r="CVI51" s="710"/>
      <c r="CVJ51" s="710"/>
      <c r="CVK51" s="710"/>
      <c r="CVL51" s="710"/>
      <c r="CVM51" s="710"/>
      <c r="CVN51" s="710"/>
      <c r="CVO51" s="710"/>
      <c r="CVP51" s="710"/>
      <c r="CVQ51" s="710"/>
      <c r="CVR51" s="710"/>
      <c r="CVS51" s="710"/>
      <c r="CVT51" s="710"/>
      <c r="CVU51" s="710"/>
      <c r="CVV51" s="710"/>
      <c r="CVW51" s="710"/>
      <c r="CVX51" s="710"/>
      <c r="CVY51" s="710"/>
      <c r="CVZ51" s="710"/>
      <c r="CWA51" s="710"/>
      <c r="CWB51" s="710"/>
      <c r="CWC51" s="710"/>
      <c r="CWD51" s="710"/>
      <c r="CWE51" s="710"/>
      <c r="CWF51" s="710"/>
      <c r="CWG51" s="710"/>
      <c r="CWH51" s="710"/>
      <c r="CWI51" s="710"/>
      <c r="CWJ51" s="710"/>
      <c r="CWK51" s="710"/>
      <c r="CWL51" s="710"/>
      <c r="CWM51" s="710"/>
      <c r="CWN51" s="710"/>
      <c r="CWO51" s="710"/>
      <c r="CWP51" s="710"/>
      <c r="CWQ51" s="710"/>
      <c r="CWR51" s="710"/>
      <c r="CWS51" s="710"/>
      <c r="CWT51" s="710"/>
      <c r="CWU51" s="710"/>
      <c r="CWV51" s="710"/>
      <c r="CWW51" s="710"/>
      <c r="CWX51" s="710"/>
      <c r="CWY51" s="710"/>
      <c r="CWZ51" s="710"/>
      <c r="CXA51" s="710"/>
      <c r="CXB51" s="710"/>
      <c r="CXC51" s="710"/>
      <c r="CXD51" s="710"/>
      <c r="CXE51" s="710"/>
      <c r="CXF51" s="710"/>
      <c r="CXG51" s="710"/>
      <c r="CXH51" s="710"/>
      <c r="CXI51" s="710"/>
      <c r="CXJ51" s="710"/>
      <c r="CXK51" s="710"/>
      <c r="CXL51" s="710"/>
      <c r="CXM51" s="710"/>
      <c r="CXN51" s="710"/>
      <c r="CXO51" s="710"/>
      <c r="CXP51" s="710"/>
      <c r="CXQ51" s="710"/>
      <c r="CXR51" s="710"/>
      <c r="CXS51" s="710"/>
      <c r="CXT51" s="710"/>
      <c r="CXU51" s="710"/>
      <c r="CXV51" s="710"/>
      <c r="CXW51" s="710"/>
      <c r="CXX51" s="710"/>
      <c r="CXY51" s="710"/>
      <c r="CXZ51" s="710"/>
      <c r="CYA51" s="710"/>
      <c r="CYB51" s="710"/>
      <c r="CYC51" s="710"/>
      <c r="CYD51" s="710"/>
      <c r="CYE51" s="710"/>
      <c r="CYF51" s="710"/>
      <c r="CYG51" s="710"/>
      <c r="CYH51" s="710"/>
      <c r="CYI51" s="710"/>
      <c r="CYJ51" s="710"/>
      <c r="CYK51" s="710"/>
      <c r="CYL51" s="710"/>
      <c r="CYM51" s="710"/>
      <c r="CYN51" s="710"/>
      <c r="CYO51" s="710"/>
      <c r="CYP51" s="710"/>
      <c r="CYQ51" s="710"/>
      <c r="CYR51" s="710"/>
      <c r="CYS51" s="710"/>
      <c r="CYT51" s="710"/>
      <c r="CYU51" s="710"/>
      <c r="CYV51" s="710"/>
      <c r="CYW51" s="710"/>
      <c r="CYX51" s="710"/>
      <c r="CYY51" s="710"/>
      <c r="CYZ51" s="710"/>
      <c r="CZA51" s="710"/>
      <c r="CZB51" s="710"/>
      <c r="CZC51" s="710"/>
      <c r="CZD51" s="710"/>
      <c r="CZE51" s="710"/>
      <c r="CZF51" s="710"/>
      <c r="CZG51" s="710"/>
      <c r="CZH51" s="710"/>
      <c r="CZI51" s="710"/>
      <c r="CZJ51" s="710"/>
      <c r="CZK51" s="710"/>
      <c r="CZL51" s="710"/>
      <c r="CZM51" s="710"/>
      <c r="CZN51" s="710"/>
      <c r="CZO51" s="710"/>
      <c r="CZP51" s="710"/>
      <c r="CZQ51" s="710"/>
      <c r="CZR51" s="710"/>
      <c r="CZS51" s="710"/>
      <c r="CZT51" s="710"/>
      <c r="CZU51" s="710"/>
      <c r="CZV51" s="710"/>
      <c r="CZW51" s="710"/>
      <c r="CZX51" s="710"/>
      <c r="CZY51" s="710"/>
      <c r="CZZ51" s="710"/>
      <c r="DAA51" s="710"/>
      <c r="DAB51" s="710"/>
      <c r="DAC51" s="710"/>
      <c r="DAD51" s="710"/>
      <c r="DAE51" s="710"/>
      <c r="DAF51" s="710"/>
      <c r="DAG51" s="710"/>
      <c r="DAH51" s="710"/>
      <c r="DAI51" s="710"/>
      <c r="DAJ51" s="710"/>
      <c r="DAK51" s="710"/>
      <c r="DAL51" s="710"/>
      <c r="DAM51" s="710"/>
      <c r="DAN51" s="710"/>
      <c r="DAO51" s="710"/>
      <c r="DAP51" s="710"/>
      <c r="DAQ51" s="710"/>
      <c r="DAR51" s="710"/>
      <c r="DAS51" s="710"/>
      <c r="DAT51" s="710"/>
      <c r="DAU51" s="710"/>
      <c r="DAV51" s="710"/>
      <c r="DAW51" s="710"/>
      <c r="DAX51" s="710"/>
      <c r="DAY51" s="710"/>
      <c r="DAZ51" s="710"/>
      <c r="DBA51" s="710"/>
      <c r="DBB51" s="710"/>
      <c r="DBC51" s="710"/>
      <c r="DBD51" s="710"/>
      <c r="DBE51" s="710"/>
      <c r="DBF51" s="710"/>
      <c r="DBG51" s="710"/>
      <c r="DBH51" s="710"/>
      <c r="DBI51" s="710"/>
      <c r="DBJ51" s="710"/>
      <c r="DBK51" s="710"/>
      <c r="DBL51" s="710"/>
      <c r="DBM51" s="710"/>
      <c r="DBN51" s="710"/>
      <c r="DBO51" s="710"/>
      <c r="DBP51" s="710"/>
      <c r="DBQ51" s="710"/>
      <c r="DBR51" s="710"/>
      <c r="DBS51" s="710"/>
      <c r="DBT51" s="710"/>
      <c r="DBU51" s="710"/>
      <c r="DBV51" s="710"/>
      <c r="DBW51" s="710"/>
      <c r="DBX51" s="710"/>
      <c r="DBY51" s="710"/>
      <c r="DBZ51" s="710"/>
      <c r="DCA51" s="710"/>
      <c r="DCB51" s="710"/>
      <c r="DCC51" s="710"/>
      <c r="DCD51" s="710"/>
      <c r="DCE51" s="710"/>
      <c r="DCF51" s="710"/>
      <c r="DCG51" s="710"/>
      <c r="DCH51" s="710"/>
      <c r="DCI51" s="710"/>
      <c r="DCJ51" s="710"/>
      <c r="DCK51" s="710"/>
      <c r="DCL51" s="710"/>
      <c r="DCM51" s="710"/>
      <c r="DCN51" s="710"/>
      <c r="DCO51" s="710"/>
      <c r="DCP51" s="710"/>
      <c r="DCQ51" s="710"/>
      <c r="DCR51" s="710"/>
      <c r="DCS51" s="710"/>
      <c r="DCT51" s="710"/>
      <c r="DCU51" s="710"/>
      <c r="DCV51" s="710"/>
      <c r="DCW51" s="710"/>
      <c r="DCX51" s="710"/>
      <c r="DCY51" s="710"/>
      <c r="DCZ51" s="710"/>
      <c r="DDA51" s="710"/>
      <c r="DDB51" s="710"/>
      <c r="DDC51" s="710"/>
      <c r="DDD51" s="710"/>
      <c r="DDE51" s="710"/>
      <c r="DDF51" s="710"/>
      <c r="DDG51" s="710"/>
      <c r="DDH51" s="710"/>
      <c r="DDI51" s="710"/>
      <c r="DDJ51" s="710"/>
      <c r="DDK51" s="710"/>
      <c r="DDL51" s="710"/>
      <c r="DDM51" s="710"/>
      <c r="DDN51" s="710"/>
      <c r="DDO51" s="710"/>
      <c r="DDP51" s="710"/>
      <c r="DDQ51" s="710"/>
      <c r="DDR51" s="710"/>
      <c r="DDS51" s="710"/>
      <c r="DDT51" s="710"/>
      <c r="DDU51" s="710"/>
      <c r="DDV51" s="710"/>
      <c r="DDW51" s="710"/>
      <c r="DDX51" s="710"/>
      <c r="DDY51" s="710"/>
      <c r="DDZ51" s="710"/>
      <c r="DEA51" s="710"/>
      <c r="DEB51" s="710"/>
      <c r="DEC51" s="710"/>
      <c r="DED51" s="710"/>
      <c r="DEE51" s="710"/>
      <c r="DEF51" s="710"/>
      <c r="DEG51" s="710"/>
      <c r="DEH51" s="710"/>
      <c r="DEI51" s="710"/>
      <c r="DEJ51" s="710"/>
      <c r="DEK51" s="710"/>
      <c r="DEL51" s="710"/>
      <c r="DEM51" s="710"/>
      <c r="DEN51" s="710"/>
      <c r="DEO51" s="710"/>
      <c r="DEP51" s="710"/>
      <c r="DEQ51" s="710"/>
      <c r="DER51" s="710"/>
      <c r="DES51" s="710"/>
      <c r="DET51" s="710"/>
      <c r="DEU51" s="710"/>
      <c r="DEV51" s="710"/>
      <c r="DEW51" s="710"/>
      <c r="DEX51" s="710"/>
      <c r="DEY51" s="710"/>
      <c r="DEZ51" s="710"/>
      <c r="DFA51" s="710"/>
      <c r="DFB51" s="710"/>
      <c r="DFC51" s="710"/>
      <c r="DFD51" s="710"/>
      <c r="DFE51" s="710"/>
      <c r="DFF51" s="710"/>
      <c r="DFG51" s="710"/>
      <c r="DFH51" s="710"/>
      <c r="DFI51" s="710"/>
      <c r="DFJ51" s="710"/>
      <c r="DFK51" s="710"/>
      <c r="DFL51" s="710"/>
      <c r="DFM51" s="710"/>
      <c r="DFN51" s="710"/>
      <c r="DFO51" s="710"/>
      <c r="DFP51" s="710"/>
      <c r="DFQ51" s="710"/>
      <c r="DFR51" s="710"/>
      <c r="DFS51" s="710"/>
      <c r="DFT51" s="710"/>
      <c r="DFU51" s="710"/>
      <c r="DFV51" s="710"/>
      <c r="DFW51" s="710"/>
      <c r="DFX51" s="710"/>
      <c r="DFY51" s="710"/>
      <c r="DFZ51" s="710"/>
      <c r="DGA51" s="710"/>
      <c r="DGB51" s="710"/>
      <c r="DGC51" s="710"/>
      <c r="DGD51" s="710"/>
      <c r="DGE51" s="710"/>
      <c r="DGF51" s="710"/>
      <c r="DGG51" s="710"/>
      <c r="DGH51" s="710"/>
      <c r="DGI51" s="710"/>
      <c r="DGJ51" s="710"/>
      <c r="DGK51" s="710"/>
      <c r="DGL51" s="710"/>
      <c r="DGM51" s="710"/>
      <c r="DGN51" s="710"/>
      <c r="DGO51" s="710"/>
      <c r="DGP51" s="710"/>
      <c r="DGQ51" s="710"/>
      <c r="DGR51" s="710"/>
      <c r="DGS51" s="710"/>
      <c r="DGT51" s="710"/>
      <c r="DGU51" s="710"/>
      <c r="DGV51" s="710"/>
      <c r="DGW51" s="710"/>
      <c r="DGX51" s="710"/>
      <c r="DGY51" s="710"/>
      <c r="DGZ51" s="710"/>
      <c r="DHA51" s="710"/>
      <c r="DHB51" s="710"/>
      <c r="DHC51" s="710"/>
      <c r="DHD51" s="710"/>
      <c r="DHE51" s="710"/>
      <c r="DHF51" s="710"/>
      <c r="DHG51" s="710"/>
      <c r="DHH51" s="710"/>
      <c r="DHI51" s="710"/>
      <c r="DHJ51" s="710"/>
      <c r="DHK51" s="710"/>
      <c r="DHL51" s="710"/>
      <c r="DHM51" s="710"/>
      <c r="DHN51" s="710"/>
      <c r="DHO51" s="710"/>
      <c r="DHP51" s="710"/>
      <c r="DHQ51" s="710"/>
      <c r="DHR51" s="710"/>
      <c r="DHS51" s="710"/>
      <c r="DHT51" s="710"/>
      <c r="DHU51" s="710"/>
      <c r="DHV51" s="710"/>
      <c r="DHW51" s="710"/>
      <c r="DHX51" s="710"/>
      <c r="DHY51" s="710"/>
      <c r="DHZ51" s="710"/>
      <c r="DIA51" s="710"/>
      <c r="DIB51" s="710"/>
      <c r="DIC51" s="710"/>
      <c r="DID51" s="710"/>
      <c r="DIE51" s="710"/>
      <c r="DIF51" s="710"/>
      <c r="DIG51" s="710"/>
      <c r="DIH51" s="710"/>
      <c r="DII51" s="710"/>
      <c r="DIJ51" s="710"/>
      <c r="DIK51" s="710"/>
      <c r="DIL51" s="710"/>
      <c r="DIM51" s="710"/>
      <c r="DIN51" s="710"/>
      <c r="DIO51" s="710"/>
      <c r="DIP51" s="710"/>
      <c r="DIQ51" s="710"/>
      <c r="DIR51" s="710"/>
      <c r="DIS51" s="710"/>
      <c r="DIT51" s="710"/>
      <c r="DIU51" s="710"/>
      <c r="DIV51" s="710"/>
      <c r="DIW51" s="710"/>
      <c r="DIX51" s="710"/>
      <c r="DIY51" s="710"/>
      <c r="DIZ51" s="710"/>
      <c r="DJA51" s="710"/>
      <c r="DJB51" s="710"/>
      <c r="DJC51" s="710"/>
      <c r="DJD51" s="710"/>
      <c r="DJE51" s="710"/>
      <c r="DJF51" s="710"/>
      <c r="DJG51" s="710"/>
      <c r="DJH51" s="710"/>
      <c r="DJI51" s="710"/>
      <c r="DJJ51" s="710"/>
      <c r="DJK51" s="710"/>
      <c r="DJL51" s="710"/>
      <c r="DJM51" s="710"/>
      <c r="DJN51" s="710"/>
      <c r="DJO51" s="710"/>
      <c r="DJP51" s="710"/>
      <c r="DJQ51" s="710"/>
      <c r="DJR51" s="710"/>
      <c r="DJS51" s="710"/>
      <c r="DJT51" s="710"/>
      <c r="DJU51" s="710"/>
      <c r="DJV51" s="710"/>
      <c r="DJW51" s="710"/>
      <c r="DJX51" s="710"/>
      <c r="DJY51" s="710"/>
      <c r="DJZ51" s="710"/>
      <c r="DKA51" s="710"/>
      <c r="DKB51" s="710"/>
      <c r="DKC51" s="710"/>
      <c r="DKD51" s="710"/>
      <c r="DKE51" s="710"/>
      <c r="DKF51" s="710"/>
      <c r="DKG51" s="710"/>
      <c r="DKH51" s="710"/>
      <c r="DKI51" s="710"/>
      <c r="DKJ51" s="710"/>
      <c r="DKK51" s="710"/>
      <c r="DKL51" s="710"/>
      <c r="DKM51" s="710"/>
      <c r="DKN51" s="710"/>
      <c r="DKO51" s="710"/>
      <c r="DKP51" s="710"/>
      <c r="DKQ51" s="710"/>
      <c r="DKR51" s="710"/>
      <c r="DKS51" s="710"/>
      <c r="DKT51" s="710"/>
      <c r="DKU51" s="710"/>
      <c r="DKV51" s="710"/>
      <c r="DKW51" s="710"/>
      <c r="DKX51" s="710"/>
      <c r="DKY51" s="710"/>
      <c r="DKZ51" s="710"/>
      <c r="DLA51" s="710"/>
      <c r="DLB51" s="710"/>
      <c r="DLC51" s="710"/>
      <c r="DLD51" s="710"/>
      <c r="DLE51" s="710"/>
      <c r="DLF51" s="710"/>
      <c r="DLG51" s="710"/>
      <c r="DLH51" s="710"/>
      <c r="DLI51" s="710"/>
      <c r="DLJ51" s="710"/>
      <c r="DLK51" s="710"/>
      <c r="DLL51" s="710"/>
      <c r="DLM51" s="710"/>
      <c r="DLN51" s="710"/>
      <c r="DLO51" s="710"/>
      <c r="DLP51" s="710"/>
      <c r="DLQ51" s="710"/>
      <c r="DLR51" s="710"/>
      <c r="DLS51" s="710"/>
      <c r="DLT51" s="710"/>
      <c r="DLU51" s="710"/>
      <c r="DLV51" s="710"/>
      <c r="DLW51" s="710"/>
      <c r="DLX51" s="710"/>
      <c r="DLY51" s="710"/>
      <c r="DLZ51" s="710"/>
      <c r="DMA51" s="710"/>
      <c r="DMB51" s="710"/>
      <c r="DMC51" s="710"/>
      <c r="DMD51" s="710"/>
      <c r="DME51" s="710"/>
      <c r="DMF51" s="710"/>
      <c r="DMG51" s="710"/>
      <c r="DMH51" s="710"/>
      <c r="DMI51" s="710"/>
      <c r="DMJ51" s="710"/>
      <c r="DMK51" s="710"/>
      <c r="DML51" s="710"/>
      <c r="DMM51" s="710"/>
      <c r="DMN51" s="710"/>
      <c r="DMO51" s="710"/>
      <c r="DMP51" s="710"/>
      <c r="DMQ51" s="710"/>
      <c r="DMR51" s="710"/>
      <c r="DMS51" s="710"/>
      <c r="DMT51" s="710"/>
      <c r="DMU51" s="710"/>
      <c r="DMV51" s="710"/>
      <c r="DMW51" s="710"/>
      <c r="DMX51" s="710"/>
      <c r="DMY51" s="710"/>
      <c r="DMZ51" s="710"/>
      <c r="DNA51" s="710"/>
      <c r="DNB51" s="710"/>
      <c r="DNC51" s="710"/>
      <c r="DND51" s="710"/>
      <c r="DNE51" s="710"/>
      <c r="DNF51" s="710"/>
      <c r="DNG51" s="710"/>
      <c r="DNH51" s="710"/>
      <c r="DNI51" s="710"/>
      <c r="DNJ51" s="710"/>
      <c r="DNK51" s="710"/>
      <c r="DNL51" s="710"/>
      <c r="DNM51" s="710"/>
      <c r="DNN51" s="710"/>
      <c r="DNO51" s="710"/>
      <c r="DNP51" s="710"/>
      <c r="DNQ51" s="710"/>
      <c r="DNR51" s="710"/>
      <c r="DNS51" s="710"/>
      <c r="DNT51" s="710"/>
      <c r="DNU51" s="710"/>
      <c r="DNV51" s="710"/>
      <c r="DNW51" s="710"/>
      <c r="DNX51" s="710"/>
      <c r="DNY51" s="710"/>
      <c r="DNZ51" s="710"/>
      <c r="DOA51" s="710"/>
      <c r="DOB51" s="710"/>
      <c r="DOC51" s="710"/>
      <c r="DOD51" s="710"/>
      <c r="DOE51" s="710"/>
      <c r="DOF51" s="710"/>
      <c r="DOG51" s="710"/>
      <c r="DOH51" s="710"/>
      <c r="DOI51" s="710"/>
      <c r="DOJ51" s="710"/>
      <c r="DOK51" s="710"/>
      <c r="DOL51" s="710"/>
      <c r="DOM51" s="710"/>
      <c r="DON51" s="710"/>
      <c r="DOO51" s="710"/>
      <c r="DOP51" s="710"/>
      <c r="DOQ51" s="710"/>
      <c r="DOR51" s="710"/>
      <c r="DOS51" s="710"/>
      <c r="DOT51" s="710"/>
      <c r="DOU51" s="710"/>
      <c r="DOV51" s="710"/>
      <c r="DOW51" s="710"/>
      <c r="DOX51" s="710"/>
      <c r="DOY51" s="710"/>
      <c r="DOZ51" s="710"/>
      <c r="DPA51" s="710"/>
      <c r="DPB51" s="710"/>
      <c r="DPC51" s="710"/>
      <c r="DPD51" s="710"/>
      <c r="DPE51" s="710"/>
      <c r="DPF51" s="710"/>
      <c r="DPG51" s="710"/>
      <c r="DPH51" s="710"/>
      <c r="DPI51" s="710"/>
      <c r="DPJ51" s="710"/>
      <c r="DPK51" s="710"/>
      <c r="DPL51" s="710"/>
      <c r="DPM51" s="710"/>
      <c r="DPN51" s="710"/>
      <c r="DPO51" s="710"/>
      <c r="DPP51" s="710"/>
      <c r="DPQ51" s="710"/>
      <c r="DPR51" s="710"/>
      <c r="DPS51" s="710"/>
      <c r="DPT51" s="710"/>
      <c r="DPU51" s="710"/>
      <c r="DPV51" s="710"/>
      <c r="DPW51" s="710"/>
      <c r="DPX51" s="710"/>
      <c r="DPY51" s="710"/>
      <c r="DPZ51" s="710"/>
      <c r="DQA51" s="710"/>
      <c r="DQB51" s="710"/>
      <c r="DQC51" s="710"/>
      <c r="DQD51" s="710"/>
      <c r="DQE51" s="710"/>
      <c r="DQF51" s="710"/>
      <c r="DQG51" s="710"/>
      <c r="DQH51" s="710"/>
      <c r="DQI51" s="710"/>
      <c r="DQJ51" s="710"/>
      <c r="DQK51" s="710"/>
      <c r="DQL51" s="710"/>
      <c r="DQM51" s="710"/>
      <c r="DQN51" s="710"/>
      <c r="DQO51" s="710"/>
      <c r="DQP51" s="710"/>
      <c r="DQQ51" s="710"/>
      <c r="DQR51" s="710"/>
      <c r="DQS51" s="710"/>
      <c r="DQT51" s="710"/>
      <c r="DQU51" s="710"/>
      <c r="DQV51" s="710"/>
      <c r="DQW51" s="710"/>
      <c r="DQX51" s="710"/>
      <c r="DQY51" s="710"/>
      <c r="DQZ51" s="710"/>
      <c r="DRA51" s="710"/>
      <c r="DRB51" s="710"/>
      <c r="DRC51" s="710"/>
      <c r="DRD51" s="710"/>
      <c r="DRE51" s="710"/>
      <c r="DRF51" s="710"/>
      <c r="DRG51" s="710"/>
      <c r="DRH51" s="710"/>
      <c r="DRI51" s="710"/>
      <c r="DRJ51" s="710"/>
      <c r="DRK51" s="710"/>
      <c r="DRL51" s="710"/>
      <c r="DRM51" s="710"/>
      <c r="DRN51" s="710"/>
      <c r="DRO51" s="710"/>
      <c r="DRP51" s="710"/>
      <c r="DRQ51" s="710"/>
      <c r="DRR51" s="710"/>
      <c r="DRS51" s="710"/>
      <c r="DRT51" s="710"/>
      <c r="DRU51" s="710"/>
      <c r="DRV51" s="710"/>
      <c r="DRW51" s="710"/>
      <c r="DRX51" s="710"/>
      <c r="DRY51" s="710"/>
      <c r="DRZ51" s="710"/>
      <c r="DSA51" s="710"/>
      <c r="DSB51" s="710"/>
      <c r="DSC51" s="710"/>
      <c r="DSD51" s="710"/>
      <c r="DSE51" s="710"/>
      <c r="DSF51" s="710"/>
      <c r="DSG51" s="710"/>
      <c r="DSH51" s="710"/>
      <c r="DSI51" s="710"/>
      <c r="DSJ51" s="710"/>
      <c r="DSK51" s="710"/>
      <c r="DSL51" s="710"/>
      <c r="DSM51" s="710"/>
      <c r="DSN51" s="710"/>
      <c r="DSO51" s="710"/>
      <c r="DSP51" s="710"/>
      <c r="DSQ51" s="710"/>
      <c r="DSR51" s="710"/>
      <c r="DSS51" s="710"/>
      <c r="DST51" s="710"/>
      <c r="DSU51" s="710"/>
      <c r="DSV51" s="710"/>
      <c r="DSW51" s="710"/>
      <c r="DSX51" s="710"/>
      <c r="DSY51" s="710"/>
      <c r="DSZ51" s="710"/>
      <c r="DTA51" s="710"/>
      <c r="DTB51" s="710"/>
      <c r="DTC51" s="710"/>
      <c r="DTD51" s="710"/>
      <c r="DTE51" s="710"/>
      <c r="DTF51" s="710"/>
      <c r="DTG51" s="710"/>
      <c r="DTH51" s="710"/>
      <c r="DTI51" s="710"/>
      <c r="DTJ51" s="710"/>
      <c r="DTK51" s="710"/>
      <c r="DTL51" s="710"/>
      <c r="DTM51" s="710"/>
      <c r="DTN51" s="710"/>
      <c r="DTO51" s="710"/>
      <c r="DTP51" s="710"/>
      <c r="DTQ51" s="710"/>
      <c r="DTR51" s="710"/>
      <c r="DTS51" s="710"/>
      <c r="DTT51" s="710"/>
      <c r="DTU51" s="710"/>
      <c r="DTV51" s="710"/>
      <c r="DTW51" s="710"/>
      <c r="DTX51" s="710"/>
      <c r="DTY51" s="710"/>
      <c r="DTZ51" s="710"/>
      <c r="DUA51" s="710"/>
      <c r="DUB51" s="710"/>
      <c r="DUC51" s="710"/>
      <c r="DUD51" s="710"/>
      <c r="DUE51" s="710"/>
      <c r="DUF51" s="710"/>
      <c r="DUG51" s="710"/>
      <c r="DUH51" s="710"/>
      <c r="DUI51" s="710"/>
      <c r="DUJ51" s="710"/>
      <c r="DUK51" s="710"/>
      <c r="DUL51" s="710"/>
      <c r="DUM51" s="710"/>
      <c r="DUN51" s="710"/>
      <c r="DUO51" s="710"/>
      <c r="DUP51" s="710"/>
      <c r="DUQ51" s="710"/>
      <c r="DUR51" s="710"/>
      <c r="DUS51" s="710"/>
      <c r="DUT51" s="710"/>
      <c r="DUU51" s="710"/>
      <c r="DUV51" s="710"/>
      <c r="DUW51" s="710"/>
      <c r="DUX51" s="710"/>
      <c r="DUY51" s="710"/>
      <c r="DUZ51" s="710"/>
      <c r="DVA51" s="710"/>
      <c r="DVB51" s="710"/>
      <c r="DVC51" s="710"/>
      <c r="DVD51" s="710"/>
      <c r="DVE51" s="710"/>
      <c r="DVF51" s="710"/>
      <c r="DVG51" s="710"/>
      <c r="DVH51" s="710"/>
      <c r="DVI51" s="710"/>
      <c r="DVJ51" s="710"/>
      <c r="DVK51" s="710"/>
      <c r="DVL51" s="710"/>
      <c r="DVM51" s="710"/>
      <c r="DVN51" s="710"/>
      <c r="DVO51" s="710"/>
      <c r="DVP51" s="710"/>
      <c r="DVQ51" s="710"/>
      <c r="DVR51" s="710"/>
      <c r="DVS51" s="710"/>
      <c r="DVT51" s="710"/>
      <c r="DVU51" s="710"/>
      <c r="DVV51" s="710"/>
      <c r="DVW51" s="710"/>
      <c r="DVX51" s="710"/>
      <c r="DVY51" s="710"/>
      <c r="DVZ51" s="710"/>
      <c r="DWA51" s="710"/>
      <c r="DWB51" s="710"/>
      <c r="DWC51" s="710"/>
      <c r="DWD51" s="710"/>
      <c r="DWE51" s="710"/>
      <c r="DWF51" s="710"/>
      <c r="DWG51" s="710"/>
      <c r="DWH51" s="710"/>
      <c r="DWI51" s="710"/>
      <c r="DWJ51" s="710"/>
      <c r="DWK51" s="710"/>
      <c r="DWL51" s="710"/>
      <c r="DWM51" s="710"/>
      <c r="DWN51" s="710"/>
      <c r="DWO51" s="710"/>
      <c r="DWP51" s="710"/>
      <c r="DWQ51" s="710"/>
      <c r="DWR51" s="710"/>
      <c r="DWS51" s="710"/>
      <c r="DWT51" s="710"/>
      <c r="DWU51" s="710"/>
      <c r="DWV51" s="710"/>
      <c r="DWW51" s="710"/>
      <c r="DWX51" s="710"/>
      <c r="DWY51" s="710"/>
      <c r="DWZ51" s="710"/>
      <c r="DXA51" s="710"/>
      <c r="DXB51" s="710"/>
      <c r="DXC51" s="710"/>
      <c r="DXD51" s="710"/>
      <c r="DXE51" s="710"/>
      <c r="DXF51" s="710"/>
      <c r="DXG51" s="710"/>
      <c r="DXH51" s="710"/>
      <c r="DXI51" s="710"/>
      <c r="DXJ51" s="710"/>
      <c r="DXK51" s="710"/>
      <c r="DXL51" s="710"/>
      <c r="DXM51" s="710"/>
      <c r="DXN51" s="710"/>
      <c r="DXO51" s="710"/>
      <c r="DXP51" s="710"/>
      <c r="DXQ51" s="710"/>
      <c r="DXR51" s="710"/>
      <c r="DXS51" s="710"/>
      <c r="DXT51" s="710"/>
      <c r="DXU51" s="710"/>
      <c r="DXV51" s="710"/>
      <c r="DXW51" s="710"/>
      <c r="DXX51" s="710"/>
      <c r="DXY51" s="710"/>
      <c r="DXZ51" s="710"/>
      <c r="DYA51" s="710"/>
      <c r="DYB51" s="710"/>
      <c r="DYC51" s="710"/>
      <c r="DYD51" s="710"/>
      <c r="DYE51" s="710"/>
      <c r="DYF51" s="710"/>
      <c r="DYG51" s="710"/>
      <c r="DYH51" s="710"/>
      <c r="DYI51" s="710"/>
      <c r="DYJ51" s="710"/>
      <c r="DYK51" s="710"/>
      <c r="DYL51" s="710"/>
      <c r="DYM51" s="710"/>
      <c r="DYN51" s="710"/>
      <c r="DYO51" s="710"/>
      <c r="DYP51" s="710"/>
      <c r="DYQ51" s="710"/>
      <c r="DYR51" s="710"/>
      <c r="DYS51" s="710"/>
      <c r="DYT51" s="710"/>
      <c r="DYU51" s="710"/>
      <c r="DYV51" s="710"/>
      <c r="DYW51" s="710"/>
      <c r="DYX51" s="710"/>
      <c r="DYY51" s="710"/>
      <c r="DYZ51" s="710"/>
      <c r="DZA51" s="710"/>
      <c r="DZB51" s="710"/>
      <c r="DZC51" s="710"/>
      <c r="DZD51" s="710"/>
      <c r="DZE51" s="710"/>
      <c r="DZF51" s="710"/>
      <c r="DZG51" s="710"/>
      <c r="DZH51" s="710"/>
      <c r="DZI51" s="710"/>
      <c r="DZJ51" s="710"/>
      <c r="DZK51" s="710"/>
      <c r="DZL51" s="710"/>
      <c r="DZM51" s="710"/>
      <c r="DZN51" s="710"/>
      <c r="DZO51" s="710"/>
      <c r="DZP51" s="710"/>
      <c r="DZQ51" s="710"/>
      <c r="DZR51" s="710"/>
      <c r="DZS51" s="710"/>
      <c r="DZT51" s="710"/>
      <c r="DZU51" s="710"/>
      <c r="DZV51" s="710"/>
      <c r="DZW51" s="710"/>
      <c r="DZX51" s="710"/>
      <c r="DZY51" s="710"/>
      <c r="DZZ51" s="710"/>
      <c r="EAA51" s="710"/>
      <c r="EAB51" s="710"/>
      <c r="EAC51" s="710"/>
      <c r="EAD51" s="710"/>
      <c r="EAE51" s="710"/>
      <c r="EAF51" s="710"/>
      <c r="EAG51" s="710"/>
      <c r="EAH51" s="710"/>
      <c r="EAI51" s="710"/>
      <c r="EAJ51" s="710"/>
      <c r="EAK51" s="710"/>
      <c r="EAL51" s="710"/>
      <c r="EAM51" s="710"/>
      <c r="EAN51" s="710"/>
      <c r="EAO51" s="710"/>
      <c r="EAP51" s="710"/>
      <c r="EAQ51" s="710"/>
      <c r="EAR51" s="710"/>
      <c r="EAS51" s="710"/>
      <c r="EAT51" s="710"/>
      <c r="EAU51" s="710"/>
      <c r="EAV51" s="710"/>
      <c r="EAW51" s="710"/>
      <c r="EAX51" s="710"/>
      <c r="EAY51" s="710"/>
      <c r="EAZ51" s="710"/>
      <c r="EBA51" s="710"/>
      <c r="EBB51" s="710"/>
      <c r="EBC51" s="710"/>
      <c r="EBD51" s="710"/>
      <c r="EBE51" s="710"/>
      <c r="EBF51" s="710"/>
      <c r="EBG51" s="710"/>
      <c r="EBH51" s="710"/>
      <c r="EBI51" s="710"/>
      <c r="EBJ51" s="710"/>
      <c r="EBK51" s="710"/>
      <c r="EBL51" s="710"/>
      <c r="EBM51" s="710"/>
      <c r="EBN51" s="710"/>
      <c r="EBO51" s="710"/>
      <c r="EBP51" s="710"/>
      <c r="EBQ51" s="710"/>
      <c r="EBR51" s="710"/>
      <c r="EBS51" s="710"/>
      <c r="EBT51" s="710"/>
      <c r="EBU51" s="710"/>
      <c r="EBV51" s="710"/>
      <c r="EBW51" s="710"/>
      <c r="EBX51" s="710"/>
      <c r="EBY51" s="710"/>
      <c r="EBZ51" s="710"/>
      <c r="ECA51" s="710"/>
      <c r="ECB51" s="710"/>
      <c r="ECC51" s="710"/>
      <c r="ECD51" s="710"/>
      <c r="ECE51" s="710"/>
      <c r="ECF51" s="710"/>
      <c r="ECG51" s="710"/>
      <c r="ECH51" s="710"/>
      <c r="ECI51" s="710"/>
      <c r="ECJ51" s="710"/>
      <c r="ECK51" s="710"/>
      <c r="ECL51" s="710"/>
      <c r="ECM51" s="710"/>
      <c r="ECN51" s="710"/>
      <c r="ECO51" s="710"/>
      <c r="ECP51" s="710"/>
      <c r="ECQ51" s="710"/>
      <c r="ECR51" s="710"/>
      <c r="ECS51" s="710"/>
      <c r="ECT51" s="710"/>
      <c r="ECU51" s="710"/>
      <c r="ECV51" s="710"/>
      <c r="ECW51" s="710"/>
      <c r="ECX51" s="710"/>
      <c r="ECY51" s="710"/>
      <c r="ECZ51" s="710"/>
      <c r="EDA51" s="710"/>
      <c r="EDB51" s="710"/>
      <c r="EDC51" s="710"/>
      <c r="EDD51" s="710"/>
      <c r="EDE51" s="710"/>
      <c r="EDF51" s="710"/>
      <c r="EDG51" s="710"/>
      <c r="EDH51" s="710"/>
      <c r="EDI51" s="710"/>
      <c r="EDJ51" s="710"/>
      <c r="EDK51" s="710"/>
      <c r="EDL51" s="710"/>
      <c r="EDM51" s="710"/>
      <c r="EDN51" s="710"/>
      <c r="EDO51" s="710"/>
      <c r="EDP51" s="710"/>
      <c r="EDQ51" s="710"/>
      <c r="EDR51" s="710"/>
      <c r="EDS51" s="710"/>
      <c r="EDT51" s="710"/>
      <c r="EDU51" s="710"/>
      <c r="EDV51" s="710"/>
      <c r="EDW51" s="710"/>
      <c r="EDX51" s="710"/>
      <c r="EDY51" s="710"/>
      <c r="EDZ51" s="710"/>
      <c r="EEA51" s="710"/>
      <c r="EEB51" s="710"/>
      <c r="EEC51" s="710"/>
      <c r="EED51" s="710"/>
      <c r="EEE51" s="710"/>
      <c r="EEF51" s="710"/>
      <c r="EEG51" s="710"/>
      <c r="EEH51" s="710"/>
      <c r="EEI51" s="710"/>
      <c r="EEJ51" s="710"/>
      <c r="EEK51" s="710"/>
      <c r="EEL51" s="710"/>
      <c r="EEM51" s="710"/>
      <c r="EEN51" s="710"/>
      <c r="EEO51" s="710"/>
      <c r="EEP51" s="710"/>
      <c r="EEQ51" s="710"/>
      <c r="EER51" s="710"/>
      <c r="EES51" s="710"/>
      <c r="EET51" s="710"/>
      <c r="EEU51" s="710"/>
      <c r="EEV51" s="710"/>
      <c r="EEW51" s="710"/>
      <c r="EEX51" s="710"/>
      <c r="EEY51" s="710"/>
      <c r="EEZ51" s="710"/>
      <c r="EFA51" s="710"/>
      <c r="EFB51" s="710"/>
      <c r="EFC51" s="710"/>
      <c r="EFD51" s="710"/>
      <c r="EFE51" s="710"/>
      <c r="EFF51" s="710"/>
      <c r="EFG51" s="710"/>
      <c r="EFH51" s="710"/>
      <c r="EFI51" s="710"/>
      <c r="EFJ51" s="710"/>
      <c r="EFK51" s="710"/>
      <c r="EFL51" s="710"/>
      <c r="EFM51" s="710"/>
      <c r="EFN51" s="710"/>
      <c r="EFO51" s="710"/>
      <c r="EFP51" s="710"/>
      <c r="EFQ51" s="710"/>
      <c r="EFR51" s="710"/>
      <c r="EFS51" s="710"/>
      <c r="EFT51" s="710"/>
      <c r="EFU51" s="710"/>
      <c r="EFV51" s="710"/>
      <c r="EFW51" s="710"/>
      <c r="EFX51" s="710"/>
      <c r="EFY51" s="710"/>
      <c r="EFZ51" s="710"/>
      <c r="EGA51" s="710"/>
      <c r="EGB51" s="710"/>
      <c r="EGC51" s="710"/>
      <c r="EGD51" s="710"/>
      <c r="EGE51" s="710"/>
      <c r="EGF51" s="710"/>
      <c r="EGG51" s="710"/>
      <c r="EGH51" s="710"/>
      <c r="EGI51" s="710"/>
      <c r="EGJ51" s="710"/>
      <c r="EGK51" s="710"/>
      <c r="EGL51" s="710"/>
      <c r="EGM51" s="710"/>
      <c r="EGN51" s="710"/>
      <c r="EGO51" s="710"/>
      <c r="EGP51" s="710"/>
      <c r="EGQ51" s="710"/>
      <c r="EGR51" s="710"/>
      <c r="EGS51" s="710"/>
      <c r="EGT51" s="710"/>
      <c r="EGU51" s="710"/>
      <c r="EGV51" s="710"/>
      <c r="EGW51" s="710"/>
      <c r="EGX51" s="710"/>
      <c r="EGY51" s="710"/>
      <c r="EGZ51" s="710"/>
      <c r="EHA51" s="710"/>
      <c r="EHB51" s="710"/>
      <c r="EHC51" s="710"/>
      <c r="EHD51" s="710"/>
      <c r="EHE51" s="710"/>
      <c r="EHF51" s="710"/>
      <c r="EHG51" s="710"/>
      <c r="EHH51" s="710"/>
      <c r="EHI51" s="710"/>
      <c r="EHJ51" s="710"/>
      <c r="EHK51" s="710"/>
      <c r="EHL51" s="710"/>
      <c r="EHM51" s="710"/>
      <c r="EHN51" s="710"/>
      <c r="EHO51" s="710"/>
      <c r="EHP51" s="710"/>
      <c r="EHQ51" s="710"/>
      <c r="EHR51" s="710"/>
      <c r="EHS51" s="710"/>
      <c r="EHT51" s="710"/>
      <c r="EHU51" s="710"/>
      <c r="EHV51" s="710"/>
      <c r="EHW51" s="710"/>
      <c r="EHX51" s="710"/>
      <c r="EHY51" s="710"/>
      <c r="EHZ51" s="710"/>
      <c r="EIA51" s="710"/>
      <c r="EIB51" s="710"/>
      <c r="EIC51" s="710"/>
      <c r="EID51" s="710"/>
      <c r="EIE51" s="710"/>
      <c r="EIF51" s="710"/>
      <c r="EIG51" s="710"/>
      <c r="EIH51" s="710"/>
      <c r="EII51" s="710"/>
      <c r="EIJ51" s="710"/>
      <c r="EIK51" s="710"/>
      <c r="EIL51" s="710"/>
      <c r="EIM51" s="710"/>
      <c r="EIN51" s="710"/>
      <c r="EIO51" s="710"/>
      <c r="EIP51" s="710"/>
      <c r="EIQ51" s="710"/>
      <c r="EIR51" s="710"/>
      <c r="EIS51" s="710"/>
      <c r="EIT51" s="710"/>
      <c r="EIU51" s="710"/>
      <c r="EIV51" s="710"/>
      <c r="EIW51" s="710"/>
      <c r="EIX51" s="710"/>
      <c r="EIY51" s="710"/>
      <c r="EIZ51" s="710"/>
      <c r="EJA51" s="710"/>
      <c r="EJB51" s="710"/>
      <c r="EJC51" s="710"/>
      <c r="EJD51" s="710"/>
      <c r="EJE51" s="710"/>
      <c r="EJF51" s="710"/>
      <c r="EJG51" s="710"/>
      <c r="EJH51" s="710"/>
      <c r="EJI51" s="710"/>
      <c r="EJJ51" s="710"/>
      <c r="EJK51" s="710"/>
      <c r="EJL51" s="710"/>
      <c r="EJM51" s="710"/>
      <c r="EJN51" s="710"/>
      <c r="EJO51" s="710"/>
      <c r="EJP51" s="710"/>
      <c r="EJQ51" s="710"/>
      <c r="EJR51" s="710"/>
      <c r="EJS51" s="710"/>
      <c r="EJT51" s="710"/>
      <c r="EJU51" s="710"/>
      <c r="EJV51" s="710"/>
      <c r="EJW51" s="710"/>
      <c r="EJX51" s="710"/>
      <c r="EJY51" s="710"/>
      <c r="EJZ51" s="710"/>
      <c r="EKA51" s="710"/>
      <c r="EKB51" s="710"/>
      <c r="EKC51" s="710"/>
      <c r="EKD51" s="710"/>
      <c r="EKE51" s="710"/>
      <c r="EKF51" s="710"/>
      <c r="EKG51" s="710"/>
      <c r="EKH51" s="710"/>
      <c r="EKI51" s="710"/>
      <c r="EKJ51" s="710"/>
      <c r="EKK51" s="710"/>
      <c r="EKL51" s="710"/>
      <c r="EKM51" s="710"/>
      <c r="EKN51" s="710"/>
      <c r="EKO51" s="710"/>
      <c r="EKP51" s="710"/>
      <c r="EKQ51" s="710"/>
      <c r="EKR51" s="710"/>
      <c r="EKS51" s="710"/>
      <c r="EKT51" s="710"/>
      <c r="EKU51" s="710"/>
      <c r="EKV51" s="710"/>
      <c r="EKW51" s="710"/>
      <c r="EKX51" s="710"/>
      <c r="EKY51" s="710"/>
      <c r="EKZ51" s="710"/>
      <c r="ELA51" s="710"/>
      <c r="ELB51" s="710"/>
      <c r="ELC51" s="710"/>
      <c r="ELD51" s="710"/>
      <c r="ELE51" s="710"/>
      <c r="ELF51" s="710"/>
      <c r="ELG51" s="710"/>
      <c r="ELH51" s="710"/>
      <c r="ELI51" s="710"/>
      <c r="ELJ51" s="710"/>
      <c r="ELK51" s="710"/>
      <c r="ELL51" s="710"/>
      <c r="ELM51" s="710"/>
      <c r="ELN51" s="710"/>
      <c r="ELO51" s="710"/>
      <c r="ELP51" s="710"/>
      <c r="ELQ51" s="710"/>
      <c r="ELR51" s="710"/>
      <c r="ELS51" s="710"/>
      <c r="ELT51" s="710"/>
      <c r="ELU51" s="710"/>
      <c r="ELV51" s="710"/>
      <c r="ELW51" s="710"/>
      <c r="ELX51" s="710"/>
      <c r="ELY51" s="710"/>
      <c r="ELZ51" s="710"/>
      <c r="EMA51" s="710"/>
      <c r="EMB51" s="710"/>
      <c r="EMC51" s="710"/>
      <c r="EMD51" s="710"/>
      <c r="EME51" s="710"/>
      <c r="EMF51" s="710"/>
      <c r="EMG51" s="710"/>
      <c r="EMH51" s="710"/>
      <c r="EMI51" s="710"/>
      <c r="EMJ51" s="710"/>
      <c r="EMK51" s="710"/>
      <c r="EML51" s="710"/>
      <c r="EMM51" s="710"/>
      <c r="EMN51" s="710"/>
      <c r="EMO51" s="710"/>
      <c r="EMP51" s="710"/>
      <c r="EMQ51" s="710"/>
      <c r="EMR51" s="710"/>
      <c r="EMS51" s="710"/>
      <c r="EMT51" s="710"/>
      <c r="EMU51" s="710"/>
      <c r="EMV51" s="710"/>
      <c r="EMW51" s="710"/>
      <c r="EMX51" s="710"/>
      <c r="EMY51" s="710"/>
      <c r="EMZ51" s="710"/>
      <c r="ENA51" s="710"/>
      <c r="ENB51" s="710"/>
      <c r="ENC51" s="710"/>
      <c r="END51" s="710"/>
      <c r="ENE51" s="710"/>
      <c r="ENF51" s="710"/>
      <c r="ENG51" s="710"/>
      <c r="ENH51" s="710"/>
      <c r="ENI51" s="710"/>
      <c r="ENJ51" s="710"/>
      <c r="ENK51" s="710"/>
      <c r="ENL51" s="710"/>
      <c r="ENM51" s="710"/>
      <c r="ENN51" s="710"/>
      <c r="ENO51" s="710"/>
      <c r="ENP51" s="710"/>
      <c r="ENQ51" s="710"/>
      <c r="ENR51" s="710"/>
      <c r="ENS51" s="710"/>
      <c r="ENT51" s="710"/>
      <c r="ENU51" s="710"/>
      <c r="ENV51" s="710"/>
      <c r="ENW51" s="710"/>
      <c r="ENX51" s="710"/>
      <c r="ENY51" s="710"/>
      <c r="ENZ51" s="710"/>
      <c r="EOA51" s="710"/>
      <c r="EOB51" s="710"/>
      <c r="EOC51" s="710"/>
      <c r="EOD51" s="710"/>
      <c r="EOE51" s="710"/>
      <c r="EOF51" s="710"/>
      <c r="EOG51" s="710"/>
      <c r="EOH51" s="710"/>
      <c r="EOI51" s="710"/>
      <c r="EOJ51" s="710"/>
      <c r="EOK51" s="710"/>
      <c r="EOL51" s="710"/>
      <c r="EOM51" s="710"/>
      <c r="EON51" s="710"/>
      <c r="EOO51" s="710"/>
      <c r="EOP51" s="710"/>
      <c r="EOQ51" s="710"/>
      <c r="EOR51" s="710"/>
      <c r="EOS51" s="710"/>
      <c r="EOT51" s="710"/>
      <c r="EOU51" s="710"/>
      <c r="EOV51" s="710"/>
      <c r="EOW51" s="710"/>
      <c r="EOX51" s="710"/>
      <c r="EOY51" s="710"/>
      <c r="EOZ51" s="710"/>
      <c r="EPA51" s="710"/>
      <c r="EPB51" s="710"/>
      <c r="EPC51" s="710"/>
      <c r="EPD51" s="710"/>
      <c r="EPE51" s="710"/>
      <c r="EPF51" s="710"/>
      <c r="EPG51" s="710"/>
      <c r="EPH51" s="710"/>
      <c r="EPI51" s="710"/>
      <c r="EPJ51" s="710"/>
      <c r="EPK51" s="710"/>
      <c r="EPL51" s="710"/>
      <c r="EPM51" s="710"/>
      <c r="EPN51" s="710"/>
      <c r="EPO51" s="710"/>
      <c r="EPP51" s="710"/>
      <c r="EPQ51" s="710"/>
      <c r="EPR51" s="710"/>
      <c r="EPS51" s="710"/>
      <c r="EPT51" s="710"/>
      <c r="EPU51" s="710"/>
      <c r="EPV51" s="710"/>
      <c r="EPW51" s="710"/>
      <c r="EPX51" s="710"/>
      <c r="EPY51" s="710"/>
      <c r="EPZ51" s="710"/>
      <c r="EQA51" s="710"/>
      <c r="EQB51" s="710"/>
      <c r="EQC51" s="710"/>
      <c r="EQD51" s="710"/>
      <c r="EQE51" s="710"/>
      <c r="EQF51" s="710"/>
      <c r="EQG51" s="710"/>
      <c r="EQH51" s="710"/>
      <c r="EQI51" s="710"/>
      <c r="EQJ51" s="710"/>
      <c r="EQK51" s="710"/>
      <c r="EQL51" s="710"/>
      <c r="EQM51" s="710"/>
      <c r="EQN51" s="710"/>
      <c r="EQO51" s="710"/>
      <c r="EQP51" s="710"/>
      <c r="EQQ51" s="710"/>
      <c r="EQR51" s="710"/>
      <c r="EQS51" s="710"/>
      <c r="EQT51" s="710"/>
      <c r="EQU51" s="710"/>
      <c r="EQV51" s="710"/>
      <c r="EQW51" s="710"/>
      <c r="EQX51" s="710"/>
      <c r="EQY51" s="710"/>
      <c r="EQZ51" s="710"/>
      <c r="ERA51" s="710"/>
      <c r="ERB51" s="710"/>
      <c r="ERC51" s="710"/>
      <c r="ERD51" s="710"/>
      <c r="ERE51" s="710"/>
      <c r="ERF51" s="710"/>
      <c r="ERG51" s="710"/>
      <c r="ERH51" s="710"/>
      <c r="ERI51" s="710"/>
      <c r="ERJ51" s="710"/>
      <c r="ERK51" s="710"/>
      <c r="ERL51" s="710"/>
      <c r="ERM51" s="710"/>
      <c r="ERN51" s="710"/>
      <c r="ERO51" s="710"/>
      <c r="ERP51" s="710"/>
      <c r="ERQ51" s="710"/>
      <c r="ERR51" s="710"/>
      <c r="ERS51" s="710"/>
      <c r="ERT51" s="710"/>
      <c r="ERU51" s="710"/>
      <c r="ERV51" s="710"/>
      <c r="ERW51" s="710"/>
      <c r="ERX51" s="710"/>
      <c r="ERY51" s="710"/>
      <c r="ERZ51" s="710"/>
      <c r="ESA51" s="710"/>
      <c r="ESB51" s="710"/>
      <c r="ESC51" s="710"/>
      <c r="ESD51" s="710"/>
      <c r="ESE51" s="710"/>
      <c r="ESF51" s="710"/>
      <c r="ESG51" s="710"/>
      <c r="ESH51" s="710"/>
      <c r="ESI51" s="710"/>
      <c r="ESJ51" s="710"/>
      <c r="ESK51" s="710"/>
      <c r="ESL51" s="710"/>
      <c r="ESM51" s="710"/>
      <c r="ESN51" s="710"/>
      <c r="ESO51" s="710"/>
      <c r="ESP51" s="710"/>
      <c r="ESQ51" s="710"/>
      <c r="ESR51" s="710"/>
      <c r="ESS51" s="710"/>
      <c r="EST51" s="710"/>
      <c r="ESU51" s="710"/>
      <c r="ESV51" s="710"/>
      <c r="ESW51" s="710"/>
      <c r="ESX51" s="710"/>
      <c r="ESY51" s="710"/>
      <c r="ESZ51" s="710"/>
      <c r="ETA51" s="710"/>
      <c r="ETB51" s="710"/>
      <c r="ETC51" s="710"/>
      <c r="ETD51" s="710"/>
      <c r="ETE51" s="710"/>
      <c r="ETF51" s="710"/>
      <c r="ETG51" s="710"/>
      <c r="ETH51" s="710"/>
      <c r="ETI51" s="710"/>
      <c r="ETJ51" s="710"/>
      <c r="ETK51" s="710"/>
      <c r="ETL51" s="710"/>
      <c r="ETM51" s="710"/>
      <c r="ETN51" s="710"/>
      <c r="ETO51" s="710"/>
      <c r="ETP51" s="710"/>
      <c r="ETQ51" s="710"/>
      <c r="ETR51" s="710"/>
      <c r="ETS51" s="710"/>
      <c r="ETT51" s="710"/>
      <c r="ETU51" s="710"/>
      <c r="ETV51" s="710"/>
      <c r="ETW51" s="710"/>
      <c r="ETX51" s="710"/>
      <c r="ETY51" s="710"/>
      <c r="ETZ51" s="710"/>
      <c r="EUA51" s="710"/>
      <c r="EUB51" s="710"/>
      <c r="EUC51" s="710"/>
      <c r="EUD51" s="710"/>
      <c r="EUE51" s="710"/>
      <c r="EUF51" s="710"/>
      <c r="EUG51" s="710"/>
      <c r="EUH51" s="710"/>
      <c r="EUI51" s="710"/>
      <c r="EUJ51" s="710"/>
      <c r="EUK51" s="710"/>
      <c r="EUL51" s="710"/>
      <c r="EUM51" s="710"/>
      <c r="EUN51" s="710"/>
      <c r="EUO51" s="710"/>
      <c r="EUP51" s="710"/>
      <c r="EUQ51" s="710"/>
      <c r="EUR51" s="710"/>
      <c r="EUS51" s="710"/>
      <c r="EUT51" s="710"/>
      <c r="EUU51" s="710"/>
      <c r="EUV51" s="710"/>
      <c r="EUW51" s="710"/>
      <c r="EUX51" s="710"/>
      <c r="EUY51" s="710"/>
      <c r="EUZ51" s="710"/>
      <c r="EVA51" s="710"/>
      <c r="EVB51" s="710"/>
      <c r="EVC51" s="710"/>
      <c r="EVD51" s="710"/>
      <c r="EVE51" s="710"/>
      <c r="EVF51" s="710"/>
      <c r="EVG51" s="710"/>
      <c r="EVH51" s="710"/>
      <c r="EVI51" s="710"/>
      <c r="EVJ51" s="710"/>
      <c r="EVK51" s="710"/>
      <c r="EVL51" s="710"/>
      <c r="EVM51" s="710"/>
      <c r="EVN51" s="710"/>
      <c r="EVO51" s="710"/>
      <c r="EVP51" s="710"/>
      <c r="EVQ51" s="710"/>
      <c r="EVR51" s="710"/>
      <c r="EVS51" s="710"/>
      <c r="EVT51" s="710"/>
      <c r="EVU51" s="710"/>
      <c r="EVV51" s="710"/>
      <c r="EVW51" s="710"/>
      <c r="EVX51" s="710"/>
      <c r="EVY51" s="710"/>
      <c r="EVZ51" s="710"/>
      <c r="EWA51" s="710"/>
      <c r="EWB51" s="710"/>
      <c r="EWC51" s="710"/>
      <c r="EWD51" s="710"/>
      <c r="EWE51" s="710"/>
      <c r="EWF51" s="710"/>
      <c r="EWG51" s="710"/>
      <c r="EWH51" s="710"/>
      <c r="EWI51" s="710"/>
      <c r="EWJ51" s="710"/>
      <c r="EWK51" s="710"/>
      <c r="EWL51" s="710"/>
      <c r="EWM51" s="710"/>
      <c r="EWN51" s="710"/>
      <c r="EWO51" s="710"/>
      <c r="EWP51" s="710"/>
      <c r="EWQ51" s="710"/>
      <c r="EWR51" s="710"/>
      <c r="EWS51" s="710"/>
      <c r="EWT51" s="710"/>
      <c r="EWU51" s="710"/>
      <c r="EWV51" s="710"/>
      <c r="EWW51" s="710"/>
      <c r="EWX51" s="710"/>
      <c r="EWY51" s="710"/>
      <c r="EWZ51" s="710"/>
      <c r="EXA51" s="710"/>
      <c r="EXB51" s="710"/>
      <c r="EXC51" s="710"/>
      <c r="EXD51" s="710"/>
      <c r="EXE51" s="710"/>
      <c r="EXF51" s="710"/>
      <c r="EXG51" s="710"/>
      <c r="EXH51" s="710"/>
      <c r="EXI51" s="710"/>
      <c r="EXJ51" s="710"/>
      <c r="EXK51" s="710"/>
      <c r="EXL51" s="710"/>
      <c r="EXM51" s="710"/>
      <c r="EXN51" s="710"/>
      <c r="EXO51" s="710"/>
      <c r="EXP51" s="710"/>
      <c r="EXQ51" s="710"/>
      <c r="EXR51" s="710"/>
      <c r="EXS51" s="710"/>
      <c r="EXT51" s="710"/>
      <c r="EXU51" s="710"/>
      <c r="EXV51" s="710"/>
      <c r="EXW51" s="710"/>
      <c r="EXX51" s="710"/>
      <c r="EXY51" s="710"/>
      <c r="EXZ51" s="710"/>
      <c r="EYA51" s="710"/>
      <c r="EYB51" s="710"/>
      <c r="EYC51" s="710"/>
      <c r="EYD51" s="710"/>
      <c r="EYE51" s="710"/>
      <c r="EYF51" s="710"/>
      <c r="EYG51" s="710"/>
      <c r="EYH51" s="710"/>
      <c r="EYI51" s="710"/>
      <c r="EYJ51" s="710"/>
      <c r="EYK51" s="710"/>
      <c r="EYL51" s="710"/>
      <c r="EYM51" s="710"/>
      <c r="EYN51" s="710"/>
      <c r="EYO51" s="710"/>
      <c r="EYP51" s="710"/>
      <c r="EYQ51" s="710"/>
      <c r="EYR51" s="710"/>
      <c r="EYS51" s="710"/>
      <c r="EYT51" s="710"/>
      <c r="EYU51" s="710"/>
      <c r="EYV51" s="710"/>
      <c r="EYW51" s="710"/>
      <c r="EYX51" s="710"/>
      <c r="EYY51" s="710"/>
      <c r="EYZ51" s="710"/>
      <c r="EZA51" s="710"/>
      <c r="EZB51" s="710"/>
      <c r="EZC51" s="710"/>
      <c r="EZD51" s="710"/>
      <c r="EZE51" s="710"/>
      <c r="EZF51" s="710"/>
      <c r="EZG51" s="710"/>
      <c r="EZH51" s="710"/>
      <c r="EZI51" s="710"/>
      <c r="EZJ51" s="710"/>
      <c r="EZK51" s="710"/>
      <c r="EZL51" s="710"/>
      <c r="EZM51" s="710"/>
      <c r="EZN51" s="710"/>
      <c r="EZO51" s="710"/>
      <c r="EZP51" s="710"/>
      <c r="EZQ51" s="710"/>
      <c r="EZR51" s="710"/>
      <c r="EZS51" s="710"/>
      <c r="EZT51" s="710"/>
      <c r="EZU51" s="710"/>
      <c r="EZV51" s="710"/>
      <c r="EZW51" s="710"/>
      <c r="EZX51" s="710"/>
      <c r="EZY51" s="710"/>
      <c r="EZZ51" s="710"/>
      <c r="FAA51" s="710"/>
      <c r="FAB51" s="710"/>
      <c r="FAC51" s="710"/>
      <c r="FAD51" s="710"/>
      <c r="FAE51" s="710"/>
      <c r="FAF51" s="710"/>
      <c r="FAG51" s="710"/>
      <c r="FAH51" s="710"/>
      <c r="FAI51" s="710"/>
      <c r="FAJ51" s="710"/>
      <c r="FAK51" s="710"/>
      <c r="FAL51" s="710"/>
      <c r="FAM51" s="710"/>
      <c r="FAN51" s="710"/>
      <c r="FAO51" s="710"/>
      <c r="FAP51" s="710"/>
      <c r="FAQ51" s="710"/>
      <c r="FAR51" s="710"/>
      <c r="FAS51" s="710"/>
      <c r="FAT51" s="710"/>
      <c r="FAU51" s="710"/>
      <c r="FAV51" s="710"/>
      <c r="FAW51" s="710"/>
      <c r="FAX51" s="710"/>
      <c r="FAY51" s="710"/>
      <c r="FAZ51" s="710"/>
      <c r="FBA51" s="710"/>
      <c r="FBB51" s="710"/>
      <c r="FBC51" s="710"/>
      <c r="FBD51" s="710"/>
      <c r="FBE51" s="710"/>
      <c r="FBF51" s="710"/>
      <c r="FBG51" s="710"/>
      <c r="FBH51" s="710"/>
      <c r="FBI51" s="710"/>
      <c r="FBJ51" s="710"/>
      <c r="FBK51" s="710"/>
      <c r="FBL51" s="710"/>
      <c r="FBM51" s="710"/>
      <c r="FBN51" s="710"/>
      <c r="FBO51" s="710"/>
      <c r="FBP51" s="710"/>
      <c r="FBQ51" s="710"/>
      <c r="FBR51" s="710"/>
      <c r="FBS51" s="710"/>
      <c r="FBT51" s="710"/>
      <c r="FBU51" s="710"/>
      <c r="FBV51" s="710"/>
      <c r="FBW51" s="710"/>
      <c r="FBX51" s="710"/>
      <c r="FBY51" s="710"/>
      <c r="FBZ51" s="710"/>
      <c r="FCA51" s="710"/>
      <c r="FCB51" s="710"/>
      <c r="FCC51" s="710"/>
      <c r="FCD51" s="710"/>
      <c r="FCE51" s="710"/>
      <c r="FCF51" s="710"/>
      <c r="FCG51" s="710"/>
      <c r="FCH51" s="710"/>
      <c r="FCI51" s="710"/>
      <c r="FCJ51" s="710"/>
      <c r="FCK51" s="710"/>
      <c r="FCL51" s="710"/>
      <c r="FCM51" s="710"/>
      <c r="FCN51" s="710"/>
      <c r="FCO51" s="710"/>
      <c r="FCP51" s="710"/>
      <c r="FCQ51" s="710"/>
      <c r="FCR51" s="710"/>
      <c r="FCS51" s="710"/>
      <c r="FCT51" s="710"/>
      <c r="FCU51" s="710"/>
      <c r="FCV51" s="710"/>
      <c r="FCW51" s="710"/>
      <c r="FCX51" s="710"/>
      <c r="FCY51" s="710"/>
      <c r="FCZ51" s="710"/>
      <c r="FDA51" s="710"/>
      <c r="FDB51" s="710"/>
      <c r="FDC51" s="710"/>
      <c r="FDD51" s="710"/>
      <c r="FDE51" s="710"/>
      <c r="FDF51" s="710"/>
      <c r="FDG51" s="710"/>
      <c r="FDH51" s="710"/>
      <c r="FDI51" s="710"/>
      <c r="FDJ51" s="710"/>
      <c r="FDK51" s="710"/>
      <c r="FDL51" s="710"/>
      <c r="FDM51" s="710"/>
      <c r="FDN51" s="710"/>
      <c r="FDO51" s="710"/>
      <c r="FDP51" s="710"/>
      <c r="FDQ51" s="710"/>
      <c r="FDR51" s="710"/>
      <c r="FDS51" s="710"/>
      <c r="FDT51" s="710"/>
      <c r="FDU51" s="710"/>
      <c r="FDV51" s="710"/>
      <c r="FDW51" s="710"/>
      <c r="FDX51" s="710"/>
      <c r="FDY51" s="710"/>
      <c r="FDZ51" s="710"/>
      <c r="FEA51" s="710"/>
      <c r="FEB51" s="710"/>
      <c r="FEC51" s="710"/>
      <c r="FED51" s="710"/>
      <c r="FEE51" s="710"/>
      <c r="FEF51" s="710"/>
      <c r="FEG51" s="710"/>
      <c r="FEH51" s="710"/>
      <c r="FEI51" s="710"/>
      <c r="FEJ51" s="710"/>
      <c r="FEK51" s="710"/>
      <c r="FEL51" s="710"/>
      <c r="FEM51" s="710"/>
      <c r="FEN51" s="710"/>
      <c r="FEO51" s="710"/>
      <c r="FEP51" s="710"/>
      <c r="FEQ51" s="710"/>
      <c r="FER51" s="710"/>
      <c r="FES51" s="710"/>
      <c r="FET51" s="710"/>
      <c r="FEU51" s="710"/>
      <c r="FEV51" s="710"/>
      <c r="FEW51" s="710"/>
      <c r="FEX51" s="710"/>
      <c r="FEY51" s="710"/>
      <c r="FEZ51" s="710"/>
      <c r="FFA51" s="710"/>
      <c r="FFB51" s="710"/>
      <c r="FFC51" s="710"/>
      <c r="FFD51" s="710"/>
      <c r="FFE51" s="710"/>
      <c r="FFF51" s="710"/>
      <c r="FFG51" s="710"/>
      <c r="FFH51" s="710"/>
      <c r="FFI51" s="710"/>
      <c r="FFJ51" s="710"/>
      <c r="FFK51" s="710"/>
      <c r="FFL51" s="710"/>
      <c r="FFM51" s="710"/>
      <c r="FFN51" s="710"/>
      <c r="FFO51" s="710"/>
      <c r="FFP51" s="710"/>
      <c r="FFQ51" s="710"/>
      <c r="FFR51" s="710"/>
      <c r="FFS51" s="710"/>
      <c r="FFT51" s="710"/>
      <c r="FFU51" s="710"/>
      <c r="FFV51" s="710"/>
      <c r="FFW51" s="710"/>
      <c r="FFX51" s="710"/>
      <c r="FFY51" s="710"/>
      <c r="FFZ51" s="710"/>
      <c r="FGA51" s="710"/>
      <c r="FGB51" s="710"/>
      <c r="FGC51" s="710"/>
      <c r="FGD51" s="710"/>
      <c r="FGE51" s="710"/>
      <c r="FGF51" s="710"/>
      <c r="FGG51" s="710"/>
      <c r="FGH51" s="710"/>
      <c r="FGI51" s="710"/>
      <c r="FGJ51" s="710"/>
      <c r="FGK51" s="710"/>
      <c r="FGL51" s="710"/>
      <c r="FGM51" s="710"/>
      <c r="FGN51" s="710"/>
      <c r="FGO51" s="710"/>
      <c r="FGP51" s="710"/>
      <c r="FGQ51" s="710"/>
      <c r="FGR51" s="710"/>
      <c r="FGS51" s="710"/>
      <c r="FGT51" s="710"/>
      <c r="FGU51" s="710"/>
      <c r="FGV51" s="710"/>
      <c r="FGW51" s="710"/>
      <c r="FGX51" s="710"/>
      <c r="FGY51" s="710"/>
      <c r="FGZ51" s="710"/>
      <c r="FHA51" s="710"/>
      <c r="FHB51" s="710"/>
      <c r="FHC51" s="710"/>
      <c r="FHD51" s="710"/>
      <c r="FHE51" s="710"/>
      <c r="FHF51" s="710"/>
      <c r="FHG51" s="710"/>
      <c r="FHH51" s="710"/>
      <c r="FHI51" s="710"/>
      <c r="FHJ51" s="710"/>
      <c r="FHK51" s="710"/>
      <c r="FHL51" s="710"/>
      <c r="FHM51" s="710"/>
      <c r="FHN51" s="710"/>
      <c r="FHO51" s="710"/>
      <c r="FHP51" s="710"/>
      <c r="FHQ51" s="710"/>
      <c r="FHR51" s="710"/>
      <c r="FHS51" s="710"/>
      <c r="FHT51" s="710"/>
      <c r="FHU51" s="710"/>
      <c r="FHV51" s="710"/>
      <c r="FHW51" s="710"/>
      <c r="FHX51" s="710"/>
      <c r="FHY51" s="710"/>
      <c r="FHZ51" s="710"/>
      <c r="FIA51" s="710"/>
      <c r="FIB51" s="710"/>
      <c r="FIC51" s="710"/>
      <c r="FID51" s="710"/>
      <c r="FIE51" s="710"/>
      <c r="FIF51" s="710"/>
      <c r="FIG51" s="710"/>
      <c r="FIH51" s="710"/>
      <c r="FII51" s="710"/>
      <c r="FIJ51" s="710"/>
      <c r="FIK51" s="710"/>
      <c r="FIL51" s="710"/>
      <c r="FIM51" s="710"/>
      <c r="FIN51" s="710"/>
      <c r="FIO51" s="710"/>
      <c r="FIP51" s="710"/>
      <c r="FIQ51" s="710"/>
      <c r="FIR51" s="710"/>
      <c r="FIS51" s="710"/>
      <c r="FIT51" s="710"/>
      <c r="FIU51" s="710"/>
      <c r="FIV51" s="710"/>
      <c r="FIW51" s="710"/>
      <c r="FIX51" s="710"/>
      <c r="FIY51" s="710"/>
      <c r="FIZ51" s="710"/>
      <c r="FJA51" s="710"/>
      <c r="FJB51" s="710"/>
      <c r="FJC51" s="710"/>
      <c r="FJD51" s="710"/>
      <c r="FJE51" s="710"/>
      <c r="FJF51" s="710"/>
      <c r="FJG51" s="710"/>
      <c r="FJH51" s="710"/>
      <c r="FJI51" s="710"/>
      <c r="FJJ51" s="710"/>
      <c r="FJK51" s="710"/>
      <c r="FJL51" s="710"/>
      <c r="FJM51" s="710"/>
      <c r="FJN51" s="710"/>
      <c r="FJO51" s="710"/>
      <c r="FJP51" s="710"/>
      <c r="FJQ51" s="710"/>
      <c r="FJR51" s="710"/>
      <c r="FJS51" s="710"/>
      <c r="FJT51" s="710"/>
      <c r="FJU51" s="710"/>
      <c r="FJV51" s="710"/>
      <c r="FJW51" s="710"/>
      <c r="FJX51" s="710"/>
      <c r="FJY51" s="710"/>
      <c r="FJZ51" s="710"/>
      <c r="FKA51" s="710"/>
      <c r="FKB51" s="710"/>
      <c r="FKC51" s="710"/>
      <c r="FKD51" s="710"/>
      <c r="FKE51" s="710"/>
      <c r="FKF51" s="710"/>
      <c r="FKG51" s="710"/>
      <c r="FKH51" s="710"/>
      <c r="FKI51" s="710"/>
      <c r="FKJ51" s="710"/>
      <c r="FKK51" s="710"/>
      <c r="FKL51" s="710"/>
      <c r="FKM51" s="710"/>
      <c r="FKN51" s="710"/>
      <c r="FKO51" s="710"/>
      <c r="FKP51" s="710"/>
      <c r="FKQ51" s="710"/>
      <c r="FKR51" s="710"/>
      <c r="FKS51" s="710"/>
      <c r="FKT51" s="710"/>
      <c r="FKU51" s="710"/>
      <c r="FKV51" s="710"/>
      <c r="FKW51" s="710"/>
      <c r="FKX51" s="710"/>
      <c r="FKY51" s="710"/>
      <c r="FKZ51" s="710"/>
      <c r="FLA51" s="710"/>
      <c r="FLB51" s="710"/>
      <c r="FLC51" s="710"/>
      <c r="FLD51" s="710"/>
      <c r="FLE51" s="710"/>
      <c r="FLF51" s="710"/>
      <c r="FLG51" s="710"/>
      <c r="FLH51" s="710"/>
      <c r="FLI51" s="710"/>
      <c r="FLJ51" s="710"/>
      <c r="FLK51" s="710"/>
      <c r="FLL51" s="710"/>
      <c r="FLM51" s="710"/>
      <c r="FLN51" s="710"/>
      <c r="FLO51" s="710"/>
      <c r="FLP51" s="710"/>
      <c r="FLQ51" s="710"/>
      <c r="FLR51" s="710"/>
      <c r="FLS51" s="710"/>
      <c r="FLT51" s="710"/>
      <c r="FLU51" s="710"/>
      <c r="FLV51" s="710"/>
      <c r="FLW51" s="710"/>
      <c r="FLX51" s="710"/>
      <c r="FLY51" s="710"/>
      <c r="FLZ51" s="710"/>
      <c r="FMA51" s="710"/>
      <c r="FMB51" s="710"/>
      <c r="FMC51" s="710"/>
      <c r="FMD51" s="710"/>
      <c r="FME51" s="710"/>
      <c r="FMF51" s="710"/>
      <c r="FMG51" s="710"/>
      <c r="FMH51" s="710"/>
      <c r="FMI51" s="710"/>
      <c r="FMJ51" s="710"/>
      <c r="FMK51" s="710"/>
      <c r="FML51" s="710"/>
      <c r="FMM51" s="710"/>
      <c r="FMN51" s="710"/>
      <c r="FMO51" s="710"/>
      <c r="FMP51" s="710"/>
      <c r="FMQ51" s="710"/>
      <c r="FMR51" s="710"/>
      <c r="FMS51" s="710"/>
      <c r="FMT51" s="710"/>
      <c r="FMU51" s="710"/>
      <c r="FMV51" s="710"/>
      <c r="FMW51" s="710"/>
      <c r="FMX51" s="710"/>
      <c r="FMY51" s="710"/>
      <c r="FMZ51" s="710"/>
      <c r="FNA51" s="710"/>
      <c r="FNB51" s="710"/>
      <c r="FNC51" s="710"/>
      <c r="FND51" s="710"/>
      <c r="FNE51" s="710"/>
      <c r="FNF51" s="710"/>
      <c r="FNG51" s="710"/>
      <c r="FNH51" s="710"/>
      <c r="FNI51" s="710"/>
      <c r="FNJ51" s="710"/>
      <c r="FNK51" s="710"/>
      <c r="FNL51" s="710"/>
      <c r="FNM51" s="710"/>
      <c r="FNN51" s="710"/>
      <c r="FNO51" s="710"/>
      <c r="FNP51" s="710"/>
      <c r="FNQ51" s="710"/>
      <c r="FNR51" s="710"/>
      <c r="FNS51" s="710"/>
      <c r="FNT51" s="710"/>
      <c r="FNU51" s="710"/>
      <c r="FNV51" s="710"/>
      <c r="FNW51" s="710"/>
      <c r="FNX51" s="710"/>
      <c r="FNY51" s="710"/>
      <c r="FNZ51" s="710"/>
      <c r="FOA51" s="710"/>
      <c r="FOB51" s="710"/>
      <c r="FOC51" s="710"/>
      <c r="FOD51" s="710"/>
      <c r="FOE51" s="710"/>
      <c r="FOF51" s="710"/>
      <c r="FOG51" s="710"/>
      <c r="FOH51" s="710"/>
      <c r="FOI51" s="710"/>
      <c r="FOJ51" s="710"/>
      <c r="FOK51" s="710"/>
      <c r="FOL51" s="710"/>
      <c r="FOM51" s="710"/>
      <c r="FON51" s="710"/>
      <c r="FOO51" s="710"/>
      <c r="FOP51" s="710"/>
      <c r="FOQ51" s="710"/>
      <c r="FOR51" s="710"/>
      <c r="FOS51" s="710"/>
      <c r="FOT51" s="710"/>
      <c r="FOU51" s="710"/>
      <c r="FOV51" s="710"/>
      <c r="FOW51" s="710"/>
      <c r="FOX51" s="710"/>
      <c r="FOY51" s="710"/>
      <c r="FOZ51" s="710"/>
      <c r="FPA51" s="710"/>
      <c r="FPB51" s="710"/>
      <c r="FPC51" s="710"/>
      <c r="FPD51" s="710"/>
      <c r="FPE51" s="710"/>
      <c r="FPF51" s="710"/>
      <c r="FPG51" s="710"/>
      <c r="FPH51" s="710"/>
      <c r="FPI51" s="710"/>
      <c r="FPJ51" s="710"/>
      <c r="FPK51" s="710"/>
      <c r="FPL51" s="710"/>
      <c r="FPM51" s="710"/>
      <c r="FPN51" s="710"/>
      <c r="FPO51" s="710"/>
      <c r="FPP51" s="710"/>
      <c r="FPQ51" s="710"/>
      <c r="FPR51" s="710"/>
      <c r="FPS51" s="710"/>
      <c r="FPT51" s="710"/>
      <c r="FPU51" s="710"/>
      <c r="FPV51" s="710"/>
      <c r="FPW51" s="710"/>
      <c r="FPX51" s="710"/>
      <c r="FPY51" s="710"/>
      <c r="FPZ51" s="710"/>
      <c r="FQA51" s="710"/>
      <c r="FQB51" s="710"/>
      <c r="FQC51" s="710"/>
      <c r="FQD51" s="710"/>
      <c r="FQE51" s="710"/>
      <c r="FQF51" s="710"/>
      <c r="FQG51" s="710"/>
      <c r="FQH51" s="710"/>
      <c r="FQI51" s="710"/>
      <c r="FQJ51" s="710"/>
      <c r="FQK51" s="710"/>
      <c r="FQL51" s="710"/>
      <c r="FQM51" s="710"/>
      <c r="FQN51" s="710"/>
      <c r="FQO51" s="710"/>
      <c r="FQP51" s="710"/>
      <c r="FQQ51" s="710"/>
      <c r="FQR51" s="710"/>
      <c r="FQS51" s="710"/>
      <c r="FQT51" s="710"/>
      <c r="FQU51" s="710"/>
      <c r="FQV51" s="710"/>
      <c r="FQW51" s="710"/>
      <c r="FQX51" s="710"/>
      <c r="FQY51" s="710"/>
      <c r="FQZ51" s="710"/>
      <c r="FRA51" s="710"/>
      <c r="FRB51" s="710"/>
      <c r="FRC51" s="710"/>
      <c r="FRD51" s="710"/>
      <c r="FRE51" s="710"/>
      <c r="FRF51" s="710"/>
      <c r="FRG51" s="710"/>
      <c r="FRH51" s="710"/>
      <c r="FRI51" s="710"/>
      <c r="FRJ51" s="710"/>
      <c r="FRK51" s="710"/>
      <c r="FRL51" s="710"/>
      <c r="FRM51" s="710"/>
      <c r="FRN51" s="710"/>
      <c r="FRO51" s="710"/>
      <c r="FRP51" s="710"/>
      <c r="FRQ51" s="710"/>
      <c r="FRR51" s="710"/>
      <c r="FRS51" s="710"/>
      <c r="FRT51" s="710"/>
      <c r="FRU51" s="710"/>
      <c r="FRV51" s="710"/>
      <c r="FRW51" s="710"/>
      <c r="FRX51" s="710"/>
      <c r="FRY51" s="710"/>
      <c r="FRZ51" s="710"/>
      <c r="FSA51" s="710"/>
      <c r="FSB51" s="710"/>
      <c r="FSC51" s="710"/>
      <c r="FSD51" s="710"/>
      <c r="FSE51" s="710"/>
      <c r="FSF51" s="710"/>
      <c r="FSG51" s="710"/>
      <c r="FSH51" s="710"/>
      <c r="FSI51" s="710"/>
      <c r="FSJ51" s="710"/>
      <c r="FSK51" s="710"/>
      <c r="FSL51" s="710"/>
      <c r="FSM51" s="710"/>
      <c r="FSN51" s="710"/>
      <c r="FSO51" s="710"/>
      <c r="FSP51" s="710"/>
      <c r="FSQ51" s="710"/>
      <c r="FSR51" s="710"/>
      <c r="FSS51" s="710"/>
      <c r="FST51" s="710"/>
      <c r="FSU51" s="710"/>
      <c r="FSV51" s="710"/>
      <c r="FSW51" s="710"/>
      <c r="FSX51" s="710"/>
      <c r="FSY51" s="710"/>
      <c r="FSZ51" s="710"/>
      <c r="FTA51" s="710"/>
      <c r="FTB51" s="710"/>
      <c r="FTC51" s="710"/>
      <c r="FTD51" s="710"/>
      <c r="FTE51" s="710"/>
      <c r="FTF51" s="710"/>
      <c r="FTG51" s="710"/>
      <c r="FTH51" s="710"/>
      <c r="FTI51" s="710"/>
      <c r="FTJ51" s="710"/>
      <c r="FTK51" s="710"/>
      <c r="FTL51" s="710"/>
      <c r="FTM51" s="710"/>
      <c r="FTN51" s="710"/>
      <c r="FTO51" s="710"/>
      <c r="FTP51" s="710"/>
      <c r="FTQ51" s="710"/>
      <c r="FTR51" s="710"/>
      <c r="FTS51" s="710"/>
      <c r="FTT51" s="710"/>
      <c r="FTU51" s="710"/>
      <c r="FTV51" s="710"/>
      <c r="FTW51" s="710"/>
      <c r="FTX51" s="710"/>
      <c r="FTY51" s="710"/>
      <c r="FTZ51" s="710"/>
      <c r="FUA51" s="710"/>
      <c r="FUB51" s="710"/>
      <c r="FUC51" s="710"/>
      <c r="FUD51" s="710"/>
      <c r="FUE51" s="710"/>
      <c r="FUF51" s="710"/>
      <c r="FUG51" s="710"/>
      <c r="FUH51" s="710"/>
      <c r="FUI51" s="710"/>
      <c r="FUJ51" s="710"/>
      <c r="FUK51" s="710"/>
      <c r="FUL51" s="710"/>
      <c r="FUM51" s="710"/>
      <c r="FUN51" s="710"/>
      <c r="FUO51" s="710"/>
      <c r="FUP51" s="710"/>
      <c r="FUQ51" s="710"/>
      <c r="FUR51" s="710"/>
      <c r="FUS51" s="710"/>
      <c r="FUT51" s="710"/>
      <c r="FUU51" s="710"/>
      <c r="FUV51" s="710"/>
      <c r="FUW51" s="710"/>
      <c r="FUX51" s="710"/>
      <c r="FUY51" s="710"/>
      <c r="FUZ51" s="710"/>
      <c r="FVA51" s="710"/>
      <c r="FVB51" s="710"/>
      <c r="FVC51" s="710"/>
      <c r="FVD51" s="710"/>
      <c r="FVE51" s="710"/>
      <c r="FVF51" s="710"/>
      <c r="FVG51" s="710"/>
      <c r="FVH51" s="710"/>
      <c r="FVI51" s="710"/>
      <c r="FVJ51" s="710"/>
      <c r="FVK51" s="710"/>
      <c r="FVL51" s="710"/>
      <c r="FVM51" s="710"/>
      <c r="FVN51" s="710"/>
      <c r="FVO51" s="710"/>
      <c r="FVP51" s="710"/>
      <c r="FVQ51" s="710"/>
      <c r="FVR51" s="710"/>
      <c r="FVS51" s="710"/>
      <c r="FVT51" s="710"/>
      <c r="FVU51" s="710"/>
      <c r="FVV51" s="710"/>
      <c r="FVW51" s="710"/>
      <c r="FVX51" s="710"/>
      <c r="FVY51" s="710"/>
      <c r="FVZ51" s="710"/>
      <c r="FWA51" s="710"/>
      <c r="FWB51" s="710"/>
      <c r="FWC51" s="710"/>
      <c r="FWD51" s="710"/>
      <c r="FWE51" s="710"/>
      <c r="FWF51" s="710"/>
      <c r="FWG51" s="710"/>
      <c r="FWH51" s="710"/>
      <c r="FWI51" s="710"/>
      <c r="FWJ51" s="710"/>
      <c r="FWK51" s="710"/>
      <c r="FWL51" s="710"/>
      <c r="FWM51" s="710"/>
      <c r="FWN51" s="710"/>
      <c r="FWO51" s="710"/>
      <c r="FWP51" s="710"/>
      <c r="FWQ51" s="710"/>
      <c r="FWR51" s="710"/>
      <c r="FWS51" s="710"/>
      <c r="FWT51" s="710"/>
      <c r="FWU51" s="710"/>
      <c r="FWV51" s="710"/>
      <c r="FWW51" s="710"/>
      <c r="FWX51" s="710"/>
      <c r="FWY51" s="710"/>
      <c r="FWZ51" s="710"/>
      <c r="FXA51" s="710"/>
      <c r="FXB51" s="710"/>
      <c r="FXC51" s="710"/>
      <c r="FXD51" s="710"/>
      <c r="FXE51" s="710"/>
      <c r="FXF51" s="710"/>
      <c r="FXG51" s="710"/>
      <c r="FXH51" s="710"/>
      <c r="FXI51" s="710"/>
      <c r="FXJ51" s="710"/>
      <c r="FXK51" s="710"/>
      <c r="FXL51" s="710"/>
      <c r="FXM51" s="710"/>
      <c r="FXN51" s="710"/>
      <c r="FXO51" s="710"/>
      <c r="FXP51" s="710"/>
      <c r="FXQ51" s="710"/>
      <c r="FXR51" s="710"/>
      <c r="FXS51" s="710"/>
      <c r="FXT51" s="710"/>
      <c r="FXU51" s="710"/>
      <c r="FXV51" s="710"/>
      <c r="FXW51" s="710"/>
      <c r="FXX51" s="710"/>
      <c r="FXY51" s="710"/>
      <c r="FXZ51" s="710"/>
      <c r="FYA51" s="710"/>
      <c r="FYB51" s="710"/>
      <c r="FYC51" s="710"/>
      <c r="FYD51" s="710"/>
      <c r="FYE51" s="710"/>
      <c r="FYF51" s="710"/>
      <c r="FYG51" s="710"/>
      <c r="FYH51" s="710"/>
      <c r="FYI51" s="710"/>
      <c r="FYJ51" s="710"/>
      <c r="FYK51" s="710"/>
      <c r="FYL51" s="710"/>
      <c r="FYM51" s="710"/>
      <c r="FYN51" s="710"/>
      <c r="FYO51" s="710"/>
      <c r="FYP51" s="710"/>
      <c r="FYQ51" s="710"/>
      <c r="FYR51" s="710"/>
      <c r="FYS51" s="710"/>
      <c r="FYT51" s="710"/>
      <c r="FYU51" s="710"/>
      <c r="FYV51" s="710"/>
      <c r="FYW51" s="710"/>
      <c r="FYX51" s="710"/>
      <c r="FYY51" s="710"/>
      <c r="FYZ51" s="710"/>
      <c r="FZA51" s="710"/>
      <c r="FZB51" s="710"/>
      <c r="FZC51" s="710"/>
      <c r="FZD51" s="710"/>
      <c r="FZE51" s="710"/>
      <c r="FZF51" s="710"/>
      <c r="FZG51" s="710"/>
      <c r="FZH51" s="710"/>
      <c r="FZI51" s="710"/>
      <c r="FZJ51" s="710"/>
      <c r="FZK51" s="710"/>
      <c r="FZL51" s="710"/>
      <c r="FZM51" s="710"/>
      <c r="FZN51" s="710"/>
      <c r="FZO51" s="710"/>
      <c r="FZP51" s="710"/>
      <c r="FZQ51" s="710"/>
      <c r="FZR51" s="710"/>
      <c r="FZS51" s="710"/>
      <c r="FZT51" s="710"/>
      <c r="FZU51" s="710"/>
      <c r="FZV51" s="710"/>
      <c r="FZW51" s="710"/>
      <c r="FZX51" s="710"/>
      <c r="FZY51" s="710"/>
      <c r="FZZ51" s="710"/>
      <c r="GAA51" s="710"/>
      <c r="GAB51" s="710"/>
      <c r="GAC51" s="710"/>
      <c r="GAD51" s="710"/>
      <c r="GAE51" s="710"/>
      <c r="GAF51" s="710"/>
      <c r="GAG51" s="710"/>
      <c r="GAH51" s="710"/>
      <c r="GAI51" s="710"/>
      <c r="GAJ51" s="710"/>
      <c r="GAK51" s="710"/>
      <c r="GAL51" s="710"/>
      <c r="GAM51" s="710"/>
      <c r="GAN51" s="710"/>
      <c r="GAO51" s="710"/>
      <c r="GAP51" s="710"/>
      <c r="GAQ51" s="710"/>
      <c r="GAR51" s="710"/>
      <c r="GAS51" s="710"/>
      <c r="GAT51" s="710"/>
      <c r="GAU51" s="710"/>
      <c r="GAV51" s="710"/>
      <c r="GAW51" s="710"/>
      <c r="GAX51" s="710"/>
      <c r="GAY51" s="710"/>
      <c r="GAZ51" s="710"/>
      <c r="GBA51" s="710"/>
      <c r="GBB51" s="710"/>
      <c r="GBC51" s="710"/>
      <c r="GBD51" s="710"/>
      <c r="GBE51" s="710"/>
      <c r="GBF51" s="710"/>
      <c r="GBG51" s="710"/>
      <c r="GBH51" s="710"/>
      <c r="GBI51" s="710"/>
      <c r="GBJ51" s="710"/>
      <c r="GBK51" s="710"/>
      <c r="GBL51" s="710"/>
      <c r="GBM51" s="710"/>
      <c r="GBN51" s="710"/>
      <c r="GBO51" s="710"/>
      <c r="GBP51" s="710"/>
      <c r="GBQ51" s="710"/>
      <c r="GBR51" s="710"/>
      <c r="GBS51" s="710"/>
      <c r="GBT51" s="710"/>
      <c r="GBU51" s="710"/>
      <c r="GBV51" s="710"/>
      <c r="GBW51" s="710"/>
      <c r="GBX51" s="710"/>
      <c r="GBY51" s="710"/>
      <c r="GBZ51" s="710"/>
      <c r="GCA51" s="710"/>
      <c r="GCB51" s="710"/>
      <c r="GCC51" s="710"/>
      <c r="GCD51" s="710"/>
      <c r="GCE51" s="710"/>
      <c r="GCF51" s="710"/>
      <c r="GCG51" s="710"/>
      <c r="GCH51" s="710"/>
      <c r="GCI51" s="710"/>
      <c r="GCJ51" s="710"/>
      <c r="GCK51" s="710"/>
      <c r="GCL51" s="710"/>
      <c r="GCM51" s="710"/>
      <c r="GCN51" s="710"/>
      <c r="GCO51" s="710"/>
      <c r="GCP51" s="710"/>
      <c r="GCQ51" s="710"/>
      <c r="GCR51" s="710"/>
      <c r="GCS51" s="710"/>
      <c r="GCT51" s="710"/>
      <c r="GCU51" s="710"/>
      <c r="GCV51" s="710"/>
      <c r="GCW51" s="710"/>
      <c r="GCX51" s="710"/>
      <c r="GCY51" s="710"/>
      <c r="GCZ51" s="710"/>
      <c r="GDA51" s="710"/>
      <c r="GDB51" s="710"/>
      <c r="GDC51" s="710"/>
      <c r="GDD51" s="710"/>
      <c r="GDE51" s="710"/>
      <c r="GDF51" s="710"/>
      <c r="GDG51" s="710"/>
      <c r="GDH51" s="710"/>
      <c r="GDI51" s="710"/>
      <c r="GDJ51" s="710"/>
      <c r="GDK51" s="710"/>
      <c r="GDL51" s="710"/>
      <c r="GDM51" s="710"/>
      <c r="GDN51" s="710"/>
      <c r="GDO51" s="710"/>
      <c r="GDP51" s="710"/>
      <c r="GDQ51" s="710"/>
      <c r="GDR51" s="710"/>
      <c r="GDS51" s="710"/>
      <c r="GDT51" s="710"/>
      <c r="GDU51" s="710"/>
      <c r="GDV51" s="710"/>
      <c r="GDW51" s="710"/>
      <c r="GDX51" s="710"/>
      <c r="GDY51" s="710"/>
      <c r="GDZ51" s="710"/>
      <c r="GEA51" s="710"/>
      <c r="GEB51" s="710"/>
      <c r="GEC51" s="710"/>
      <c r="GED51" s="710"/>
      <c r="GEE51" s="710"/>
      <c r="GEF51" s="710"/>
      <c r="GEG51" s="710"/>
      <c r="GEH51" s="710"/>
      <c r="GEI51" s="710"/>
      <c r="GEJ51" s="710"/>
      <c r="GEK51" s="710"/>
      <c r="GEL51" s="710"/>
      <c r="GEM51" s="710"/>
      <c r="GEN51" s="710"/>
      <c r="GEO51" s="710"/>
      <c r="GEP51" s="710"/>
      <c r="GEQ51" s="710"/>
      <c r="GER51" s="710"/>
      <c r="GES51" s="710"/>
      <c r="GET51" s="710"/>
      <c r="GEU51" s="710"/>
      <c r="GEV51" s="710"/>
      <c r="GEW51" s="710"/>
      <c r="GEX51" s="710"/>
      <c r="GEY51" s="710"/>
      <c r="GEZ51" s="710"/>
      <c r="GFA51" s="710"/>
      <c r="GFB51" s="710"/>
      <c r="GFC51" s="710"/>
      <c r="GFD51" s="710"/>
      <c r="GFE51" s="710"/>
      <c r="GFF51" s="710"/>
      <c r="GFG51" s="710"/>
      <c r="GFH51" s="710"/>
      <c r="GFI51" s="710"/>
      <c r="GFJ51" s="710"/>
      <c r="GFK51" s="710"/>
      <c r="GFL51" s="710"/>
      <c r="GFM51" s="710"/>
      <c r="GFN51" s="710"/>
      <c r="GFO51" s="710"/>
      <c r="GFP51" s="710"/>
      <c r="GFQ51" s="710"/>
      <c r="GFR51" s="710"/>
      <c r="GFS51" s="710"/>
      <c r="GFT51" s="710"/>
      <c r="GFU51" s="710"/>
      <c r="GFV51" s="710"/>
      <c r="GFW51" s="710"/>
      <c r="GFX51" s="710"/>
      <c r="GFY51" s="710"/>
      <c r="GFZ51" s="710"/>
      <c r="GGA51" s="710"/>
      <c r="GGB51" s="710"/>
      <c r="GGC51" s="710"/>
      <c r="GGD51" s="710"/>
      <c r="GGE51" s="710"/>
      <c r="GGF51" s="710"/>
      <c r="GGG51" s="710"/>
      <c r="GGH51" s="710"/>
      <c r="GGI51" s="710"/>
      <c r="GGJ51" s="710"/>
      <c r="GGK51" s="710"/>
      <c r="GGL51" s="710"/>
      <c r="GGM51" s="710"/>
      <c r="GGN51" s="710"/>
      <c r="GGO51" s="710"/>
      <c r="GGP51" s="710"/>
      <c r="GGQ51" s="710"/>
      <c r="GGR51" s="710"/>
      <c r="GGS51" s="710"/>
      <c r="GGT51" s="710"/>
      <c r="GGU51" s="710"/>
      <c r="GGV51" s="710"/>
      <c r="GGW51" s="710"/>
      <c r="GGX51" s="710"/>
      <c r="GGY51" s="710"/>
      <c r="GGZ51" s="710"/>
      <c r="GHA51" s="710"/>
      <c r="GHB51" s="710"/>
      <c r="GHC51" s="710"/>
      <c r="GHD51" s="710"/>
      <c r="GHE51" s="710"/>
      <c r="GHF51" s="710"/>
      <c r="GHG51" s="710"/>
      <c r="GHH51" s="710"/>
      <c r="GHI51" s="710"/>
      <c r="GHJ51" s="710"/>
      <c r="GHK51" s="710"/>
      <c r="GHL51" s="710"/>
      <c r="GHM51" s="710"/>
      <c r="GHN51" s="710"/>
      <c r="GHO51" s="710"/>
      <c r="GHP51" s="710"/>
      <c r="GHQ51" s="710"/>
      <c r="GHR51" s="710"/>
      <c r="GHS51" s="710"/>
      <c r="GHT51" s="710"/>
      <c r="GHU51" s="710"/>
      <c r="GHV51" s="710"/>
      <c r="GHW51" s="710"/>
      <c r="GHX51" s="710"/>
      <c r="GHY51" s="710"/>
      <c r="GHZ51" s="710"/>
      <c r="GIA51" s="710"/>
      <c r="GIB51" s="710"/>
      <c r="GIC51" s="710"/>
      <c r="GID51" s="710"/>
      <c r="GIE51" s="710"/>
      <c r="GIF51" s="710"/>
      <c r="GIG51" s="710"/>
      <c r="GIH51" s="710"/>
      <c r="GII51" s="710"/>
      <c r="GIJ51" s="710"/>
      <c r="GIK51" s="710"/>
      <c r="GIL51" s="710"/>
      <c r="GIM51" s="710"/>
      <c r="GIN51" s="710"/>
      <c r="GIO51" s="710"/>
      <c r="GIP51" s="710"/>
      <c r="GIQ51" s="710"/>
      <c r="GIR51" s="710"/>
      <c r="GIS51" s="710"/>
      <c r="GIT51" s="710"/>
      <c r="GIU51" s="710"/>
      <c r="GIV51" s="710"/>
      <c r="GIW51" s="710"/>
      <c r="GIX51" s="710"/>
      <c r="GIY51" s="710"/>
      <c r="GIZ51" s="710"/>
      <c r="GJA51" s="710"/>
      <c r="GJB51" s="710"/>
      <c r="GJC51" s="710"/>
      <c r="GJD51" s="710"/>
      <c r="GJE51" s="710"/>
      <c r="GJF51" s="710"/>
      <c r="GJG51" s="710"/>
      <c r="GJH51" s="710"/>
      <c r="GJI51" s="710"/>
      <c r="GJJ51" s="710"/>
      <c r="GJK51" s="710"/>
      <c r="GJL51" s="710"/>
      <c r="GJM51" s="710"/>
      <c r="GJN51" s="710"/>
      <c r="GJO51" s="710"/>
      <c r="GJP51" s="710"/>
      <c r="GJQ51" s="710"/>
      <c r="GJR51" s="710"/>
      <c r="GJS51" s="710"/>
      <c r="GJT51" s="710"/>
      <c r="GJU51" s="710"/>
      <c r="GJV51" s="710"/>
      <c r="GJW51" s="710"/>
      <c r="GJX51" s="710"/>
      <c r="GJY51" s="710"/>
      <c r="GJZ51" s="710"/>
      <c r="GKA51" s="710"/>
      <c r="GKB51" s="710"/>
      <c r="GKC51" s="710"/>
      <c r="GKD51" s="710"/>
      <c r="GKE51" s="710"/>
      <c r="GKF51" s="710"/>
      <c r="GKG51" s="710"/>
      <c r="GKH51" s="710"/>
      <c r="GKI51" s="710"/>
      <c r="GKJ51" s="710"/>
      <c r="GKK51" s="710"/>
      <c r="GKL51" s="710"/>
      <c r="GKM51" s="710"/>
      <c r="GKN51" s="710"/>
      <c r="GKO51" s="710"/>
      <c r="GKP51" s="710"/>
      <c r="GKQ51" s="710"/>
      <c r="GKR51" s="710"/>
      <c r="GKS51" s="710"/>
      <c r="GKT51" s="710"/>
      <c r="GKU51" s="710"/>
      <c r="GKV51" s="710"/>
      <c r="GKW51" s="710"/>
      <c r="GKX51" s="710"/>
      <c r="GKY51" s="710"/>
      <c r="GKZ51" s="710"/>
      <c r="GLA51" s="710"/>
      <c r="GLB51" s="710"/>
      <c r="GLC51" s="710"/>
      <c r="GLD51" s="710"/>
      <c r="GLE51" s="710"/>
      <c r="GLF51" s="710"/>
      <c r="GLG51" s="710"/>
      <c r="GLH51" s="710"/>
      <c r="GLI51" s="710"/>
      <c r="GLJ51" s="710"/>
      <c r="GLK51" s="710"/>
      <c r="GLL51" s="710"/>
      <c r="GLM51" s="710"/>
      <c r="GLN51" s="710"/>
      <c r="GLO51" s="710"/>
      <c r="GLP51" s="710"/>
      <c r="GLQ51" s="710"/>
      <c r="GLR51" s="710"/>
      <c r="GLS51" s="710"/>
      <c r="GLT51" s="710"/>
      <c r="GLU51" s="710"/>
      <c r="GLV51" s="710"/>
      <c r="GLW51" s="710"/>
      <c r="GLX51" s="710"/>
      <c r="GLY51" s="710"/>
      <c r="GLZ51" s="710"/>
      <c r="GMA51" s="710"/>
      <c r="GMB51" s="710"/>
      <c r="GMC51" s="710"/>
      <c r="GMD51" s="710"/>
      <c r="GME51" s="710"/>
      <c r="GMF51" s="710"/>
      <c r="GMG51" s="710"/>
      <c r="GMH51" s="710"/>
      <c r="GMI51" s="710"/>
      <c r="GMJ51" s="710"/>
      <c r="GMK51" s="710"/>
      <c r="GML51" s="710"/>
      <c r="GMM51" s="710"/>
      <c r="GMN51" s="710"/>
      <c r="GMO51" s="710"/>
      <c r="GMP51" s="710"/>
      <c r="GMQ51" s="710"/>
      <c r="GMR51" s="710"/>
      <c r="GMS51" s="710"/>
      <c r="GMT51" s="710"/>
      <c r="GMU51" s="710"/>
      <c r="GMV51" s="710"/>
      <c r="GMW51" s="710"/>
      <c r="GMX51" s="710"/>
      <c r="GMY51" s="710"/>
      <c r="GMZ51" s="710"/>
      <c r="GNA51" s="710"/>
      <c r="GNB51" s="710"/>
      <c r="GNC51" s="710"/>
      <c r="GND51" s="710"/>
      <c r="GNE51" s="710"/>
      <c r="GNF51" s="710"/>
      <c r="GNG51" s="710"/>
      <c r="GNH51" s="710"/>
      <c r="GNI51" s="710"/>
      <c r="GNJ51" s="710"/>
      <c r="GNK51" s="710"/>
      <c r="GNL51" s="710"/>
      <c r="GNM51" s="710"/>
      <c r="GNN51" s="710"/>
      <c r="GNO51" s="710"/>
      <c r="GNP51" s="710"/>
      <c r="GNQ51" s="710"/>
      <c r="GNR51" s="710"/>
      <c r="GNS51" s="710"/>
      <c r="GNT51" s="710"/>
      <c r="GNU51" s="710"/>
      <c r="GNV51" s="710"/>
      <c r="GNW51" s="710"/>
      <c r="GNX51" s="710"/>
      <c r="GNY51" s="710"/>
      <c r="GNZ51" s="710"/>
      <c r="GOA51" s="710"/>
      <c r="GOB51" s="710"/>
      <c r="GOC51" s="710"/>
      <c r="GOD51" s="710"/>
      <c r="GOE51" s="710"/>
      <c r="GOF51" s="710"/>
      <c r="GOG51" s="710"/>
      <c r="GOH51" s="710"/>
      <c r="GOI51" s="710"/>
      <c r="GOJ51" s="710"/>
      <c r="GOK51" s="710"/>
      <c r="GOL51" s="710"/>
      <c r="GOM51" s="710"/>
      <c r="GON51" s="710"/>
      <c r="GOO51" s="710"/>
      <c r="GOP51" s="710"/>
      <c r="GOQ51" s="710"/>
      <c r="GOR51" s="710"/>
      <c r="GOS51" s="710"/>
      <c r="GOT51" s="710"/>
      <c r="GOU51" s="710"/>
      <c r="GOV51" s="710"/>
      <c r="GOW51" s="710"/>
      <c r="GOX51" s="710"/>
      <c r="GOY51" s="710"/>
      <c r="GOZ51" s="710"/>
      <c r="GPA51" s="710"/>
      <c r="GPB51" s="710"/>
      <c r="GPC51" s="710"/>
      <c r="GPD51" s="710"/>
      <c r="GPE51" s="710"/>
      <c r="GPF51" s="710"/>
      <c r="GPG51" s="710"/>
      <c r="GPH51" s="710"/>
      <c r="GPI51" s="710"/>
      <c r="GPJ51" s="710"/>
      <c r="GPK51" s="710"/>
      <c r="GPL51" s="710"/>
      <c r="GPM51" s="710"/>
      <c r="GPN51" s="710"/>
      <c r="GPO51" s="710"/>
      <c r="GPP51" s="710"/>
      <c r="GPQ51" s="710"/>
      <c r="GPR51" s="710"/>
      <c r="GPS51" s="710"/>
      <c r="GPT51" s="710"/>
      <c r="GPU51" s="710"/>
      <c r="GPV51" s="710"/>
      <c r="GPW51" s="710"/>
      <c r="GPX51" s="710"/>
      <c r="GPY51" s="710"/>
      <c r="GPZ51" s="710"/>
      <c r="GQA51" s="710"/>
      <c r="GQB51" s="710"/>
      <c r="GQC51" s="710"/>
      <c r="GQD51" s="710"/>
      <c r="GQE51" s="710"/>
      <c r="GQF51" s="710"/>
      <c r="GQG51" s="710"/>
      <c r="GQH51" s="710"/>
      <c r="GQI51" s="710"/>
      <c r="GQJ51" s="710"/>
      <c r="GQK51" s="710"/>
      <c r="GQL51" s="710"/>
      <c r="GQM51" s="710"/>
      <c r="GQN51" s="710"/>
      <c r="GQO51" s="710"/>
      <c r="GQP51" s="710"/>
      <c r="GQQ51" s="710"/>
      <c r="GQR51" s="710"/>
      <c r="GQS51" s="710"/>
      <c r="GQT51" s="710"/>
      <c r="GQU51" s="710"/>
      <c r="GQV51" s="710"/>
      <c r="GQW51" s="710"/>
      <c r="GQX51" s="710"/>
      <c r="GQY51" s="710"/>
      <c r="GQZ51" s="710"/>
      <c r="GRA51" s="710"/>
      <c r="GRB51" s="710"/>
      <c r="GRC51" s="710"/>
      <c r="GRD51" s="710"/>
      <c r="GRE51" s="710"/>
      <c r="GRF51" s="710"/>
      <c r="GRG51" s="710"/>
      <c r="GRH51" s="710"/>
      <c r="GRI51" s="710"/>
      <c r="GRJ51" s="710"/>
      <c r="GRK51" s="710"/>
      <c r="GRL51" s="710"/>
      <c r="GRM51" s="710"/>
      <c r="GRN51" s="710"/>
      <c r="GRO51" s="710"/>
      <c r="GRP51" s="710"/>
      <c r="GRQ51" s="710"/>
      <c r="GRR51" s="710"/>
      <c r="GRS51" s="710"/>
      <c r="GRT51" s="710"/>
      <c r="GRU51" s="710"/>
      <c r="GRV51" s="710"/>
      <c r="GRW51" s="710"/>
      <c r="GRX51" s="710"/>
      <c r="GRY51" s="710"/>
      <c r="GRZ51" s="710"/>
      <c r="GSA51" s="710"/>
      <c r="GSB51" s="710"/>
      <c r="GSC51" s="710"/>
      <c r="GSD51" s="710"/>
      <c r="GSE51" s="710"/>
      <c r="GSF51" s="710"/>
      <c r="GSG51" s="710"/>
      <c r="GSH51" s="710"/>
      <c r="GSI51" s="710"/>
      <c r="GSJ51" s="710"/>
      <c r="GSK51" s="710"/>
      <c r="GSL51" s="710"/>
      <c r="GSM51" s="710"/>
      <c r="GSN51" s="710"/>
      <c r="GSO51" s="710"/>
      <c r="GSP51" s="710"/>
      <c r="GSQ51" s="710"/>
      <c r="GSR51" s="710"/>
      <c r="GSS51" s="710"/>
      <c r="GST51" s="710"/>
      <c r="GSU51" s="710"/>
      <c r="GSV51" s="710"/>
      <c r="GSW51" s="710"/>
      <c r="GSX51" s="710"/>
      <c r="GSY51" s="710"/>
      <c r="GSZ51" s="710"/>
      <c r="GTA51" s="710"/>
      <c r="GTB51" s="710"/>
      <c r="GTC51" s="710"/>
      <c r="GTD51" s="710"/>
      <c r="GTE51" s="710"/>
      <c r="GTF51" s="710"/>
      <c r="GTG51" s="710"/>
      <c r="GTH51" s="710"/>
      <c r="GTI51" s="710"/>
      <c r="GTJ51" s="710"/>
      <c r="GTK51" s="710"/>
      <c r="GTL51" s="710"/>
      <c r="GTM51" s="710"/>
      <c r="GTN51" s="710"/>
      <c r="GTO51" s="710"/>
      <c r="GTP51" s="710"/>
      <c r="GTQ51" s="710"/>
      <c r="GTR51" s="710"/>
      <c r="GTS51" s="710"/>
      <c r="GTT51" s="710"/>
      <c r="GTU51" s="710"/>
      <c r="GTV51" s="710"/>
      <c r="GTW51" s="710"/>
      <c r="GTX51" s="710"/>
      <c r="GTY51" s="710"/>
      <c r="GTZ51" s="710"/>
      <c r="GUA51" s="710"/>
      <c r="GUB51" s="710"/>
      <c r="GUC51" s="710"/>
      <c r="GUD51" s="710"/>
      <c r="GUE51" s="710"/>
      <c r="GUF51" s="710"/>
      <c r="GUG51" s="710"/>
      <c r="GUH51" s="710"/>
      <c r="GUI51" s="710"/>
      <c r="GUJ51" s="710"/>
      <c r="GUK51" s="710"/>
      <c r="GUL51" s="710"/>
      <c r="GUM51" s="710"/>
      <c r="GUN51" s="710"/>
      <c r="GUO51" s="710"/>
      <c r="GUP51" s="710"/>
      <c r="GUQ51" s="710"/>
      <c r="GUR51" s="710"/>
      <c r="GUS51" s="710"/>
      <c r="GUT51" s="710"/>
      <c r="GUU51" s="710"/>
      <c r="GUV51" s="710"/>
      <c r="GUW51" s="710"/>
      <c r="GUX51" s="710"/>
      <c r="GUY51" s="710"/>
      <c r="GUZ51" s="710"/>
      <c r="GVA51" s="710"/>
      <c r="GVB51" s="710"/>
      <c r="GVC51" s="710"/>
      <c r="GVD51" s="710"/>
      <c r="GVE51" s="710"/>
      <c r="GVF51" s="710"/>
      <c r="GVG51" s="710"/>
      <c r="GVH51" s="710"/>
      <c r="GVI51" s="710"/>
      <c r="GVJ51" s="710"/>
      <c r="GVK51" s="710"/>
      <c r="GVL51" s="710"/>
      <c r="GVM51" s="710"/>
      <c r="GVN51" s="710"/>
      <c r="GVO51" s="710"/>
      <c r="GVP51" s="710"/>
      <c r="GVQ51" s="710"/>
      <c r="GVR51" s="710"/>
      <c r="GVS51" s="710"/>
      <c r="GVT51" s="710"/>
      <c r="GVU51" s="710"/>
      <c r="GVV51" s="710"/>
      <c r="GVW51" s="710"/>
      <c r="GVX51" s="710"/>
      <c r="GVY51" s="710"/>
      <c r="GVZ51" s="710"/>
      <c r="GWA51" s="710"/>
      <c r="GWB51" s="710"/>
      <c r="GWC51" s="710"/>
      <c r="GWD51" s="710"/>
      <c r="GWE51" s="710"/>
      <c r="GWF51" s="710"/>
      <c r="GWG51" s="710"/>
      <c r="GWH51" s="710"/>
      <c r="GWI51" s="710"/>
      <c r="GWJ51" s="710"/>
      <c r="GWK51" s="710"/>
      <c r="GWL51" s="710"/>
      <c r="GWM51" s="710"/>
      <c r="GWN51" s="710"/>
      <c r="GWO51" s="710"/>
      <c r="GWP51" s="710"/>
      <c r="GWQ51" s="710"/>
      <c r="GWR51" s="710"/>
      <c r="GWS51" s="710"/>
      <c r="GWT51" s="710"/>
      <c r="GWU51" s="710"/>
      <c r="GWV51" s="710"/>
      <c r="GWW51" s="710"/>
      <c r="GWX51" s="710"/>
      <c r="GWY51" s="710"/>
      <c r="GWZ51" s="710"/>
      <c r="GXA51" s="710"/>
      <c r="GXB51" s="710"/>
      <c r="GXC51" s="710"/>
      <c r="GXD51" s="710"/>
      <c r="GXE51" s="710"/>
      <c r="GXF51" s="710"/>
      <c r="GXG51" s="710"/>
      <c r="GXH51" s="710"/>
      <c r="GXI51" s="710"/>
      <c r="GXJ51" s="710"/>
      <c r="GXK51" s="710"/>
      <c r="GXL51" s="710"/>
      <c r="GXM51" s="710"/>
      <c r="GXN51" s="710"/>
      <c r="GXO51" s="710"/>
      <c r="GXP51" s="710"/>
      <c r="GXQ51" s="710"/>
      <c r="GXR51" s="710"/>
      <c r="GXS51" s="710"/>
      <c r="GXT51" s="710"/>
      <c r="GXU51" s="710"/>
      <c r="GXV51" s="710"/>
      <c r="GXW51" s="710"/>
      <c r="GXX51" s="710"/>
      <c r="GXY51" s="710"/>
      <c r="GXZ51" s="710"/>
      <c r="GYA51" s="710"/>
      <c r="GYB51" s="710"/>
      <c r="GYC51" s="710"/>
      <c r="GYD51" s="710"/>
      <c r="GYE51" s="710"/>
      <c r="GYF51" s="710"/>
      <c r="GYG51" s="710"/>
      <c r="GYH51" s="710"/>
      <c r="GYI51" s="710"/>
      <c r="GYJ51" s="710"/>
      <c r="GYK51" s="710"/>
      <c r="GYL51" s="710"/>
      <c r="GYM51" s="710"/>
      <c r="GYN51" s="710"/>
      <c r="GYO51" s="710"/>
      <c r="GYP51" s="710"/>
      <c r="GYQ51" s="710"/>
      <c r="GYR51" s="710"/>
      <c r="GYS51" s="710"/>
      <c r="GYT51" s="710"/>
      <c r="GYU51" s="710"/>
      <c r="GYV51" s="710"/>
      <c r="GYW51" s="710"/>
      <c r="GYX51" s="710"/>
      <c r="GYY51" s="710"/>
      <c r="GYZ51" s="710"/>
      <c r="GZA51" s="710"/>
      <c r="GZB51" s="710"/>
      <c r="GZC51" s="710"/>
      <c r="GZD51" s="710"/>
      <c r="GZE51" s="710"/>
      <c r="GZF51" s="710"/>
      <c r="GZG51" s="710"/>
      <c r="GZH51" s="710"/>
      <c r="GZI51" s="710"/>
      <c r="GZJ51" s="710"/>
      <c r="GZK51" s="710"/>
      <c r="GZL51" s="710"/>
      <c r="GZM51" s="710"/>
      <c r="GZN51" s="710"/>
      <c r="GZO51" s="710"/>
      <c r="GZP51" s="710"/>
      <c r="GZQ51" s="710"/>
      <c r="GZR51" s="710"/>
      <c r="GZS51" s="710"/>
      <c r="GZT51" s="710"/>
      <c r="GZU51" s="710"/>
      <c r="GZV51" s="710"/>
      <c r="GZW51" s="710"/>
      <c r="GZX51" s="710"/>
      <c r="GZY51" s="710"/>
      <c r="GZZ51" s="710"/>
      <c r="HAA51" s="710"/>
      <c r="HAB51" s="710"/>
      <c r="HAC51" s="710"/>
      <c r="HAD51" s="710"/>
      <c r="HAE51" s="710"/>
      <c r="HAF51" s="710"/>
      <c r="HAG51" s="710"/>
      <c r="HAH51" s="710"/>
      <c r="HAI51" s="710"/>
      <c r="HAJ51" s="710"/>
      <c r="HAK51" s="710"/>
      <c r="HAL51" s="710"/>
      <c r="HAM51" s="710"/>
      <c r="HAN51" s="710"/>
      <c r="HAO51" s="710"/>
      <c r="HAP51" s="710"/>
      <c r="HAQ51" s="710"/>
      <c r="HAR51" s="710"/>
      <c r="HAS51" s="710"/>
      <c r="HAT51" s="710"/>
      <c r="HAU51" s="710"/>
      <c r="HAV51" s="710"/>
      <c r="HAW51" s="710"/>
      <c r="HAX51" s="710"/>
      <c r="HAY51" s="710"/>
      <c r="HAZ51" s="710"/>
      <c r="HBA51" s="710"/>
      <c r="HBB51" s="710"/>
      <c r="HBC51" s="710"/>
      <c r="HBD51" s="710"/>
      <c r="HBE51" s="710"/>
      <c r="HBF51" s="710"/>
      <c r="HBG51" s="710"/>
      <c r="HBH51" s="710"/>
      <c r="HBI51" s="710"/>
      <c r="HBJ51" s="710"/>
      <c r="HBK51" s="710"/>
      <c r="HBL51" s="710"/>
      <c r="HBM51" s="710"/>
      <c r="HBN51" s="710"/>
      <c r="HBO51" s="710"/>
      <c r="HBP51" s="710"/>
      <c r="HBQ51" s="710"/>
      <c r="HBR51" s="710"/>
      <c r="HBS51" s="710"/>
      <c r="HBT51" s="710"/>
      <c r="HBU51" s="710"/>
      <c r="HBV51" s="710"/>
      <c r="HBW51" s="710"/>
      <c r="HBX51" s="710"/>
      <c r="HBY51" s="710"/>
      <c r="HBZ51" s="710"/>
      <c r="HCA51" s="710"/>
      <c r="HCB51" s="710"/>
      <c r="HCC51" s="710"/>
      <c r="HCD51" s="710"/>
      <c r="HCE51" s="710"/>
      <c r="HCF51" s="710"/>
      <c r="HCG51" s="710"/>
      <c r="HCH51" s="710"/>
      <c r="HCI51" s="710"/>
      <c r="HCJ51" s="710"/>
      <c r="HCK51" s="710"/>
      <c r="HCL51" s="710"/>
      <c r="HCM51" s="710"/>
      <c r="HCN51" s="710"/>
      <c r="HCO51" s="710"/>
      <c r="HCP51" s="710"/>
      <c r="HCQ51" s="710"/>
      <c r="HCR51" s="710"/>
      <c r="HCS51" s="710"/>
      <c r="HCT51" s="710"/>
      <c r="HCU51" s="710"/>
      <c r="HCV51" s="710"/>
      <c r="HCW51" s="710"/>
      <c r="HCX51" s="710"/>
      <c r="HCY51" s="710"/>
      <c r="HCZ51" s="710"/>
      <c r="HDA51" s="710"/>
      <c r="HDB51" s="710"/>
      <c r="HDC51" s="710"/>
      <c r="HDD51" s="710"/>
      <c r="HDE51" s="710"/>
      <c r="HDF51" s="710"/>
      <c r="HDG51" s="710"/>
      <c r="HDH51" s="710"/>
      <c r="HDI51" s="710"/>
      <c r="HDJ51" s="710"/>
      <c r="HDK51" s="710"/>
      <c r="HDL51" s="710"/>
      <c r="HDM51" s="710"/>
      <c r="HDN51" s="710"/>
      <c r="HDO51" s="710"/>
      <c r="HDP51" s="710"/>
      <c r="HDQ51" s="710"/>
      <c r="HDR51" s="710"/>
      <c r="HDS51" s="710"/>
      <c r="HDT51" s="710"/>
      <c r="HDU51" s="710"/>
      <c r="HDV51" s="710"/>
      <c r="HDW51" s="710"/>
      <c r="HDX51" s="710"/>
      <c r="HDY51" s="710"/>
      <c r="HDZ51" s="710"/>
      <c r="HEA51" s="710"/>
      <c r="HEB51" s="710"/>
      <c r="HEC51" s="710"/>
      <c r="HED51" s="710"/>
      <c r="HEE51" s="710"/>
      <c r="HEF51" s="710"/>
      <c r="HEG51" s="710"/>
      <c r="HEH51" s="710"/>
      <c r="HEI51" s="710"/>
      <c r="HEJ51" s="710"/>
      <c r="HEK51" s="710"/>
      <c r="HEL51" s="710"/>
      <c r="HEM51" s="710"/>
      <c r="HEN51" s="710"/>
      <c r="HEO51" s="710"/>
      <c r="HEP51" s="710"/>
      <c r="HEQ51" s="710"/>
      <c r="HER51" s="710"/>
      <c r="HES51" s="710"/>
      <c r="HET51" s="710"/>
      <c r="HEU51" s="710"/>
      <c r="HEV51" s="710"/>
      <c r="HEW51" s="710"/>
      <c r="HEX51" s="710"/>
      <c r="HEY51" s="710"/>
      <c r="HEZ51" s="710"/>
      <c r="HFA51" s="710"/>
      <c r="HFB51" s="710"/>
      <c r="HFC51" s="710"/>
      <c r="HFD51" s="710"/>
      <c r="HFE51" s="710"/>
      <c r="HFF51" s="710"/>
      <c r="HFG51" s="710"/>
      <c r="HFH51" s="710"/>
      <c r="HFI51" s="710"/>
      <c r="HFJ51" s="710"/>
      <c r="HFK51" s="710"/>
      <c r="HFL51" s="710"/>
      <c r="HFM51" s="710"/>
      <c r="HFN51" s="710"/>
      <c r="HFO51" s="710"/>
      <c r="HFP51" s="710"/>
      <c r="HFQ51" s="710"/>
      <c r="HFR51" s="710"/>
      <c r="HFS51" s="710"/>
      <c r="HFT51" s="710"/>
      <c r="HFU51" s="710"/>
      <c r="HFV51" s="710"/>
      <c r="HFW51" s="710"/>
      <c r="HFX51" s="710"/>
      <c r="HFY51" s="710"/>
      <c r="HFZ51" s="710"/>
      <c r="HGA51" s="710"/>
      <c r="HGB51" s="710"/>
      <c r="HGC51" s="710"/>
      <c r="HGD51" s="710"/>
      <c r="HGE51" s="710"/>
      <c r="HGF51" s="710"/>
      <c r="HGG51" s="710"/>
      <c r="HGH51" s="710"/>
      <c r="HGI51" s="710"/>
      <c r="HGJ51" s="710"/>
      <c r="HGK51" s="710"/>
      <c r="HGL51" s="710"/>
      <c r="HGM51" s="710"/>
      <c r="HGN51" s="710"/>
      <c r="HGO51" s="710"/>
      <c r="HGP51" s="710"/>
      <c r="HGQ51" s="710"/>
      <c r="HGR51" s="710"/>
      <c r="HGS51" s="710"/>
      <c r="HGT51" s="710"/>
      <c r="HGU51" s="710"/>
      <c r="HGV51" s="710"/>
      <c r="HGW51" s="710"/>
      <c r="HGX51" s="710"/>
      <c r="HGY51" s="710"/>
      <c r="HGZ51" s="710"/>
      <c r="HHA51" s="710"/>
      <c r="HHB51" s="710"/>
      <c r="HHC51" s="710"/>
      <c r="HHD51" s="710"/>
      <c r="HHE51" s="710"/>
      <c r="HHF51" s="710"/>
      <c r="HHG51" s="710"/>
      <c r="HHH51" s="710"/>
      <c r="HHI51" s="710"/>
      <c r="HHJ51" s="710"/>
      <c r="HHK51" s="710"/>
      <c r="HHL51" s="710"/>
      <c r="HHM51" s="710"/>
      <c r="HHN51" s="710"/>
      <c r="HHO51" s="710"/>
      <c r="HHP51" s="710"/>
      <c r="HHQ51" s="710"/>
      <c r="HHR51" s="710"/>
      <c r="HHS51" s="710"/>
      <c r="HHT51" s="710"/>
      <c r="HHU51" s="710"/>
      <c r="HHV51" s="710"/>
      <c r="HHW51" s="710"/>
      <c r="HHX51" s="710"/>
      <c r="HHY51" s="710"/>
      <c r="HHZ51" s="710"/>
      <c r="HIA51" s="710"/>
      <c r="HIB51" s="710"/>
      <c r="HIC51" s="710"/>
      <c r="HID51" s="710"/>
      <c r="HIE51" s="710"/>
      <c r="HIF51" s="710"/>
      <c r="HIG51" s="710"/>
      <c r="HIH51" s="710"/>
      <c r="HII51" s="710"/>
      <c r="HIJ51" s="710"/>
      <c r="HIK51" s="710"/>
      <c r="HIL51" s="710"/>
      <c r="HIM51" s="710"/>
      <c r="HIN51" s="710"/>
      <c r="HIO51" s="710"/>
      <c r="HIP51" s="710"/>
      <c r="HIQ51" s="710"/>
      <c r="HIR51" s="710"/>
      <c r="HIS51" s="710"/>
      <c r="HIT51" s="710"/>
      <c r="HIU51" s="710"/>
      <c r="HIV51" s="710"/>
      <c r="HIW51" s="710"/>
      <c r="HIX51" s="710"/>
      <c r="HIY51" s="710"/>
      <c r="HIZ51" s="710"/>
      <c r="HJA51" s="710"/>
      <c r="HJB51" s="710"/>
      <c r="HJC51" s="710"/>
      <c r="HJD51" s="710"/>
      <c r="HJE51" s="710"/>
      <c r="HJF51" s="710"/>
      <c r="HJG51" s="710"/>
      <c r="HJH51" s="710"/>
      <c r="HJI51" s="710"/>
      <c r="HJJ51" s="710"/>
      <c r="HJK51" s="710"/>
      <c r="HJL51" s="710"/>
      <c r="HJM51" s="710"/>
      <c r="HJN51" s="710"/>
      <c r="HJO51" s="710"/>
      <c r="HJP51" s="710"/>
      <c r="HJQ51" s="710"/>
      <c r="HJR51" s="710"/>
      <c r="HJS51" s="710"/>
      <c r="HJT51" s="710"/>
      <c r="HJU51" s="710"/>
      <c r="HJV51" s="710"/>
      <c r="HJW51" s="710"/>
      <c r="HJX51" s="710"/>
      <c r="HJY51" s="710"/>
      <c r="HJZ51" s="710"/>
      <c r="HKA51" s="710"/>
      <c r="HKB51" s="710"/>
      <c r="HKC51" s="710"/>
      <c r="HKD51" s="710"/>
      <c r="HKE51" s="710"/>
      <c r="HKF51" s="710"/>
      <c r="HKG51" s="710"/>
      <c r="HKH51" s="710"/>
      <c r="HKI51" s="710"/>
      <c r="HKJ51" s="710"/>
      <c r="HKK51" s="710"/>
      <c r="HKL51" s="710"/>
      <c r="HKM51" s="710"/>
      <c r="HKN51" s="710"/>
      <c r="HKO51" s="710"/>
      <c r="HKP51" s="710"/>
      <c r="HKQ51" s="710"/>
      <c r="HKR51" s="710"/>
      <c r="HKS51" s="710"/>
      <c r="HKT51" s="710"/>
      <c r="HKU51" s="710"/>
      <c r="HKV51" s="710"/>
      <c r="HKW51" s="710"/>
      <c r="HKX51" s="710"/>
      <c r="HKY51" s="710"/>
      <c r="HKZ51" s="710"/>
      <c r="HLA51" s="710"/>
      <c r="HLB51" s="710"/>
      <c r="HLC51" s="710"/>
      <c r="HLD51" s="710"/>
      <c r="HLE51" s="710"/>
      <c r="HLF51" s="710"/>
      <c r="HLG51" s="710"/>
      <c r="HLH51" s="710"/>
      <c r="HLI51" s="710"/>
      <c r="HLJ51" s="710"/>
      <c r="HLK51" s="710"/>
      <c r="HLL51" s="710"/>
      <c r="HLM51" s="710"/>
      <c r="HLN51" s="710"/>
      <c r="HLO51" s="710"/>
      <c r="HLP51" s="710"/>
      <c r="HLQ51" s="710"/>
      <c r="HLR51" s="710"/>
      <c r="HLS51" s="710"/>
      <c r="HLT51" s="710"/>
      <c r="HLU51" s="710"/>
      <c r="HLV51" s="710"/>
      <c r="HLW51" s="710"/>
      <c r="HLX51" s="710"/>
      <c r="HLY51" s="710"/>
      <c r="HLZ51" s="710"/>
      <c r="HMA51" s="710"/>
      <c r="HMB51" s="710"/>
      <c r="HMC51" s="710"/>
      <c r="HMD51" s="710"/>
      <c r="HME51" s="710"/>
      <c r="HMF51" s="710"/>
      <c r="HMG51" s="710"/>
      <c r="HMH51" s="710"/>
      <c r="HMI51" s="710"/>
      <c r="HMJ51" s="710"/>
      <c r="HMK51" s="710"/>
      <c r="HML51" s="710"/>
      <c r="HMM51" s="710"/>
      <c r="HMN51" s="710"/>
      <c r="HMO51" s="710"/>
      <c r="HMP51" s="710"/>
      <c r="HMQ51" s="710"/>
      <c r="HMR51" s="710"/>
      <c r="HMS51" s="710"/>
      <c r="HMT51" s="710"/>
      <c r="HMU51" s="710"/>
      <c r="HMV51" s="710"/>
      <c r="HMW51" s="710"/>
      <c r="HMX51" s="710"/>
      <c r="HMY51" s="710"/>
      <c r="HMZ51" s="710"/>
      <c r="HNA51" s="710"/>
      <c r="HNB51" s="710"/>
      <c r="HNC51" s="710"/>
      <c r="HND51" s="710"/>
      <c r="HNE51" s="710"/>
      <c r="HNF51" s="710"/>
      <c r="HNG51" s="710"/>
      <c r="HNH51" s="710"/>
      <c r="HNI51" s="710"/>
      <c r="HNJ51" s="710"/>
      <c r="HNK51" s="710"/>
      <c r="HNL51" s="710"/>
      <c r="HNM51" s="710"/>
      <c r="HNN51" s="710"/>
      <c r="HNO51" s="710"/>
      <c r="HNP51" s="710"/>
      <c r="HNQ51" s="710"/>
      <c r="HNR51" s="710"/>
      <c r="HNS51" s="710"/>
      <c r="HNT51" s="710"/>
      <c r="HNU51" s="710"/>
      <c r="HNV51" s="710"/>
      <c r="HNW51" s="710"/>
      <c r="HNX51" s="710"/>
      <c r="HNY51" s="710"/>
      <c r="HNZ51" s="710"/>
      <c r="HOA51" s="710"/>
      <c r="HOB51" s="710"/>
      <c r="HOC51" s="710"/>
      <c r="HOD51" s="710"/>
      <c r="HOE51" s="710"/>
      <c r="HOF51" s="710"/>
      <c r="HOG51" s="710"/>
      <c r="HOH51" s="710"/>
      <c r="HOI51" s="710"/>
      <c r="HOJ51" s="710"/>
      <c r="HOK51" s="710"/>
      <c r="HOL51" s="710"/>
      <c r="HOM51" s="710"/>
      <c r="HON51" s="710"/>
      <c r="HOO51" s="710"/>
      <c r="HOP51" s="710"/>
      <c r="HOQ51" s="710"/>
      <c r="HOR51" s="710"/>
      <c r="HOS51" s="710"/>
      <c r="HOT51" s="710"/>
      <c r="HOU51" s="710"/>
      <c r="HOV51" s="710"/>
      <c r="HOW51" s="710"/>
      <c r="HOX51" s="710"/>
      <c r="HOY51" s="710"/>
      <c r="HOZ51" s="710"/>
      <c r="HPA51" s="710"/>
      <c r="HPB51" s="710"/>
      <c r="HPC51" s="710"/>
      <c r="HPD51" s="710"/>
      <c r="HPE51" s="710"/>
      <c r="HPF51" s="710"/>
      <c r="HPG51" s="710"/>
      <c r="HPH51" s="710"/>
      <c r="HPI51" s="710"/>
      <c r="HPJ51" s="710"/>
      <c r="HPK51" s="710"/>
      <c r="HPL51" s="710"/>
      <c r="HPM51" s="710"/>
      <c r="HPN51" s="710"/>
      <c r="HPO51" s="710"/>
      <c r="HPP51" s="710"/>
      <c r="HPQ51" s="710"/>
      <c r="HPR51" s="710"/>
      <c r="HPS51" s="710"/>
      <c r="HPT51" s="710"/>
      <c r="HPU51" s="710"/>
      <c r="HPV51" s="710"/>
      <c r="HPW51" s="710"/>
      <c r="HPX51" s="710"/>
      <c r="HPY51" s="710"/>
      <c r="HPZ51" s="710"/>
      <c r="HQA51" s="710"/>
      <c r="HQB51" s="710"/>
      <c r="HQC51" s="710"/>
      <c r="HQD51" s="710"/>
      <c r="HQE51" s="710"/>
      <c r="HQF51" s="710"/>
      <c r="HQG51" s="710"/>
      <c r="HQH51" s="710"/>
      <c r="HQI51" s="710"/>
      <c r="HQJ51" s="710"/>
      <c r="HQK51" s="710"/>
      <c r="HQL51" s="710"/>
      <c r="HQM51" s="710"/>
      <c r="HQN51" s="710"/>
      <c r="HQO51" s="710"/>
      <c r="HQP51" s="710"/>
      <c r="HQQ51" s="710"/>
      <c r="HQR51" s="710"/>
      <c r="HQS51" s="710"/>
      <c r="HQT51" s="710"/>
      <c r="HQU51" s="710"/>
      <c r="HQV51" s="710"/>
      <c r="HQW51" s="710"/>
      <c r="HQX51" s="710"/>
      <c r="HQY51" s="710"/>
      <c r="HQZ51" s="710"/>
      <c r="HRA51" s="710"/>
      <c r="HRB51" s="710"/>
      <c r="HRC51" s="710"/>
      <c r="HRD51" s="710"/>
      <c r="HRE51" s="710"/>
      <c r="HRF51" s="710"/>
      <c r="HRG51" s="710"/>
      <c r="HRH51" s="710"/>
      <c r="HRI51" s="710"/>
      <c r="HRJ51" s="710"/>
      <c r="HRK51" s="710"/>
      <c r="HRL51" s="710"/>
      <c r="HRM51" s="710"/>
      <c r="HRN51" s="710"/>
      <c r="HRO51" s="710"/>
      <c r="HRP51" s="710"/>
      <c r="HRQ51" s="710"/>
      <c r="HRR51" s="710"/>
      <c r="HRS51" s="710"/>
      <c r="HRT51" s="710"/>
      <c r="HRU51" s="710"/>
      <c r="HRV51" s="710"/>
      <c r="HRW51" s="710"/>
      <c r="HRX51" s="710"/>
      <c r="HRY51" s="710"/>
      <c r="HRZ51" s="710"/>
      <c r="HSA51" s="710"/>
      <c r="HSB51" s="710"/>
      <c r="HSC51" s="710"/>
      <c r="HSD51" s="710"/>
      <c r="HSE51" s="710"/>
      <c r="HSF51" s="710"/>
      <c r="HSG51" s="710"/>
      <c r="HSH51" s="710"/>
      <c r="HSI51" s="710"/>
      <c r="HSJ51" s="710"/>
      <c r="HSK51" s="710"/>
      <c r="HSL51" s="710"/>
      <c r="HSM51" s="710"/>
      <c r="HSN51" s="710"/>
      <c r="HSO51" s="710"/>
      <c r="HSP51" s="710"/>
      <c r="HSQ51" s="710"/>
      <c r="HSR51" s="710"/>
      <c r="HSS51" s="710"/>
      <c r="HST51" s="710"/>
      <c r="HSU51" s="710"/>
      <c r="HSV51" s="710"/>
      <c r="HSW51" s="710"/>
      <c r="HSX51" s="710"/>
      <c r="HSY51" s="710"/>
      <c r="HSZ51" s="710"/>
      <c r="HTA51" s="710"/>
      <c r="HTB51" s="710"/>
      <c r="HTC51" s="710"/>
      <c r="HTD51" s="710"/>
      <c r="HTE51" s="710"/>
      <c r="HTF51" s="710"/>
      <c r="HTG51" s="710"/>
      <c r="HTH51" s="710"/>
      <c r="HTI51" s="710"/>
      <c r="HTJ51" s="710"/>
      <c r="HTK51" s="710"/>
      <c r="HTL51" s="710"/>
      <c r="HTM51" s="710"/>
      <c r="HTN51" s="710"/>
      <c r="HTO51" s="710"/>
      <c r="HTP51" s="710"/>
      <c r="HTQ51" s="710"/>
      <c r="HTR51" s="710"/>
      <c r="HTS51" s="710"/>
      <c r="HTT51" s="710"/>
      <c r="HTU51" s="710"/>
      <c r="HTV51" s="710"/>
      <c r="HTW51" s="710"/>
      <c r="HTX51" s="710"/>
      <c r="HTY51" s="710"/>
      <c r="HTZ51" s="710"/>
      <c r="HUA51" s="710"/>
      <c r="HUB51" s="710"/>
      <c r="HUC51" s="710"/>
      <c r="HUD51" s="710"/>
      <c r="HUE51" s="710"/>
      <c r="HUF51" s="710"/>
      <c r="HUG51" s="710"/>
      <c r="HUH51" s="710"/>
      <c r="HUI51" s="710"/>
      <c r="HUJ51" s="710"/>
      <c r="HUK51" s="710"/>
      <c r="HUL51" s="710"/>
      <c r="HUM51" s="710"/>
      <c r="HUN51" s="710"/>
      <c r="HUO51" s="710"/>
      <c r="HUP51" s="710"/>
      <c r="HUQ51" s="710"/>
      <c r="HUR51" s="710"/>
      <c r="HUS51" s="710"/>
      <c r="HUT51" s="710"/>
      <c r="HUU51" s="710"/>
      <c r="HUV51" s="710"/>
      <c r="HUW51" s="710"/>
      <c r="HUX51" s="710"/>
      <c r="HUY51" s="710"/>
      <c r="HUZ51" s="710"/>
      <c r="HVA51" s="710"/>
      <c r="HVB51" s="710"/>
      <c r="HVC51" s="710"/>
      <c r="HVD51" s="710"/>
      <c r="HVE51" s="710"/>
      <c r="HVF51" s="710"/>
      <c r="HVG51" s="710"/>
      <c r="HVH51" s="710"/>
      <c r="HVI51" s="710"/>
      <c r="HVJ51" s="710"/>
      <c r="HVK51" s="710"/>
      <c r="HVL51" s="710"/>
      <c r="HVM51" s="710"/>
      <c r="HVN51" s="710"/>
      <c r="HVO51" s="710"/>
      <c r="HVP51" s="710"/>
      <c r="HVQ51" s="710"/>
      <c r="HVR51" s="710"/>
      <c r="HVS51" s="710"/>
      <c r="HVT51" s="710"/>
      <c r="HVU51" s="710"/>
      <c r="HVV51" s="710"/>
      <c r="HVW51" s="710"/>
      <c r="HVX51" s="710"/>
      <c r="HVY51" s="710"/>
      <c r="HVZ51" s="710"/>
      <c r="HWA51" s="710"/>
      <c r="HWB51" s="710"/>
      <c r="HWC51" s="710"/>
      <c r="HWD51" s="710"/>
      <c r="HWE51" s="710"/>
      <c r="HWF51" s="710"/>
      <c r="HWG51" s="710"/>
      <c r="HWH51" s="710"/>
      <c r="HWI51" s="710"/>
      <c r="HWJ51" s="710"/>
      <c r="HWK51" s="710"/>
      <c r="HWL51" s="710"/>
      <c r="HWM51" s="710"/>
      <c r="HWN51" s="710"/>
      <c r="HWO51" s="710"/>
      <c r="HWP51" s="710"/>
      <c r="HWQ51" s="710"/>
      <c r="HWR51" s="710"/>
      <c r="HWS51" s="710"/>
      <c r="HWT51" s="710"/>
      <c r="HWU51" s="710"/>
      <c r="HWV51" s="710"/>
      <c r="HWW51" s="710"/>
      <c r="HWX51" s="710"/>
      <c r="HWY51" s="710"/>
      <c r="HWZ51" s="710"/>
      <c r="HXA51" s="710"/>
      <c r="HXB51" s="710"/>
      <c r="HXC51" s="710"/>
      <c r="HXD51" s="710"/>
      <c r="HXE51" s="710"/>
      <c r="HXF51" s="710"/>
      <c r="HXG51" s="710"/>
      <c r="HXH51" s="710"/>
      <c r="HXI51" s="710"/>
      <c r="HXJ51" s="710"/>
      <c r="HXK51" s="710"/>
      <c r="HXL51" s="710"/>
      <c r="HXM51" s="710"/>
      <c r="HXN51" s="710"/>
      <c r="HXO51" s="710"/>
      <c r="HXP51" s="710"/>
      <c r="HXQ51" s="710"/>
      <c r="HXR51" s="710"/>
      <c r="HXS51" s="710"/>
      <c r="HXT51" s="710"/>
      <c r="HXU51" s="710"/>
      <c r="HXV51" s="710"/>
      <c r="HXW51" s="710"/>
      <c r="HXX51" s="710"/>
      <c r="HXY51" s="710"/>
      <c r="HXZ51" s="710"/>
      <c r="HYA51" s="710"/>
      <c r="HYB51" s="710"/>
      <c r="HYC51" s="710"/>
      <c r="HYD51" s="710"/>
      <c r="HYE51" s="710"/>
      <c r="HYF51" s="710"/>
      <c r="HYG51" s="710"/>
      <c r="HYH51" s="710"/>
      <c r="HYI51" s="710"/>
      <c r="HYJ51" s="710"/>
      <c r="HYK51" s="710"/>
      <c r="HYL51" s="710"/>
      <c r="HYM51" s="710"/>
      <c r="HYN51" s="710"/>
      <c r="HYO51" s="710"/>
      <c r="HYP51" s="710"/>
      <c r="HYQ51" s="710"/>
      <c r="HYR51" s="710"/>
      <c r="HYS51" s="710"/>
      <c r="HYT51" s="710"/>
      <c r="HYU51" s="710"/>
      <c r="HYV51" s="710"/>
      <c r="HYW51" s="710"/>
      <c r="HYX51" s="710"/>
      <c r="HYY51" s="710"/>
      <c r="HYZ51" s="710"/>
      <c r="HZA51" s="710"/>
      <c r="HZB51" s="710"/>
      <c r="HZC51" s="710"/>
      <c r="HZD51" s="710"/>
      <c r="HZE51" s="710"/>
      <c r="HZF51" s="710"/>
      <c r="HZG51" s="710"/>
      <c r="HZH51" s="710"/>
      <c r="HZI51" s="710"/>
      <c r="HZJ51" s="710"/>
      <c r="HZK51" s="710"/>
      <c r="HZL51" s="710"/>
      <c r="HZM51" s="710"/>
      <c r="HZN51" s="710"/>
      <c r="HZO51" s="710"/>
      <c r="HZP51" s="710"/>
      <c r="HZQ51" s="710"/>
      <c r="HZR51" s="710"/>
      <c r="HZS51" s="710"/>
      <c r="HZT51" s="710"/>
      <c r="HZU51" s="710"/>
      <c r="HZV51" s="710"/>
      <c r="HZW51" s="710"/>
      <c r="HZX51" s="710"/>
      <c r="HZY51" s="710"/>
      <c r="HZZ51" s="710"/>
      <c r="IAA51" s="710"/>
      <c r="IAB51" s="710"/>
      <c r="IAC51" s="710"/>
      <c r="IAD51" s="710"/>
      <c r="IAE51" s="710"/>
      <c r="IAF51" s="710"/>
      <c r="IAG51" s="710"/>
      <c r="IAH51" s="710"/>
      <c r="IAI51" s="710"/>
      <c r="IAJ51" s="710"/>
      <c r="IAK51" s="710"/>
      <c r="IAL51" s="710"/>
      <c r="IAM51" s="710"/>
      <c r="IAN51" s="710"/>
      <c r="IAO51" s="710"/>
      <c r="IAP51" s="710"/>
      <c r="IAQ51" s="710"/>
      <c r="IAR51" s="710"/>
      <c r="IAS51" s="710"/>
      <c r="IAT51" s="710"/>
      <c r="IAU51" s="710"/>
      <c r="IAV51" s="710"/>
      <c r="IAW51" s="710"/>
      <c r="IAX51" s="710"/>
      <c r="IAY51" s="710"/>
      <c r="IAZ51" s="710"/>
      <c r="IBA51" s="710"/>
      <c r="IBB51" s="710"/>
      <c r="IBC51" s="710"/>
      <c r="IBD51" s="710"/>
      <c r="IBE51" s="710"/>
      <c r="IBF51" s="710"/>
      <c r="IBG51" s="710"/>
      <c r="IBH51" s="710"/>
      <c r="IBI51" s="710"/>
      <c r="IBJ51" s="710"/>
      <c r="IBK51" s="710"/>
      <c r="IBL51" s="710"/>
      <c r="IBM51" s="710"/>
      <c r="IBN51" s="710"/>
      <c r="IBO51" s="710"/>
      <c r="IBP51" s="710"/>
      <c r="IBQ51" s="710"/>
      <c r="IBR51" s="710"/>
      <c r="IBS51" s="710"/>
      <c r="IBT51" s="710"/>
      <c r="IBU51" s="710"/>
      <c r="IBV51" s="710"/>
      <c r="IBW51" s="710"/>
      <c r="IBX51" s="710"/>
      <c r="IBY51" s="710"/>
      <c r="IBZ51" s="710"/>
      <c r="ICA51" s="710"/>
      <c r="ICB51" s="710"/>
      <c r="ICC51" s="710"/>
      <c r="ICD51" s="710"/>
      <c r="ICE51" s="710"/>
      <c r="ICF51" s="710"/>
      <c r="ICG51" s="710"/>
      <c r="ICH51" s="710"/>
      <c r="ICI51" s="710"/>
      <c r="ICJ51" s="710"/>
      <c r="ICK51" s="710"/>
      <c r="ICL51" s="710"/>
      <c r="ICM51" s="710"/>
      <c r="ICN51" s="710"/>
      <c r="ICO51" s="710"/>
      <c r="ICP51" s="710"/>
      <c r="ICQ51" s="710"/>
      <c r="ICR51" s="710"/>
      <c r="ICS51" s="710"/>
      <c r="ICT51" s="710"/>
      <c r="ICU51" s="710"/>
      <c r="ICV51" s="710"/>
      <c r="ICW51" s="710"/>
      <c r="ICX51" s="710"/>
      <c r="ICY51" s="710"/>
      <c r="ICZ51" s="710"/>
      <c r="IDA51" s="710"/>
      <c r="IDB51" s="710"/>
      <c r="IDC51" s="710"/>
      <c r="IDD51" s="710"/>
      <c r="IDE51" s="710"/>
      <c r="IDF51" s="710"/>
      <c r="IDG51" s="710"/>
      <c r="IDH51" s="710"/>
      <c r="IDI51" s="710"/>
      <c r="IDJ51" s="710"/>
      <c r="IDK51" s="710"/>
      <c r="IDL51" s="710"/>
      <c r="IDM51" s="710"/>
      <c r="IDN51" s="710"/>
      <c r="IDO51" s="710"/>
      <c r="IDP51" s="710"/>
      <c r="IDQ51" s="710"/>
      <c r="IDR51" s="710"/>
      <c r="IDS51" s="710"/>
      <c r="IDT51" s="710"/>
      <c r="IDU51" s="710"/>
      <c r="IDV51" s="710"/>
      <c r="IDW51" s="710"/>
      <c r="IDX51" s="710"/>
      <c r="IDY51" s="710"/>
      <c r="IDZ51" s="710"/>
      <c r="IEA51" s="710"/>
      <c r="IEB51" s="710"/>
      <c r="IEC51" s="710"/>
      <c r="IED51" s="710"/>
      <c r="IEE51" s="710"/>
      <c r="IEF51" s="710"/>
      <c r="IEG51" s="710"/>
      <c r="IEH51" s="710"/>
      <c r="IEI51" s="710"/>
      <c r="IEJ51" s="710"/>
      <c r="IEK51" s="710"/>
      <c r="IEL51" s="710"/>
      <c r="IEM51" s="710"/>
      <c r="IEN51" s="710"/>
      <c r="IEO51" s="710"/>
      <c r="IEP51" s="710"/>
      <c r="IEQ51" s="710"/>
      <c r="IER51" s="710"/>
      <c r="IES51" s="710"/>
      <c r="IET51" s="710"/>
      <c r="IEU51" s="710"/>
      <c r="IEV51" s="710"/>
      <c r="IEW51" s="710"/>
      <c r="IEX51" s="710"/>
      <c r="IEY51" s="710"/>
      <c r="IEZ51" s="710"/>
      <c r="IFA51" s="710"/>
      <c r="IFB51" s="710"/>
      <c r="IFC51" s="710"/>
      <c r="IFD51" s="710"/>
      <c r="IFE51" s="710"/>
      <c r="IFF51" s="710"/>
      <c r="IFG51" s="710"/>
      <c r="IFH51" s="710"/>
      <c r="IFI51" s="710"/>
      <c r="IFJ51" s="710"/>
      <c r="IFK51" s="710"/>
      <c r="IFL51" s="710"/>
      <c r="IFM51" s="710"/>
      <c r="IFN51" s="710"/>
      <c r="IFO51" s="710"/>
      <c r="IFP51" s="710"/>
      <c r="IFQ51" s="710"/>
      <c r="IFR51" s="710"/>
      <c r="IFS51" s="710"/>
      <c r="IFT51" s="710"/>
      <c r="IFU51" s="710"/>
      <c r="IFV51" s="710"/>
      <c r="IFW51" s="710"/>
      <c r="IFX51" s="710"/>
      <c r="IFY51" s="710"/>
      <c r="IFZ51" s="710"/>
      <c r="IGA51" s="710"/>
      <c r="IGB51" s="710"/>
      <c r="IGC51" s="710"/>
      <c r="IGD51" s="710"/>
      <c r="IGE51" s="710"/>
      <c r="IGF51" s="710"/>
      <c r="IGG51" s="710"/>
      <c r="IGH51" s="710"/>
      <c r="IGI51" s="710"/>
      <c r="IGJ51" s="710"/>
      <c r="IGK51" s="710"/>
      <c r="IGL51" s="710"/>
      <c r="IGM51" s="710"/>
      <c r="IGN51" s="710"/>
      <c r="IGO51" s="710"/>
      <c r="IGP51" s="710"/>
      <c r="IGQ51" s="710"/>
      <c r="IGR51" s="710"/>
      <c r="IGS51" s="710"/>
      <c r="IGT51" s="710"/>
      <c r="IGU51" s="710"/>
      <c r="IGV51" s="710"/>
      <c r="IGW51" s="710"/>
      <c r="IGX51" s="710"/>
      <c r="IGY51" s="710"/>
      <c r="IGZ51" s="710"/>
      <c r="IHA51" s="710"/>
      <c r="IHB51" s="710"/>
      <c r="IHC51" s="710"/>
      <c r="IHD51" s="710"/>
      <c r="IHE51" s="710"/>
      <c r="IHF51" s="710"/>
      <c r="IHG51" s="710"/>
      <c r="IHH51" s="710"/>
      <c r="IHI51" s="710"/>
      <c r="IHJ51" s="710"/>
      <c r="IHK51" s="710"/>
      <c r="IHL51" s="710"/>
      <c r="IHM51" s="710"/>
      <c r="IHN51" s="710"/>
      <c r="IHO51" s="710"/>
      <c r="IHP51" s="710"/>
      <c r="IHQ51" s="710"/>
      <c r="IHR51" s="710"/>
      <c r="IHS51" s="710"/>
      <c r="IHT51" s="710"/>
      <c r="IHU51" s="710"/>
      <c r="IHV51" s="710"/>
      <c r="IHW51" s="710"/>
      <c r="IHX51" s="710"/>
      <c r="IHY51" s="710"/>
      <c r="IHZ51" s="710"/>
      <c r="IIA51" s="710"/>
      <c r="IIB51" s="710"/>
      <c r="IIC51" s="710"/>
      <c r="IID51" s="710"/>
      <c r="IIE51" s="710"/>
      <c r="IIF51" s="710"/>
      <c r="IIG51" s="710"/>
      <c r="IIH51" s="710"/>
      <c r="III51" s="710"/>
      <c r="IIJ51" s="710"/>
      <c r="IIK51" s="710"/>
      <c r="IIL51" s="710"/>
      <c r="IIM51" s="710"/>
      <c r="IIN51" s="710"/>
      <c r="IIO51" s="710"/>
      <c r="IIP51" s="710"/>
      <c r="IIQ51" s="710"/>
      <c r="IIR51" s="710"/>
      <c r="IIS51" s="710"/>
      <c r="IIT51" s="710"/>
      <c r="IIU51" s="710"/>
      <c r="IIV51" s="710"/>
      <c r="IIW51" s="710"/>
      <c r="IIX51" s="710"/>
      <c r="IIY51" s="710"/>
      <c r="IIZ51" s="710"/>
      <c r="IJA51" s="710"/>
      <c r="IJB51" s="710"/>
      <c r="IJC51" s="710"/>
      <c r="IJD51" s="710"/>
      <c r="IJE51" s="710"/>
      <c r="IJF51" s="710"/>
      <c r="IJG51" s="710"/>
      <c r="IJH51" s="710"/>
      <c r="IJI51" s="710"/>
      <c r="IJJ51" s="710"/>
      <c r="IJK51" s="710"/>
      <c r="IJL51" s="710"/>
      <c r="IJM51" s="710"/>
      <c r="IJN51" s="710"/>
      <c r="IJO51" s="710"/>
      <c r="IJP51" s="710"/>
      <c r="IJQ51" s="710"/>
      <c r="IJR51" s="710"/>
      <c r="IJS51" s="710"/>
      <c r="IJT51" s="710"/>
      <c r="IJU51" s="710"/>
      <c r="IJV51" s="710"/>
      <c r="IJW51" s="710"/>
      <c r="IJX51" s="710"/>
      <c r="IJY51" s="710"/>
      <c r="IJZ51" s="710"/>
      <c r="IKA51" s="710"/>
      <c r="IKB51" s="710"/>
      <c r="IKC51" s="710"/>
      <c r="IKD51" s="710"/>
      <c r="IKE51" s="710"/>
      <c r="IKF51" s="710"/>
      <c r="IKG51" s="710"/>
      <c r="IKH51" s="710"/>
      <c r="IKI51" s="710"/>
      <c r="IKJ51" s="710"/>
      <c r="IKK51" s="710"/>
      <c r="IKL51" s="710"/>
      <c r="IKM51" s="710"/>
      <c r="IKN51" s="710"/>
      <c r="IKO51" s="710"/>
      <c r="IKP51" s="710"/>
      <c r="IKQ51" s="710"/>
      <c r="IKR51" s="710"/>
      <c r="IKS51" s="710"/>
      <c r="IKT51" s="710"/>
      <c r="IKU51" s="710"/>
      <c r="IKV51" s="710"/>
      <c r="IKW51" s="710"/>
      <c r="IKX51" s="710"/>
      <c r="IKY51" s="710"/>
      <c r="IKZ51" s="710"/>
      <c r="ILA51" s="710"/>
      <c r="ILB51" s="710"/>
      <c r="ILC51" s="710"/>
      <c r="ILD51" s="710"/>
      <c r="ILE51" s="710"/>
      <c r="ILF51" s="710"/>
      <c r="ILG51" s="710"/>
      <c r="ILH51" s="710"/>
      <c r="ILI51" s="710"/>
      <c r="ILJ51" s="710"/>
      <c r="ILK51" s="710"/>
      <c r="ILL51" s="710"/>
      <c r="ILM51" s="710"/>
      <c r="ILN51" s="710"/>
      <c r="ILO51" s="710"/>
      <c r="ILP51" s="710"/>
      <c r="ILQ51" s="710"/>
      <c r="ILR51" s="710"/>
      <c r="ILS51" s="710"/>
      <c r="ILT51" s="710"/>
      <c r="ILU51" s="710"/>
      <c r="ILV51" s="710"/>
      <c r="ILW51" s="710"/>
      <c r="ILX51" s="710"/>
      <c r="ILY51" s="710"/>
      <c r="ILZ51" s="710"/>
      <c r="IMA51" s="710"/>
      <c r="IMB51" s="710"/>
      <c r="IMC51" s="710"/>
      <c r="IMD51" s="710"/>
      <c r="IME51" s="710"/>
      <c r="IMF51" s="710"/>
      <c r="IMG51" s="710"/>
      <c r="IMH51" s="710"/>
      <c r="IMI51" s="710"/>
      <c r="IMJ51" s="710"/>
      <c r="IMK51" s="710"/>
      <c r="IML51" s="710"/>
      <c r="IMM51" s="710"/>
      <c r="IMN51" s="710"/>
      <c r="IMO51" s="710"/>
      <c r="IMP51" s="710"/>
      <c r="IMQ51" s="710"/>
      <c r="IMR51" s="710"/>
      <c r="IMS51" s="710"/>
      <c r="IMT51" s="710"/>
      <c r="IMU51" s="710"/>
      <c r="IMV51" s="710"/>
      <c r="IMW51" s="710"/>
      <c r="IMX51" s="710"/>
      <c r="IMY51" s="710"/>
      <c r="IMZ51" s="710"/>
      <c r="INA51" s="710"/>
      <c r="INB51" s="710"/>
      <c r="INC51" s="710"/>
      <c r="IND51" s="710"/>
      <c r="INE51" s="710"/>
      <c r="INF51" s="710"/>
      <c r="ING51" s="710"/>
      <c r="INH51" s="710"/>
      <c r="INI51" s="710"/>
      <c r="INJ51" s="710"/>
      <c r="INK51" s="710"/>
      <c r="INL51" s="710"/>
      <c r="INM51" s="710"/>
      <c r="INN51" s="710"/>
      <c r="INO51" s="710"/>
      <c r="INP51" s="710"/>
      <c r="INQ51" s="710"/>
      <c r="INR51" s="710"/>
      <c r="INS51" s="710"/>
      <c r="INT51" s="710"/>
      <c r="INU51" s="710"/>
      <c r="INV51" s="710"/>
      <c r="INW51" s="710"/>
      <c r="INX51" s="710"/>
      <c r="INY51" s="710"/>
      <c r="INZ51" s="710"/>
      <c r="IOA51" s="710"/>
      <c r="IOB51" s="710"/>
      <c r="IOC51" s="710"/>
      <c r="IOD51" s="710"/>
      <c r="IOE51" s="710"/>
      <c r="IOF51" s="710"/>
      <c r="IOG51" s="710"/>
      <c r="IOH51" s="710"/>
      <c r="IOI51" s="710"/>
      <c r="IOJ51" s="710"/>
      <c r="IOK51" s="710"/>
      <c r="IOL51" s="710"/>
      <c r="IOM51" s="710"/>
      <c r="ION51" s="710"/>
      <c r="IOO51" s="710"/>
      <c r="IOP51" s="710"/>
      <c r="IOQ51" s="710"/>
      <c r="IOR51" s="710"/>
      <c r="IOS51" s="710"/>
      <c r="IOT51" s="710"/>
      <c r="IOU51" s="710"/>
      <c r="IOV51" s="710"/>
      <c r="IOW51" s="710"/>
      <c r="IOX51" s="710"/>
      <c r="IOY51" s="710"/>
      <c r="IOZ51" s="710"/>
      <c r="IPA51" s="710"/>
      <c r="IPB51" s="710"/>
      <c r="IPC51" s="710"/>
      <c r="IPD51" s="710"/>
      <c r="IPE51" s="710"/>
      <c r="IPF51" s="710"/>
      <c r="IPG51" s="710"/>
      <c r="IPH51" s="710"/>
      <c r="IPI51" s="710"/>
      <c r="IPJ51" s="710"/>
      <c r="IPK51" s="710"/>
      <c r="IPL51" s="710"/>
      <c r="IPM51" s="710"/>
      <c r="IPN51" s="710"/>
      <c r="IPO51" s="710"/>
      <c r="IPP51" s="710"/>
      <c r="IPQ51" s="710"/>
      <c r="IPR51" s="710"/>
      <c r="IPS51" s="710"/>
      <c r="IPT51" s="710"/>
      <c r="IPU51" s="710"/>
      <c r="IPV51" s="710"/>
      <c r="IPW51" s="710"/>
      <c r="IPX51" s="710"/>
      <c r="IPY51" s="710"/>
      <c r="IPZ51" s="710"/>
      <c r="IQA51" s="710"/>
      <c r="IQB51" s="710"/>
      <c r="IQC51" s="710"/>
      <c r="IQD51" s="710"/>
      <c r="IQE51" s="710"/>
      <c r="IQF51" s="710"/>
      <c r="IQG51" s="710"/>
      <c r="IQH51" s="710"/>
      <c r="IQI51" s="710"/>
      <c r="IQJ51" s="710"/>
      <c r="IQK51" s="710"/>
      <c r="IQL51" s="710"/>
      <c r="IQM51" s="710"/>
      <c r="IQN51" s="710"/>
      <c r="IQO51" s="710"/>
      <c r="IQP51" s="710"/>
      <c r="IQQ51" s="710"/>
      <c r="IQR51" s="710"/>
      <c r="IQS51" s="710"/>
      <c r="IQT51" s="710"/>
      <c r="IQU51" s="710"/>
      <c r="IQV51" s="710"/>
      <c r="IQW51" s="710"/>
      <c r="IQX51" s="710"/>
      <c r="IQY51" s="710"/>
      <c r="IQZ51" s="710"/>
      <c r="IRA51" s="710"/>
      <c r="IRB51" s="710"/>
      <c r="IRC51" s="710"/>
      <c r="IRD51" s="710"/>
      <c r="IRE51" s="710"/>
      <c r="IRF51" s="710"/>
      <c r="IRG51" s="710"/>
      <c r="IRH51" s="710"/>
      <c r="IRI51" s="710"/>
      <c r="IRJ51" s="710"/>
      <c r="IRK51" s="710"/>
      <c r="IRL51" s="710"/>
      <c r="IRM51" s="710"/>
      <c r="IRN51" s="710"/>
      <c r="IRO51" s="710"/>
      <c r="IRP51" s="710"/>
      <c r="IRQ51" s="710"/>
      <c r="IRR51" s="710"/>
      <c r="IRS51" s="710"/>
      <c r="IRT51" s="710"/>
      <c r="IRU51" s="710"/>
      <c r="IRV51" s="710"/>
      <c r="IRW51" s="710"/>
      <c r="IRX51" s="710"/>
      <c r="IRY51" s="710"/>
      <c r="IRZ51" s="710"/>
      <c r="ISA51" s="710"/>
      <c r="ISB51" s="710"/>
      <c r="ISC51" s="710"/>
      <c r="ISD51" s="710"/>
      <c r="ISE51" s="710"/>
      <c r="ISF51" s="710"/>
      <c r="ISG51" s="710"/>
      <c r="ISH51" s="710"/>
      <c r="ISI51" s="710"/>
      <c r="ISJ51" s="710"/>
      <c r="ISK51" s="710"/>
      <c r="ISL51" s="710"/>
      <c r="ISM51" s="710"/>
      <c r="ISN51" s="710"/>
      <c r="ISO51" s="710"/>
      <c r="ISP51" s="710"/>
      <c r="ISQ51" s="710"/>
      <c r="ISR51" s="710"/>
      <c r="ISS51" s="710"/>
      <c r="IST51" s="710"/>
      <c r="ISU51" s="710"/>
      <c r="ISV51" s="710"/>
      <c r="ISW51" s="710"/>
      <c r="ISX51" s="710"/>
      <c r="ISY51" s="710"/>
      <c r="ISZ51" s="710"/>
      <c r="ITA51" s="710"/>
      <c r="ITB51" s="710"/>
      <c r="ITC51" s="710"/>
      <c r="ITD51" s="710"/>
      <c r="ITE51" s="710"/>
      <c r="ITF51" s="710"/>
      <c r="ITG51" s="710"/>
      <c r="ITH51" s="710"/>
      <c r="ITI51" s="710"/>
      <c r="ITJ51" s="710"/>
      <c r="ITK51" s="710"/>
      <c r="ITL51" s="710"/>
      <c r="ITM51" s="710"/>
      <c r="ITN51" s="710"/>
      <c r="ITO51" s="710"/>
      <c r="ITP51" s="710"/>
      <c r="ITQ51" s="710"/>
      <c r="ITR51" s="710"/>
      <c r="ITS51" s="710"/>
      <c r="ITT51" s="710"/>
      <c r="ITU51" s="710"/>
      <c r="ITV51" s="710"/>
      <c r="ITW51" s="710"/>
      <c r="ITX51" s="710"/>
      <c r="ITY51" s="710"/>
      <c r="ITZ51" s="710"/>
      <c r="IUA51" s="710"/>
      <c r="IUB51" s="710"/>
      <c r="IUC51" s="710"/>
      <c r="IUD51" s="710"/>
      <c r="IUE51" s="710"/>
      <c r="IUF51" s="710"/>
      <c r="IUG51" s="710"/>
      <c r="IUH51" s="710"/>
      <c r="IUI51" s="710"/>
      <c r="IUJ51" s="710"/>
      <c r="IUK51" s="710"/>
      <c r="IUL51" s="710"/>
      <c r="IUM51" s="710"/>
      <c r="IUN51" s="710"/>
      <c r="IUO51" s="710"/>
      <c r="IUP51" s="710"/>
      <c r="IUQ51" s="710"/>
      <c r="IUR51" s="710"/>
      <c r="IUS51" s="710"/>
      <c r="IUT51" s="710"/>
      <c r="IUU51" s="710"/>
      <c r="IUV51" s="710"/>
      <c r="IUW51" s="710"/>
      <c r="IUX51" s="710"/>
      <c r="IUY51" s="710"/>
      <c r="IUZ51" s="710"/>
      <c r="IVA51" s="710"/>
      <c r="IVB51" s="710"/>
      <c r="IVC51" s="710"/>
      <c r="IVD51" s="710"/>
      <c r="IVE51" s="710"/>
      <c r="IVF51" s="710"/>
      <c r="IVG51" s="710"/>
      <c r="IVH51" s="710"/>
      <c r="IVI51" s="710"/>
      <c r="IVJ51" s="710"/>
      <c r="IVK51" s="710"/>
      <c r="IVL51" s="710"/>
      <c r="IVM51" s="710"/>
      <c r="IVN51" s="710"/>
      <c r="IVO51" s="710"/>
      <c r="IVP51" s="710"/>
      <c r="IVQ51" s="710"/>
      <c r="IVR51" s="710"/>
      <c r="IVS51" s="710"/>
      <c r="IVT51" s="710"/>
      <c r="IVU51" s="710"/>
      <c r="IVV51" s="710"/>
      <c r="IVW51" s="710"/>
      <c r="IVX51" s="710"/>
      <c r="IVY51" s="710"/>
      <c r="IVZ51" s="710"/>
      <c r="IWA51" s="710"/>
      <c r="IWB51" s="710"/>
      <c r="IWC51" s="710"/>
      <c r="IWD51" s="710"/>
      <c r="IWE51" s="710"/>
      <c r="IWF51" s="710"/>
      <c r="IWG51" s="710"/>
      <c r="IWH51" s="710"/>
      <c r="IWI51" s="710"/>
      <c r="IWJ51" s="710"/>
      <c r="IWK51" s="710"/>
      <c r="IWL51" s="710"/>
      <c r="IWM51" s="710"/>
      <c r="IWN51" s="710"/>
      <c r="IWO51" s="710"/>
      <c r="IWP51" s="710"/>
      <c r="IWQ51" s="710"/>
      <c r="IWR51" s="710"/>
      <c r="IWS51" s="710"/>
      <c r="IWT51" s="710"/>
      <c r="IWU51" s="710"/>
      <c r="IWV51" s="710"/>
      <c r="IWW51" s="710"/>
      <c r="IWX51" s="710"/>
      <c r="IWY51" s="710"/>
      <c r="IWZ51" s="710"/>
      <c r="IXA51" s="710"/>
      <c r="IXB51" s="710"/>
      <c r="IXC51" s="710"/>
      <c r="IXD51" s="710"/>
      <c r="IXE51" s="710"/>
      <c r="IXF51" s="710"/>
      <c r="IXG51" s="710"/>
      <c r="IXH51" s="710"/>
      <c r="IXI51" s="710"/>
      <c r="IXJ51" s="710"/>
      <c r="IXK51" s="710"/>
      <c r="IXL51" s="710"/>
      <c r="IXM51" s="710"/>
      <c r="IXN51" s="710"/>
      <c r="IXO51" s="710"/>
      <c r="IXP51" s="710"/>
      <c r="IXQ51" s="710"/>
      <c r="IXR51" s="710"/>
      <c r="IXS51" s="710"/>
      <c r="IXT51" s="710"/>
      <c r="IXU51" s="710"/>
      <c r="IXV51" s="710"/>
      <c r="IXW51" s="710"/>
      <c r="IXX51" s="710"/>
      <c r="IXY51" s="710"/>
      <c r="IXZ51" s="710"/>
      <c r="IYA51" s="710"/>
      <c r="IYB51" s="710"/>
      <c r="IYC51" s="710"/>
      <c r="IYD51" s="710"/>
      <c r="IYE51" s="710"/>
      <c r="IYF51" s="710"/>
      <c r="IYG51" s="710"/>
      <c r="IYH51" s="710"/>
      <c r="IYI51" s="710"/>
      <c r="IYJ51" s="710"/>
      <c r="IYK51" s="710"/>
      <c r="IYL51" s="710"/>
      <c r="IYM51" s="710"/>
      <c r="IYN51" s="710"/>
      <c r="IYO51" s="710"/>
      <c r="IYP51" s="710"/>
      <c r="IYQ51" s="710"/>
      <c r="IYR51" s="710"/>
      <c r="IYS51" s="710"/>
      <c r="IYT51" s="710"/>
      <c r="IYU51" s="710"/>
      <c r="IYV51" s="710"/>
      <c r="IYW51" s="710"/>
      <c r="IYX51" s="710"/>
      <c r="IYY51" s="710"/>
      <c r="IYZ51" s="710"/>
      <c r="IZA51" s="710"/>
      <c r="IZB51" s="710"/>
      <c r="IZC51" s="710"/>
      <c r="IZD51" s="710"/>
      <c r="IZE51" s="710"/>
      <c r="IZF51" s="710"/>
      <c r="IZG51" s="710"/>
      <c r="IZH51" s="710"/>
      <c r="IZI51" s="710"/>
      <c r="IZJ51" s="710"/>
      <c r="IZK51" s="710"/>
      <c r="IZL51" s="710"/>
      <c r="IZM51" s="710"/>
      <c r="IZN51" s="710"/>
      <c r="IZO51" s="710"/>
      <c r="IZP51" s="710"/>
      <c r="IZQ51" s="710"/>
      <c r="IZR51" s="710"/>
      <c r="IZS51" s="710"/>
      <c r="IZT51" s="710"/>
      <c r="IZU51" s="710"/>
      <c r="IZV51" s="710"/>
      <c r="IZW51" s="710"/>
      <c r="IZX51" s="710"/>
      <c r="IZY51" s="710"/>
      <c r="IZZ51" s="710"/>
      <c r="JAA51" s="710"/>
      <c r="JAB51" s="710"/>
      <c r="JAC51" s="710"/>
      <c r="JAD51" s="710"/>
      <c r="JAE51" s="710"/>
      <c r="JAF51" s="710"/>
      <c r="JAG51" s="710"/>
      <c r="JAH51" s="710"/>
      <c r="JAI51" s="710"/>
      <c r="JAJ51" s="710"/>
      <c r="JAK51" s="710"/>
      <c r="JAL51" s="710"/>
      <c r="JAM51" s="710"/>
      <c r="JAN51" s="710"/>
      <c r="JAO51" s="710"/>
      <c r="JAP51" s="710"/>
      <c r="JAQ51" s="710"/>
      <c r="JAR51" s="710"/>
      <c r="JAS51" s="710"/>
      <c r="JAT51" s="710"/>
      <c r="JAU51" s="710"/>
      <c r="JAV51" s="710"/>
      <c r="JAW51" s="710"/>
      <c r="JAX51" s="710"/>
      <c r="JAY51" s="710"/>
      <c r="JAZ51" s="710"/>
      <c r="JBA51" s="710"/>
      <c r="JBB51" s="710"/>
      <c r="JBC51" s="710"/>
      <c r="JBD51" s="710"/>
      <c r="JBE51" s="710"/>
      <c r="JBF51" s="710"/>
      <c r="JBG51" s="710"/>
      <c r="JBH51" s="710"/>
      <c r="JBI51" s="710"/>
      <c r="JBJ51" s="710"/>
      <c r="JBK51" s="710"/>
      <c r="JBL51" s="710"/>
      <c r="JBM51" s="710"/>
      <c r="JBN51" s="710"/>
      <c r="JBO51" s="710"/>
      <c r="JBP51" s="710"/>
      <c r="JBQ51" s="710"/>
      <c r="JBR51" s="710"/>
      <c r="JBS51" s="710"/>
      <c r="JBT51" s="710"/>
      <c r="JBU51" s="710"/>
      <c r="JBV51" s="710"/>
      <c r="JBW51" s="710"/>
      <c r="JBX51" s="710"/>
      <c r="JBY51" s="710"/>
      <c r="JBZ51" s="710"/>
      <c r="JCA51" s="710"/>
      <c r="JCB51" s="710"/>
      <c r="JCC51" s="710"/>
      <c r="JCD51" s="710"/>
      <c r="JCE51" s="710"/>
      <c r="JCF51" s="710"/>
      <c r="JCG51" s="710"/>
      <c r="JCH51" s="710"/>
      <c r="JCI51" s="710"/>
      <c r="JCJ51" s="710"/>
      <c r="JCK51" s="710"/>
      <c r="JCL51" s="710"/>
      <c r="JCM51" s="710"/>
      <c r="JCN51" s="710"/>
      <c r="JCO51" s="710"/>
      <c r="JCP51" s="710"/>
      <c r="JCQ51" s="710"/>
      <c r="JCR51" s="710"/>
      <c r="JCS51" s="710"/>
      <c r="JCT51" s="710"/>
      <c r="JCU51" s="710"/>
      <c r="JCV51" s="710"/>
      <c r="JCW51" s="710"/>
      <c r="JCX51" s="710"/>
      <c r="JCY51" s="710"/>
      <c r="JCZ51" s="710"/>
      <c r="JDA51" s="710"/>
      <c r="JDB51" s="710"/>
      <c r="JDC51" s="710"/>
      <c r="JDD51" s="710"/>
      <c r="JDE51" s="710"/>
      <c r="JDF51" s="710"/>
      <c r="JDG51" s="710"/>
      <c r="JDH51" s="710"/>
      <c r="JDI51" s="710"/>
      <c r="JDJ51" s="710"/>
      <c r="JDK51" s="710"/>
      <c r="JDL51" s="710"/>
      <c r="JDM51" s="710"/>
      <c r="JDN51" s="710"/>
      <c r="JDO51" s="710"/>
      <c r="JDP51" s="710"/>
      <c r="JDQ51" s="710"/>
      <c r="JDR51" s="710"/>
      <c r="JDS51" s="710"/>
      <c r="JDT51" s="710"/>
      <c r="JDU51" s="710"/>
      <c r="JDV51" s="710"/>
      <c r="JDW51" s="710"/>
      <c r="JDX51" s="710"/>
      <c r="JDY51" s="710"/>
      <c r="JDZ51" s="710"/>
      <c r="JEA51" s="710"/>
      <c r="JEB51" s="710"/>
      <c r="JEC51" s="710"/>
      <c r="JED51" s="710"/>
      <c r="JEE51" s="710"/>
      <c r="JEF51" s="710"/>
      <c r="JEG51" s="710"/>
      <c r="JEH51" s="710"/>
      <c r="JEI51" s="710"/>
      <c r="JEJ51" s="710"/>
      <c r="JEK51" s="710"/>
      <c r="JEL51" s="710"/>
      <c r="JEM51" s="710"/>
      <c r="JEN51" s="710"/>
      <c r="JEO51" s="710"/>
      <c r="JEP51" s="710"/>
      <c r="JEQ51" s="710"/>
      <c r="JER51" s="710"/>
      <c r="JES51" s="710"/>
      <c r="JET51" s="710"/>
      <c r="JEU51" s="710"/>
      <c r="JEV51" s="710"/>
      <c r="JEW51" s="710"/>
      <c r="JEX51" s="710"/>
      <c r="JEY51" s="710"/>
      <c r="JEZ51" s="710"/>
      <c r="JFA51" s="710"/>
      <c r="JFB51" s="710"/>
      <c r="JFC51" s="710"/>
      <c r="JFD51" s="710"/>
      <c r="JFE51" s="710"/>
      <c r="JFF51" s="710"/>
      <c r="JFG51" s="710"/>
      <c r="JFH51" s="710"/>
      <c r="JFI51" s="710"/>
      <c r="JFJ51" s="710"/>
      <c r="JFK51" s="710"/>
      <c r="JFL51" s="710"/>
      <c r="JFM51" s="710"/>
      <c r="JFN51" s="710"/>
      <c r="JFO51" s="710"/>
      <c r="JFP51" s="710"/>
      <c r="JFQ51" s="710"/>
      <c r="JFR51" s="710"/>
      <c r="JFS51" s="710"/>
      <c r="JFT51" s="710"/>
      <c r="JFU51" s="710"/>
      <c r="JFV51" s="710"/>
      <c r="JFW51" s="710"/>
      <c r="JFX51" s="710"/>
      <c r="JFY51" s="710"/>
      <c r="JFZ51" s="710"/>
      <c r="JGA51" s="710"/>
      <c r="JGB51" s="710"/>
      <c r="JGC51" s="710"/>
      <c r="JGD51" s="710"/>
      <c r="JGE51" s="710"/>
      <c r="JGF51" s="710"/>
      <c r="JGG51" s="710"/>
      <c r="JGH51" s="710"/>
      <c r="JGI51" s="710"/>
      <c r="JGJ51" s="710"/>
      <c r="JGK51" s="710"/>
      <c r="JGL51" s="710"/>
      <c r="JGM51" s="710"/>
      <c r="JGN51" s="710"/>
      <c r="JGO51" s="710"/>
      <c r="JGP51" s="710"/>
      <c r="JGQ51" s="710"/>
      <c r="JGR51" s="710"/>
      <c r="JGS51" s="710"/>
      <c r="JGT51" s="710"/>
      <c r="JGU51" s="710"/>
      <c r="JGV51" s="710"/>
      <c r="JGW51" s="710"/>
      <c r="JGX51" s="710"/>
      <c r="JGY51" s="710"/>
      <c r="JGZ51" s="710"/>
      <c r="JHA51" s="710"/>
      <c r="JHB51" s="710"/>
      <c r="JHC51" s="710"/>
      <c r="JHD51" s="710"/>
      <c r="JHE51" s="710"/>
      <c r="JHF51" s="710"/>
      <c r="JHG51" s="710"/>
      <c r="JHH51" s="710"/>
      <c r="JHI51" s="710"/>
      <c r="JHJ51" s="710"/>
      <c r="JHK51" s="710"/>
      <c r="JHL51" s="710"/>
      <c r="JHM51" s="710"/>
      <c r="JHN51" s="710"/>
      <c r="JHO51" s="710"/>
      <c r="JHP51" s="710"/>
      <c r="JHQ51" s="710"/>
      <c r="JHR51" s="710"/>
      <c r="JHS51" s="710"/>
      <c r="JHT51" s="710"/>
      <c r="JHU51" s="710"/>
      <c r="JHV51" s="710"/>
      <c r="JHW51" s="710"/>
      <c r="JHX51" s="710"/>
      <c r="JHY51" s="710"/>
      <c r="JHZ51" s="710"/>
      <c r="JIA51" s="710"/>
      <c r="JIB51" s="710"/>
      <c r="JIC51" s="710"/>
      <c r="JID51" s="710"/>
      <c r="JIE51" s="710"/>
      <c r="JIF51" s="710"/>
      <c r="JIG51" s="710"/>
      <c r="JIH51" s="710"/>
      <c r="JII51" s="710"/>
      <c r="JIJ51" s="710"/>
      <c r="JIK51" s="710"/>
      <c r="JIL51" s="710"/>
      <c r="JIM51" s="710"/>
      <c r="JIN51" s="710"/>
      <c r="JIO51" s="710"/>
      <c r="JIP51" s="710"/>
      <c r="JIQ51" s="710"/>
      <c r="JIR51" s="710"/>
      <c r="JIS51" s="710"/>
      <c r="JIT51" s="710"/>
      <c r="JIU51" s="710"/>
      <c r="JIV51" s="710"/>
      <c r="JIW51" s="710"/>
      <c r="JIX51" s="710"/>
      <c r="JIY51" s="710"/>
      <c r="JIZ51" s="710"/>
      <c r="JJA51" s="710"/>
      <c r="JJB51" s="710"/>
      <c r="JJC51" s="710"/>
      <c r="JJD51" s="710"/>
      <c r="JJE51" s="710"/>
      <c r="JJF51" s="710"/>
      <c r="JJG51" s="710"/>
      <c r="JJH51" s="710"/>
      <c r="JJI51" s="710"/>
      <c r="JJJ51" s="710"/>
      <c r="JJK51" s="710"/>
      <c r="JJL51" s="710"/>
      <c r="JJM51" s="710"/>
      <c r="JJN51" s="710"/>
      <c r="JJO51" s="710"/>
      <c r="JJP51" s="710"/>
      <c r="JJQ51" s="710"/>
      <c r="JJR51" s="710"/>
      <c r="JJS51" s="710"/>
      <c r="JJT51" s="710"/>
      <c r="JJU51" s="710"/>
      <c r="JJV51" s="710"/>
      <c r="JJW51" s="710"/>
      <c r="JJX51" s="710"/>
      <c r="JJY51" s="710"/>
      <c r="JJZ51" s="710"/>
      <c r="JKA51" s="710"/>
      <c r="JKB51" s="710"/>
      <c r="JKC51" s="710"/>
      <c r="JKD51" s="710"/>
      <c r="JKE51" s="710"/>
      <c r="JKF51" s="710"/>
      <c r="JKG51" s="710"/>
      <c r="JKH51" s="710"/>
      <c r="JKI51" s="710"/>
      <c r="JKJ51" s="710"/>
      <c r="JKK51" s="710"/>
      <c r="JKL51" s="710"/>
      <c r="JKM51" s="710"/>
      <c r="JKN51" s="710"/>
      <c r="JKO51" s="710"/>
      <c r="JKP51" s="710"/>
      <c r="JKQ51" s="710"/>
      <c r="JKR51" s="710"/>
      <c r="JKS51" s="710"/>
      <c r="JKT51" s="710"/>
      <c r="JKU51" s="710"/>
      <c r="JKV51" s="710"/>
      <c r="JKW51" s="710"/>
      <c r="JKX51" s="710"/>
      <c r="JKY51" s="710"/>
      <c r="JKZ51" s="710"/>
      <c r="JLA51" s="710"/>
      <c r="JLB51" s="710"/>
      <c r="JLC51" s="710"/>
      <c r="JLD51" s="710"/>
      <c r="JLE51" s="710"/>
      <c r="JLF51" s="710"/>
      <c r="JLG51" s="710"/>
      <c r="JLH51" s="710"/>
      <c r="JLI51" s="710"/>
      <c r="JLJ51" s="710"/>
      <c r="JLK51" s="710"/>
      <c r="JLL51" s="710"/>
      <c r="JLM51" s="710"/>
      <c r="JLN51" s="710"/>
      <c r="JLO51" s="710"/>
      <c r="JLP51" s="710"/>
      <c r="JLQ51" s="710"/>
      <c r="JLR51" s="710"/>
      <c r="JLS51" s="710"/>
      <c r="JLT51" s="710"/>
      <c r="JLU51" s="710"/>
      <c r="JLV51" s="710"/>
      <c r="JLW51" s="710"/>
      <c r="JLX51" s="710"/>
      <c r="JLY51" s="710"/>
      <c r="JLZ51" s="710"/>
      <c r="JMA51" s="710"/>
      <c r="JMB51" s="710"/>
      <c r="JMC51" s="710"/>
      <c r="JMD51" s="710"/>
      <c r="JME51" s="710"/>
      <c r="JMF51" s="710"/>
      <c r="JMG51" s="710"/>
      <c r="JMH51" s="710"/>
      <c r="JMI51" s="710"/>
      <c r="JMJ51" s="710"/>
      <c r="JMK51" s="710"/>
      <c r="JML51" s="710"/>
      <c r="JMM51" s="710"/>
      <c r="JMN51" s="710"/>
      <c r="JMO51" s="710"/>
      <c r="JMP51" s="710"/>
      <c r="JMQ51" s="710"/>
      <c r="JMR51" s="710"/>
      <c r="JMS51" s="710"/>
      <c r="JMT51" s="710"/>
      <c r="JMU51" s="710"/>
      <c r="JMV51" s="710"/>
      <c r="JMW51" s="710"/>
      <c r="JMX51" s="710"/>
      <c r="JMY51" s="710"/>
      <c r="JMZ51" s="710"/>
      <c r="JNA51" s="710"/>
      <c r="JNB51" s="710"/>
      <c r="JNC51" s="710"/>
      <c r="JND51" s="710"/>
      <c r="JNE51" s="710"/>
      <c r="JNF51" s="710"/>
      <c r="JNG51" s="710"/>
      <c r="JNH51" s="710"/>
      <c r="JNI51" s="710"/>
      <c r="JNJ51" s="710"/>
      <c r="JNK51" s="710"/>
      <c r="JNL51" s="710"/>
      <c r="JNM51" s="710"/>
      <c r="JNN51" s="710"/>
      <c r="JNO51" s="710"/>
      <c r="JNP51" s="710"/>
      <c r="JNQ51" s="710"/>
      <c r="JNR51" s="710"/>
      <c r="JNS51" s="710"/>
      <c r="JNT51" s="710"/>
      <c r="JNU51" s="710"/>
      <c r="JNV51" s="710"/>
      <c r="JNW51" s="710"/>
      <c r="JNX51" s="710"/>
      <c r="JNY51" s="710"/>
      <c r="JNZ51" s="710"/>
      <c r="JOA51" s="710"/>
      <c r="JOB51" s="710"/>
      <c r="JOC51" s="710"/>
      <c r="JOD51" s="710"/>
      <c r="JOE51" s="710"/>
      <c r="JOF51" s="710"/>
      <c r="JOG51" s="710"/>
      <c r="JOH51" s="710"/>
      <c r="JOI51" s="710"/>
      <c r="JOJ51" s="710"/>
      <c r="JOK51" s="710"/>
      <c r="JOL51" s="710"/>
      <c r="JOM51" s="710"/>
      <c r="JON51" s="710"/>
      <c r="JOO51" s="710"/>
      <c r="JOP51" s="710"/>
      <c r="JOQ51" s="710"/>
      <c r="JOR51" s="710"/>
      <c r="JOS51" s="710"/>
      <c r="JOT51" s="710"/>
      <c r="JOU51" s="710"/>
      <c r="JOV51" s="710"/>
      <c r="JOW51" s="710"/>
      <c r="JOX51" s="710"/>
      <c r="JOY51" s="710"/>
      <c r="JOZ51" s="710"/>
      <c r="JPA51" s="710"/>
      <c r="JPB51" s="710"/>
      <c r="JPC51" s="710"/>
      <c r="JPD51" s="710"/>
      <c r="JPE51" s="710"/>
      <c r="JPF51" s="710"/>
      <c r="JPG51" s="710"/>
      <c r="JPH51" s="710"/>
      <c r="JPI51" s="710"/>
      <c r="JPJ51" s="710"/>
      <c r="JPK51" s="710"/>
      <c r="JPL51" s="710"/>
      <c r="JPM51" s="710"/>
      <c r="JPN51" s="710"/>
      <c r="JPO51" s="710"/>
      <c r="JPP51" s="710"/>
      <c r="JPQ51" s="710"/>
      <c r="JPR51" s="710"/>
      <c r="JPS51" s="710"/>
      <c r="JPT51" s="710"/>
      <c r="JPU51" s="710"/>
      <c r="JPV51" s="710"/>
      <c r="JPW51" s="710"/>
      <c r="JPX51" s="710"/>
      <c r="JPY51" s="710"/>
      <c r="JPZ51" s="710"/>
      <c r="JQA51" s="710"/>
      <c r="JQB51" s="710"/>
      <c r="JQC51" s="710"/>
      <c r="JQD51" s="710"/>
      <c r="JQE51" s="710"/>
      <c r="JQF51" s="710"/>
      <c r="JQG51" s="710"/>
      <c r="JQH51" s="710"/>
      <c r="JQI51" s="710"/>
      <c r="JQJ51" s="710"/>
      <c r="JQK51" s="710"/>
      <c r="JQL51" s="710"/>
      <c r="JQM51" s="710"/>
      <c r="JQN51" s="710"/>
      <c r="JQO51" s="710"/>
      <c r="JQP51" s="710"/>
      <c r="JQQ51" s="710"/>
      <c r="JQR51" s="710"/>
      <c r="JQS51" s="710"/>
      <c r="JQT51" s="710"/>
      <c r="JQU51" s="710"/>
      <c r="JQV51" s="710"/>
      <c r="JQW51" s="710"/>
      <c r="JQX51" s="710"/>
      <c r="JQY51" s="710"/>
      <c r="JQZ51" s="710"/>
      <c r="JRA51" s="710"/>
      <c r="JRB51" s="710"/>
      <c r="JRC51" s="710"/>
      <c r="JRD51" s="710"/>
      <c r="JRE51" s="710"/>
      <c r="JRF51" s="710"/>
      <c r="JRG51" s="710"/>
      <c r="JRH51" s="710"/>
      <c r="JRI51" s="710"/>
      <c r="JRJ51" s="710"/>
      <c r="JRK51" s="710"/>
      <c r="JRL51" s="710"/>
      <c r="JRM51" s="710"/>
      <c r="JRN51" s="710"/>
      <c r="JRO51" s="710"/>
      <c r="JRP51" s="710"/>
      <c r="JRQ51" s="710"/>
      <c r="JRR51" s="710"/>
      <c r="JRS51" s="710"/>
      <c r="JRT51" s="710"/>
      <c r="JRU51" s="710"/>
      <c r="JRV51" s="710"/>
      <c r="JRW51" s="710"/>
      <c r="JRX51" s="710"/>
      <c r="JRY51" s="710"/>
      <c r="JRZ51" s="710"/>
      <c r="JSA51" s="710"/>
      <c r="JSB51" s="710"/>
      <c r="JSC51" s="710"/>
      <c r="JSD51" s="710"/>
      <c r="JSE51" s="710"/>
      <c r="JSF51" s="710"/>
      <c r="JSG51" s="710"/>
      <c r="JSH51" s="710"/>
      <c r="JSI51" s="710"/>
      <c r="JSJ51" s="710"/>
      <c r="JSK51" s="710"/>
      <c r="JSL51" s="710"/>
      <c r="JSM51" s="710"/>
      <c r="JSN51" s="710"/>
      <c r="JSO51" s="710"/>
      <c r="JSP51" s="710"/>
      <c r="JSQ51" s="710"/>
      <c r="JSR51" s="710"/>
      <c r="JSS51" s="710"/>
      <c r="JST51" s="710"/>
      <c r="JSU51" s="710"/>
      <c r="JSV51" s="710"/>
      <c r="JSW51" s="710"/>
      <c r="JSX51" s="710"/>
      <c r="JSY51" s="710"/>
      <c r="JSZ51" s="710"/>
      <c r="JTA51" s="710"/>
      <c r="JTB51" s="710"/>
      <c r="JTC51" s="710"/>
      <c r="JTD51" s="710"/>
      <c r="JTE51" s="710"/>
      <c r="JTF51" s="710"/>
      <c r="JTG51" s="710"/>
      <c r="JTH51" s="710"/>
      <c r="JTI51" s="710"/>
      <c r="JTJ51" s="710"/>
      <c r="JTK51" s="710"/>
      <c r="JTL51" s="710"/>
      <c r="JTM51" s="710"/>
      <c r="JTN51" s="710"/>
      <c r="JTO51" s="710"/>
      <c r="JTP51" s="710"/>
      <c r="JTQ51" s="710"/>
      <c r="JTR51" s="710"/>
      <c r="JTS51" s="710"/>
      <c r="JTT51" s="710"/>
      <c r="JTU51" s="710"/>
      <c r="JTV51" s="710"/>
      <c r="JTW51" s="710"/>
      <c r="JTX51" s="710"/>
      <c r="JTY51" s="710"/>
      <c r="JTZ51" s="710"/>
      <c r="JUA51" s="710"/>
      <c r="JUB51" s="710"/>
      <c r="JUC51" s="710"/>
      <c r="JUD51" s="710"/>
      <c r="JUE51" s="710"/>
      <c r="JUF51" s="710"/>
      <c r="JUG51" s="710"/>
      <c r="JUH51" s="710"/>
      <c r="JUI51" s="710"/>
      <c r="JUJ51" s="710"/>
      <c r="JUK51" s="710"/>
      <c r="JUL51" s="710"/>
      <c r="JUM51" s="710"/>
      <c r="JUN51" s="710"/>
      <c r="JUO51" s="710"/>
      <c r="JUP51" s="710"/>
      <c r="JUQ51" s="710"/>
      <c r="JUR51" s="710"/>
      <c r="JUS51" s="710"/>
      <c r="JUT51" s="710"/>
      <c r="JUU51" s="710"/>
      <c r="JUV51" s="710"/>
      <c r="JUW51" s="710"/>
      <c r="JUX51" s="710"/>
      <c r="JUY51" s="710"/>
      <c r="JUZ51" s="710"/>
      <c r="JVA51" s="710"/>
      <c r="JVB51" s="710"/>
      <c r="JVC51" s="710"/>
      <c r="JVD51" s="710"/>
      <c r="JVE51" s="710"/>
      <c r="JVF51" s="710"/>
      <c r="JVG51" s="710"/>
      <c r="JVH51" s="710"/>
      <c r="JVI51" s="710"/>
      <c r="JVJ51" s="710"/>
      <c r="JVK51" s="710"/>
      <c r="JVL51" s="710"/>
      <c r="JVM51" s="710"/>
      <c r="JVN51" s="710"/>
      <c r="JVO51" s="710"/>
      <c r="JVP51" s="710"/>
      <c r="JVQ51" s="710"/>
      <c r="JVR51" s="710"/>
      <c r="JVS51" s="710"/>
      <c r="JVT51" s="710"/>
      <c r="JVU51" s="710"/>
      <c r="JVV51" s="710"/>
      <c r="JVW51" s="710"/>
      <c r="JVX51" s="710"/>
      <c r="JVY51" s="710"/>
      <c r="JVZ51" s="710"/>
      <c r="JWA51" s="710"/>
      <c r="JWB51" s="710"/>
      <c r="JWC51" s="710"/>
      <c r="JWD51" s="710"/>
      <c r="JWE51" s="710"/>
      <c r="JWF51" s="710"/>
      <c r="JWG51" s="710"/>
      <c r="JWH51" s="710"/>
      <c r="JWI51" s="710"/>
      <c r="JWJ51" s="710"/>
      <c r="JWK51" s="710"/>
      <c r="JWL51" s="710"/>
      <c r="JWM51" s="710"/>
      <c r="JWN51" s="710"/>
      <c r="JWO51" s="710"/>
      <c r="JWP51" s="710"/>
      <c r="JWQ51" s="710"/>
      <c r="JWR51" s="710"/>
      <c r="JWS51" s="710"/>
      <c r="JWT51" s="710"/>
      <c r="JWU51" s="710"/>
      <c r="JWV51" s="710"/>
      <c r="JWW51" s="710"/>
      <c r="JWX51" s="710"/>
      <c r="JWY51" s="710"/>
      <c r="JWZ51" s="710"/>
      <c r="JXA51" s="710"/>
      <c r="JXB51" s="710"/>
      <c r="JXC51" s="710"/>
      <c r="JXD51" s="710"/>
      <c r="JXE51" s="710"/>
      <c r="JXF51" s="710"/>
      <c r="JXG51" s="710"/>
      <c r="JXH51" s="710"/>
      <c r="JXI51" s="710"/>
      <c r="JXJ51" s="710"/>
      <c r="JXK51" s="710"/>
      <c r="JXL51" s="710"/>
      <c r="JXM51" s="710"/>
      <c r="JXN51" s="710"/>
      <c r="JXO51" s="710"/>
      <c r="JXP51" s="710"/>
      <c r="JXQ51" s="710"/>
      <c r="JXR51" s="710"/>
      <c r="JXS51" s="710"/>
      <c r="JXT51" s="710"/>
      <c r="JXU51" s="710"/>
      <c r="JXV51" s="710"/>
      <c r="JXW51" s="710"/>
      <c r="JXX51" s="710"/>
      <c r="JXY51" s="710"/>
      <c r="JXZ51" s="710"/>
      <c r="JYA51" s="710"/>
      <c r="JYB51" s="710"/>
      <c r="JYC51" s="710"/>
      <c r="JYD51" s="710"/>
      <c r="JYE51" s="710"/>
      <c r="JYF51" s="710"/>
      <c r="JYG51" s="710"/>
      <c r="JYH51" s="710"/>
      <c r="JYI51" s="710"/>
      <c r="JYJ51" s="710"/>
      <c r="JYK51" s="710"/>
      <c r="JYL51" s="710"/>
      <c r="JYM51" s="710"/>
      <c r="JYN51" s="710"/>
      <c r="JYO51" s="710"/>
      <c r="JYP51" s="710"/>
      <c r="JYQ51" s="710"/>
      <c r="JYR51" s="710"/>
      <c r="JYS51" s="710"/>
      <c r="JYT51" s="710"/>
      <c r="JYU51" s="710"/>
      <c r="JYV51" s="710"/>
      <c r="JYW51" s="710"/>
      <c r="JYX51" s="710"/>
      <c r="JYY51" s="710"/>
      <c r="JYZ51" s="710"/>
      <c r="JZA51" s="710"/>
      <c r="JZB51" s="710"/>
      <c r="JZC51" s="710"/>
      <c r="JZD51" s="710"/>
      <c r="JZE51" s="710"/>
      <c r="JZF51" s="710"/>
      <c r="JZG51" s="710"/>
      <c r="JZH51" s="710"/>
      <c r="JZI51" s="710"/>
      <c r="JZJ51" s="710"/>
      <c r="JZK51" s="710"/>
      <c r="JZL51" s="710"/>
      <c r="JZM51" s="710"/>
      <c r="JZN51" s="710"/>
      <c r="JZO51" s="710"/>
      <c r="JZP51" s="710"/>
      <c r="JZQ51" s="710"/>
      <c r="JZR51" s="710"/>
      <c r="JZS51" s="710"/>
      <c r="JZT51" s="710"/>
      <c r="JZU51" s="710"/>
      <c r="JZV51" s="710"/>
      <c r="JZW51" s="710"/>
      <c r="JZX51" s="710"/>
      <c r="JZY51" s="710"/>
      <c r="JZZ51" s="710"/>
      <c r="KAA51" s="710"/>
      <c r="KAB51" s="710"/>
      <c r="KAC51" s="710"/>
      <c r="KAD51" s="710"/>
      <c r="KAE51" s="710"/>
      <c r="KAF51" s="710"/>
      <c r="KAG51" s="710"/>
      <c r="KAH51" s="710"/>
      <c r="KAI51" s="710"/>
      <c r="KAJ51" s="710"/>
      <c r="KAK51" s="710"/>
      <c r="KAL51" s="710"/>
      <c r="KAM51" s="710"/>
      <c r="KAN51" s="710"/>
      <c r="KAO51" s="710"/>
      <c r="KAP51" s="710"/>
      <c r="KAQ51" s="710"/>
      <c r="KAR51" s="710"/>
      <c r="KAS51" s="710"/>
      <c r="KAT51" s="710"/>
      <c r="KAU51" s="710"/>
      <c r="KAV51" s="710"/>
      <c r="KAW51" s="710"/>
      <c r="KAX51" s="710"/>
      <c r="KAY51" s="710"/>
      <c r="KAZ51" s="710"/>
      <c r="KBA51" s="710"/>
      <c r="KBB51" s="710"/>
      <c r="KBC51" s="710"/>
      <c r="KBD51" s="710"/>
      <c r="KBE51" s="710"/>
      <c r="KBF51" s="710"/>
      <c r="KBG51" s="710"/>
      <c r="KBH51" s="710"/>
      <c r="KBI51" s="710"/>
      <c r="KBJ51" s="710"/>
      <c r="KBK51" s="710"/>
      <c r="KBL51" s="710"/>
      <c r="KBM51" s="710"/>
      <c r="KBN51" s="710"/>
      <c r="KBO51" s="710"/>
      <c r="KBP51" s="710"/>
      <c r="KBQ51" s="710"/>
      <c r="KBR51" s="710"/>
      <c r="KBS51" s="710"/>
      <c r="KBT51" s="710"/>
      <c r="KBU51" s="710"/>
      <c r="KBV51" s="710"/>
      <c r="KBW51" s="710"/>
      <c r="KBX51" s="710"/>
      <c r="KBY51" s="710"/>
      <c r="KBZ51" s="710"/>
      <c r="KCA51" s="710"/>
      <c r="KCB51" s="710"/>
      <c r="KCC51" s="710"/>
      <c r="KCD51" s="710"/>
      <c r="KCE51" s="710"/>
      <c r="KCF51" s="710"/>
      <c r="KCG51" s="710"/>
      <c r="KCH51" s="710"/>
      <c r="KCI51" s="710"/>
      <c r="KCJ51" s="710"/>
      <c r="KCK51" s="710"/>
      <c r="KCL51" s="710"/>
      <c r="KCM51" s="710"/>
      <c r="KCN51" s="710"/>
      <c r="KCO51" s="710"/>
      <c r="KCP51" s="710"/>
      <c r="KCQ51" s="710"/>
      <c r="KCR51" s="710"/>
      <c r="KCS51" s="710"/>
      <c r="KCT51" s="710"/>
      <c r="KCU51" s="710"/>
      <c r="KCV51" s="710"/>
      <c r="KCW51" s="710"/>
      <c r="KCX51" s="710"/>
      <c r="KCY51" s="710"/>
      <c r="KCZ51" s="710"/>
      <c r="KDA51" s="710"/>
      <c r="KDB51" s="710"/>
      <c r="KDC51" s="710"/>
      <c r="KDD51" s="710"/>
      <c r="KDE51" s="710"/>
      <c r="KDF51" s="710"/>
      <c r="KDG51" s="710"/>
      <c r="KDH51" s="710"/>
      <c r="KDI51" s="710"/>
      <c r="KDJ51" s="710"/>
      <c r="KDK51" s="710"/>
      <c r="KDL51" s="710"/>
      <c r="KDM51" s="710"/>
      <c r="KDN51" s="710"/>
      <c r="KDO51" s="710"/>
      <c r="KDP51" s="710"/>
      <c r="KDQ51" s="710"/>
      <c r="KDR51" s="710"/>
      <c r="KDS51" s="710"/>
      <c r="KDT51" s="710"/>
      <c r="KDU51" s="710"/>
      <c r="KDV51" s="710"/>
      <c r="KDW51" s="710"/>
      <c r="KDX51" s="710"/>
      <c r="KDY51" s="710"/>
      <c r="KDZ51" s="710"/>
      <c r="KEA51" s="710"/>
      <c r="KEB51" s="710"/>
      <c r="KEC51" s="710"/>
      <c r="KED51" s="710"/>
      <c r="KEE51" s="710"/>
      <c r="KEF51" s="710"/>
      <c r="KEG51" s="710"/>
      <c r="KEH51" s="710"/>
      <c r="KEI51" s="710"/>
      <c r="KEJ51" s="710"/>
      <c r="KEK51" s="710"/>
      <c r="KEL51" s="710"/>
      <c r="KEM51" s="710"/>
      <c r="KEN51" s="710"/>
      <c r="KEO51" s="710"/>
      <c r="KEP51" s="710"/>
      <c r="KEQ51" s="710"/>
      <c r="KER51" s="710"/>
      <c r="KES51" s="710"/>
      <c r="KET51" s="710"/>
      <c r="KEU51" s="710"/>
      <c r="KEV51" s="710"/>
      <c r="KEW51" s="710"/>
      <c r="KEX51" s="710"/>
      <c r="KEY51" s="710"/>
      <c r="KEZ51" s="710"/>
      <c r="KFA51" s="710"/>
      <c r="KFB51" s="710"/>
      <c r="KFC51" s="710"/>
      <c r="KFD51" s="710"/>
      <c r="KFE51" s="710"/>
      <c r="KFF51" s="710"/>
      <c r="KFG51" s="710"/>
      <c r="KFH51" s="710"/>
      <c r="KFI51" s="710"/>
      <c r="KFJ51" s="710"/>
      <c r="KFK51" s="710"/>
      <c r="KFL51" s="710"/>
      <c r="KFM51" s="710"/>
      <c r="KFN51" s="710"/>
      <c r="KFO51" s="710"/>
      <c r="KFP51" s="710"/>
      <c r="KFQ51" s="710"/>
      <c r="KFR51" s="710"/>
      <c r="KFS51" s="710"/>
      <c r="KFT51" s="710"/>
      <c r="KFU51" s="710"/>
      <c r="KFV51" s="710"/>
      <c r="KFW51" s="710"/>
      <c r="KFX51" s="710"/>
      <c r="KFY51" s="710"/>
      <c r="KFZ51" s="710"/>
      <c r="KGA51" s="710"/>
      <c r="KGB51" s="710"/>
      <c r="KGC51" s="710"/>
      <c r="KGD51" s="710"/>
      <c r="KGE51" s="710"/>
      <c r="KGF51" s="710"/>
      <c r="KGG51" s="710"/>
      <c r="KGH51" s="710"/>
      <c r="KGI51" s="710"/>
      <c r="KGJ51" s="710"/>
      <c r="KGK51" s="710"/>
      <c r="KGL51" s="710"/>
      <c r="KGM51" s="710"/>
      <c r="KGN51" s="710"/>
      <c r="KGO51" s="710"/>
      <c r="KGP51" s="710"/>
      <c r="KGQ51" s="710"/>
      <c r="KGR51" s="710"/>
      <c r="KGS51" s="710"/>
      <c r="KGT51" s="710"/>
      <c r="KGU51" s="710"/>
      <c r="KGV51" s="710"/>
      <c r="KGW51" s="710"/>
      <c r="KGX51" s="710"/>
      <c r="KGY51" s="710"/>
      <c r="KGZ51" s="710"/>
      <c r="KHA51" s="710"/>
      <c r="KHB51" s="710"/>
      <c r="KHC51" s="710"/>
      <c r="KHD51" s="710"/>
      <c r="KHE51" s="710"/>
      <c r="KHF51" s="710"/>
      <c r="KHG51" s="710"/>
      <c r="KHH51" s="710"/>
      <c r="KHI51" s="710"/>
      <c r="KHJ51" s="710"/>
      <c r="KHK51" s="710"/>
      <c r="KHL51" s="710"/>
      <c r="KHM51" s="710"/>
      <c r="KHN51" s="710"/>
      <c r="KHO51" s="710"/>
      <c r="KHP51" s="710"/>
      <c r="KHQ51" s="710"/>
      <c r="KHR51" s="710"/>
      <c r="KHS51" s="710"/>
      <c r="KHT51" s="710"/>
      <c r="KHU51" s="710"/>
      <c r="KHV51" s="710"/>
      <c r="KHW51" s="710"/>
      <c r="KHX51" s="710"/>
      <c r="KHY51" s="710"/>
      <c r="KHZ51" s="710"/>
      <c r="KIA51" s="710"/>
      <c r="KIB51" s="710"/>
      <c r="KIC51" s="710"/>
      <c r="KID51" s="710"/>
      <c r="KIE51" s="710"/>
      <c r="KIF51" s="710"/>
      <c r="KIG51" s="710"/>
      <c r="KIH51" s="710"/>
      <c r="KII51" s="710"/>
      <c r="KIJ51" s="710"/>
      <c r="KIK51" s="710"/>
      <c r="KIL51" s="710"/>
      <c r="KIM51" s="710"/>
      <c r="KIN51" s="710"/>
      <c r="KIO51" s="710"/>
      <c r="KIP51" s="710"/>
      <c r="KIQ51" s="710"/>
      <c r="KIR51" s="710"/>
      <c r="KIS51" s="710"/>
      <c r="KIT51" s="710"/>
      <c r="KIU51" s="710"/>
      <c r="KIV51" s="710"/>
      <c r="KIW51" s="710"/>
      <c r="KIX51" s="710"/>
      <c r="KIY51" s="710"/>
      <c r="KIZ51" s="710"/>
      <c r="KJA51" s="710"/>
      <c r="KJB51" s="710"/>
      <c r="KJC51" s="710"/>
      <c r="KJD51" s="710"/>
      <c r="KJE51" s="710"/>
      <c r="KJF51" s="710"/>
      <c r="KJG51" s="710"/>
      <c r="KJH51" s="710"/>
      <c r="KJI51" s="710"/>
      <c r="KJJ51" s="710"/>
      <c r="KJK51" s="710"/>
      <c r="KJL51" s="710"/>
      <c r="KJM51" s="710"/>
      <c r="KJN51" s="710"/>
      <c r="KJO51" s="710"/>
      <c r="KJP51" s="710"/>
      <c r="KJQ51" s="710"/>
      <c r="KJR51" s="710"/>
      <c r="KJS51" s="710"/>
      <c r="KJT51" s="710"/>
      <c r="KJU51" s="710"/>
      <c r="KJV51" s="710"/>
      <c r="KJW51" s="710"/>
      <c r="KJX51" s="710"/>
      <c r="KJY51" s="710"/>
      <c r="KJZ51" s="710"/>
      <c r="KKA51" s="710"/>
      <c r="KKB51" s="710"/>
      <c r="KKC51" s="710"/>
      <c r="KKD51" s="710"/>
      <c r="KKE51" s="710"/>
      <c r="KKF51" s="710"/>
      <c r="KKG51" s="710"/>
      <c r="KKH51" s="710"/>
      <c r="KKI51" s="710"/>
      <c r="KKJ51" s="710"/>
      <c r="KKK51" s="710"/>
      <c r="KKL51" s="710"/>
      <c r="KKM51" s="710"/>
      <c r="KKN51" s="710"/>
      <c r="KKO51" s="710"/>
      <c r="KKP51" s="710"/>
      <c r="KKQ51" s="710"/>
      <c r="KKR51" s="710"/>
      <c r="KKS51" s="710"/>
      <c r="KKT51" s="710"/>
      <c r="KKU51" s="710"/>
      <c r="KKV51" s="710"/>
      <c r="KKW51" s="710"/>
      <c r="KKX51" s="710"/>
      <c r="KKY51" s="710"/>
      <c r="KKZ51" s="710"/>
      <c r="KLA51" s="710"/>
      <c r="KLB51" s="710"/>
      <c r="KLC51" s="710"/>
      <c r="KLD51" s="710"/>
      <c r="KLE51" s="710"/>
      <c r="KLF51" s="710"/>
      <c r="KLG51" s="710"/>
      <c r="KLH51" s="710"/>
      <c r="KLI51" s="710"/>
      <c r="KLJ51" s="710"/>
      <c r="KLK51" s="710"/>
      <c r="KLL51" s="710"/>
      <c r="KLM51" s="710"/>
      <c r="KLN51" s="710"/>
      <c r="KLO51" s="710"/>
      <c r="KLP51" s="710"/>
      <c r="KLQ51" s="710"/>
      <c r="KLR51" s="710"/>
      <c r="KLS51" s="710"/>
      <c r="KLT51" s="710"/>
      <c r="KLU51" s="710"/>
      <c r="KLV51" s="710"/>
      <c r="KLW51" s="710"/>
      <c r="KLX51" s="710"/>
      <c r="KLY51" s="710"/>
      <c r="KLZ51" s="710"/>
      <c r="KMA51" s="710"/>
      <c r="KMB51" s="710"/>
      <c r="KMC51" s="710"/>
      <c r="KMD51" s="710"/>
      <c r="KME51" s="710"/>
      <c r="KMF51" s="710"/>
      <c r="KMG51" s="710"/>
      <c r="KMH51" s="710"/>
      <c r="KMI51" s="710"/>
      <c r="KMJ51" s="710"/>
      <c r="KMK51" s="710"/>
      <c r="KML51" s="710"/>
      <c r="KMM51" s="710"/>
      <c r="KMN51" s="710"/>
      <c r="KMO51" s="710"/>
      <c r="KMP51" s="710"/>
      <c r="KMQ51" s="710"/>
      <c r="KMR51" s="710"/>
      <c r="KMS51" s="710"/>
      <c r="KMT51" s="710"/>
      <c r="KMU51" s="710"/>
      <c r="KMV51" s="710"/>
      <c r="KMW51" s="710"/>
      <c r="KMX51" s="710"/>
      <c r="KMY51" s="710"/>
      <c r="KMZ51" s="710"/>
      <c r="KNA51" s="710"/>
      <c r="KNB51" s="710"/>
      <c r="KNC51" s="710"/>
      <c r="KND51" s="710"/>
      <c r="KNE51" s="710"/>
      <c r="KNF51" s="710"/>
      <c r="KNG51" s="710"/>
      <c r="KNH51" s="710"/>
      <c r="KNI51" s="710"/>
      <c r="KNJ51" s="710"/>
      <c r="KNK51" s="710"/>
      <c r="KNL51" s="710"/>
      <c r="KNM51" s="710"/>
      <c r="KNN51" s="710"/>
      <c r="KNO51" s="710"/>
      <c r="KNP51" s="710"/>
      <c r="KNQ51" s="710"/>
      <c r="KNR51" s="710"/>
      <c r="KNS51" s="710"/>
      <c r="KNT51" s="710"/>
      <c r="KNU51" s="710"/>
      <c r="KNV51" s="710"/>
      <c r="KNW51" s="710"/>
      <c r="KNX51" s="710"/>
      <c r="KNY51" s="710"/>
      <c r="KNZ51" s="710"/>
      <c r="KOA51" s="710"/>
      <c r="KOB51" s="710"/>
      <c r="KOC51" s="710"/>
      <c r="KOD51" s="710"/>
      <c r="KOE51" s="710"/>
      <c r="KOF51" s="710"/>
      <c r="KOG51" s="710"/>
      <c r="KOH51" s="710"/>
      <c r="KOI51" s="710"/>
      <c r="KOJ51" s="710"/>
      <c r="KOK51" s="710"/>
      <c r="KOL51" s="710"/>
      <c r="KOM51" s="710"/>
      <c r="KON51" s="710"/>
      <c r="KOO51" s="710"/>
      <c r="KOP51" s="710"/>
      <c r="KOQ51" s="710"/>
      <c r="KOR51" s="710"/>
      <c r="KOS51" s="710"/>
      <c r="KOT51" s="710"/>
      <c r="KOU51" s="710"/>
      <c r="KOV51" s="710"/>
      <c r="KOW51" s="710"/>
      <c r="KOX51" s="710"/>
      <c r="KOY51" s="710"/>
      <c r="KOZ51" s="710"/>
      <c r="KPA51" s="710"/>
      <c r="KPB51" s="710"/>
      <c r="KPC51" s="710"/>
      <c r="KPD51" s="710"/>
      <c r="KPE51" s="710"/>
      <c r="KPF51" s="710"/>
      <c r="KPG51" s="710"/>
      <c r="KPH51" s="710"/>
      <c r="KPI51" s="710"/>
      <c r="KPJ51" s="710"/>
      <c r="KPK51" s="710"/>
      <c r="KPL51" s="710"/>
      <c r="KPM51" s="710"/>
      <c r="KPN51" s="710"/>
      <c r="KPO51" s="710"/>
      <c r="KPP51" s="710"/>
      <c r="KPQ51" s="710"/>
      <c r="KPR51" s="710"/>
      <c r="KPS51" s="710"/>
      <c r="KPT51" s="710"/>
      <c r="KPU51" s="710"/>
      <c r="KPV51" s="710"/>
      <c r="KPW51" s="710"/>
      <c r="KPX51" s="710"/>
      <c r="KPY51" s="710"/>
      <c r="KPZ51" s="710"/>
      <c r="KQA51" s="710"/>
      <c r="KQB51" s="710"/>
      <c r="KQC51" s="710"/>
      <c r="KQD51" s="710"/>
      <c r="KQE51" s="710"/>
      <c r="KQF51" s="710"/>
      <c r="KQG51" s="710"/>
      <c r="KQH51" s="710"/>
      <c r="KQI51" s="710"/>
      <c r="KQJ51" s="710"/>
      <c r="KQK51" s="710"/>
      <c r="KQL51" s="710"/>
      <c r="KQM51" s="710"/>
      <c r="KQN51" s="710"/>
      <c r="KQO51" s="710"/>
      <c r="KQP51" s="710"/>
      <c r="KQQ51" s="710"/>
      <c r="KQR51" s="710"/>
      <c r="KQS51" s="710"/>
      <c r="KQT51" s="710"/>
      <c r="KQU51" s="710"/>
      <c r="KQV51" s="710"/>
      <c r="KQW51" s="710"/>
      <c r="KQX51" s="710"/>
      <c r="KQY51" s="710"/>
      <c r="KQZ51" s="710"/>
      <c r="KRA51" s="710"/>
      <c r="KRB51" s="710"/>
      <c r="KRC51" s="710"/>
      <c r="KRD51" s="710"/>
      <c r="KRE51" s="710"/>
      <c r="KRF51" s="710"/>
      <c r="KRG51" s="710"/>
      <c r="KRH51" s="710"/>
      <c r="KRI51" s="710"/>
      <c r="KRJ51" s="710"/>
      <c r="KRK51" s="710"/>
      <c r="KRL51" s="710"/>
      <c r="KRM51" s="710"/>
      <c r="KRN51" s="710"/>
      <c r="KRO51" s="710"/>
      <c r="KRP51" s="710"/>
      <c r="KRQ51" s="710"/>
      <c r="KRR51" s="710"/>
      <c r="KRS51" s="710"/>
      <c r="KRT51" s="710"/>
      <c r="KRU51" s="710"/>
      <c r="KRV51" s="710"/>
      <c r="KRW51" s="710"/>
      <c r="KRX51" s="710"/>
      <c r="KRY51" s="710"/>
      <c r="KRZ51" s="710"/>
      <c r="KSA51" s="710"/>
      <c r="KSB51" s="710"/>
      <c r="KSC51" s="710"/>
      <c r="KSD51" s="710"/>
      <c r="KSE51" s="710"/>
      <c r="KSF51" s="710"/>
      <c r="KSG51" s="710"/>
      <c r="KSH51" s="710"/>
      <c r="KSI51" s="710"/>
      <c r="KSJ51" s="710"/>
      <c r="KSK51" s="710"/>
      <c r="KSL51" s="710"/>
      <c r="KSM51" s="710"/>
      <c r="KSN51" s="710"/>
      <c r="KSO51" s="710"/>
      <c r="KSP51" s="710"/>
      <c r="KSQ51" s="710"/>
      <c r="KSR51" s="710"/>
      <c r="KSS51" s="710"/>
      <c r="KST51" s="710"/>
      <c r="KSU51" s="710"/>
      <c r="KSV51" s="710"/>
      <c r="KSW51" s="710"/>
      <c r="KSX51" s="710"/>
      <c r="KSY51" s="710"/>
      <c r="KSZ51" s="710"/>
      <c r="KTA51" s="710"/>
      <c r="KTB51" s="710"/>
      <c r="KTC51" s="710"/>
      <c r="KTD51" s="710"/>
      <c r="KTE51" s="710"/>
      <c r="KTF51" s="710"/>
      <c r="KTG51" s="710"/>
      <c r="KTH51" s="710"/>
      <c r="KTI51" s="710"/>
      <c r="KTJ51" s="710"/>
      <c r="KTK51" s="710"/>
      <c r="KTL51" s="710"/>
      <c r="KTM51" s="710"/>
      <c r="KTN51" s="710"/>
      <c r="KTO51" s="710"/>
      <c r="KTP51" s="710"/>
      <c r="KTQ51" s="710"/>
      <c r="KTR51" s="710"/>
      <c r="KTS51" s="710"/>
      <c r="KTT51" s="710"/>
      <c r="KTU51" s="710"/>
      <c r="KTV51" s="710"/>
      <c r="KTW51" s="710"/>
      <c r="KTX51" s="710"/>
      <c r="KTY51" s="710"/>
      <c r="KTZ51" s="710"/>
      <c r="KUA51" s="710"/>
      <c r="KUB51" s="710"/>
      <c r="KUC51" s="710"/>
      <c r="KUD51" s="710"/>
      <c r="KUE51" s="710"/>
      <c r="KUF51" s="710"/>
      <c r="KUG51" s="710"/>
      <c r="KUH51" s="710"/>
      <c r="KUI51" s="710"/>
      <c r="KUJ51" s="710"/>
      <c r="KUK51" s="710"/>
      <c r="KUL51" s="710"/>
      <c r="KUM51" s="710"/>
      <c r="KUN51" s="710"/>
      <c r="KUO51" s="710"/>
      <c r="KUP51" s="710"/>
      <c r="KUQ51" s="710"/>
      <c r="KUR51" s="710"/>
      <c r="KUS51" s="710"/>
      <c r="KUT51" s="710"/>
      <c r="KUU51" s="710"/>
      <c r="KUV51" s="710"/>
      <c r="KUW51" s="710"/>
      <c r="KUX51" s="710"/>
      <c r="KUY51" s="710"/>
      <c r="KUZ51" s="710"/>
      <c r="KVA51" s="710"/>
      <c r="KVB51" s="710"/>
      <c r="KVC51" s="710"/>
      <c r="KVD51" s="710"/>
      <c r="KVE51" s="710"/>
      <c r="KVF51" s="710"/>
      <c r="KVG51" s="710"/>
      <c r="KVH51" s="710"/>
      <c r="KVI51" s="710"/>
      <c r="KVJ51" s="710"/>
      <c r="KVK51" s="710"/>
      <c r="KVL51" s="710"/>
      <c r="KVM51" s="710"/>
      <c r="KVN51" s="710"/>
      <c r="KVO51" s="710"/>
      <c r="KVP51" s="710"/>
      <c r="KVQ51" s="710"/>
      <c r="KVR51" s="710"/>
      <c r="KVS51" s="710"/>
      <c r="KVT51" s="710"/>
      <c r="KVU51" s="710"/>
      <c r="KVV51" s="710"/>
      <c r="KVW51" s="710"/>
      <c r="KVX51" s="710"/>
      <c r="KVY51" s="710"/>
      <c r="KVZ51" s="710"/>
      <c r="KWA51" s="710"/>
      <c r="KWB51" s="710"/>
      <c r="KWC51" s="710"/>
      <c r="KWD51" s="710"/>
      <c r="KWE51" s="710"/>
      <c r="KWF51" s="710"/>
      <c r="KWG51" s="710"/>
      <c r="KWH51" s="710"/>
      <c r="KWI51" s="710"/>
      <c r="KWJ51" s="710"/>
      <c r="KWK51" s="710"/>
      <c r="KWL51" s="710"/>
      <c r="KWM51" s="710"/>
      <c r="KWN51" s="710"/>
      <c r="KWO51" s="710"/>
      <c r="KWP51" s="710"/>
      <c r="KWQ51" s="710"/>
      <c r="KWR51" s="710"/>
      <c r="KWS51" s="710"/>
      <c r="KWT51" s="710"/>
      <c r="KWU51" s="710"/>
      <c r="KWV51" s="710"/>
      <c r="KWW51" s="710"/>
      <c r="KWX51" s="710"/>
      <c r="KWY51" s="710"/>
      <c r="KWZ51" s="710"/>
      <c r="KXA51" s="710"/>
      <c r="KXB51" s="710"/>
      <c r="KXC51" s="710"/>
      <c r="KXD51" s="710"/>
      <c r="KXE51" s="710"/>
      <c r="KXF51" s="710"/>
      <c r="KXG51" s="710"/>
      <c r="KXH51" s="710"/>
      <c r="KXI51" s="710"/>
      <c r="KXJ51" s="710"/>
      <c r="KXK51" s="710"/>
      <c r="KXL51" s="710"/>
      <c r="KXM51" s="710"/>
      <c r="KXN51" s="710"/>
      <c r="KXO51" s="710"/>
      <c r="KXP51" s="710"/>
      <c r="KXQ51" s="710"/>
      <c r="KXR51" s="710"/>
      <c r="KXS51" s="710"/>
      <c r="KXT51" s="710"/>
      <c r="KXU51" s="710"/>
      <c r="KXV51" s="710"/>
      <c r="KXW51" s="710"/>
      <c r="KXX51" s="710"/>
      <c r="KXY51" s="710"/>
      <c r="KXZ51" s="710"/>
      <c r="KYA51" s="710"/>
      <c r="KYB51" s="710"/>
      <c r="KYC51" s="710"/>
      <c r="KYD51" s="710"/>
      <c r="KYE51" s="710"/>
      <c r="KYF51" s="710"/>
      <c r="KYG51" s="710"/>
      <c r="KYH51" s="710"/>
      <c r="KYI51" s="710"/>
      <c r="KYJ51" s="710"/>
      <c r="KYK51" s="710"/>
      <c r="KYL51" s="710"/>
      <c r="KYM51" s="710"/>
      <c r="KYN51" s="710"/>
      <c r="KYO51" s="710"/>
      <c r="KYP51" s="710"/>
      <c r="KYQ51" s="710"/>
      <c r="KYR51" s="710"/>
      <c r="KYS51" s="710"/>
      <c r="KYT51" s="710"/>
      <c r="KYU51" s="710"/>
      <c r="KYV51" s="710"/>
      <c r="KYW51" s="710"/>
      <c r="KYX51" s="710"/>
      <c r="KYY51" s="710"/>
      <c r="KYZ51" s="710"/>
      <c r="KZA51" s="710"/>
      <c r="KZB51" s="710"/>
      <c r="KZC51" s="710"/>
      <c r="KZD51" s="710"/>
      <c r="KZE51" s="710"/>
      <c r="KZF51" s="710"/>
      <c r="KZG51" s="710"/>
      <c r="KZH51" s="710"/>
      <c r="KZI51" s="710"/>
      <c r="KZJ51" s="710"/>
      <c r="KZK51" s="710"/>
      <c r="KZL51" s="710"/>
      <c r="KZM51" s="710"/>
      <c r="KZN51" s="710"/>
      <c r="KZO51" s="710"/>
      <c r="KZP51" s="710"/>
      <c r="KZQ51" s="710"/>
      <c r="KZR51" s="710"/>
      <c r="KZS51" s="710"/>
      <c r="KZT51" s="710"/>
      <c r="KZU51" s="710"/>
      <c r="KZV51" s="710"/>
      <c r="KZW51" s="710"/>
      <c r="KZX51" s="710"/>
      <c r="KZY51" s="710"/>
      <c r="KZZ51" s="710"/>
      <c r="LAA51" s="710"/>
      <c r="LAB51" s="710"/>
      <c r="LAC51" s="710"/>
      <c r="LAD51" s="710"/>
      <c r="LAE51" s="710"/>
      <c r="LAF51" s="710"/>
      <c r="LAG51" s="710"/>
      <c r="LAH51" s="710"/>
      <c r="LAI51" s="710"/>
      <c r="LAJ51" s="710"/>
      <c r="LAK51" s="710"/>
      <c r="LAL51" s="710"/>
      <c r="LAM51" s="710"/>
      <c r="LAN51" s="710"/>
      <c r="LAO51" s="710"/>
      <c r="LAP51" s="710"/>
      <c r="LAQ51" s="710"/>
      <c r="LAR51" s="710"/>
      <c r="LAS51" s="710"/>
      <c r="LAT51" s="710"/>
      <c r="LAU51" s="710"/>
      <c r="LAV51" s="710"/>
      <c r="LAW51" s="710"/>
      <c r="LAX51" s="710"/>
      <c r="LAY51" s="710"/>
      <c r="LAZ51" s="710"/>
      <c r="LBA51" s="710"/>
      <c r="LBB51" s="710"/>
      <c r="LBC51" s="710"/>
      <c r="LBD51" s="710"/>
      <c r="LBE51" s="710"/>
      <c r="LBF51" s="710"/>
      <c r="LBG51" s="710"/>
      <c r="LBH51" s="710"/>
      <c r="LBI51" s="710"/>
      <c r="LBJ51" s="710"/>
      <c r="LBK51" s="710"/>
      <c r="LBL51" s="710"/>
      <c r="LBM51" s="710"/>
      <c r="LBN51" s="710"/>
      <c r="LBO51" s="710"/>
      <c r="LBP51" s="710"/>
      <c r="LBQ51" s="710"/>
      <c r="LBR51" s="710"/>
      <c r="LBS51" s="710"/>
      <c r="LBT51" s="710"/>
      <c r="LBU51" s="710"/>
      <c r="LBV51" s="710"/>
      <c r="LBW51" s="710"/>
      <c r="LBX51" s="710"/>
      <c r="LBY51" s="710"/>
      <c r="LBZ51" s="710"/>
      <c r="LCA51" s="710"/>
      <c r="LCB51" s="710"/>
      <c r="LCC51" s="710"/>
      <c r="LCD51" s="710"/>
      <c r="LCE51" s="710"/>
      <c r="LCF51" s="710"/>
      <c r="LCG51" s="710"/>
      <c r="LCH51" s="710"/>
      <c r="LCI51" s="710"/>
      <c r="LCJ51" s="710"/>
      <c r="LCK51" s="710"/>
      <c r="LCL51" s="710"/>
      <c r="LCM51" s="710"/>
      <c r="LCN51" s="710"/>
      <c r="LCO51" s="710"/>
      <c r="LCP51" s="710"/>
      <c r="LCQ51" s="710"/>
      <c r="LCR51" s="710"/>
      <c r="LCS51" s="710"/>
      <c r="LCT51" s="710"/>
      <c r="LCU51" s="710"/>
      <c r="LCV51" s="710"/>
      <c r="LCW51" s="710"/>
      <c r="LCX51" s="710"/>
      <c r="LCY51" s="710"/>
      <c r="LCZ51" s="710"/>
      <c r="LDA51" s="710"/>
      <c r="LDB51" s="710"/>
      <c r="LDC51" s="710"/>
      <c r="LDD51" s="710"/>
      <c r="LDE51" s="710"/>
      <c r="LDF51" s="710"/>
      <c r="LDG51" s="710"/>
      <c r="LDH51" s="710"/>
      <c r="LDI51" s="710"/>
      <c r="LDJ51" s="710"/>
      <c r="LDK51" s="710"/>
      <c r="LDL51" s="710"/>
      <c r="LDM51" s="710"/>
      <c r="LDN51" s="710"/>
      <c r="LDO51" s="710"/>
      <c r="LDP51" s="710"/>
      <c r="LDQ51" s="710"/>
      <c r="LDR51" s="710"/>
      <c r="LDS51" s="710"/>
      <c r="LDT51" s="710"/>
      <c r="LDU51" s="710"/>
      <c r="LDV51" s="710"/>
      <c r="LDW51" s="710"/>
      <c r="LDX51" s="710"/>
      <c r="LDY51" s="710"/>
      <c r="LDZ51" s="710"/>
      <c r="LEA51" s="710"/>
      <c r="LEB51" s="710"/>
      <c r="LEC51" s="710"/>
      <c r="LED51" s="710"/>
      <c r="LEE51" s="710"/>
      <c r="LEF51" s="710"/>
      <c r="LEG51" s="710"/>
      <c r="LEH51" s="710"/>
      <c r="LEI51" s="710"/>
      <c r="LEJ51" s="710"/>
      <c r="LEK51" s="710"/>
      <c r="LEL51" s="710"/>
      <c r="LEM51" s="710"/>
      <c r="LEN51" s="710"/>
      <c r="LEO51" s="710"/>
      <c r="LEP51" s="710"/>
      <c r="LEQ51" s="710"/>
      <c r="LER51" s="710"/>
      <c r="LES51" s="710"/>
      <c r="LET51" s="710"/>
      <c r="LEU51" s="710"/>
      <c r="LEV51" s="710"/>
      <c r="LEW51" s="710"/>
      <c r="LEX51" s="710"/>
      <c r="LEY51" s="710"/>
      <c r="LEZ51" s="710"/>
      <c r="LFA51" s="710"/>
      <c r="LFB51" s="710"/>
      <c r="LFC51" s="710"/>
      <c r="LFD51" s="710"/>
      <c r="LFE51" s="710"/>
      <c r="LFF51" s="710"/>
      <c r="LFG51" s="710"/>
      <c r="LFH51" s="710"/>
      <c r="LFI51" s="710"/>
      <c r="LFJ51" s="710"/>
      <c r="LFK51" s="710"/>
      <c r="LFL51" s="710"/>
      <c r="LFM51" s="710"/>
      <c r="LFN51" s="710"/>
      <c r="LFO51" s="710"/>
      <c r="LFP51" s="710"/>
      <c r="LFQ51" s="710"/>
      <c r="LFR51" s="710"/>
      <c r="LFS51" s="710"/>
      <c r="LFT51" s="710"/>
      <c r="LFU51" s="710"/>
      <c r="LFV51" s="710"/>
      <c r="LFW51" s="710"/>
      <c r="LFX51" s="710"/>
      <c r="LFY51" s="710"/>
      <c r="LFZ51" s="710"/>
      <c r="LGA51" s="710"/>
      <c r="LGB51" s="710"/>
      <c r="LGC51" s="710"/>
      <c r="LGD51" s="710"/>
      <c r="LGE51" s="710"/>
      <c r="LGF51" s="710"/>
      <c r="LGG51" s="710"/>
      <c r="LGH51" s="710"/>
      <c r="LGI51" s="710"/>
      <c r="LGJ51" s="710"/>
      <c r="LGK51" s="710"/>
      <c r="LGL51" s="710"/>
      <c r="LGM51" s="710"/>
      <c r="LGN51" s="710"/>
      <c r="LGO51" s="710"/>
      <c r="LGP51" s="710"/>
      <c r="LGQ51" s="710"/>
      <c r="LGR51" s="710"/>
      <c r="LGS51" s="710"/>
      <c r="LGT51" s="710"/>
      <c r="LGU51" s="710"/>
      <c r="LGV51" s="710"/>
      <c r="LGW51" s="710"/>
      <c r="LGX51" s="710"/>
      <c r="LGY51" s="710"/>
      <c r="LGZ51" s="710"/>
      <c r="LHA51" s="710"/>
      <c r="LHB51" s="710"/>
      <c r="LHC51" s="710"/>
      <c r="LHD51" s="710"/>
      <c r="LHE51" s="710"/>
      <c r="LHF51" s="710"/>
      <c r="LHG51" s="710"/>
      <c r="LHH51" s="710"/>
      <c r="LHI51" s="710"/>
      <c r="LHJ51" s="710"/>
      <c r="LHK51" s="710"/>
      <c r="LHL51" s="710"/>
      <c r="LHM51" s="710"/>
      <c r="LHN51" s="710"/>
      <c r="LHO51" s="710"/>
      <c r="LHP51" s="710"/>
      <c r="LHQ51" s="710"/>
      <c r="LHR51" s="710"/>
      <c r="LHS51" s="710"/>
      <c r="LHT51" s="710"/>
      <c r="LHU51" s="710"/>
      <c r="LHV51" s="710"/>
      <c r="LHW51" s="710"/>
      <c r="LHX51" s="710"/>
      <c r="LHY51" s="710"/>
      <c r="LHZ51" s="710"/>
      <c r="LIA51" s="710"/>
      <c r="LIB51" s="710"/>
      <c r="LIC51" s="710"/>
      <c r="LID51" s="710"/>
      <c r="LIE51" s="710"/>
      <c r="LIF51" s="710"/>
      <c r="LIG51" s="710"/>
      <c r="LIH51" s="710"/>
      <c r="LII51" s="710"/>
      <c r="LIJ51" s="710"/>
      <c r="LIK51" s="710"/>
      <c r="LIL51" s="710"/>
      <c r="LIM51" s="710"/>
      <c r="LIN51" s="710"/>
      <c r="LIO51" s="710"/>
      <c r="LIP51" s="710"/>
      <c r="LIQ51" s="710"/>
      <c r="LIR51" s="710"/>
      <c r="LIS51" s="710"/>
      <c r="LIT51" s="710"/>
      <c r="LIU51" s="710"/>
      <c r="LIV51" s="710"/>
      <c r="LIW51" s="710"/>
      <c r="LIX51" s="710"/>
      <c r="LIY51" s="710"/>
      <c r="LIZ51" s="710"/>
      <c r="LJA51" s="710"/>
      <c r="LJB51" s="710"/>
      <c r="LJC51" s="710"/>
      <c r="LJD51" s="710"/>
      <c r="LJE51" s="710"/>
      <c r="LJF51" s="710"/>
      <c r="LJG51" s="710"/>
      <c r="LJH51" s="710"/>
      <c r="LJI51" s="710"/>
      <c r="LJJ51" s="710"/>
      <c r="LJK51" s="710"/>
      <c r="LJL51" s="710"/>
      <c r="LJM51" s="710"/>
      <c r="LJN51" s="710"/>
      <c r="LJO51" s="710"/>
      <c r="LJP51" s="710"/>
      <c r="LJQ51" s="710"/>
      <c r="LJR51" s="710"/>
      <c r="LJS51" s="710"/>
      <c r="LJT51" s="710"/>
      <c r="LJU51" s="710"/>
      <c r="LJV51" s="710"/>
      <c r="LJW51" s="710"/>
      <c r="LJX51" s="710"/>
      <c r="LJY51" s="710"/>
      <c r="LJZ51" s="710"/>
      <c r="LKA51" s="710"/>
      <c r="LKB51" s="710"/>
      <c r="LKC51" s="710"/>
      <c r="LKD51" s="710"/>
      <c r="LKE51" s="710"/>
      <c r="LKF51" s="710"/>
      <c r="LKG51" s="710"/>
      <c r="LKH51" s="710"/>
      <c r="LKI51" s="710"/>
      <c r="LKJ51" s="710"/>
      <c r="LKK51" s="710"/>
      <c r="LKL51" s="710"/>
      <c r="LKM51" s="710"/>
      <c r="LKN51" s="710"/>
      <c r="LKO51" s="710"/>
      <c r="LKP51" s="710"/>
      <c r="LKQ51" s="710"/>
      <c r="LKR51" s="710"/>
      <c r="LKS51" s="710"/>
      <c r="LKT51" s="710"/>
      <c r="LKU51" s="710"/>
      <c r="LKV51" s="710"/>
      <c r="LKW51" s="710"/>
      <c r="LKX51" s="710"/>
      <c r="LKY51" s="710"/>
      <c r="LKZ51" s="710"/>
      <c r="LLA51" s="710"/>
      <c r="LLB51" s="710"/>
      <c r="LLC51" s="710"/>
      <c r="LLD51" s="710"/>
      <c r="LLE51" s="710"/>
      <c r="LLF51" s="710"/>
      <c r="LLG51" s="710"/>
      <c r="LLH51" s="710"/>
      <c r="LLI51" s="710"/>
      <c r="LLJ51" s="710"/>
      <c r="LLK51" s="710"/>
      <c r="LLL51" s="710"/>
      <c r="LLM51" s="710"/>
      <c r="LLN51" s="710"/>
      <c r="LLO51" s="710"/>
      <c r="LLP51" s="710"/>
      <c r="LLQ51" s="710"/>
      <c r="LLR51" s="710"/>
      <c r="LLS51" s="710"/>
      <c r="LLT51" s="710"/>
      <c r="LLU51" s="710"/>
      <c r="LLV51" s="710"/>
      <c r="LLW51" s="710"/>
      <c r="LLX51" s="710"/>
      <c r="LLY51" s="710"/>
      <c r="LLZ51" s="710"/>
      <c r="LMA51" s="710"/>
      <c r="LMB51" s="710"/>
      <c r="LMC51" s="710"/>
      <c r="LMD51" s="710"/>
      <c r="LME51" s="710"/>
      <c r="LMF51" s="710"/>
      <c r="LMG51" s="710"/>
      <c r="LMH51" s="710"/>
      <c r="LMI51" s="710"/>
      <c r="LMJ51" s="710"/>
      <c r="LMK51" s="710"/>
      <c r="LML51" s="710"/>
      <c r="LMM51" s="710"/>
      <c r="LMN51" s="710"/>
      <c r="LMO51" s="710"/>
      <c r="LMP51" s="710"/>
      <c r="LMQ51" s="710"/>
      <c r="LMR51" s="710"/>
      <c r="LMS51" s="710"/>
      <c r="LMT51" s="710"/>
      <c r="LMU51" s="710"/>
      <c r="LMV51" s="710"/>
      <c r="LMW51" s="710"/>
      <c r="LMX51" s="710"/>
      <c r="LMY51" s="710"/>
      <c r="LMZ51" s="710"/>
      <c r="LNA51" s="710"/>
      <c r="LNB51" s="710"/>
      <c r="LNC51" s="710"/>
      <c r="LND51" s="710"/>
      <c r="LNE51" s="710"/>
      <c r="LNF51" s="710"/>
      <c r="LNG51" s="710"/>
      <c r="LNH51" s="710"/>
      <c r="LNI51" s="710"/>
      <c r="LNJ51" s="710"/>
      <c r="LNK51" s="710"/>
      <c r="LNL51" s="710"/>
      <c r="LNM51" s="710"/>
      <c r="LNN51" s="710"/>
      <c r="LNO51" s="710"/>
      <c r="LNP51" s="710"/>
      <c r="LNQ51" s="710"/>
      <c r="LNR51" s="710"/>
      <c r="LNS51" s="710"/>
      <c r="LNT51" s="710"/>
      <c r="LNU51" s="710"/>
      <c r="LNV51" s="710"/>
      <c r="LNW51" s="710"/>
      <c r="LNX51" s="710"/>
      <c r="LNY51" s="710"/>
      <c r="LNZ51" s="710"/>
      <c r="LOA51" s="710"/>
      <c r="LOB51" s="710"/>
      <c r="LOC51" s="710"/>
      <c r="LOD51" s="710"/>
      <c r="LOE51" s="710"/>
      <c r="LOF51" s="710"/>
      <c r="LOG51" s="710"/>
      <c r="LOH51" s="710"/>
      <c r="LOI51" s="710"/>
      <c r="LOJ51" s="710"/>
      <c r="LOK51" s="710"/>
      <c r="LOL51" s="710"/>
      <c r="LOM51" s="710"/>
      <c r="LON51" s="710"/>
      <c r="LOO51" s="710"/>
      <c r="LOP51" s="710"/>
      <c r="LOQ51" s="710"/>
      <c r="LOR51" s="710"/>
      <c r="LOS51" s="710"/>
      <c r="LOT51" s="710"/>
      <c r="LOU51" s="710"/>
      <c r="LOV51" s="710"/>
      <c r="LOW51" s="710"/>
      <c r="LOX51" s="710"/>
      <c r="LOY51" s="710"/>
      <c r="LOZ51" s="710"/>
      <c r="LPA51" s="710"/>
      <c r="LPB51" s="710"/>
      <c r="LPC51" s="710"/>
      <c r="LPD51" s="710"/>
      <c r="LPE51" s="710"/>
      <c r="LPF51" s="710"/>
      <c r="LPG51" s="710"/>
      <c r="LPH51" s="710"/>
      <c r="LPI51" s="710"/>
      <c r="LPJ51" s="710"/>
      <c r="LPK51" s="710"/>
      <c r="LPL51" s="710"/>
      <c r="LPM51" s="710"/>
      <c r="LPN51" s="710"/>
      <c r="LPO51" s="710"/>
      <c r="LPP51" s="710"/>
      <c r="LPQ51" s="710"/>
      <c r="LPR51" s="710"/>
      <c r="LPS51" s="710"/>
      <c r="LPT51" s="710"/>
      <c r="LPU51" s="710"/>
      <c r="LPV51" s="710"/>
      <c r="LPW51" s="710"/>
      <c r="LPX51" s="710"/>
      <c r="LPY51" s="710"/>
      <c r="LPZ51" s="710"/>
      <c r="LQA51" s="710"/>
      <c r="LQB51" s="710"/>
      <c r="LQC51" s="710"/>
      <c r="LQD51" s="710"/>
      <c r="LQE51" s="710"/>
      <c r="LQF51" s="710"/>
      <c r="LQG51" s="710"/>
      <c r="LQH51" s="710"/>
      <c r="LQI51" s="710"/>
      <c r="LQJ51" s="710"/>
      <c r="LQK51" s="710"/>
      <c r="LQL51" s="710"/>
      <c r="LQM51" s="710"/>
      <c r="LQN51" s="710"/>
      <c r="LQO51" s="710"/>
      <c r="LQP51" s="710"/>
      <c r="LQQ51" s="710"/>
      <c r="LQR51" s="710"/>
      <c r="LQS51" s="710"/>
      <c r="LQT51" s="710"/>
      <c r="LQU51" s="710"/>
      <c r="LQV51" s="710"/>
      <c r="LQW51" s="710"/>
      <c r="LQX51" s="710"/>
      <c r="LQY51" s="710"/>
      <c r="LQZ51" s="710"/>
      <c r="LRA51" s="710"/>
      <c r="LRB51" s="710"/>
      <c r="LRC51" s="710"/>
      <c r="LRD51" s="710"/>
      <c r="LRE51" s="710"/>
      <c r="LRF51" s="710"/>
      <c r="LRG51" s="710"/>
      <c r="LRH51" s="710"/>
      <c r="LRI51" s="710"/>
      <c r="LRJ51" s="710"/>
      <c r="LRK51" s="710"/>
      <c r="LRL51" s="710"/>
      <c r="LRM51" s="710"/>
      <c r="LRN51" s="710"/>
      <c r="LRO51" s="710"/>
      <c r="LRP51" s="710"/>
      <c r="LRQ51" s="710"/>
      <c r="LRR51" s="710"/>
      <c r="LRS51" s="710"/>
      <c r="LRT51" s="710"/>
      <c r="LRU51" s="710"/>
      <c r="LRV51" s="710"/>
      <c r="LRW51" s="710"/>
      <c r="LRX51" s="710"/>
      <c r="LRY51" s="710"/>
      <c r="LRZ51" s="710"/>
      <c r="LSA51" s="710"/>
      <c r="LSB51" s="710"/>
      <c r="LSC51" s="710"/>
      <c r="LSD51" s="710"/>
      <c r="LSE51" s="710"/>
      <c r="LSF51" s="710"/>
      <c r="LSG51" s="710"/>
      <c r="LSH51" s="710"/>
      <c r="LSI51" s="710"/>
      <c r="LSJ51" s="710"/>
      <c r="LSK51" s="710"/>
      <c r="LSL51" s="710"/>
      <c r="LSM51" s="710"/>
      <c r="LSN51" s="710"/>
      <c r="LSO51" s="710"/>
      <c r="LSP51" s="710"/>
      <c r="LSQ51" s="710"/>
      <c r="LSR51" s="710"/>
      <c r="LSS51" s="710"/>
      <c r="LST51" s="710"/>
      <c r="LSU51" s="710"/>
      <c r="LSV51" s="710"/>
      <c r="LSW51" s="710"/>
      <c r="LSX51" s="710"/>
      <c r="LSY51" s="710"/>
      <c r="LSZ51" s="710"/>
      <c r="LTA51" s="710"/>
      <c r="LTB51" s="710"/>
      <c r="LTC51" s="710"/>
      <c r="LTD51" s="710"/>
      <c r="LTE51" s="710"/>
      <c r="LTF51" s="710"/>
      <c r="LTG51" s="710"/>
      <c r="LTH51" s="710"/>
      <c r="LTI51" s="710"/>
      <c r="LTJ51" s="710"/>
      <c r="LTK51" s="710"/>
      <c r="LTL51" s="710"/>
      <c r="LTM51" s="710"/>
      <c r="LTN51" s="710"/>
      <c r="LTO51" s="710"/>
      <c r="LTP51" s="710"/>
      <c r="LTQ51" s="710"/>
      <c r="LTR51" s="710"/>
      <c r="LTS51" s="710"/>
      <c r="LTT51" s="710"/>
      <c r="LTU51" s="710"/>
      <c r="LTV51" s="710"/>
      <c r="LTW51" s="710"/>
      <c r="LTX51" s="710"/>
      <c r="LTY51" s="710"/>
      <c r="LTZ51" s="710"/>
      <c r="LUA51" s="710"/>
      <c r="LUB51" s="710"/>
      <c r="LUC51" s="710"/>
      <c r="LUD51" s="710"/>
      <c r="LUE51" s="710"/>
      <c r="LUF51" s="710"/>
      <c r="LUG51" s="710"/>
      <c r="LUH51" s="710"/>
      <c r="LUI51" s="710"/>
      <c r="LUJ51" s="710"/>
      <c r="LUK51" s="710"/>
      <c r="LUL51" s="710"/>
      <c r="LUM51" s="710"/>
      <c r="LUN51" s="710"/>
      <c r="LUO51" s="710"/>
      <c r="LUP51" s="710"/>
      <c r="LUQ51" s="710"/>
      <c r="LUR51" s="710"/>
      <c r="LUS51" s="710"/>
      <c r="LUT51" s="710"/>
      <c r="LUU51" s="710"/>
      <c r="LUV51" s="710"/>
      <c r="LUW51" s="710"/>
      <c r="LUX51" s="710"/>
      <c r="LUY51" s="710"/>
      <c r="LUZ51" s="710"/>
      <c r="LVA51" s="710"/>
      <c r="LVB51" s="710"/>
      <c r="LVC51" s="710"/>
      <c r="LVD51" s="710"/>
      <c r="LVE51" s="710"/>
      <c r="LVF51" s="710"/>
      <c r="LVG51" s="710"/>
      <c r="LVH51" s="710"/>
      <c r="LVI51" s="710"/>
      <c r="LVJ51" s="710"/>
      <c r="LVK51" s="710"/>
      <c r="LVL51" s="710"/>
      <c r="LVM51" s="710"/>
      <c r="LVN51" s="710"/>
      <c r="LVO51" s="710"/>
      <c r="LVP51" s="710"/>
      <c r="LVQ51" s="710"/>
      <c r="LVR51" s="710"/>
      <c r="LVS51" s="710"/>
      <c r="LVT51" s="710"/>
      <c r="LVU51" s="710"/>
      <c r="LVV51" s="710"/>
      <c r="LVW51" s="710"/>
      <c r="LVX51" s="710"/>
      <c r="LVY51" s="710"/>
      <c r="LVZ51" s="710"/>
      <c r="LWA51" s="710"/>
      <c r="LWB51" s="710"/>
      <c r="LWC51" s="710"/>
      <c r="LWD51" s="710"/>
      <c r="LWE51" s="710"/>
      <c r="LWF51" s="710"/>
      <c r="LWG51" s="710"/>
      <c r="LWH51" s="710"/>
      <c r="LWI51" s="710"/>
      <c r="LWJ51" s="710"/>
      <c r="LWK51" s="710"/>
      <c r="LWL51" s="710"/>
      <c r="LWM51" s="710"/>
      <c r="LWN51" s="710"/>
      <c r="LWO51" s="710"/>
      <c r="LWP51" s="710"/>
      <c r="LWQ51" s="710"/>
      <c r="LWR51" s="710"/>
      <c r="LWS51" s="710"/>
      <c r="LWT51" s="710"/>
      <c r="LWU51" s="710"/>
      <c r="LWV51" s="710"/>
      <c r="LWW51" s="710"/>
      <c r="LWX51" s="710"/>
      <c r="LWY51" s="710"/>
      <c r="LWZ51" s="710"/>
      <c r="LXA51" s="710"/>
      <c r="LXB51" s="710"/>
      <c r="LXC51" s="710"/>
      <c r="LXD51" s="710"/>
      <c r="LXE51" s="710"/>
      <c r="LXF51" s="710"/>
      <c r="LXG51" s="710"/>
      <c r="LXH51" s="710"/>
      <c r="LXI51" s="710"/>
      <c r="LXJ51" s="710"/>
      <c r="LXK51" s="710"/>
      <c r="LXL51" s="710"/>
      <c r="LXM51" s="710"/>
      <c r="LXN51" s="710"/>
      <c r="LXO51" s="710"/>
      <c r="LXP51" s="710"/>
      <c r="LXQ51" s="710"/>
      <c r="LXR51" s="710"/>
      <c r="LXS51" s="710"/>
      <c r="LXT51" s="710"/>
      <c r="LXU51" s="710"/>
      <c r="LXV51" s="710"/>
      <c r="LXW51" s="710"/>
      <c r="LXX51" s="710"/>
      <c r="LXY51" s="710"/>
      <c r="LXZ51" s="710"/>
      <c r="LYA51" s="710"/>
      <c r="LYB51" s="710"/>
      <c r="LYC51" s="710"/>
      <c r="LYD51" s="710"/>
      <c r="LYE51" s="710"/>
      <c r="LYF51" s="710"/>
      <c r="LYG51" s="710"/>
      <c r="LYH51" s="710"/>
      <c r="LYI51" s="710"/>
      <c r="LYJ51" s="710"/>
      <c r="LYK51" s="710"/>
      <c r="LYL51" s="710"/>
      <c r="LYM51" s="710"/>
      <c r="LYN51" s="710"/>
      <c r="LYO51" s="710"/>
      <c r="LYP51" s="710"/>
      <c r="LYQ51" s="710"/>
      <c r="LYR51" s="710"/>
      <c r="LYS51" s="710"/>
      <c r="LYT51" s="710"/>
      <c r="LYU51" s="710"/>
      <c r="LYV51" s="710"/>
      <c r="LYW51" s="710"/>
      <c r="LYX51" s="710"/>
      <c r="LYY51" s="710"/>
      <c r="LYZ51" s="710"/>
      <c r="LZA51" s="710"/>
      <c r="LZB51" s="710"/>
      <c r="LZC51" s="710"/>
      <c r="LZD51" s="710"/>
      <c r="LZE51" s="710"/>
      <c r="LZF51" s="710"/>
      <c r="LZG51" s="710"/>
      <c r="LZH51" s="710"/>
      <c r="LZI51" s="710"/>
      <c r="LZJ51" s="710"/>
      <c r="LZK51" s="710"/>
      <c r="LZL51" s="710"/>
      <c r="LZM51" s="710"/>
      <c r="LZN51" s="710"/>
      <c r="LZO51" s="710"/>
      <c r="LZP51" s="710"/>
      <c r="LZQ51" s="710"/>
      <c r="LZR51" s="710"/>
      <c r="LZS51" s="710"/>
      <c r="LZT51" s="710"/>
      <c r="LZU51" s="710"/>
      <c r="LZV51" s="710"/>
      <c r="LZW51" s="710"/>
      <c r="LZX51" s="710"/>
      <c r="LZY51" s="710"/>
      <c r="LZZ51" s="710"/>
      <c r="MAA51" s="710"/>
      <c r="MAB51" s="710"/>
      <c r="MAC51" s="710"/>
      <c r="MAD51" s="710"/>
      <c r="MAE51" s="710"/>
      <c r="MAF51" s="710"/>
      <c r="MAG51" s="710"/>
      <c r="MAH51" s="710"/>
      <c r="MAI51" s="710"/>
      <c r="MAJ51" s="710"/>
      <c r="MAK51" s="710"/>
      <c r="MAL51" s="710"/>
      <c r="MAM51" s="710"/>
      <c r="MAN51" s="710"/>
      <c r="MAO51" s="710"/>
      <c r="MAP51" s="710"/>
      <c r="MAQ51" s="710"/>
      <c r="MAR51" s="710"/>
      <c r="MAS51" s="710"/>
      <c r="MAT51" s="710"/>
      <c r="MAU51" s="710"/>
      <c r="MAV51" s="710"/>
      <c r="MAW51" s="710"/>
      <c r="MAX51" s="710"/>
      <c r="MAY51" s="710"/>
      <c r="MAZ51" s="710"/>
      <c r="MBA51" s="710"/>
      <c r="MBB51" s="710"/>
      <c r="MBC51" s="710"/>
      <c r="MBD51" s="710"/>
      <c r="MBE51" s="710"/>
      <c r="MBF51" s="710"/>
      <c r="MBG51" s="710"/>
      <c r="MBH51" s="710"/>
      <c r="MBI51" s="710"/>
      <c r="MBJ51" s="710"/>
      <c r="MBK51" s="710"/>
      <c r="MBL51" s="710"/>
      <c r="MBM51" s="710"/>
      <c r="MBN51" s="710"/>
      <c r="MBO51" s="710"/>
      <c r="MBP51" s="710"/>
      <c r="MBQ51" s="710"/>
      <c r="MBR51" s="710"/>
      <c r="MBS51" s="710"/>
      <c r="MBT51" s="710"/>
      <c r="MBU51" s="710"/>
      <c r="MBV51" s="710"/>
      <c r="MBW51" s="710"/>
      <c r="MBX51" s="710"/>
      <c r="MBY51" s="710"/>
      <c r="MBZ51" s="710"/>
      <c r="MCA51" s="710"/>
      <c r="MCB51" s="710"/>
      <c r="MCC51" s="710"/>
      <c r="MCD51" s="710"/>
      <c r="MCE51" s="710"/>
      <c r="MCF51" s="710"/>
      <c r="MCG51" s="710"/>
      <c r="MCH51" s="710"/>
      <c r="MCI51" s="710"/>
      <c r="MCJ51" s="710"/>
      <c r="MCK51" s="710"/>
      <c r="MCL51" s="710"/>
      <c r="MCM51" s="710"/>
      <c r="MCN51" s="710"/>
      <c r="MCO51" s="710"/>
      <c r="MCP51" s="710"/>
      <c r="MCQ51" s="710"/>
      <c r="MCR51" s="710"/>
      <c r="MCS51" s="710"/>
      <c r="MCT51" s="710"/>
      <c r="MCU51" s="710"/>
      <c r="MCV51" s="710"/>
      <c r="MCW51" s="710"/>
      <c r="MCX51" s="710"/>
      <c r="MCY51" s="710"/>
      <c r="MCZ51" s="710"/>
      <c r="MDA51" s="710"/>
      <c r="MDB51" s="710"/>
      <c r="MDC51" s="710"/>
      <c r="MDD51" s="710"/>
      <c r="MDE51" s="710"/>
      <c r="MDF51" s="710"/>
      <c r="MDG51" s="710"/>
      <c r="MDH51" s="710"/>
      <c r="MDI51" s="710"/>
      <c r="MDJ51" s="710"/>
      <c r="MDK51" s="710"/>
      <c r="MDL51" s="710"/>
      <c r="MDM51" s="710"/>
      <c r="MDN51" s="710"/>
      <c r="MDO51" s="710"/>
      <c r="MDP51" s="710"/>
      <c r="MDQ51" s="710"/>
      <c r="MDR51" s="710"/>
      <c r="MDS51" s="710"/>
      <c r="MDT51" s="710"/>
      <c r="MDU51" s="710"/>
      <c r="MDV51" s="710"/>
      <c r="MDW51" s="710"/>
      <c r="MDX51" s="710"/>
      <c r="MDY51" s="710"/>
      <c r="MDZ51" s="710"/>
      <c r="MEA51" s="710"/>
      <c r="MEB51" s="710"/>
      <c r="MEC51" s="710"/>
      <c r="MED51" s="710"/>
      <c r="MEE51" s="710"/>
      <c r="MEF51" s="710"/>
      <c r="MEG51" s="710"/>
      <c r="MEH51" s="710"/>
      <c r="MEI51" s="710"/>
      <c r="MEJ51" s="710"/>
      <c r="MEK51" s="710"/>
      <c r="MEL51" s="710"/>
      <c r="MEM51" s="710"/>
      <c r="MEN51" s="710"/>
      <c r="MEO51" s="710"/>
      <c r="MEP51" s="710"/>
      <c r="MEQ51" s="710"/>
      <c r="MER51" s="710"/>
      <c r="MES51" s="710"/>
      <c r="MET51" s="710"/>
      <c r="MEU51" s="710"/>
      <c r="MEV51" s="710"/>
      <c r="MEW51" s="710"/>
      <c r="MEX51" s="710"/>
      <c r="MEY51" s="710"/>
      <c r="MEZ51" s="710"/>
      <c r="MFA51" s="710"/>
      <c r="MFB51" s="710"/>
      <c r="MFC51" s="710"/>
      <c r="MFD51" s="710"/>
      <c r="MFE51" s="710"/>
      <c r="MFF51" s="710"/>
      <c r="MFG51" s="710"/>
      <c r="MFH51" s="710"/>
      <c r="MFI51" s="710"/>
      <c r="MFJ51" s="710"/>
      <c r="MFK51" s="710"/>
      <c r="MFL51" s="710"/>
      <c r="MFM51" s="710"/>
      <c r="MFN51" s="710"/>
      <c r="MFO51" s="710"/>
      <c r="MFP51" s="710"/>
      <c r="MFQ51" s="710"/>
      <c r="MFR51" s="710"/>
      <c r="MFS51" s="710"/>
      <c r="MFT51" s="710"/>
      <c r="MFU51" s="710"/>
      <c r="MFV51" s="710"/>
      <c r="MFW51" s="710"/>
      <c r="MFX51" s="710"/>
      <c r="MFY51" s="710"/>
      <c r="MFZ51" s="710"/>
      <c r="MGA51" s="710"/>
      <c r="MGB51" s="710"/>
      <c r="MGC51" s="710"/>
      <c r="MGD51" s="710"/>
      <c r="MGE51" s="710"/>
      <c r="MGF51" s="710"/>
      <c r="MGG51" s="710"/>
      <c r="MGH51" s="710"/>
      <c r="MGI51" s="710"/>
      <c r="MGJ51" s="710"/>
      <c r="MGK51" s="710"/>
      <c r="MGL51" s="710"/>
      <c r="MGM51" s="710"/>
      <c r="MGN51" s="710"/>
      <c r="MGO51" s="710"/>
      <c r="MGP51" s="710"/>
      <c r="MGQ51" s="710"/>
      <c r="MGR51" s="710"/>
      <c r="MGS51" s="710"/>
      <c r="MGT51" s="710"/>
      <c r="MGU51" s="710"/>
      <c r="MGV51" s="710"/>
      <c r="MGW51" s="710"/>
      <c r="MGX51" s="710"/>
      <c r="MGY51" s="710"/>
      <c r="MGZ51" s="710"/>
      <c r="MHA51" s="710"/>
      <c r="MHB51" s="710"/>
      <c r="MHC51" s="710"/>
      <c r="MHD51" s="710"/>
      <c r="MHE51" s="710"/>
      <c r="MHF51" s="710"/>
      <c r="MHG51" s="710"/>
      <c r="MHH51" s="710"/>
      <c r="MHI51" s="710"/>
      <c r="MHJ51" s="710"/>
      <c r="MHK51" s="710"/>
      <c r="MHL51" s="710"/>
      <c r="MHM51" s="710"/>
      <c r="MHN51" s="710"/>
      <c r="MHO51" s="710"/>
      <c r="MHP51" s="710"/>
      <c r="MHQ51" s="710"/>
      <c r="MHR51" s="710"/>
      <c r="MHS51" s="710"/>
      <c r="MHT51" s="710"/>
      <c r="MHU51" s="710"/>
      <c r="MHV51" s="710"/>
      <c r="MHW51" s="710"/>
      <c r="MHX51" s="710"/>
      <c r="MHY51" s="710"/>
      <c r="MHZ51" s="710"/>
      <c r="MIA51" s="710"/>
      <c r="MIB51" s="710"/>
      <c r="MIC51" s="710"/>
      <c r="MID51" s="710"/>
      <c r="MIE51" s="710"/>
      <c r="MIF51" s="710"/>
      <c r="MIG51" s="710"/>
      <c r="MIH51" s="710"/>
      <c r="MII51" s="710"/>
      <c r="MIJ51" s="710"/>
      <c r="MIK51" s="710"/>
      <c r="MIL51" s="710"/>
      <c r="MIM51" s="710"/>
      <c r="MIN51" s="710"/>
      <c r="MIO51" s="710"/>
      <c r="MIP51" s="710"/>
      <c r="MIQ51" s="710"/>
      <c r="MIR51" s="710"/>
      <c r="MIS51" s="710"/>
      <c r="MIT51" s="710"/>
      <c r="MIU51" s="710"/>
      <c r="MIV51" s="710"/>
      <c r="MIW51" s="710"/>
      <c r="MIX51" s="710"/>
      <c r="MIY51" s="710"/>
      <c r="MIZ51" s="710"/>
      <c r="MJA51" s="710"/>
      <c r="MJB51" s="710"/>
      <c r="MJC51" s="710"/>
      <c r="MJD51" s="710"/>
      <c r="MJE51" s="710"/>
      <c r="MJF51" s="710"/>
      <c r="MJG51" s="710"/>
      <c r="MJH51" s="710"/>
      <c r="MJI51" s="710"/>
      <c r="MJJ51" s="710"/>
      <c r="MJK51" s="710"/>
      <c r="MJL51" s="710"/>
      <c r="MJM51" s="710"/>
      <c r="MJN51" s="710"/>
      <c r="MJO51" s="710"/>
      <c r="MJP51" s="710"/>
      <c r="MJQ51" s="710"/>
      <c r="MJR51" s="710"/>
      <c r="MJS51" s="710"/>
      <c r="MJT51" s="710"/>
      <c r="MJU51" s="710"/>
      <c r="MJV51" s="710"/>
      <c r="MJW51" s="710"/>
      <c r="MJX51" s="710"/>
      <c r="MJY51" s="710"/>
      <c r="MJZ51" s="710"/>
      <c r="MKA51" s="710"/>
      <c r="MKB51" s="710"/>
      <c r="MKC51" s="710"/>
      <c r="MKD51" s="710"/>
      <c r="MKE51" s="710"/>
      <c r="MKF51" s="710"/>
      <c r="MKG51" s="710"/>
      <c r="MKH51" s="710"/>
      <c r="MKI51" s="710"/>
      <c r="MKJ51" s="710"/>
      <c r="MKK51" s="710"/>
      <c r="MKL51" s="710"/>
      <c r="MKM51" s="710"/>
      <c r="MKN51" s="710"/>
      <c r="MKO51" s="710"/>
      <c r="MKP51" s="710"/>
      <c r="MKQ51" s="710"/>
      <c r="MKR51" s="710"/>
      <c r="MKS51" s="710"/>
      <c r="MKT51" s="710"/>
      <c r="MKU51" s="710"/>
      <c r="MKV51" s="710"/>
      <c r="MKW51" s="710"/>
      <c r="MKX51" s="710"/>
      <c r="MKY51" s="710"/>
      <c r="MKZ51" s="710"/>
      <c r="MLA51" s="710"/>
      <c r="MLB51" s="710"/>
      <c r="MLC51" s="710"/>
      <c r="MLD51" s="710"/>
      <c r="MLE51" s="710"/>
      <c r="MLF51" s="710"/>
      <c r="MLG51" s="710"/>
      <c r="MLH51" s="710"/>
      <c r="MLI51" s="710"/>
      <c r="MLJ51" s="710"/>
      <c r="MLK51" s="710"/>
      <c r="MLL51" s="710"/>
      <c r="MLM51" s="710"/>
      <c r="MLN51" s="710"/>
      <c r="MLO51" s="710"/>
      <c r="MLP51" s="710"/>
      <c r="MLQ51" s="710"/>
      <c r="MLR51" s="710"/>
      <c r="MLS51" s="710"/>
      <c r="MLT51" s="710"/>
      <c r="MLU51" s="710"/>
      <c r="MLV51" s="710"/>
      <c r="MLW51" s="710"/>
      <c r="MLX51" s="710"/>
      <c r="MLY51" s="710"/>
      <c r="MLZ51" s="710"/>
      <c r="MMA51" s="710"/>
      <c r="MMB51" s="710"/>
      <c r="MMC51" s="710"/>
      <c r="MMD51" s="710"/>
      <c r="MME51" s="710"/>
      <c r="MMF51" s="710"/>
      <c r="MMG51" s="710"/>
      <c r="MMH51" s="710"/>
      <c r="MMI51" s="710"/>
      <c r="MMJ51" s="710"/>
      <c r="MMK51" s="710"/>
      <c r="MML51" s="710"/>
      <c r="MMM51" s="710"/>
      <c r="MMN51" s="710"/>
      <c r="MMO51" s="710"/>
      <c r="MMP51" s="710"/>
      <c r="MMQ51" s="710"/>
      <c r="MMR51" s="710"/>
      <c r="MMS51" s="710"/>
      <c r="MMT51" s="710"/>
      <c r="MMU51" s="710"/>
      <c r="MMV51" s="710"/>
      <c r="MMW51" s="710"/>
      <c r="MMX51" s="710"/>
      <c r="MMY51" s="710"/>
      <c r="MMZ51" s="710"/>
      <c r="MNA51" s="710"/>
      <c r="MNB51" s="710"/>
      <c r="MNC51" s="710"/>
      <c r="MND51" s="710"/>
      <c r="MNE51" s="710"/>
      <c r="MNF51" s="710"/>
      <c r="MNG51" s="710"/>
      <c r="MNH51" s="710"/>
      <c r="MNI51" s="710"/>
      <c r="MNJ51" s="710"/>
      <c r="MNK51" s="710"/>
      <c r="MNL51" s="710"/>
      <c r="MNM51" s="710"/>
      <c r="MNN51" s="710"/>
      <c r="MNO51" s="710"/>
      <c r="MNP51" s="710"/>
      <c r="MNQ51" s="710"/>
      <c r="MNR51" s="710"/>
      <c r="MNS51" s="710"/>
      <c r="MNT51" s="710"/>
      <c r="MNU51" s="710"/>
      <c r="MNV51" s="710"/>
      <c r="MNW51" s="710"/>
      <c r="MNX51" s="710"/>
      <c r="MNY51" s="710"/>
      <c r="MNZ51" s="710"/>
      <c r="MOA51" s="710"/>
      <c r="MOB51" s="710"/>
      <c r="MOC51" s="710"/>
      <c r="MOD51" s="710"/>
      <c r="MOE51" s="710"/>
      <c r="MOF51" s="710"/>
      <c r="MOG51" s="710"/>
      <c r="MOH51" s="710"/>
      <c r="MOI51" s="710"/>
      <c r="MOJ51" s="710"/>
      <c r="MOK51" s="710"/>
      <c r="MOL51" s="710"/>
      <c r="MOM51" s="710"/>
      <c r="MON51" s="710"/>
      <c r="MOO51" s="710"/>
      <c r="MOP51" s="710"/>
      <c r="MOQ51" s="710"/>
      <c r="MOR51" s="710"/>
      <c r="MOS51" s="710"/>
      <c r="MOT51" s="710"/>
      <c r="MOU51" s="710"/>
      <c r="MOV51" s="710"/>
      <c r="MOW51" s="710"/>
      <c r="MOX51" s="710"/>
      <c r="MOY51" s="710"/>
      <c r="MOZ51" s="710"/>
      <c r="MPA51" s="710"/>
      <c r="MPB51" s="710"/>
      <c r="MPC51" s="710"/>
      <c r="MPD51" s="710"/>
      <c r="MPE51" s="710"/>
      <c r="MPF51" s="710"/>
      <c r="MPG51" s="710"/>
      <c r="MPH51" s="710"/>
      <c r="MPI51" s="710"/>
      <c r="MPJ51" s="710"/>
      <c r="MPK51" s="710"/>
      <c r="MPL51" s="710"/>
      <c r="MPM51" s="710"/>
      <c r="MPN51" s="710"/>
      <c r="MPO51" s="710"/>
      <c r="MPP51" s="710"/>
      <c r="MPQ51" s="710"/>
      <c r="MPR51" s="710"/>
      <c r="MPS51" s="710"/>
      <c r="MPT51" s="710"/>
      <c r="MPU51" s="710"/>
      <c r="MPV51" s="710"/>
      <c r="MPW51" s="710"/>
      <c r="MPX51" s="710"/>
      <c r="MPY51" s="710"/>
      <c r="MPZ51" s="710"/>
      <c r="MQA51" s="710"/>
      <c r="MQB51" s="710"/>
      <c r="MQC51" s="710"/>
      <c r="MQD51" s="710"/>
      <c r="MQE51" s="710"/>
      <c r="MQF51" s="710"/>
      <c r="MQG51" s="710"/>
      <c r="MQH51" s="710"/>
      <c r="MQI51" s="710"/>
      <c r="MQJ51" s="710"/>
      <c r="MQK51" s="710"/>
      <c r="MQL51" s="710"/>
      <c r="MQM51" s="710"/>
      <c r="MQN51" s="710"/>
      <c r="MQO51" s="710"/>
      <c r="MQP51" s="710"/>
      <c r="MQQ51" s="710"/>
      <c r="MQR51" s="710"/>
      <c r="MQS51" s="710"/>
      <c r="MQT51" s="710"/>
      <c r="MQU51" s="710"/>
      <c r="MQV51" s="710"/>
      <c r="MQW51" s="710"/>
      <c r="MQX51" s="710"/>
      <c r="MQY51" s="710"/>
      <c r="MQZ51" s="710"/>
      <c r="MRA51" s="710"/>
      <c r="MRB51" s="710"/>
      <c r="MRC51" s="710"/>
      <c r="MRD51" s="710"/>
      <c r="MRE51" s="710"/>
      <c r="MRF51" s="710"/>
      <c r="MRG51" s="710"/>
      <c r="MRH51" s="710"/>
      <c r="MRI51" s="710"/>
      <c r="MRJ51" s="710"/>
      <c r="MRK51" s="710"/>
      <c r="MRL51" s="710"/>
      <c r="MRM51" s="710"/>
      <c r="MRN51" s="710"/>
      <c r="MRO51" s="710"/>
      <c r="MRP51" s="710"/>
      <c r="MRQ51" s="710"/>
      <c r="MRR51" s="710"/>
      <c r="MRS51" s="710"/>
      <c r="MRT51" s="710"/>
      <c r="MRU51" s="710"/>
      <c r="MRV51" s="710"/>
      <c r="MRW51" s="710"/>
      <c r="MRX51" s="710"/>
      <c r="MRY51" s="710"/>
      <c r="MRZ51" s="710"/>
      <c r="MSA51" s="710"/>
      <c r="MSB51" s="710"/>
      <c r="MSC51" s="710"/>
      <c r="MSD51" s="710"/>
      <c r="MSE51" s="710"/>
      <c r="MSF51" s="710"/>
      <c r="MSG51" s="710"/>
      <c r="MSH51" s="710"/>
      <c r="MSI51" s="710"/>
      <c r="MSJ51" s="710"/>
      <c r="MSK51" s="710"/>
      <c r="MSL51" s="710"/>
      <c r="MSM51" s="710"/>
      <c r="MSN51" s="710"/>
      <c r="MSO51" s="710"/>
      <c r="MSP51" s="710"/>
      <c r="MSQ51" s="710"/>
      <c r="MSR51" s="710"/>
      <c r="MSS51" s="710"/>
      <c r="MST51" s="710"/>
      <c r="MSU51" s="710"/>
      <c r="MSV51" s="710"/>
      <c r="MSW51" s="710"/>
      <c r="MSX51" s="710"/>
      <c r="MSY51" s="710"/>
      <c r="MSZ51" s="710"/>
      <c r="MTA51" s="710"/>
      <c r="MTB51" s="710"/>
      <c r="MTC51" s="710"/>
      <c r="MTD51" s="710"/>
      <c r="MTE51" s="710"/>
      <c r="MTF51" s="710"/>
      <c r="MTG51" s="710"/>
      <c r="MTH51" s="710"/>
      <c r="MTI51" s="710"/>
      <c r="MTJ51" s="710"/>
      <c r="MTK51" s="710"/>
      <c r="MTL51" s="710"/>
      <c r="MTM51" s="710"/>
      <c r="MTN51" s="710"/>
      <c r="MTO51" s="710"/>
      <c r="MTP51" s="710"/>
      <c r="MTQ51" s="710"/>
      <c r="MTR51" s="710"/>
      <c r="MTS51" s="710"/>
      <c r="MTT51" s="710"/>
      <c r="MTU51" s="710"/>
      <c r="MTV51" s="710"/>
      <c r="MTW51" s="710"/>
      <c r="MTX51" s="710"/>
      <c r="MTY51" s="710"/>
      <c r="MTZ51" s="710"/>
      <c r="MUA51" s="710"/>
      <c r="MUB51" s="710"/>
      <c r="MUC51" s="710"/>
      <c r="MUD51" s="710"/>
      <c r="MUE51" s="710"/>
      <c r="MUF51" s="710"/>
      <c r="MUG51" s="710"/>
      <c r="MUH51" s="710"/>
      <c r="MUI51" s="710"/>
      <c r="MUJ51" s="710"/>
      <c r="MUK51" s="710"/>
      <c r="MUL51" s="710"/>
      <c r="MUM51" s="710"/>
      <c r="MUN51" s="710"/>
      <c r="MUO51" s="710"/>
      <c r="MUP51" s="710"/>
      <c r="MUQ51" s="710"/>
      <c r="MUR51" s="710"/>
      <c r="MUS51" s="710"/>
      <c r="MUT51" s="710"/>
      <c r="MUU51" s="710"/>
      <c r="MUV51" s="710"/>
      <c r="MUW51" s="710"/>
      <c r="MUX51" s="710"/>
      <c r="MUY51" s="710"/>
      <c r="MUZ51" s="710"/>
      <c r="MVA51" s="710"/>
      <c r="MVB51" s="710"/>
      <c r="MVC51" s="710"/>
      <c r="MVD51" s="710"/>
      <c r="MVE51" s="710"/>
      <c r="MVF51" s="710"/>
      <c r="MVG51" s="710"/>
      <c r="MVH51" s="710"/>
      <c r="MVI51" s="710"/>
      <c r="MVJ51" s="710"/>
      <c r="MVK51" s="710"/>
      <c r="MVL51" s="710"/>
      <c r="MVM51" s="710"/>
      <c r="MVN51" s="710"/>
      <c r="MVO51" s="710"/>
      <c r="MVP51" s="710"/>
      <c r="MVQ51" s="710"/>
      <c r="MVR51" s="710"/>
      <c r="MVS51" s="710"/>
      <c r="MVT51" s="710"/>
      <c r="MVU51" s="710"/>
      <c r="MVV51" s="710"/>
      <c r="MVW51" s="710"/>
      <c r="MVX51" s="710"/>
      <c r="MVY51" s="710"/>
      <c r="MVZ51" s="710"/>
      <c r="MWA51" s="710"/>
      <c r="MWB51" s="710"/>
      <c r="MWC51" s="710"/>
      <c r="MWD51" s="710"/>
      <c r="MWE51" s="710"/>
      <c r="MWF51" s="710"/>
      <c r="MWG51" s="710"/>
      <c r="MWH51" s="710"/>
      <c r="MWI51" s="710"/>
      <c r="MWJ51" s="710"/>
      <c r="MWK51" s="710"/>
      <c r="MWL51" s="710"/>
      <c r="MWM51" s="710"/>
      <c r="MWN51" s="710"/>
      <c r="MWO51" s="710"/>
      <c r="MWP51" s="710"/>
      <c r="MWQ51" s="710"/>
      <c r="MWR51" s="710"/>
      <c r="MWS51" s="710"/>
      <c r="MWT51" s="710"/>
      <c r="MWU51" s="710"/>
      <c r="MWV51" s="710"/>
      <c r="MWW51" s="710"/>
      <c r="MWX51" s="710"/>
      <c r="MWY51" s="710"/>
      <c r="MWZ51" s="710"/>
      <c r="MXA51" s="710"/>
      <c r="MXB51" s="710"/>
      <c r="MXC51" s="710"/>
      <c r="MXD51" s="710"/>
      <c r="MXE51" s="710"/>
      <c r="MXF51" s="710"/>
      <c r="MXG51" s="710"/>
      <c r="MXH51" s="710"/>
      <c r="MXI51" s="710"/>
      <c r="MXJ51" s="710"/>
      <c r="MXK51" s="710"/>
      <c r="MXL51" s="710"/>
      <c r="MXM51" s="710"/>
      <c r="MXN51" s="710"/>
      <c r="MXO51" s="710"/>
      <c r="MXP51" s="710"/>
      <c r="MXQ51" s="710"/>
      <c r="MXR51" s="710"/>
      <c r="MXS51" s="710"/>
      <c r="MXT51" s="710"/>
      <c r="MXU51" s="710"/>
      <c r="MXV51" s="710"/>
      <c r="MXW51" s="710"/>
      <c r="MXX51" s="710"/>
      <c r="MXY51" s="710"/>
      <c r="MXZ51" s="710"/>
      <c r="MYA51" s="710"/>
      <c r="MYB51" s="710"/>
      <c r="MYC51" s="710"/>
      <c r="MYD51" s="710"/>
      <c r="MYE51" s="710"/>
      <c r="MYF51" s="710"/>
      <c r="MYG51" s="710"/>
      <c r="MYH51" s="710"/>
      <c r="MYI51" s="710"/>
      <c r="MYJ51" s="710"/>
      <c r="MYK51" s="710"/>
      <c r="MYL51" s="710"/>
      <c r="MYM51" s="710"/>
      <c r="MYN51" s="710"/>
      <c r="MYO51" s="710"/>
      <c r="MYP51" s="710"/>
      <c r="MYQ51" s="710"/>
      <c r="MYR51" s="710"/>
      <c r="MYS51" s="710"/>
      <c r="MYT51" s="710"/>
      <c r="MYU51" s="710"/>
      <c r="MYV51" s="710"/>
      <c r="MYW51" s="710"/>
      <c r="MYX51" s="710"/>
      <c r="MYY51" s="710"/>
      <c r="MYZ51" s="710"/>
      <c r="MZA51" s="710"/>
      <c r="MZB51" s="710"/>
      <c r="MZC51" s="710"/>
      <c r="MZD51" s="710"/>
      <c r="MZE51" s="710"/>
      <c r="MZF51" s="710"/>
      <c r="MZG51" s="710"/>
      <c r="MZH51" s="710"/>
      <c r="MZI51" s="710"/>
      <c r="MZJ51" s="710"/>
      <c r="MZK51" s="710"/>
      <c r="MZL51" s="710"/>
      <c r="MZM51" s="710"/>
      <c r="MZN51" s="710"/>
      <c r="MZO51" s="710"/>
      <c r="MZP51" s="710"/>
      <c r="MZQ51" s="710"/>
      <c r="MZR51" s="710"/>
      <c r="MZS51" s="710"/>
      <c r="MZT51" s="710"/>
      <c r="MZU51" s="710"/>
      <c r="MZV51" s="710"/>
      <c r="MZW51" s="710"/>
      <c r="MZX51" s="710"/>
      <c r="MZY51" s="710"/>
      <c r="MZZ51" s="710"/>
      <c r="NAA51" s="710"/>
      <c r="NAB51" s="710"/>
      <c r="NAC51" s="710"/>
      <c r="NAD51" s="710"/>
      <c r="NAE51" s="710"/>
      <c r="NAF51" s="710"/>
      <c r="NAG51" s="710"/>
      <c r="NAH51" s="710"/>
      <c r="NAI51" s="710"/>
      <c r="NAJ51" s="710"/>
      <c r="NAK51" s="710"/>
      <c r="NAL51" s="710"/>
      <c r="NAM51" s="710"/>
      <c r="NAN51" s="710"/>
      <c r="NAO51" s="710"/>
      <c r="NAP51" s="710"/>
      <c r="NAQ51" s="710"/>
      <c r="NAR51" s="710"/>
      <c r="NAS51" s="710"/>
      <c r="NAT51" s="710"/>
      <c r="NAU51" s="710"/>
      <c r="NAV51" s="710"/>
      <c r="NAW51" s="710"/>
      <c r="NAX51" s="710"/>
      <c r="NAY51" s="710"/>
      <c r="NAZ51" s="710"/>
      <c r="NBA51" s="710"/>
      <c r="NBB51" s="710"/>
      <c r="NBC51" s="710"/>
      <c r="NBD51" s="710"/>
      <c r="NBE51" s="710"/>
      <c r="NBF51" s="710"/>
      <c r="NBG51" s="710"/>
      <c r="NBH51" s="710"/>
      <c r="NBI51" s="710"/>
      <c r="NBJ51" s="710"/>
      <c r="NBK51" s="710"/>
      <c r="NBL51" s="710"/>
      <c r="NBM51" s="710"/>
      <c r="NBN51" s="710"/>
      <c r="NBO51" s="710"/>
      <c r="NBP51" s="710"/>
      <c r="NBQ51" s="710"/>
      <c r="NBR51" s="710"/>
      <c r="NBS51" s="710"/>
      <c r="NBT51" s="710"/>
      <c r="NBU51" s="710"/>
      <c r="NBV51" s="710"/>
      <c r="NBW51" s="710"/>
      <c r="NBX51" s="710"/>
      <c r="NBY51" s="710"/>
      <c r="NBZ51" s="710"/>
      <c r="NCA51" s="710"/>
      <c r="NCB51" s="710"/>
      <c r="NCC51" s="710"/>
      <c r="NCD51" s="710"/>
      <c r="NCE51" s="710"/>
      <c r="NCF51" s="710"/>
      <c r="NCG51" s="710"/>
      <c r="NCH51" s="710"/>
      <c r="NCI51" s="710"/>
      <c r="NCJ51" s="710"/>
      <c r="NCK51" s="710"/>
      <c r="NCL51" s="710"/>
      <c r="NCM51" s="710"/>
      <c r="NCN51" s="710"/>
      <c r="NCO51" s="710"/>
      <c r="NCP51" s="710"/>
      <c r="NCQ51" s="710"/>
      <c r="NCR51" s="710"/>
      <c r="NCS51" s="710"/>
      <c r="NCT51" s="710"/>
      <c r="NCU51" s="710"/>
      <c r="NCV51" s="710"/>
      <c r="NCW51" s="710"/>
      <c r="NCX51" s="710"/>
      <c r="NCY51" s="710"/>
      <c r="NCZ51" s="710"/>
      <c r="NDA51" s="710"/>
      <c r="NDB51" s="710"/>
      <c r="NDC51" s="710"/>
      <c r="NDD51" s="710"/>
      <c r="NDE51" s="710"/>
      <c r="NDF51" s="710"/>
      <c r="NDG51" s="710"/>
      <c r="NDH51" s="710"/>
      <c r="NDI51" s="710"/>
      <c r="NDJ51" s="710"/>
      <c r="NDK51" s="710"/>
      <c r="NDL51" s="710"/>
      <c r="NDM51" s="710"/>
      <c r="NDN51" s="710"/>
      <c r="NDO51" s="710"/>
      <c r="NDP51" s="710"/>
      <c r="NDQ51" s="710"/>
      <c r="NDR51" s="710"/>
      <c r="NDS51" s="710"/>
      <c r="NDT51" s="710"/>
      <c r="NDU51" s="710"/>
      <c r="NDV51" s="710"/>
      <c r="NDW51" s="710"/>
      <c r="NDX51" s="710"/>
      <c r="NDY51" s="710"/>
      <c r="NDZ51" s="710"/>
      <c r="NEA51" s="710"/>
      <c r="NEB51" s="710"/>
      <c r="NEC51" s="710"/>
      <c r="NED51" s="710"/>
      <c r="NEE51" s="710"/>
      <c r="NEF51" s="710"/>
      <c r="NEG51" s="710"/>
      <c r="NEH51" s="710"/>
      <c r="NEI51" s="710"/>
      <c r="NEJ51" s="710"/>
      <c r="NEK51" s="710"/>
      <c r="NEL51" s="710"/>
      <c r="NEM51" s="710"/>
      <c r="NEN51" s="710"/>
      <c r="NEO51" s="710"/>
      <c r="NEP51" s="710"/>
      <c r="NEQ51" s="710"/>
      <c r="NER51" s="710"/>
      <c r="NES51" s="710"/>
      <c r="NET51" s="710"/>
      <c r="NEU51" s="710"/>
      <c r="NEV51" s="710"/>
      <c r="NEW51" s="710"/>
      <c r="NEX51" s="710"/>
      <c r="NEY51" s="710"/>
      <c r="NEZ51" s="710"/>
      <c r="NFA51" s="710"/>
      <c r="NFB51" s="710"/>
      <c r="NFC51" s="710"/>
      <c r="NFD51" s="710"/>
      <c r="NFE51" s="710"/>
      <c r="NFF51" s="710"/>
      <c r="NFG51" s="710"/>
      <c r="NFH51" s="710"/>
      <c r="NFI51" s="710"/>
      <c r="NFJ51" s="710"/>
      <c r="NFK51" s="710"/>
      <c r="NFL51" s="710"/>
      <c r="NFM51" s="710"/>
      <c r="NFN51" s="710"/>
      <c r="NFO51" s="710"/>
      <c r="NFP51" s="710"/>
      <c r="NFQ51" s="710"/>
      <c r="NFR51" s="710"/>
      <c r="NFS51" s="710"/>
      <c r="NFT51" s="710"/>
      <c r="NFU51" s="710"/>
      <c r="NFV51" s="710"/>
      <c r="NFW51" s="710"/>
      <c r="NFX51" s="710"/>
      <c r="NFY51" s="710"/>
      <c r="NFZ51" s="710"/>
      <c r="NGA51" s="710"/>
      <c r="NGB51" s="710"/>
      <c r="NGC51" s="710"/>
      <c r="NGD51" s="710"/>
      <c r="NGE51" s="710"/>
      <c r="NGF51" s="710"/>
      <c r="NGG51" s="710"/>
      <c r="NGH51" s="710"/>
      <c r="NGI51" s="710"/>
      <c r="NGJ51" s="710"/>
      <c r="NGK51" s="710"/>
      <c r="NGL51" s="710"/>
      <c r="NGM51" s="710"/>
      <c r="NGN51" s="710"/>
      <c r="NGO51" s="710"/>
      <c r="NGP51" s="710"/>
      <c r="NGQ51" s="710"/>
      <c r="NGR51" s="710"/>
      <c r="NGS51" s="710"/>
      <c r="NGT51" s="710"/>
      <c r="NGU51" s="710"/>
      <c r="NGV51" s="710"/>
      <c r="NGW51" s="710"/>
      <c r="NGX51" s="710"/>
      <c r="NGY51" s="710"/>
      <c r="NGZ51" s="710"/>
      <c r="NHA51" s="710"/>
      <c r="NHB51" s="710"/>
      <c r="NHC51" s="710"/>
      <c r="NHD51" s="710"/>
      <c r="NHE51" s="710"/>
      <c r="NHF51" s="710"/>
      <c r="NHG51" s="710"/>
      <c r="NHH51" s="710"/>
      <c r="NHI51" s="710"/>
      <c r="NHJ51" s="710"/>
      <c r="NHK51" s="710"/>
      <c r="NHL51" s="710"/>
      <c r="NHM51" s="710"/>
      <c r="NHN51" s="710"/>
      <c r="NHO51" s="710"/>
      <c r="NHP51" s="710"/>
      <c r="NHQ51" s="710"/>
      <c r="NHR51" s="710"/>
      <c r="NHS51" s="710"/>
      <c r="NHT51" s="710"/>
      <c r="NHU51" s="710"/>
      <c r="NHV51" s="710"/>
      <c r="NHW51" s="710"/>
      <c r="NHX51" s="710"/>
      <c r="NHY51" s="710"/>
      <c r="NHZ51" s="710"/>
      <c r="NIA51" s="710"/>
      <c r="NIB51" s="710"/>
      <c r="NIC51" s="710"/>
      <c r="NID51" s="710"/>
      <c r="NIE51" s="710"/>
      <c r="NIF51" s="710"/>
      <c r="NIG51" s="710"/>
      <c r="NIH51" s="710"/>
      <c r="NII51" s="710"/>
      <c r="NIJ51" s="710"/>
      <c r="NIK51" s="710"/>
      <c r="NIL51" s="710"/>
      <c r="NIM51" s="710"/>
      <c r="NIN51" s="710"/>
      <c r="NIO51" s="710"/>
      <c r="NIP51" s="710"/>
      <c r="NIQ51" s="710"/>
      <c r="NIR51" s="710"/>
      <c r="NIS51" s="710"/>
      <c r="NIT51" s="710"/>
      <c r="NIU51" s="710"/>
      <c r="NIV51" s="710"/>
      <c r="NIW51" s="710"/>
      <c r="NIX51" s="710"/>
      <c r="NIY51" s="710"/>
      <c r="NIZ51" s="710"/>
      <c r="NJA51" s="710"/>
      <c r="NJB51" s="710"/>
      <c r="NJC51" s="710"/>
      <c r="NJD51" s="710"/>
      <c r="NJE51" s="710"/>
      <c r="NJF51" s="710"/>
      <c r="NJG51" s="710"/>
      <c r="NJH51" s="710"/>
      <c r="NJI51" s="710"/>
      <c r="NJJ51" s="710"/>
      <c r="NJK51" s="710"/>
      <c r="NJL51" s="710"/>
      <c r="NJM51" s="710"/>
      <c r="NJN51" s="710"/>
      <c r="NJO51" s="710"/>
      <c r="NJP51" s="710"/>
      <c r="NJQ51" s="710"/>
      <c r="NJR51" s="710"/>
      <c r="NJS51" s="710"/>
      <c r="NJT51" s="710"/>
      <c r="NJU51" s="710"/>
      <c r="NJV51" s="710"/>
      <c r="NJW51" s="710"/>
      <c r="NJX51" s="710"/>
      <c r="NJY51" s="710"/>
      <c r="NJZ51" s="710"/>
      <c r="NKA51" s="710"/>
      <c r="NKB51" s="710"/>
      <c r="NKC51" s="710"/>
      <c r="NKD51" s="710"/>
      <c r="NKE51" s="710"/>
      <c r="NKF51" s="710"/>
      <c r="NKG51" s="710"/>
      <c r="NKH51" s="710"/>
      <c r="NKI51" s="710"/>
      <c r="NKJ51" s="710"/>
      <c r="NKK51" s="710"/>
      <c r="NKL51" s="710"/>
      <c r="NKM51" s="710"/>
      <c r="NKN51" s="710"/>
      <c r="NKO51" s="710"/>
      <c r="NKP51" s="710"/>
      <c r="NKQ51" s="710"/>
      <c r="NKR51" s="710"/>
      <c r="NKS51" s="710"/>
      <c r="NKT51" s="710"/>
      <c r="NKU51" s="710"/>
      <c r="NKV51" s="710"/>
      <c r="NKW51" s="710"/>
      <c r="NKX51" s="710"/>
      <c r="NKY51" s="710"/>
      <c r="NKZ51" s="710"/>
      <c r="NLA51" s="710"/>
      <c r="NLB51" s="710"/>
      <c r="NLC51" s="710"/>
      <c r="NLD51" s="710"/>
      <c r="NLE51" s="710"/>
      <c r="NLF51" s="710"/>
      <c r="NLG51" s="710"/>
      <c r="NLH51" s="710"/>
      <c r="NLI51" s="710"/>
      <c r="NLJ51" s="710"/>
      <c r="NLK51" s="710"/>
      <c r="NLL51" s="710"/>
      <c r="NLM51" s="710"/>
      <c r="NLN51" s="710"/>
      <c r="NLO51" s="710"/>
      <c r="NLP51" s="710"/>
      <c r="NLQ51" s="710"/>
      <c r="NLR51" s="710"/>
      <c r="NLS51" s="710"/>
      <c r="NLT51" s="710"/>
      <c r="NLU51" s="710"/>
      <c r="NLV51" s="710"/>
      <c r="NLW51" s="710"/>
      <c r="NLX51" s="710"/>
      <c r="NLY51" s="710"/>
      <c r="NLZ51" s="710"/>
      <c r="NMA51" s="710"/>
      <c r="NMB51" s="710"/>
      <c r="NMC51" s="710"/>
      <c r="NMD51" s="710"/>
      <c r="NME51" s="710"/>
      <c r="NMF51" s="710"/>
      <c r="NMG51" s="710"/>
      <c r="NMH51" s="710"/>
      <c r="NMI51" s="710"/>
      <c r="NMJ51" s="710"/>
      <c r="NMK51" s="710"/>
      <c r="NML51" s="710"/>
      <c r="NMM51" s="710"/>
      <c r="NMN51" s="710"/>
      <c r="NMO51" s="710"/>
      <c r="NMP51" s="710"/>
      <c r="NMQ51" s="710"/>
      <c r="NMR51" s="710"/>
      <c r="NMS51" s="710"/>
      <c r="NMT51" s="710"/>
      <c r="NMU51" s="710"/>
      <c r="NMV51" s="710"/>
      <c r="NMW51" s="710"/>
      <c r="NMX51" s="710"/>
      <c r="NMY51" s="710"/>
      <c r="NMZ51" s="710"/>
      <c r="NNA51" s="710"/>
      <c r="NNB51" s="710"/>
      <c r="NNC51" s="710"/>
      <c r="NND51" s="710"/>
      <c r="NNE51" s="710"/>
      <c r="NNF51" s="710"/>
      <c r="NNG51" s="710"/>
      <c r="NNH51" s="710"/>
      <c r="NNI51" s="710"/>
      <c r="NNJ51" s="710"/>
      <c r="NNK51" s="710"/>
      <c r="NNL51" s="710"/>
      <c r="NNM51" s="710"/>
      <c r="NNN51" s="710"/>
      <c r="NNO51" s="710"/>
      <c r="NNP51" s="710"/>
      <c r="NNQ51" s="710"/>
      <c r="NNR51" s="710"/>
      <c r="NNS51" s="710"/>
      <c r="NNT51" s="710"/>
      <c r="NNU51" s="710"/>
      <c r="NNV51" s="710"/>
      <c r="NNW51" s="710"/>
      <c r="NNX51" s="710"/>
      <c r="NNY51" s="710"/>
      <c r="NNZ51" s="710"/>
      <c r="NOA51" s="710"/>
      <c r="NOB51" s="710"/>
      <c r="NOC51" s="710"/>
      <c r="NOD51" s="710"/>
      <c r="NOE51" s="710"/>
      <c r="NOF51" s="710"/>
      <c r="NOG51" s="710"/>
      <c r="NOH51" s="710"/>
      <c r="NOI51" s="710"/>
      <c r="NOJ51" s="710"/>
      <c r="NOK51" s="710"/>
      <c r="NOL51" s="710"/>
      <c r="NOM51" s="710"/>
      <c r="NON51" s="710"/>
      <c r="NOO51" s="710"/>
      <c r="NOP51" s="710"/>
      <c r="NOQ51" s="710"/>
      <c r="NOR51" s="710"/>
      <c r="NOS51" s="710"/>
      <c r="NOT51" s="710"/>
      <c r="NOU51" s="710"/>
      <c r="NOV51" s="710"/>
      <c r="NOW51" s="710"/>
      <c r="NOX51" s="710"/>
      <c r="NOY51" s="710"/>
      <c r="NOZ51" s="710"/>
      <c r="NPA51" s="710"/>
      <c r="NPB51" s="710"/>
      <c r="NPC51" s="710"/>
      <c r="NPD51" s="710"/>
      <c r="NPE51" s="710"/>
      <c r="NPF51" s="710"/>
      <c r="NPG51" s="710"/>
      <c r="NPH51" s="710"/>
      <c r="NPI51" s="710"/>
      <c r="NPJ51" s="710"/>
      <c r="NPK51" s="710"/>
      <c r="NPL51" s="710"/>
      <c r="NPM51" s="710"/>
      <c r="NPN51" s="710"/>
      <c r="NPO51" s="710"/>
      <c r="NPP51" s="710"/>
      <c r="NPQ51" s="710"/>
      <c r="NPR51" s="710"/>
      <c r="NPS51" s="710"/>
      <c r="NPT51" s="710"/>
      <c r="NPU51" s="710"/>
      <c r="NPV51" s="710"/>
      <c r="NPW51" s="710"/>
      <c r="NPX51" s="710"/>
      <c r="NPY51" s="710"/>
      <c r="NPZ51" s="710"/>
      <c r="NQA51" s="710"/>
      <c r="NQB51" s="710"/>
      <c r="NQC51" s="710"/>
      <c r="NQD51" s="710"/>
      <c r="NQE51" s="710"/>
      <c r="NQF51" s="710"/>
      <c r="NQG51" s="710"/>
      <c r="NQH51" s="710"/>
      <c r="NQI51" s="710"/>
      <c r="NQJ51" s="710"/>
      <c r="NQK51" s="710"/>
      <c r="NQL51" s="710"/>
      <c r="NQM51" s="710"/>
      <c r="NQN51" s="710"/>
      <c r="NQO51" s="710"/>
      <c r="NQP51" s="710"/>
      <c r="NQQ51" s="710"/>
      <c r="NQR51" s="710"/>
      <c r="NQS51" s="710"/>
      <c r="NQT51" s="710"/>
      <c r="NQU51" s="710"/>
      <c r="NQV51" s="710"/>
      <c r="NQW51" s="710"/>
      <c r="NQX51" s="710"/>
      <c r="NQY51" s="710"/>
      <c r="NQZ51" s="710"/>
      <c r="NRA51" s="710"/>
      <c r="NRB51" s="710"/>
      <c r="NRC51" s="710"/>
      <c r="NRD51" s="710"/>
      <c r="NRE51" s="710"/>
      <c r="NRF51" s="710"/>
      <c r="NRG51" s="710"/>
      <c r="NRH51" s="710"/>
      <c r="NRI51" s="710"/>
      <c r="NRJ51" s="710"/>
      <c r="NRK51" s="710"/>
      <c r="NRL51" s="710"/>
      <c r="NRM51" s="710"/>
      <c r="NRN51" s="710"/>
      <c r="NRO51" s="710"/>
      <c r="NRP51" s="710"/>
      <c r="NRQ51" s="710"/>
      <c r="NRR51" s="710"/>
      <c r="NRS51" s="710"/>
      <c r="NRT51" s="710"/>
      <c r="NRU51" s="710"/>
      <c r="NRV51" s="710"/>
      <c r="NRW51" s="710"/>
      <c r="NRX51" s="710"/>
      <c r="NRY51" s="710"/>
      <c r="NRZ51" s="710"/>
      <c r="NSA51" s="710"/>
      <c r="NSB51" s="710"/>
      <c r="NSC51" s="710"/>
      <c r="NSD51" s="710"/>
      <c r="NSE51" s="710"/>
      <c r="NSF51" s="710"/>
      <c r="NSG51" s="710"/>
      <c r="NSH51" s="710"/>
      <c r="NSI51" s="710"/>
      <c r="NSJ51" s="710"/>
      <c r="NSK51" s="710"/>
      <c r="NSL51" s="710"/>
      <c r="NSM51" s="710"/>
      <c r="NSN51" s="710"/>
      <c r="NSO51" s="710"/>
      <c r="NSP51" s="710"/>
      <c r="NSQ51" s="710"/>
      <c r="NSR51" s="710"/>
      <c r="NSS51" s="710"/>
      <c r="NST51" s="710"/>
      <c r="NSU51" s="710"/>
      <c r="NSV51" s="710"/>
      <c r="NSW51" s="710"/>
      <c r="NSX51" s="710"/>
      <c r="NSY51" s="710"/>
      <c r="NSZ51" s="710"/>
      <c r="NTA51" s="710"/>
      <c r="NTB51" s="710"/>
      <c r="NTC51" s="710"/>
      <c r="NTD51" s="710"/>
      <c r="NTE51" s="710"/>
      <c r="NTF51" s="710"/>
      <c r="NTG51" s="710"/>
      <c r="NTH51" s="710"/>
      <c r="NTI51" s="710"/>
      <c r="NTJ51" s="710"/>
      <c r="NTK51" s="710"/>
      <c r="NTL51" s="710"/>
      <c r="NTM51" s="710"/>
      <c r="NTN51" s="710"/>
      <c r="NTO51" s="710"/>
      <c r="NTP51" s="710"/>
      <c r="NTQ51" s="710"/>
      <c r="NTR51" s="710"/>
      <c r="NTS51" s="710"/>
      <c r="NTT51" s="710"/>
      <c r="NTU51" s="710"/>
      <c r="NTV51" s="710"/>
      <c r="NTW51" s="710"/>
      <c r="NTX51" s="710"/>
      <c r="NTY51" s="710"/>
      <c r="NTZ51" s="710"/>
      <c r="NUA51" s="710"/>
      <c r="NUB51" s="710"/>
      <c r="NUC51" s="710"/>
      <c r="NUD51" s="710"/>
      <c r="NUE51" s="710"/>
      <c r="NUF51" s="710"/>
      <c r="NUG51" s="710"/>
      <c r="NUH51" s="710"/>
      <c r="NUI51" s="710"/>
      <c r="NUJ51" s="710"/>
      <c r="NUK51" s="710"/>
      <c r="NUL51" s="710"/>
      <c r="NUM51" s="710"/>
      <c r="NUN51" s="710"/>
      <c r="NUO51" s="710"/>
      <c r="NUP51" s="710"/>
      <c r="NUQ51" s="710"/>
      <c r="NUR51" s="710"/>
      <c r="NUS51" s="710"/>
      <c r="NUT51" s="710"/>
      <c r="NUU51" s="710"/>
      <c r="NUV51" s="710"/>
      <c r="NUW51" s="710"/>
      <c r="NUX51" s="710"/>
      <c r="NUY51" s="710"/>
      <c r="NUZ51" s="710"/>
      <c r="NVA51" s="710"/>
      <c r="NVB51" s="710"/>
      <c r="NVC51" s="710"/>
      <c r="NVD51" s="710"/>
      <c r="NVE51" s="710"/>
      <c r="NVF51" s="710"/>
      <c r="NVG51" s="710"/>
      <c r="NVH51" s="710"/>
      <c r="NVI51" s="710"/>
      <c r="NVJ51" s="710"/>
      <c r="NVK51" s="710"/>
      <c r="NVL51" s="710"/>
      <c r="NVM51" s="710"/>
      <c r="NVN51" s="710"/>
      <c r="NVO51" s="710"/>
      <c r="NVP51" s="710"/>
      <c r="NVQ51" s="710"/>
      <c r="NVR51" s="710"/>
      <c r="NVS51" s="710"/>
      <c r="NVT51" s="710"/>
      <c r="NVU51" s="710"/>
      <c r="NVV51" s="710"/>
      <c r="NVW51" s="710"/>
      <c r="NVX51" s="710"/>
      <c r="NVY51" s="710"/>
      <c r="NVZ51" s="710"/>
      <c r="NWA51" s="710"/>
      <c r="NWB51" s="710"/>
      <c r="NWC51" s="710"/>
      <c r="NWD51" s="710"/>
      <c r="NWE51" s="710"/>
      <c r="NWF51" s="710"/>
      <c r="NWG51" s="710"/>
      <c r="NWH51" s="710"/>
      <c r="NWI51" s="710"/>
      <c r="NWJ51" s="710"/>
      <c r="NWK51" s="710"/>
      <c r="NWL51" s="710"/>
      <c r="NWM51" s="710"/>
      <c r="NWN51" s="710"/>
      <c r="NWO51" s="710"/>
      <c r="NWP51" s="710"/>
      <c r="NWQ51" s="710"/>
      <c r="NWR51" s="710"/>
      <c r="NWS51" s="710"/>
      <c r="NWT51" s="710"/>
      <c r="NWU51" s="710"/>
      <c r="NWV51" s="710"/>
      <c r="NWW51" s="710"/>
      <c r="NWX51" s="710"/>
      <c r="NWY51" s="710"/>
      <c r="NWZ51" s="710"/>
      <c r="NXA51" s="710"/>
      <c r="NXB51" s="710"/>
      <c r="NXC51" s="710"/>
      <c r="NXD51" s="710"/>
      <c r="NXE51" s="710"/>
      <c r="NXF51" s="710"/>
      <c r="NXG51" s="710"/>
      <c r="NXH51" s="710"/>
      <c r="NXI51" s="710"/>
      <c r="NXJ51" s="710"/>
      <c r="NXK51" s="710"/>
      <c r="NXL51" s="710"/>
      <c r="NXM51" s="710"/>
      <c r="NXN51" s="710"/>
      <c r="NXO51" s="710"/>
      <c r="NXP51" s="710"/>
      <c r="NXQ51" s="710"/>
      <c r="NXR51" s="710"/>
      <c r="NXS51" s="710"/>
      <c r="NXT51" s="710"/>
      <c r="NXU51" s="710"/>
      <c r="NXV51" s="710"/>
      <c r="NXW51" s="710"/>
      <c r="NXX51" s="710"/>
      <c r="NXY51" s="710"/>
      <c r="NXZ51" s="710"/>
      <c r="NYA51" s="710"/>
      <c r="NYB51" s="710"/>
      <c r="NYC51" s="710"/>
      <c r="NYD51" s="710"/>
      <c r="NYE51" s="710"/>
      <c r="NYF51" s="710"/>
      <c r="NYG51" s="710"/>
      <c r="NYH51" s="710"/>
      <c r="NYI51" s="710"/>
      <c r="NYJ51" s="710"/>
      <c r="NYK51" s="710"/>
      <c r="NYL51" s="710"/>
      <c r="NYM51" s="710"/>
      <c r="NYN51" s="710"/>
      <c r="NYO51" s="710"/>
      <c r="NYP51" s="710"/>
      <c r="NYQ51" s="710"/>
      <c r="NYR51" s="710"/>
      <c r="NYS51" s="710"/>
      <c r="NYT51" s="710"/>
      <c r="NYU51" s="710"/>
      <c r="NYV51" s="710"/>
      <c r="NYW51" s="710"/>
      <c r="NYX51" s="710"/>
      <c r="NYY51" s="710"/>
      <c r="NYZ51" s="710"/>
      <c r="NZA51" s="710"/>
      <c r="NZB51" s="710"/>
      <c r="NZC51" s="710"/>
      <c r="NZD51" s="710"/>
      <c r="NZE51" s="710"/>
      <c r="NZF51" s="710"/>
      <c r="NZG51" s="710"/>
      <c r="NZH51" s="710"/>
      <c r="NZI51" s="710"/>
      <c r="NZJ51" s="710"/>
      <c r="NZK51" s="710"/>
      <c r="NZL51" s="710"/>
      <c r="NZM51" s="710"/>
      <c r="NZN51" s="710"/>
      <c r="NZO51" s="710"/>
      <c r="NZP51" s="710"/>
      <c r="NZQ51" s="710"/>
      <c r="NZR51" s="710"/>
      <c r="NZS51" s="710"/>
      <c r="NZT51" s="710"/>
      <c r="NZU51" s="710"/>
      <c r="NZV51" s="710"/>
      <c r="NZW51" s="710"/>
      <c r="NZX51" s="710"/>
      <c r="NZY51" s="710"/>
      <c r="NZZ51" s="710"/>
      <c r="OAA51" s="710"/>
      <c r="OAB51" s="710"/>
      <c r="OAC51" s="710"/>
      <c r="OAD51" s="710"/>
      <c r="OAE51" s="710"/>
      <c r="OAF51" s="710"/>
      <c r="OAG51" s="710"/>
      <c r="OAH51" s="710"/>
      <c r="OAI51" s="710"/>
      <c r="OAJ51" s="710"/>
      <c r="OAK51" s="710"/>
      <c r="OAL51" s="710"/>
      <c r="OAM51" s="710"/>
      <c r="OAN51" s="710"/>
      <c r="OAO51" s="710"/>
      <c r="OAP51" s="710"/>
      <c r="OAQ51" s="710"/>
      <c r="OAR51" s="710"/>
      <c r="OAS51" s="710"/>
      <c r="OAT51" s="710"/>
      <c r="OAU51" s="710"/>
      <c r="OAV51" s="710"/>
      <c r="OAW51" s="710"/>
      <c r="OAX51" s="710"/>
      <c r="OAY51" s="710"/>
      <c r="OAZ51" s="710"/>
      <c r="OBA51" s="710"/>
      <c r="OBB51" s="710"/>
      <c r="OBC51" s="710"/>
      <c r="OBD51" s="710"/>
      <c r="OBE51" s="710"/>
      <c r="OBF51" s="710"/>
      <c r="OBG51" s="710"/>
      <c r="OBH51" s="710"/>
      <c r="OBI51" s="710"/>
      <c r="OBJ51" s="710"/>
      <c r="OBK51" s="710"/>
      <c r="OBL51" s="710"/>
      <c r="OBM51" s="710"/>
      <c r="OBN51" s="710"/>
      <c r="OBO51" s="710"/>
      <c r="OBP51" s="710"/>
      <c r="OBQ51" s="710"/>
      <c r="OBR51" s="710"/>
      <c r="OBS51" s="710"/>
      <c r="OBT51" s="710"/>
      <c r="OBU51" s="710"/>
      <c r="OBV51" s="710"/>
      <c r="OBW51" s="710"/>
      <c r="OBX51" s="710"/>
      <c r="OBY51" s="710"/>
      <c r="OBZ51" s="710"/>
      <c r="OCA51" s="710"/>
      <c r="OCB51" s="710"/>
      <c r="OCC51" s="710"/>
      <c r="OCD51" s="710"/>
      <c r="OCE51" s="710"/>
      <c r="OCF51" s="710"/>
      <c r="OCG51" s="710"/>
      <c r="OCH51" s="710"/>
      <c r="OCI51" s="710"/>
      <c r="OCJ51" s="710"/>
      <c r="OCK51" s="710"/>
      <c r="OCL51" s="710"/>
      <c r="OCM51" s="710"/>
      <c r="OCN51" s="710"/>
      <c r="OCO51" s="710"/>
      <c r="OCP51" s="710"/>
      <c r="OCQ51" s="710"/>
      <c r="OCR51" s="710"/>
      <c r="OCS51" s="710"/>
      <c r="OCT51" s="710"/>
      <c r="OCU51" s="710"/>
      <c r="OCV51" s="710"/>
      <c r="OCW51" s="710"/>
      <c r="OCX51" s="710"/>
      <c r="OCY51" s="710"/>
      <c r="OCZ51" s="710"/>
      <c r="ODA51" s="710"/>
      <c r="ODB51" s="710"/>
      <c r="ODC51" s="710"/>
      <c r="ODD51" s="710"/>
      <c r="ODE51" s="710"/>
      <c r="ODF51" s="710"/>
      <c r="ODG51" s="710"/>
      <c r="ODH51" s="710"/>
      <c r="ODI51" s="710"/>
      <c r="ODJ51" s="710"/>
      <c r="ODK51" s="710"/>
      <c r="ODL51" s="710"/>
      <c r="ODM51" s="710"/>
      <c r="ODN51" s="710"/>
      <c r="ODO51" s="710"/>
      <c r="ODP51" s="710"/>
      <c r="ODQ51" s="710"/>
      <c r="ODR51" s="710"/>
      <c r="ODS51" s="710"/>
      <c r="ODT51" s="710"/>
      <c r="ODU51" s="710"/>
      <c r="ODV51" s="710"/>
      <c r="ODW51" s="710"/>
      <c r="ODX51" s="710"/>
      <c r="ODY51" s="710"/>
      <c r="ODZ51" s="710"/>
      <c r="OEA51" s="710"/>
      <c r="OEB51" s="710"/>
      <c r="OEC51" s="710"/>
      <c r="OED51" s="710"/>
      <c r="OEE51" s="710"/>
      <c r="OEF51" s="710"/>
      <c r="OEG51" s="710"/>
      <c r="OEH51" s="710"/>
      <c r="OEI51" s="710"/>
      <c r="OEJ51" s="710"/>
      <c r="OEK51" s="710"/>
      <c r="OEL51" s="710"/>
      <c r="OEM51" s="710"/>
      <c r="OEN51" s="710"/>
      <c r="OEO51" s="710"/>
      <c r="OEP51" s="710"/>
      <c r="OEQ51" s="710"/>
      <c r="OER51" s="710"/>
      <c r="OES51" s="710"/>
      <c r="OET51" s="710"/>
      <c r="OEU51" s="710"/>
      <c r="OEV51" s="710"/>
      <c r="OEW51" s="710"/>
      <c r="OEX51" s="710"/>
      <c r="OEY51" s="710"/>
      <c r="OEZ51" s="710"/>
      <c r="OFA51" s="710"/>
      <c r="OFB51" s="710"/>
      <c r="OFC51" s="710"/>
      <c r="OFD51" s="710"/>
      <c r="OFE51" s="710"/>
      <c r="OFF51" s="710"/>
      <c r="OFG51" s="710"/>
      <c r="OFH51" s="710"/>
      <c r="OFI51" s="710"/>
      <c r="OFJ51" s="710"/>
      <c r="OFK51" s="710"/>
      <c r="OFL51" s="710"/>
      <c r="OFM51" s="710"/>
      <c r="OFN51" s="710"/>
      <c r="OFO51" s="710"/>
      <c r="OFP51" s="710"/>
      <c r="OFQ51" s="710"/>
      <c r="OFR51" s="710"/>
      <c r="OFS51" s="710"/>
      <c r="OFT51" s="710"/>
      <c r="OFU51" s="710"/>
      <c r="OFV51" s="710"/>
      <c r="OFW51" s="710"/>
      <c r="OFX51" s="710"/>
      <c r="OFY51" s="710"/>
      <c r="OFZ51" s="710"/>
      <c r="OGA51" s="710"/>
      <c r="OGB51" s="710"/>
      <c r="OGC51" s="710"/>
      <c r="OGD51" s="710"/>
      <c r="OGE51" s="710"/>
      <c r="OGF51" s="710"/>
      <c r="OGG51" s="710"/>
      <c r="OGH51" s="710"/>
      <c r="OGI51" s="710"/>
      <c r="OGJ51" s="710"/>
      <c r="OGK51" s="710"/>
      <c r="OGL51" s="710"/>
      <c r="OGM51" s="710"/>
      <c r="OGN51" s="710"/>
      <c r="OGO51" s="710"/>
      <c r="OGP51" s="710"/>
      <c r="OGQ51" s="710"/>
      <c r="OGR51" s="710"/>
      <c r="OGS51" s="710"/>
      <c r="OGT51" s="710"/>
      <c r="OGU51" s="710"/>
      <c r="OGV51" s="710"/>
      <c r="OGW51" s="710"/>
      <c r="OGX51" s="710"/>
      <c r="OGY51" s="710"/>
      <c r="OGZ51" s="710"/>
      <c r="OHA51" s="710"/>
      <c r="OHB51" s="710"/>
      <c r="OHC51" s="710"/>
      <c r="OHD51" s="710"/>
      <c r="OHE51" s="710"/>
      <c r="OHF51" s="710"/>
      <c r="OHG51" s="710"/>
      <c r="OHH51" s="710"/>
      <c r="OHI51" s="710"/>
      <c r="OHJ51" s="710"/>
      <c r="OHK51" s="710"/>
      <c r="OHL51" s="710"/>
      <c r="OHM51" s="710"/>
      <c r="OHN51" s="710"/>
      <c r="OHO51" s="710"/>
      <c r="OHP51" s="710"/>
      <c r="OHQ51" s="710"/>
      <c r="OHR51" s="710"/>
      <c r="OHS51" s="710"/>
      <c r="OHT51" s="710"/>
      <c r="OHU51" s="710"/>
      <c r="OHV51" s="710"/>
      <c r="OHW51" s="710"/>
      <c r="OHX51" s="710"/>
      <c r="OHY51" s="710"/>
      <c r="OHZ51" s="710"/>
      <c r="OIA51" s="710"/>
      <c r="OIB51" s="710"/>
      <c r="OIC51" s="710"/>
      <c r="OID51" s="710"/>
      <c r="OIE51" s="710"/>
      <c r="OIF51" s="710"/>
      <c r="OIG51" s="710"/>
      <c r="OIH51" s="710"/>
      <c r="OII51" s="710"/>
      <c r="OIJ51" s="710"/>
      <c r="OIK51" s="710"/>
      <c r="OIL51" s="710"/>
      <c r="OIM51" s="710"/>
      <c r="OIN51" s="710"/>
      <c r="OIO51" s="710"/>
      <c r="OIP51" s="710"/>
      <c r="OIQ51" s="710"/>
      <c r="OIR51" s="710"/>
      <c r="OIS51" s="710"/>
      <c r="OIT51" s="710"/>
      <c r="OIU51" s="710"/>
      <c r="OIV51" s="710"/>
      <c r="OIW51" s="710"/>
      <c r="OIX51" s="710"/>
      <c r="OIY51" s="710"/>
      <c r="OIZ51" s="710"/>
      <c r="OJA51" s="710"/>
      <c r="OJB51" s="710"/>
      <c r="OJC51" s="710"/>
      <c r="OJD51" s="710"/>
      <c r="OJE51" s="710"/>
      <c r="OJF51" s="710"/>
      <c r="OJG51" s="710"/>
      <c r="OJH51" s="710"/>
      <c r="OJI51" s="710"/>
      <c r="OJJ51" s="710"/>
      <c r="OJK51" s="710"/>
      <c r="OJL51" s="710"/>
      <c r="OJM51" s="710"/>
      <c r="OJN51" s="710"/>
      <c r="OJO51" s="710"/>
      <c r="OJP51" s="710"/>
      <c r="OJQ51" s="710"/>
      <c r="OJR51" s="710"/>
      <c r="OJS51" s="710"/>
      <c r="OJT51" s="710"/>
      <c r="OJU51" s="710"/>
      <c r="OJV51" s="710"/>
      <c r="OJW51" s="710"/>
      <c r="OJX51" s="710"/>
      <c r="OJY51" s="710"/>
      <c r="OJZ51" s="710"/>
      <c r="OKA51" s="710"/>
      <c r="OKB51" s="710"/>
      <c r="OKC51" s="710"/>
      <c r="OKD51" s="710"/>
      <c r="OKE51" s="710"/>
      <c r="OKF51" s="710"/>
      <c r="OKG51" s="710"/>
      <c r="OKH51" s="710"/>
      <c r="OKI51" s="710"/>
      <c r="OKJ51" s="710"/>
      <c r="OKK51" s="710"/>
      <c r="OKL51" s="710"/>
      <c r="OKM51" s="710"/>
      <c r="OKN51" s="710"/>
      <c r="OKO51" s="710"/>
      <c r="OKP51" s="710"/>
      <c r="OKQ51" s="710"/>
      <c r="OKR51" s="710"/>
      <c r="OKS51" s="710"/>
      <c r="OKT51" s="710"/>
      <c r="OKU51" s="710"/>
      <c r="OKV51" s="710"/>
      <c r="OKW51" s="710"/>
      <c r="OKX51" s="710"/>
      <c r="OKY51" s="710"/>
      <c r="OKZ51" s="710"/>
      <c r="OLA51" s="710"/>
      <c r="OLB51" s="710"/>
      <c r="OLC51" s="710"/>
      <c r="OLD51" s="710"/>
      <c r="OLE51" s="710"/>
      <c r="OLF51" s="710"/>
      <c r="OLG51" s="710"/>
      <c r="OLH51" s="710"/>
      <c r="OLI51" s="710"/>
      <c r="OLJ51" s="710"/>
      <c r="OLK51" s="710"/>
      <c r="OLL51" s="710"/>
      <c r="OLM51" s="710"/>
      <c r="OLN51" s="710"/>
      <c r="OLO51" s="710"/>
      <c r="OLP51" s="710"/>
      <c r="OLQ51" s="710"/>
      <c r="OLR51" s="710"/>
      <c r="OLS51" s="710"/>
      <c r="OLT51" s="710"/>
      <c r="OLU51" s="710"/>
      <c r="OLV51" s="710"/>
      <c r="OLW51" s="710"/>
      <c r="OLX51" s="710"/>
      <c r="OLY51" s="710"/>
      <c r="OLZ51" s="710"/>
      <c r="OMA51" s="710"/>
      <c r="OMB51" s="710"/>
      <c r="OMC51" s="710"/>
      <c r="OMD51" s="710"/>
      <c r="OME51" s="710"/>
      <c r="OMF51" s="710"/>
      <c r="OMG51" s="710"/>
      <c r="OMH51" s="710"/>
      <c r="OMI51" s="710"/>
      <c r="OMJ51" s="710"/>
      <c r="OMK51" s="710"/>
      <c r="OML51" s="710"/>
      <c r="OMM51" s="710"/>
      <c r="OMN51" s="710"/>
      <c r="OMO51" s="710"/>
      <c r="OMP51" s="710"/>
      <c r="OMQ51" s="710"/>
      <c r="OMR51" s="710"/>
      <c r="OMS51" s="710"/>
      <c r="OMT51" s="710"/>
      <c r="OMU51" s="710"/>
      <c r="OMV51" s="710"/>
      <c r="OMW51" s="710"/>
      <c r="OMX51" s="710"/>
      <c r="OMY51" s="710"/>
      <c r="OMZ51" s="710"/>
      <c r="ONA51" s="710"/>
      <c r="ONB51" s="710"/>
      <c r="ONC51" s="710"/>
      <c r="OND51" s="710"/>
      <c r="ONE51" s="710"/>
      <c r="ONF51" s="710"/>
      <c r="ONG51" s="710"/>
      <c r="ONH51" s="710"/>
      <c r="ONI51" s="710"/>
      <c r="ONJ51" s="710"/>
      <c r="ONK51" s="710"/>
      <c r="ONL51" s="710"/>
      <c r="ONM51" s="710"/>
      <c r="ONN51" s="710"/>
      <c r="ONO51" s="710"/>
      <c r="ONP51" s="710"/>
      <c r="ONQ51" s="710"/>
      <c r="ONR51" s="710"/>
      <c r="ONS51" s="710"/>
      <c r="ONT51" s="710"/>
      <c r="ONU51" s="710"/>
      <c r="ONV51" s="710"/>
      <c r="ONW51" s="710"/>
      <c r="ONX51" s="710"/>
      <c r="ONY51" s="710"/>
      <c r="ONZ51" s="710"/>
      <c r="OOA51" s="710"/>
      <c r="OOB51" s="710"/>
      <c r="OOC51" s="710"/>
      <c r="OOD51" s="710"/>
      <c r="OOE51" s="710"/>
      <c r="OOF51" s="710"/>
      <c r="OOG51" s="710"/>
      <c r="OOH51" s="710"/>
      <c r="OOI51" s="710"/>
      <c r="OOJ51" s="710"/>
      <c r="OOK51" s="710"/>
      <c r="OOL51" s="710"/>
      <c r="OOM51" s="710"/>
      <c r="OON51" s="710"/>
      <c r="OOO51" s="710"/>
      <c r="OOP51" s="710"/>
      <c r="OOQ51" s="710"/>
      <c r="OOR51" s="710"/>
      <c r="OOS51" s="710"/>
      <c r="OOT51" s="710"/>
      <c r="OOU51" s="710"/>
      <c r="OOV51" s="710"/>
      <c r="OOW51" s="710"/>
      <c r="OOX51" s="710"/>
      <c r="OOY51" s="710"/>
      <c r="OOZ51" s="710"/>
      <c r="OPA51" s="710"/>
      <c r="OPB51" s="710"/>
      <c r="OPC51" s="710"/>
      <c r="OPD51" s="710"/>
      <c r="OPE51" s="710"/>
      <c r="OPF51" s="710"/>
      <c r="OPG51" s="710"/>
      <c r="OPH51" s="710"/>
      <c r="OPI51" s="710"/>
      <c r="OPJ51" s="710"/>
      <c r="OPK51" s="710"/>
      <c r="OPL51" s="710"/>
      <c r="OPM51" s="710"/>
      <c r="OPN51" s="710"/>
      <c r="OPO51" s="710"/>
      <c r="OPP51" s="710"/>
      <c r="OPQ51" s="710"/>
      <c r="OPR51" s="710"/>
      <c r="OPS51" s="710"/>
      <c r="OPT51" s="710"/>
      <c r="OPU51" s="710"/>
      <c r="OPV51" s="710"/>
      <c r="OPW51" s="710"/>
      <c r="OPX51" s="710"/>
      <c r="OPY51" s="710"/>
      <c r="OPZ51" s="710"/>
      <c r="OQA51" s="710"/>
      <c r="OQB51" s="710"/>
      <c r="OQC51" s="710"/>
      <c r="OQD51" s="710"/>
      <c r="OQE51" s="710"/>
      <c r="OQF51" s="710"/>
      <c r="OQG51" s="710"/>
      <c r="OQH51" s="710"/>
      <c r="OQI51" s="710"/>
      <c r="OQJ51" s="710"/>
      <c r="OQK51" s="710"/>
      <c r="OQL51" s="710"/>
      <c r="OQM51" s="710"/>
      <c r="OQN51" s="710"/>
      <c r="OQO51" s="710"/>
      <c r="OQP51" s="710"/>
      <c r="OQQ51" s="710"/>
      <c r="OQR51" s="710"/>
      <c r="OQS51" s="710"/>
      <c r="OQT51" s="710"/>
      <c r="OQU51" s="710"/>
      <c r="OQV51" s="710"/>
      <c r="OQW51" s="710"/>
      <c r="OQX51" s="710"/>
      <c r="OQY51" s="710"/>
      <c r="OQZ51" s="710"/>
      <c r="ORA51" s="710"/>
      <c r="ORB51" s="710"/>
      <c r="ORC51" s="710"/>
      <c r="ORD51" s="710"/>
      <c r="ORE51" s="710"/>
      <c r="ORF51" s="710"/>
      <c r="ORG51" s="710"/>
      <c r="ORH51" s="710"/>
      <c r="ORI51" s="710"/>
      <c r="ORJ51" s="710"/>
      <c r="ORK51" s="710"/>
      <c r="ORL51" s="710"/>
      <c r="ORM51" s="710"/>
      <c r="ORN51" s="710"/>
      <c r="ORO51" s="710"/>
      <c r="ORP51" s="710"/>
      <c r="ORQ51" s="710"/>
      <c r="ORR51" s="710"/>
      <c r="ORS51" s="710"/>
      <c r="ORT51" s="710"/>
      <c r="ORU51" s="710"/>
      <c r="ORV51" s="710"/>
      <c r="ORW51" s="710"/>
      <c r="ORX51" s="710"/>
      <c r="ORY51" s="710"/>
      <c r="ORZ51" s="710"/>
      <c r="OSA51" s="710"/>
      <c r="OSB51" s="710"/>
      <c r="OSC51" s="710"/>
      <c r="OSD51" s="710"/>
      <c r="OSE51" s="710"/>
      <c r="OSF51" s="710"/>
      <c r="OSG51" s="710"/>
      <c r="OSH51" s="710"/>
      <c r="OSI51" s="710"/>
      <c r="OSJ51" s="710"/>
      <c r="OSK51" s="710"/>
      <c r="OSL51" s="710"/>
      <c r="OSM51" s="710"/>
      <c r="OSN51" s="710"/>
      <c r="OSO51" s="710"/>
      <c r="OSP51" s="710"/>
      <c r="OSQ51" s="710"/>
      <c r="OSR51" s="710"/>
      <c r="OSS51" s="710"/>
      <c r="OST51" s="710"/>
      <c r="OSU51" s="710"/>
      <c r="OSV51" s="710"/>
      <c r="OSW51" s="710"/>
      <c r="OSX51" s="710"/>
      <c r="OSY51" s="710"/>
      <c r="OSZ51" s="710"/>
      <c r="OTA51" s="710"/>
      <c r="OTB51" s="710"/>
      <c r="OTC51" s="710"/>
      <c r="OTD51" s="710"/>
      <c r="OTE51" s="710"/>
      <c r="OTF51" s="710"/>
      <c r="OTG51" s="710"/>
      <c r="OTH51" s="710"/>
      <c r="OTI51" s="710"/>
      <c r="OTJ51" s="710"/>
      <c r="OTK51" s="710"/>
      <c r="OTL51" s="710"/>
      <c r="OTM51" s="710"/>
      <c r="OTN51" s="710"/>
      <c r="OTO51" s="710"/>
      <c r="OTP51" s="710"/>
      <c r="OTQ51" s="710"/>
      <c r="OTR51" s="710"/>
      <c r="OTS51" s="710"/>
      <c r="OTT51" s="710"/>
      <c r="OTU51" s="710"/>
      <c r="OTV51" s="710"/>
      <c r="OTW51" s="710"/>
      <c r="OTX51" s="710"/>
      <c r="OTY51" s="710"/>
      <c r="OTZ51" s="710"/>
      <c r="OUA51" s="710"/>
      <c r="OUB51" s="710"/>
      <c r="OUC51" s="710"/>
      <c r="OUD51" s="710"/>
      <c r="OUE51" s="710"/>
      <c r="OUF51" s="710"/>
      <c r="OUG51" s="710"/>
      <c r="OUH51" s="710"/>
      <c r="OUI51" s="710"/>
      <c r="OUJ51" s="710"/>
      <c r="OUK51" s="710"/>
      <c r="OUL51" s="710"/>
      <c r="OUM51" s="710"/>
      <c r="OUN51" s="710"/>
      <c r="OUO51" s="710"/>
      <c r="OUP51" s="710"/>
      <c r="OUQ51" s="710"/>
      <c r="OUR51" s="710"/>
      <c r="OUS51" s="710"/>
      <c r="OUT51" s="710"/>
      <c r="OUU51" s="710"/>
      <c r="OUV51" s="710"/>
      <c r="OUW51" s="710"/>
      <c r="OUX51" s="710"/>
      <c r="OUY51" s="710"/>
      <c r="OUZ51" s="710"/>
      <c r="OVA51" s="710"/>
      <c r="OVB51" s="710"/>
      <c r="OVC51" s="710"/>
      <c r="OVD51" s="710"/>
      <c r="OVE51" s="710"/>
      <c r="OVF51" s="710"/>
      <c r="OVG51" s="710"/>
      <c r="OVH51" s="710"/>
      <c r="OVI51" s="710"/>
      <c r="OVJ51" s="710"/>
      <c r="OVK51" s="710"/>
      <c r="OVL51" s="710"/>
      <c r="OVM51" s="710"/>
      <c r="OVN51" s="710"/>
      <c r="OVO51" s="710"/>
      <c r="OVP51" s="710"/>
      <c r="OVQ51" s="710"/>
      <c r="OVR51" s="710"/>
      <c r="OVS51" s="710"/>
      <c r="OVT51" s="710"/>
      <c r="OVU51" s="710"/>
      <c r="OVV51" s="710"/>
      <c r="OVW51" s="710"/>
      <c r="OVX51" s="710"/>
      <c r="OVY51" s="710"/>
      <c r="OVZ51" s="710"/>
      <c r="OWA51" s="710"/>
      <c r="OWB51" s="710"/>
      <c r="OWC51" s="710"/>
      <c r="OWD51" s="710"/>
      <c r="OWE51" s="710"/>
      <c r="OWF51" s="710"/>
      <c r="OWG51" s="710"/>
      <c r="OWH51" s="710"/>
      <c r="OWI51" s="710"/>
      <c r="OWJ51" s="710"/>
      <c r="OWK51" s="710"/>
      <c r="OWL51" s="710"/>
      <c r="OWM51" s="710"/>
      <c r="OWN51" s="710"/>
      <c r="OWO51" s="710"/>
      <c r="OWP51" s="710"/>
      <c r="OWQ51" s="710"/>
      <c r="OWR51" s="710"/>
      <c r="OWS51" s="710"/>
      <c r="OWT51" s="710"/>
      <c r="OWU51" s="710"/>
      <c r="OWV51" s="710"/>
      <c r="OWW51" s="710"/>
      <c r="OWX51" s="710"/>
      <c r="OWY51" s="710"/>
      <c r="OWZ51" s="710"/>
      <c r="OXA51" s="710"/>
      <c r="OXB51" s="710"/>
      <c r="OXC51" s="710"/>
      <c r="OXD51" s="710"/>
      <c r="OXE51" s="710"/>
      <c r="OXF51" s="710"/>
      <c r="OXG51" s="710"/>
      <c r="OXH51" s="710"/>
      <c r="OXI51" s="710"/>
      <c r="OXJ51" s="710"/>
      <c r="OXK51" s="710"/>
      <c r="OXL51" s="710"/>
      <c r="OXM51" s="710"/>
      <c r="OXN51" s="710"/>
      <c r="OXO51" s="710"/>
      <c r="OXP51" s="710"/>
      <c r="OXQ51" s="710"/>
      <c r="OXR51" s="710"/>
      <c r="OXS51" s="710"/>
      <c r="OXT51" s="710"/>
      <c r="OXU51" s="710"/>
      <c r="OXV51" s="710"/>
      <c r="OXW51" s="710"/>
      <c r="OXX51" s="710"/>
      <c r="OXY51" s="710"/>
      <c r="OXZ51" s="710"/>
      <c r="OYA51" s="710"/>
      <c r="OYB51" s="710"/>
      <c r="OYC51" s="710"/>
      <c r="OYD51" s="710"/>
      <c r="OYE51" s="710"/>
      <c r="OYF51" s="710"/>
      <c r="OYG51" s="710"/>
      <c r="OYH51" s="710"/>
      <c r="OYI51" s="710"/>
      <c r="OYJ51" s="710"/>
      <c r="OYK51" s="710"/>
      <c r="OYL51" s="710"/>
      <c r="OYM51" s="710"/>
      <c r="OYN51" s="710"/>
      <c r="OYO51" s="710"/>
      <c r="OYP51" s="710"/>
      <c r="OYQ51" s="710"/>
      <c r="OYR51" s="710"/>
      <c r="OYS51" s="710"/>
      <c r="OYT51" s="710"/>
      <c r="OYU51" s="710"/>
      <c r="OYV51" s="710"/>
      <c r="OYW51" s="710"/>
      <c r="OYX51" s="710"/>
      <c r="OYY51" s="710"/>
      <c r="OYZ51" s="710"/>
      <c r="OZA51" s="710"/>
      <c r="OZB51" s="710"/>
      <c r="OZC51" s="710"/>
      <c r="OZD51" s="710"/>
      <c r="OZE51" s="710"/>
      <c r="OZF51" s="710"/>
      <c r="OZG51" s="710"/>
      <c r="OZH51" s="710"/>
      <c r="OZI51" s="710"/>
      <c r="OZJ51" s="710"/>
      <c r="OZK51" s="710"/>
      <c r="OZL51" s="710"/>
      <c r="OZM51" s="710"/>
      <c r="OZN51" s="710"/>
      <c r="OZO51" s="710"/>
      <c r="OZP51" s="710"/>
      <c r="OZQ51" s="710"/>
      <c r="OZR51" s="710"/>
      <c r="OZS51" s="710"/>
      <c r="OZT51" s="710"/>
      <c r="OZU51" s="710"/>
      <c r="OZV51" s="710"/>
      <c r="OZW51" s="710"/>
      <c r="OZX51" s="710"/>
      <c r="OZY51" s="710"/>
      <c r="OZZ51" s="710"/>
      <c r="PAA51" s="710"/>
      <c r="PAB51" s="710"/>
      <c r="PAC51" s="710"/>
      <c r="PAD51" s="710"/>
      <c r="PAE51" s="710"/>
      <c r="PAF51" s="710"/>
      <c r="PAG51" s="710"/>
      <c r="PAH51" s="710"/>
      <c r="PAI51" s="710"/>
      <c r="PAJ51" s="710"/>
      <c r="PAK51" s="710"/>
      <c r="PAL51" s="710"/>
      <c r="PAM51" s="710"/>
      <c r="PAN51" s="710"/>
      <c r="PAO51" s="710"/>
      <c r="PAP51" s="710"/>
      <c r="PAQ51" s="710"/>
      <c r="PAR51" s="710"/>
      <c r="PAS51" s="710"/>
      <c r="PAT51" s="710"/>
      <c r="PAU51" s="710"/>
      <c r="PAV51" s="710"/>
      <c r="PAW51" s="710"/>
      <c r="PAX51" s="710"/>
      <c r="PAY51" s="710"/>
      <c r="PAZ51" s="710"/>
      <c r="PBA51" s="710"/>
      <c r="PBB51" s="710"/>
      <c r="PBC51" s="710"/>
      <c r="PBD51" s="710"/>
      <c r="PBE51" s="710"/>
      <c r="PBF51" s="710"/>
      <c r="PBG51" s="710"/>
      <c r="PBH51" s="710"/>
      <c r="PBI51" s="710"/>
      <c r="PBJ51" s="710"/>
      <c r="PBK51" s="710"/>
      <c r="PBL51" s="710"/>
      <c r="PBM51" s="710"/>
      <c r="PBN51" s="710"/>
      <c r="PBO51" s="710"/>
      <c r="PBP51" s="710"/>
      <c r="PBQ51" s="710"/>
      <c r="PBR51" s="710"/>
      <c r="PBS51" s="710"/>
      <c r="PBT51" s="710"/>
      <c r="PBU51" s="710"/>
      <c r="PBV51" s="710"/>
      <c r="PBW51" s="710"/>
      <c r="PBX51" s="710"/>
      <c r="PBY51" s="710"/>
      <c r="PBZ51" s="710"/>
      <c r="PCA51" s="710"/>
      <c r="PCB51" s="710"/>
      <c r="PCC51" s="710"/>
      <c r="PCD51" s="710"/>
      <c r="PCE51" s="710"/>
      <c r="PCF51" s="710"/>
      <c r="PCG51" s="710"/>
      <c r="PCH51" s="710"/>
      <c r="PCI51" s="710"/>
      <c r="PCJ51" s="710"/>
      <c r="PCK51" s="710"/>
      <c r="PCL51" s="710"/>
      <c r="PCM51" s="710"/>
      <c r="PCN51" s="710"/>
      <c r="PCO51" s="710"/>
      <c r="PCP51" s="710"/>
      <c r="PCQ51" s="710"/>
      <c r="PCR51" s="710"/>
      <c r="PCS51" s="710"/>
      <c r="PCT51" s="710"/>
      <c r="PCU51" s="710"/>
      <c r="PCV51" s="710"/>
      <c r="PCW51" s="710"/>
      <c r="PCX51" s="710"/>
      <c r="PCY51" s="710"/>
      <c r="PCZ51" s="710"/>
      <c r="PDA51" s="710"/>
      <c r="PDB51" s="710"/>
      <c r="PDC51" s="710"/>
      <c r="PDD51" s="710"/>
      <c r="PDE51" s="710"/>
      <c r="PDF51" s="710"/>
      <c r="PDG51" s="710"/>
      <c r="PDH51" s="710"/>
      <c r="PDI51" s="710"/>
      <c r="PDJ51" s="710"/>
      <c r="PDK51" s="710"/>
      <c r="PDL51" s="710"/>
      <c r="PDM51" s="710"/>
      <c r="PDN51" s="710"/>
      <c r="PDO51" s="710"/>
      <c r="PDP51" s="710"/>
      <c r="PDQ51" s="710"/>
      <c r="PDR51" s="710"/>
      <c r="PDS51" s="710"/>
      <c r="PDT51" s="710"/>
      <c r="PDU51" s="710"/>
      <c r="PDV51" s="710"/>
      <c r="PDW51" s="710"/>
      <c r="PDX51" s="710"/>
      <c r="PDY51" s="710"/>
      <c r="PDZ51" s="710"/>
      <c r="PEA51" s="710"/>
      <c r="PEB51" s="710"/>
      <c r="PEC51" s="710"/>
      <c r="PED51" s="710"/>
      <c r="PEE51" s="710"/>
      <c r="PEF51" s="710"/>
      <c r="PEG51" s="710"/>
      <c r="PEH51" s="710"/>
      <c r="PEI51" s="710"/>
      <c r="PEJ51" s="710"/>
      <c r="PEK51" s="710"/>
      <c r="PEL51" s="710"/>
      <c r="PEM51" s="710"/>
      <c r="PEN51" s="710"/>
      <c r="PEO51" s="710"/>
      <c r="PEP51" s="710"/>
      <c r="PEQ51" s="710"/>
      <c r="PER51" s="710"/>
      <c r="PES51" s="710"/>
      <c r="PET51" s="710"/>
      <c r="PEU51" s="710"/>
      <c r="PEV51" s="710"/>
      <c r="PEW51" s="710"/>
      <c r="PEX51" s="710"/>
      <c r="PEY51" s="710"/>
      <c r="PEZ51" s="710"/>
      <c r="PFA51" s="710"/>
      <c r="PFB51" s="710"/>
      <c r="PFC51" s="710"/>
      <c r="PFD51" s="710"/>
      <c r="PFE51" s="710"/>
      <c r="PFF51" s="710"/>
      <c r="PFG51" s="710"/>
      <c r="PFH51" s="710"/>
      <c r="PFI51" s="710"/>
      <c r="PFJ51" s="710"/>
      <c r="PFK51" s="710"/>
      <c r="PFL51" s="710"/>
      <c r="PFM51" s="710"/>
      <c r="PFN51" s="710"/>
      <c r="PFO51" s="710"/>
      <c r="PFP51" s="710"/>
      <c r="PFQ51" s="710"/>
      <c r="PFR51" s="710"/>
      <c r="PFS51" s="710"/>
      <c r="PFT51" s="710"/>
      <c r="PFU51" s="710"/>
      <c r="PFV51" s="710"/>
      <c r="PFW51" s="710"/>
      <c r="PFX51" s="710"/>
      <c r="PFY51" s="710"/>
      <c r="PFZ51" s="710"/>
      <c r="PGA51" s="710"/>
      <c r="PGB51" s="710"/>
      <c r="PGC51" s="710"/>
      <c r="PGD51" s="710"/>
      <c r="PGE51" s="710"/>
      <c r="PGF51" s="710"/>
      <c r="PGG51" s="710"/>
      <c r="PGH51" s="710"/>
      <c r="PGI51" s="710"/>
      <c r="PGJ51" s="710"/>
      <c r="PGK51" s="710"/>
      <c r="PGL51" s="710"/>
      <c r="PGM51" s="710"/>
      <c r="PGN51" s="710"/>
      <c r="PGO51" s="710"/>
      <c r="PGP51" s="710"/>
      <c r="PGQ51" s="710"/>
      <c r="PGR51" s="710"/>
      <c r="PGS51" s="710"/>
      <c r="PGT51" s="710"/>
      <c r="PGU51" s="710"/>
      <c r="PGV51" s="710"/>
      <c r="PGW51" s="710"/>
      <c r="PGX51" s="710"/>
      <c r="PGY51" s="710"/>
      <c r="PGZ51" s="710"/>
      <c r="PHA51" s="710"/>
      <c r="PHB51" s="710"/>
      <c r="PHC51" s="710"/>
      <c r="PHD51" s="710"/>
      <c r="PHE51" s="710"/>
      <c r="PHF51" s="710"/>
      <c r="PHG51" s="710"/>
      <c r="PHH51" s="710"/>
      <c r="PHI51" s="710"/>
      <c r="PHJ51" s="710"/>
      <c r="PHK51" s="710"/>
      <c r="PHL51" s="710"/>
      <c r="PHM51" s="710"/>
      <c r="PHN51" s="710"/>
      <c r="PHO51" s="710"/>
      <c r="PHP51" s="710"/>
      <c r="PHQ51" s="710"/>
      <c r="PHR51" s="710"/>
      <c r="PHS51" s="710"/>
      <c r="PHT51" s="710"/>
      <c r="PHU51" s="710"/>
      <c r="PHV51" s="710"/>
      <c r="PHW51" s="710"/>
      <c r="PHX51" s="710"/>
      <c r="PHY51" s="710"/>
      <c r="PHZ51" s="710"/>
      <c r="PIA51" s="710"/>
      <c r="PIB51" s="710"/>
      <c r="PIC51" s="710"/>
      <c r="PID51" s="710"/>
      <c r="PIE51" s="710"/>
      <c r="PIF51" s="710"/>
      <c r="PIG51" s="710"/>
      <c r="PIH51" s="710"/>
      <c r="PII51" s="710"/>
      <c r="PIJ51" s="710"/>
      <c r="PIK51" s="710"/>
      <c r="PIL51" s="710"/>
      <c r="PIM51" s="710"/>
      <c r="PIN51" s="710"/>
      <c r="PIO51" s="710"/>
      <c r="PIP51" s="710"/>
      <c r="PIQ51" s="710"/>
      <c r="PIR51" s="710"/>
      <c r="PIS51" s="710"/>
      <c r="PIT51" s="710"/>
      <c r="PIU51" s="710"/>
      <c r="PIV51" s="710"/>
      <c r="PIW51" s="710"/>
      <c r="PIX51" s="710"/>
      <c r="PIY51" s="710"/>
      <c r="PIZ51" s="710"/>
      <c r="PJA51" s="710"/>
      <c r="PJB51" s="710"/>
      <c r="PJC51" s="710"/>
      <c r="PJD51" s="710"/>
      <c r="PJE51" s="710"/>
      <c r="PJF51" s="710"/>
      <c r="PJG51" s="710"/>
      <c r="PJH51" s="710"/>
      <c r="PJI51" s="710"/>
      <c r="PJJ51" s="710"/>
      <c r="PJK51" s="710"/>
      <c r="PJL51" s="710"/>
      <c r="PJM51" s="710"/>
      <c r="PJN51" s="710"/>
      <c r="PJO51" s="710"/>
      <c r="PJP51" s="710"/>
      <c r="PJQ51" s="710"/>
      <c r="PJR51" s="710"/>
      <c r="PJS51" s="710"/>
      <c r="PJT51" s="710"/>
      <c r="PJU51" s="710"/>
      <c r="PJV51" s="710"/>
      <c r="PJW51" s="710"/>
      <c r="PJX51" s="710"/>
      <c r="PJY51" s="710"/>
      <c r="PJZ51" s="710"/>
      <c r="PKA51" s="710"/>
      <c r="PKB51" s="710"/>
      <c r="PKC51" s="710"/>
      <c r="PKD51" s="710"/>
      <c r="PKE51" s="710"/>
      <c r="PKF51" s="710"/>
      <c r="PKG51" s="710"/>
      <c r="PKH51" s="710"/>
      <c r="PKI51" s="710"/>
      <c r="PKJ51" s="710"/>
      <c r="PKK51" s="710"/>
      <c r="PKL51" s="710"/>
      <c r="PKM51" s="710"/>
      <c r="PKN51" s="710"/>
      <c r="PKO51" s="710"/>
      <c r="PKP51" s="710"/>
      <c r="PKQ51" s="710"/>
      <c r="PKR51" s="710"/>
      <c r="PKS51" s="710"/>
      <c r="PKT51" s="710"/>
      <c r="PKU51" s="710"/>
      <c r="PKV51" s="710"/>
      <c r="PKW51" s="710"/>
      <c r="PKX51" s="710"/>
      <c r="PKY51" s="710"/>
      <c r="PKZ51" s="710"/>
      <c r="PLA51" s="710"/>
      <c r="PLB51" s="710"/>
      <c r="PLC51" s="710"/>
      <c r="PLD51" s="710"/>
      <c r="PLE51" s="710"/>
      <c r="PLF51" s="710"/>
      <c r="PLG51" s="710"/>
      <c r="PLH51" s="710"/>
      <c r="PLI51" s="710"/>
      <c r="PLJ51" s="710"/>
      <c r="PLK51" s="710"/>
      <c r="PLL51" s="710"/>
      <c r="PLM51" s="710"/>
      <c r="PLN51" s="710"/>
      <c r="PLO51" s="710"/>
      <c r="PLP51" s="710"/>
      <c r="PLQ51" s="710"/>
      <c r="PLR51" s="710"/>
      <c r="PLS51" s="710"/>
      <c r="PLT51" s="710"/>
      <c r="PLU51" s="710"/>
      <c r="PLV51" s="710"/>
      <c r="PLW51" s="710"/>
      <c r="PLX51" s="710"/>
      <c r="PLY51" s="710"/>
      <c r="PLZ51" s="710"/>
      <c r="PMA51" s="710"/>
      <c r="PMB51" s="710"/>
      <c r="PMC51" s="710"/>
      <c r="PMD51" s="710"/>
      <c r="PME51" s="710"/>
      <c r="PMF51" s="710"/>
      <c r="PMG51" s="710"/>
      <c r="PMH51" s="710"/>
      <c r="PMI51" s="710"/>
      <c r="PMJ51" s="710"/>
      <c r="PMK51" s="710"/>
      <c r="PML51" s="710"/>
      <c r="PMM51" s="710"/>
      <c r="PMN51" s="710"/>
      <c r="PMO51" s="710"/>
      <c r="PMP51" s="710"/>
      <c r="PMQ51" s="710"/>
      <c r="PMR51" s="710"/>
      <c r="PMS51" s="710"/>
      <c r="PMT51" s="710"/>
      <c r="PMU51" s="710"/>
      <c r="PMV51" s="710"/>
      <c r="PMW51" s="710"/>
      <c r="PMX51" s="710"/>
      <c r="PMY51" s="710"/>
      <c r="PMZ51" s="710"/>
      <c r="PNA51" s="710"/>
      <c r="PNB51" s="710"/>
      <c r="PNC51" s="710"/>
      <c r="PND51" s="710"/>
      <c r="PNE51" s="710"/>
      <c r="PNF51" s="710"/>
      <c r="PNG51" s="710"/>
      <c r="PNH51" s="710"/>
      <c r="PNI51" s="710"/>
      <c r="PNJ51" s="710"/>
      <c r="PNK51" s="710"/>
      <c r="PNL51" s="710"/>
      <c r="PNM51" s="710"/>
      <c r="PNN51" s="710"/>
      <c r="PNO51" s="710"/>
      <c r="PNP51" s="710"/>
      <c r="PNQ51" s="710"/>
      <c r="PNR51" s="710"/>
      <c r="PNS51" s="710"/>
      <c r="PNT51" s="710"/>
      <c r="PNU51" s="710"/>
      <c r="PNV51" s="710"/>
      <c r="PNW51" s="710"/>
      <c r="PNX51" s="710"/>
      <c r="PNY51" s="710"/>
      <c r="PNZ51" s="710"/>
      <c r="POA51" s="710"/>
      <c r="POB51" s="710"/>
      <c r="POC51" s="710"/>
      <c r="POD51" s="710"/>
      <c r="POE51" s="710"/>
      <c r="POF51" s="710"/>
      <c r="POG51" s="710"/>
      <c r="POH51" s="710"/>
      <c r="POI51" s="710"/>
      <c r="POJ51" s="710"/>
      <c r="POK51" s="710"/>
      <c r="POL51" s="710"/>
      <c r="POM51" s="710"/>
      <c r="PON51" s="710"/>
      <c r="POO51" s="710"/>
      <c r="POP51" s="710"/>
      <c r="POQ51" s="710"/>
      <c r="POR51" s="710"/>
      <c r="POS51" s="710"/>
      <c r="POT51" s="710"/>
      <c r="POU51" s="710"/>
      <c r="POV51" s="710"/>
      <c r="POW51" s="710"/>
      <c r="POX51" s="710"/>
      <c r="POY51" s="710"/>
      <c r="POZ51" s="710"/>
      <c r="PPA51" s="710"/>
      <c r="PPB51" s="710"/>
      <c r="PPC51" s="710"/>
      <c r="PPD51" s="710"/>
      <c r="PPE51" s="710"/>
      <c r="PPF51" s="710"/>
      <c r="PPG51" s="710"/>
      <c r="PPH51" s="710"/>
      <c r="PPI51" s="710"/>
      <c r="PPJ51" s="710"/>
      <c r="PPK51" s="710"/>
      <c r="PPL51" s="710"/>
      <c r="PPM51" s="710"/>
      <c r="PPN51" s="710"/>
      <c r="PPO51" s="710"/>
      <c r="PPP51" s="710"/>
      <c r="PPQ51" s="710"/>
      <c r="PPR51" s="710"/>
      <c r="PPS51" s="710"/>
      <c r="PPT51" s="710"/>
      <c r="PPU51" s="710"/>
      <c r="PPV51" s="710"/>
      <c r="PPW51" s="710"/>
      <c r="PPX51" s="710"/>
      <c r="PPY51" s="710"/>
      <c r="PPZ51" s="710"/>
      <c r="PQA51" s="710"/>
      <c r="PQB51" s="710"/>
      <c r="PQC51" s="710"/>
      <c r="PQD51" s="710"/>
      <c r="PQE51" s="710"/>
      <c r="PQF51" s="710"/>
      <c r="PQG51" s="710"/>
      <c r="PQH51" s="710"/>
      <c r="PQI51" s="710"/>
      <c r="PQJ51" s="710"/>
      <c r="PQK51" s="710"/>
      <c r="PQL51" s="710"/>
      <c r="PQM51" s="710"/>
      <c r="PQN51" s="710"/>
      <c r="PQO51" s="710"/>
      <c r="PQP51" s="710"/>
      <c r="PQQ51" s="710"/>
      <c r="PQR51" s="710"/>
      <c r="PQS51" s="710"/>
      <c r="PQT51" s="710"/>
      <c r="PQU51" s="710"/>
      <c r="PQV51" s="710"/>
      <c r="PQW51" s="710"/>
      <c r="PQX51" s="710"/>
      <c r="PQY51" s="710"/>
      <c r="PQZ51" s="710"/>
      <c r="PRA51" s="710"/>
      <c r="PRB51" s="710"/>
      <c r="PRC51" s="710"/>
      <c r="PRD51" s="710"/>
      <c r="PRE51" s="710"/>
      <c r="PRF51" s="710"/>
      <c r="PRG51" s="710"/>
      <c r="PRH51" s="710"/>
      <c r="PRI51" s="710"/>
      <c r="PRJ51" s="710"/>
      <c r="PRK51" s="710"/>
      <c r="PRL51" s="710"/>
      <c r="PRM51" s="710"/>
      <c r="PRN51" s="710"/>
      <c r="PRO51" s="710"/>
      <c r="PRP51" s="710"/>
      <c r="PRQ51" s="710"/>
      <c r="PRR51" s="710"/>
      <c r="PRS51" s="710"/>
      <c r="PRT51" s="710"/>
      <c r="PRU51" s="710"/>
      <c r="PRV51" s="710"/>
      <c r="PRW51" s="710"/>
      <c r="PRX51" s="710"/>
      <c r="PRY51" s="710"/>
      <c r="PRZ51" s="710"/>
      <c r="PSA51" s="710"/>
      <c r="PSB51" s="710"/>
      <c r="PSC51" s="710"/>
      <c r="PSD51" s="710"/>
      <c r="PSE51" s="710"/>
      <c r="PSF51" s="710"/>
      <c r="PSG51" s="710"/>
      <c r="PSH51" s="710"/>
      <c r="PSI51" s="710"/>
      <c r="PSJ51" s="710"/>
      <c r="PSK51" s="710"/>
      <c r="PSL51" s="710"/>
      <c r="PSM51" s="710"/>
      <c r="PSN51" s="710"/>
      <c r="PSO51" s="710"/>
      <c r="PSP51" s="710"/>
      <c r="PSQ51" s="710"/>
      <c r="PSR51" s="710"/>
      <c r="PSS51" s="710"/>
      <c r="PST51" s="710"/>
      <c r="PSU51" s="710"/>
      <c r="PSV51" s="710"/>
      <c r="PSW51" s="710"/>
      <c r="PSX51" s="710"/>
      <c r="PSY51" s="710"/>
      <c r="PSZ51" s="710"/>
      <c r="PTA51" s="710"/>
      <c r="PTB51" s="710"/>
      <c r="PTC51" s="710"/>
      <c r="PTD51" s="710"/>
      <c r="PTE51" s="710"/>
      <c r="PTF51" s="710"/>
      <c r="PTG51" s="710"/>
      <c r="PTH51" s="710"/>
      <c r="PTI51" s="710"/>
      <c r="PTJ51" s="710"/>
      <c r="PTK51" s="710"/>
      <c r="PTL51" s="710"/>
      <c r="PTM51" s="710"/>
      <c r="PTN51" s="710"/>
      <c r="PTO51" s="710"/>
      <c r="PTP51" s="710"/>
      <c r="PTQ51" s="710"/>
      <c r="PTR51" s="710"/>
      <c r="PTS51" s="710"/>
      <c r="PTT51" s="710"/>
      <c r="PTU51" s="710"/>
      <c r="PTV51" s="710"/>
      <c r="PTW51" s="710"/>
      <c r="PTX51" s="710"/>
      <c r="PTY51" s="710"/>
      <c r="PTZ51" s="710"/>
      <c r="PUA51" s="710"/>
      <c r="PUB51" s="710"/>
      <c r="PUC51" s="710"/>
      <c r="PUD51" s="710"/>
      <c r="PUE51" s="710"/>
      <c r="PUF51" s="710"/>
      <c r="PUG51" s="710"/>
      <c r="PUH51" s="710"/>
      <c r="PUI51" s="710"/>
      <c r="PUJ51" s="710"/>
      <c r="PUK51" s="710"/>
      <c r="PUL51" s="710"/>
      <c r="PUM51" s="710"/>
      <c r="PUN51" s="710"/>
      <c r="PUO51" s="710"/>
      <c r="PUP51" s="710"/>
      <c r="PUQ51" s="710"/>
      <c r="PUR51" s="710"/>
      <c r="PUS51" s="710"/>
      <c r="PUT51" s="710"/>
      <c r="PUU51" s="710"/>
      <c r="PUV51" s="710"/>
      <c r="PUW51" s="710"/>
      <c r="PUX51" s="710"/>
      <c r="PUY51" s="710"/>
      <c r="PUZ51" s="710"/>
      <c r="PVA51" s="710"/>
      <c r="PVB51" s="710"/>
      <c r="PVC51" s="710"/>
      <c r="PVD51" s="710"/>
      <c r="PVE51" s="710"/>
      <c r="PVF51" s="710"/>
      <c r="PVG51" s="710"/>
      <c r="PVH51" s="710"/>
      <c r="PVI51" s="710"/>
      <c r="PVJ51" s="710"/>
      <c r="PVK51" s="710"/>
      <c r="PVL51" s="710"/>
      <c r="PVM51" s="710"/>
      <c r="PVN51" s="710"/>
      <c r="PVO51" s="710"/>
      <c r="PVP51" s="710"/>
      <c r="PVQ51" s="710"/>
      <c r="PVR51" s="710"/>
      <c r="PVS51" s="710"/>
      <c r="PVT51" s="710"/>
      <c r="PVU51" s="710"/>
      <c r="PVV51" s="710"/>
      <c r="PVW51" s="710"/>
      <c r="PVX51" s="710"/>
      <c r="PVY51" s="710"/>
      <c r="PVZ51" s="710"/>
      <c r="PWA51" s="710"/>
      <c r="PWB51" s="710"/>
      <c r="PWC51" s="710"/>
      <c r="PWD51" s="710"/>
      <c r="PWE51" s="710"/>
      <c r="PWF51" s="710"/>
      <c r="PWG51" s="710"/>
      <c r="PWH51" s="710"/>
      <c r="PWI51" s="710"/>
      <c r="PWJ51" s="710"/>
      <c r="PWK51" s="710"/>
      <c r="PWL51" s="710"/>
      <c r="PWM51" s="710"/>
      <c r="PWN51" s="710"/>
      <c r="PWO51" s="710"/>
      <c r="PWP51" s="710"/>
      <c r="PWQ51" s="710"/>
      <c r="PWR51" s="710"/>
      <c r="PWS51" s="710"/>
      <c r="PWT51" s="710"/>
      <c r="PWU51" s="710"/>
      <c r="PWV51" s="710"/>
      <c r="PWW51" s="710"/>
      <c r="PWX51" s="710"/>
      <c r="PWY51" s="710"/>
      <c r="PWZ51" s="710"/>
      <c r="PXA51" s="710"/>
      <c r="PXB51" s="710"/>
      <c r="PXC51" s="710"/>
      <c r="PXD51" s="710"/>
      <c r="PXE51" s="710"/>
      <c r="PXF51" s="710"/>
      <c r="PXG51" s="710"/>
      <c r="PXH51" s="710"/>
      <c r="PXI51" s="710"/>
      <c r="PXJ51" s="710"/>
      <c r="PXK51" s="710"/>
      <c r="PXL51" s="710"/>
      <c r="PXM51" s="710"/>
      <c r="PXN51" s="710"/>
      <c r="PXO51" s="710"/>
      <c r="PXP51" s="710"/>
      <c r="PXQ51" s="710"/>
      <c r="PXR51" s="710"/>
      <c r="PXS51" s="710"/>
      <c r="PXT51" s="710"/>
      <c r="PXU51" s="710"/>
      <c r="PXV51" s="710"/>
      <c r="PXW51" s="710"/>
      <c r="PXX51" s="710"/>
      <c r="PXY51" s="710"/>
      <c r="PXZ51" s="710"/>
      <c r="PYA51" s="710"/>
      <c r="PYB51" s="710"/>
      <c r="PYC51" s="710"/>
      <c r="PYD51" s="710"/>
      <c r="PYE51" s="710"/>
      <c r="PYF51" s="710"/>
      <c r="PYG51" s="710"/>
      <c r="PYH51" s="710"/>
      <c r="PYI51" s="710"/>
      <c r="PYJ51" s="710"/>
      <c r="PYK51" s="710"/>
      <c r="PYL51" s="710"/>
      <c r="PYM51" s="710"/>
      <c r="PYN51" s="710"/>
      <c r="PYO51" s="710"/>
      <c r="PYP51" s="710"/>
      <c r="PYQ51" s="710"/>
      <c r="PYR51" s="710"/>
      <c r="PYS51" s="710"/>
      <c r="PYT51" s="710"/>
      <c r="PYU51" s="710"/>
      <c r="PYV51" s="710"/>
      <c r="PYW51" s="710"/>
      <c r="PYX51" s="710"/>
      <c r="PYY51" s="710"/>
      <c r="PYZ51" s="710"/>
      <c r="PZA51" s="710"/>
      <c r="PZB51" s="710"/>
      <c r="PZC51" s="710"/>
      <c r="PZD51" s="710"/>
      <c r="PZE51" s="710"/>
      <c r="PZF51" s="710"/>
      <c r="PZG51" s="710"/>
      <c r="PZH51" s="710"/>
      <c r="PZI51" s="710"/>
      <c r="PZJ51" s="710"/>
      <c r="PZK51" s="710"/>
      <c r="PZL51" s="710"/>
      <c r="PZM51" s="710"/>
      <c r="PZN51" s="710"/>
      <c r="PZO51" s="710"/>
      <c r="PZP51" s="710"/>
      <c r="PZQ51" s="710"/>
      <c r="PZR51" s="710"/>
      <c r="PZS51" s="710"/>
      <c r="PZT51" s="710"/>
      <c r="PZU51" s="710"/>
      <c r="PZV51" s="710"/>
      <c r="PZW51" s="710"/>
      <c r="PZX51" s="710"/>
      <c r="PZY51" s="710"/>
      <c r="PZZ51" s="710"/>
      <c r="QAA51" s="710"/>
      <c r="QAB51" s="710"/>
      <c r="QAC51" s="710"/>
      <c r="QAD51" s="710"/>
      <c r="QAE51" s="710"/>
      <c r="QAF51" s="710"/>
      <c r="QAG51" s="710"/>
      <c r="QAH51" s="710"/>
      <c r="QAI51" s="710"/>
      <c r="QAJ51" s="710"/>
      <c r="QAK51" s="710"/>
      <c r="QAL51" s="710"/>
      <c r="QAM51" s="710"/>
      <c r="QAN51" s="710"/>
      <c r="QAO51" s="710"/>
      <c r="QAP51" s="710"/>
      <c r="QAQ51" s="710"/>
      <c r="QAR51" s="710"/>
      <c r="QAS51" s="710"/>
      <c r="QAT51" s="710"/>
      <c r="QAU51" s="710"/>
      <c r="QAV51" s="710"/>
      <c r="QAW51" s="710"/>
      <c r="QAX51" s="710"/>
      <c r="QAY51" s="710"/>
      <c r="QAZ51" s="710"/>
      <c r="QBA51" s="710"/>
      <c r="QBB51" s="710"/>
      <c r="QBC51" s="710"/>
      <c r="QBD51" s="710"/>
      <c r="QBE51" s="710"/>
      <c r="QBF51" s="710"/>
      <c r="QBG51" s="710"/>
      <c r="QBH51" s="710"/>
      <c r="QBI51" s="710"/>
      <c r="QBJ51" s="710"/>
      <c r="QBK51" s="710"/>
      <c r="QBL51" s="710"/>
      <c r="QBM51" s="710"/>
      <c r="QBN51" s="710"/>
      <c r="QBO51" s="710"/>
      <c r="QBP51" s="710"/>
      <c r="QBQ51" s="710"/>
      <c r="QBR51" s="710"/>
      <c r="QBS51" s="710"/>
      <c r="QBT51" s="710"/>
      <c r="QBU51" s="710"/>
      <c r="QBV51" s="710"/>
      <c r="QBW51" s="710"/>
      <c r="QBX51" s="710"/>
      <c r="QBY51" s="710"/>
      <c r="QBZ51" s="710"/>
      <c r="QCA51" s="710"/>
      <c r="QCB51" s="710"/>
      <c r="QCC51" s="710"/>
      <c r="QCD51" s="710"/>
      <c r="QCE51" s="710"/>
      <c r="QCF51" s="710"/>
      <c r="QCG51" s="710"/>
      <c r="QCH51" s="710"/>
      <c r="QCI51" s="710"/>
      <c r="QCJ51" s="710"/>
      <c r="QCK51" s="710"/>
      <c r="QCL51" s="710"/>
      <c r="QCM51" s="710"/>
      <c r="QCN51" s="710"/>
      <c r="QCO51" s="710"/>
      <c r="QCP51" s="710"/>
      <c r="QCQ51" s="710"/>
      <c r="QCR51" s="710"/>
      <c r="QCS51" s="710"/>
      <c r="QCT51" s="710"/>
      <c r="QCU51" s="710"/>
      <c r="QCV51" s="710"/>
      <c r="QCW51" s="710"/>
      <c r="QCX51" s="710"/>
      <c r="QCY51" s="710"/>
      <c r="QCZ51" s="710"/>
      <c r="QDA51" s="710"/>
      <c r="QDB51" s="710"/>
      <c r="QDC51" s="710"/>
      <c r="QDD51" s="710"/>
      <c r="QDE51" s="710"/>
      <c r="QDF51" s="710"/>
      <c r="QDG51" s="710"/>
      <c r="QDH51" s="710"/>
      <c r="QDI51" s="710"/>
      <c r="QDJ51" s="710"/>
      <c r="QDK51" s="710"/>
      <c r="QDL51" s="710"/>
      <c r="QDM51" s="710"/>
      <c r="QDN51" s="710"/>
      <c r="QDO51" s="710"/>
      <c r="QDP51" s="710"/>
      <c r="QDQ51" s="710"/>
      <c r="QDR51" s="710"/>
      <c r="QDS51" s="710"/>
      <c r="QDT51" s="710"/>
      <c r="QDU51" s="710"/>
      <c r="QDV51" s="710"/>
      <c r="QDW51" s="710"/>
      <c r="QDX51" s="710"/>
      <c r="QDY51" s="710"/>
      <c r="QDZ51" s="710"/>
      <c r="QEA51" s="710"/>
      <c r="QEB51" s="710"/>
      <c r="QEC51" s="710"/>
      <c r="QED51" s="710"/>
      <c r="QEE51" s="710"/>
      <c r="QEF51" s="710"/>
      <c r="QEG51" s="710"/>
      <c r="QEH51" s="710"/>
      <c r="QEI51" s="710"/>
      <c r="QEJ51" s="710"/>
      <c r="QEK51" s="710"/>
      <c r="QEL51" s="710"/>
      <c r="QEM51" s="710"/>
      <c r="QEN51" s="710"/>
      <c r="QEO51" s="710"/>
      <c r="QEP51" s="710"/>
      <c r="QEQ51" s="710"/>
      <c r="QER51" s="710"/>
      <c r="QES51" s="710"/>
      <c r="QET51" s="710"/>
      <c r="QEU51" s="710"/>
      <c r="QEV51" s="710"/>
      <c r="QEW51" s="710"/>
      <c r="QEX51" s="710"/>
      <c r="QEY51" s="710"/>
      <c r="QEZ51" s="710"/>
      <c r="QFA51" s="710"/>
      <c r="QFB51" s="710"/>
      <c r="QFC51" s="710"/>
      <c r="QFD51" s="710"/>
      <c r="QFE51" s="710"/>
      <c r="QFF51" s="710"/>
      <c r="QFG51" s="710"/>
      <c r="QFH51" s="710"/>
      <c r="QFI51" s="710"/>
      <c r="QFJ51" s="710"/>
      <c r="QFK51" s="710"/>
      <c r="QFL51" s="710"/>
      <c r="QFM51" s="710"/>
      <c r="QFN51" s="710"/>
      <c r="QFO51" s="710"/>
      <c r="QFP51" s="710"/>
      <c r="QFQ51" s="710"/>
      <c r="QFR51" s="710"/>
      <c r="QFS51" s="710"/>
      <c r="QFT51" s="710"/>
      <c r="QFU51" s="710"/>
      <c r="QFV51" s="710"/>
      <c r="QFW51" s="710"/>
      <c r="QFX51" s="710"/>
      <c r="QFY51" s="710"/>
      <c r="QFZ51" s="710"/>
      <c r="QGA51" s="710"/>
      <c r="QGB51" s="710"/>
      <c r="QGC51" s="710"/>
      <c r="QGD51" s="710"/>
      <c r="QGE51" s="710"/>
      <c r="QGF51" s="710"/>
      <c r="QGG51" s="710"/>
      <c r="QGH51" s="710"/>
      <c r="QGI51" s="710"/>
      <c r="QGJ51" s="710"/>
      <c r="QGK51" s="710"/>
      <c r="QGL51" s="710"/>
      <c r="QGM51" s="710"/>
      <c r="QGN51" s="710"/>
      <c r="QGO51" s="710"/>
      <c r="QGP51" s="710"/>
      <c r="QGQ51" s="710"/>
      <c r="QGR51" s="710"/>
      <c r="QGS51" s="710"/>
      <c r="QGT51" s="710"/>
      <c r="QGU51" s="710"/>
      <c r="QGV51" s="710"/>
      <c r="QGW51" s="710"/>
      <c r="QGX51" s="710"/>
      <c r="QGY51" s="710"/>
      <c r="QGZ51" s="710"/>
      <c r="QHA51" s="710"/>
      <c r="QHB51" s="710"/>
      <c r="QHC51" s="710"/>
      <c r="QHD51" s="710"/>
      <c r="QHE51" s="710"/>
      <c r="QHF51" s="710"/>
      <c r="QHG51" s="710"/>
      <c r="QHH51" s="710"/>
      <c r="QHI51" s="710"/>
      <c r="QHJ51" s="710"/>
      <c r="QHK51" s="710"/>
      <c r="QHL51" s="710"/>
      <c r="QHM51" s="710"/>
      <c r="QHN51" s="710"/>
      <c r="QHO51" s="710"/>
      <c r="QHP51" s="710"/>
      <c r="QHQ51" s="710"/>
      <c r="QHR51" s="710"/>
      <c r="QHS51" s="710"/>
      <c r="QHT51" s="710"/>
      <c r="QHU51" s="710"/>
      <c r="QHV51" s="710"/>
      <c r="QHW51" s="710"/>
      <c r="QHX51" s="710"/>
      <c r="QHY51" s="710"/>
      <c r="QHZ51" s="710"/>
      <c r="QIA51" s="710"/>
      <c r="QIB51" s="710"/>
      <c r="QIC51" s="710"/>
      <c r="QID51" s="710"/>
      <c r="QIE51" s="710"/>
      <c r="QIF51" s="710"/>
      <c r="QIG51" s="710"/>
      <c r="QIH51" s="710"/>
      <c r="QII51" s="710"/>
      <c r="QIJ51" s="710"/>
      <c r="QIK51" s="710"/>
      <c r="QIL51" s="710"/>
      <c r="QIM51" s="710"/>
      <c r="QIN51" s="710"/>
      <c r="QIO51" s="710"/>
      <c r="QIP51" s="710"/>
      <c r="QIQ51" s="710"/>
      <c r="QIR51" s="710"/>
      <c r="QIS51" s="710"/>
      <c r="QIT51" s="710"/>
      <c r="QIU51" s="710"/>
      <c r="QIV51" s="710"/>
      <c r="QIW51" s="710"/>
      <c r="QIX51" s="710"/>
      <c r="QIY51" s="710"/>
      <c r="QIZ51" s="710"/>
      <c r="QJA51" s="710"/>
      <c r="QJB51" s="710"/>
      <c r="QJC51" s="710"/>
      <c r="QJD51" s="710"/>
      <c r="QJE51" s="710"/>
      <c r="QJF51" s="710"/>
      <c r="QJG51" s="710"/>
      <c r="QJH51" s="710"/>
      <c r="QJI51" s="710"/>
      <c r="QJJ51" s="710"/>
      <c r="QJK51" s="710"/>
      <c r="QJL51" s="710"/>
      <c r="QJM51" s="710"/>
      <c r="QJN51" s="710"/>
      <c r="QJO51" s="710"/>
      <c r="QJP51" s="710"/>
      <c r="QJQ51" s="710"/>
      <c r="QJR51" s="710"/>
      <c r="QJS51" s="710"/>
      <c r="QJT51" s="710"/>
      <c r="QJU51" s="710"/>
      <c r="QJV51" s="710"/>
      <c r="QJW51" s="710"/>
      <c r="QJX51" s="710"/>
      <c r="QJY51" s="710"/>
      <c r="QJZ51" s="710"/>
      <c r="QKA51" s="710"/>
      <c r="QKB51" s="710"/>
      <c r="QKC51" s="710"/>
      <c r="QKD51" s="710"/>
      <c r="QKE51" s="710"/>
      <c r="QKF51" s="710"/>
      <c r="QKG51" s="710"/>
      <c r="QKH51" s="710"/>
      <c r="QKI51" s="710"/>
      <c r="QKJ51" s="710"/>
      <c r="QKK51" s="710"/>
      <c r="QKL51" s="710"/>
      <c r="QKM51" s="710"/>
      <c r="QKN51" s="710"/>
      <c r="QKO51" s="710"/>
      <c r="QKP51" s="710"/>
      <c r="QKQ51" s="710"/>
      <c r="QKR51" s="710"/>
      <c r="QKS51" s="710"/>
      <c r="QKT51" s="710"/>
      <c r="QKU51" s="710"/>
      <c r="QKV51" s="710"/>
      <c r="QKW51" s="710"/>
      <c r="QKX51" s="710"/>
      <c r="QKY51" s="710"/>
      <c r="QKZ51" s="710"/>
      <c r="QLA51" s="710"/>
      <c r="QLB51" s="710"/>
      <c r="QLC51" s="710"/>
      <c r="QLD51" s="710"/>
      <c r="QLE51" s="710"/>
      <c r="QLF51" s="710"/>
      <c r="QLG51" s="710"/>
      <c r="QLH51" s="710"/>
      <c r="QLI51" s="710"/>
      <c r="QLJ51" s="710"/>
      <c r="QLK51" s="710"/>
      <c r="QLL51" s="710"/>
      <c r="QLM51" s="710"/>
      <c r="QLN51" s="710"/>
      <c r="QLO51" s="710"/>
      <c r="QLP51" s="710"/>
      <c r="QLQ51" s="710"/>
      <c r="QLR51" s="710"/>
      <c r="QLS51" s="710"/>
      <c r="QLT51" s="710"/>
      <c r="QLU51" s="710"/>
      <c r="QLV51" s="710"/>
      <c r="QLW51" s="710"/>
      <c r="QLX51" s="710"/>
      <c r="QLY51" s="710"/>
      <c r="QLZ51" s="710"/>
      <c r="QMA51" s="710"/>
      <c r="QMB51" s="710"/>
      <c r="QMC51" s="710"/>
      <c r="QMD51" s="710"/>
      <c r="QME51" s="710"/>
      <c r="QMF51" s="710"/>
      <c r="QMG51" s="710"/>
      <c r="QMH51" s="710"/>
      <c r="QMI51" s="710"/>
      <c r="QMJ51" s="710"/>
      <c r="QMK51" s="710"/>
      <c r="QML51" s="710"/>
      <c r="QMM51" s="710"/>
      <c r="QMN51" s="710"/>
      <c r="QMO51" s="710"/>
      <c r="QMP51" s="710"/>
      <c r="QMQ51" s="710"/>
      <c r="QMR51" s="710"/>
      <c r="QMS51" s="710"/>
      <c r="QMT51" s="710"/>
      <c r="QMU51" s="710"/>
      <c r="QMV51" s="710"/>
      <c r="QMW51" s="710"/>
      <c r="QMX51" s="710"/>
      <c r="QMY51" s="710"/>
      <c r="QMZ51" s="710"/>
      <c r="QNA51" s="710"/>
      <c r="QNB51" s="710"/>
      <c r="QNC51" s="710"/>
      <c r="QND51" s="710"/>
      <c r="QNE51" s="710"/>
      <c r="QNF51" s="710"/>
      <c r="QNG51" s="710"/>
      <c r="QNH51" s="710"/>
      <c r="QNI51" s="710"/>
      <c r="QNJ51" s="710"/>
      <c r="QNK51" s="710"/>
      <c r="QNL51" s="710"/>
      <c r="QNM51" s="710"/>
      <c r="QNN51" s="710"/>
      <c r="QNO51" s="710"/>
      <c r="QNP51" s="710"/>
      <c r="QNQ51" s="710"/>
      <c r="QNR51" s="710"/>
      <c r="QNS51" s="710"/>
      <c r="QNT51" s="710"/>
      <c r="QNU51" s="710"/>
      <c r="QNV51" s="710"/>
      <c r="QNW51" s="710"/>
      <c r="QNX51" s="710"/>
      <c r="QNY51" s="710"/>
      <c r="QNZ51" s="710"/>
      <c r="QOA51" s="710"/>
      <c r="QOB51" s="710"/>
      <c r="QOC51" s="710"/>
      <c r="QOD51" s="710"/>
      <c r="QOE51" s="710"/>
      <c r="QOF51" s="710"/>
      <c r="QOG51" s="710"/>
      <c r="QOH51" s="710"/>
      <c r="QOI51" s="710"/>
      <c r="QOJ51" s="710"/>
      <c r="QOK51" s="710"/>
      <c r="QOL51" s="710"/>
      <c r="QOM51" s="710"/>
      <c r="QON51" s="710"/>
      <c r="QOO51" s="710"/>
      <c r="QOP51" s="710"/>
      <c r="QOQ51" s="710"/>
      <c r="QOR51" s="710"/>
      <c r="QOS51" s="710"/>
      <c r="QOT51" s="710"/>
      <c r="QOU51" s="710"/>
      <c r="QOV51" s="710"/>
      <c r="QOW51" s="710"/>
      <c r="QOX51" s="710"/>
      <c r="QOY51" s="710"/>
      <c r="QOZ51" s="710"/>
      <c r="QPA51" s="710"/>
      <c r="QPB51" s="710"/>
      <c r="QPC51" s="710"/>
      <c r="QPD51" s="710"/>
      <c r="QPE51" s="710"/>
      <c r="QPF51" s="710"/>
      <c r="QPG51" s="710"/>
      <c r="QPH51" s="710"/>
      <c r="QPI51" s="710"/>
      <c r="QPJ51" s="710"/>
      <c r="QPK51" s="710"/>
      <c r="QPL51" s="710"/>
      <c r="QPM51" s="710"/>
      <c r="QPN51" s="710"/>
      <c r="QPO51" s="710"/>
      <c r="QPP51" s="710"/>
      <c r="QPQ51" s="710"/>
      <c r="QPR51" s="710"/>
      <c r="QPS51" s="710"/>
      <c r="QPT51" s="710"/>
      <c r="QPU51" s="710"/>
      <c r="QPV51" s="710"/>
      <c r="QPW51" s="710"/>
      <c r="QPX51" s="710"/>
      <c r="QPY51" s="710"/>
      <c r="QPZ51" s="710"/>
      <c r="QQA51" s="710"/>
      <c r="QQB51" s="710"/>
      <c r="QQC51" s="710"/>
      <c r="QQD51" s="710"/>
      <c r="QQE51" s="710"/>
      <c r="QQF51" s="710"/>
      <c r="QQG51" s="710"/>
      <c r="QQH51" s="710"/>
      <c r="QQI51" s="710"/>
      <c r="QQJ51" s="710"/>
      <c r="QQK51" s="710"/>
      <c r="QQL51" s="710"/>
      <c r="QQM51" s="710"/>
      <c r="QQN51" s="710"/>
      <c r="QQO51" s="710"/>
      <c r="QQP51" s="710"/>
      <c r="QQQ51" s="710"/>
      <c r="QQR51" s="710"/>
      <c r="QQS51" s="710"/>
      <c r="QQT51" s="710"/>
      <c r="QQU51" s="710"/>
      <c r="QQV51" s="710"/>
      <c r="QQW51" s="710"/>
      <c r="QQX51" s="710"/>
      <c r="QQY51" s="710"/>
      <c r="QQZ51" s="710"/>
      <c r="QRA51" s="710"/>
      <c r="QRB51" s="710"/>
      <c r="QRC51" s="710"/>
      <c r="QRD51" s="710"/>
      <c r="QRE51" s="710"/>
      <c r="QRF51" s="710"/>
      <c r="QRG51" s="710"/>
      <c r="QRH51" s="710"/>
      <c r="QRI51" s="710"/>
      <c r="QRJ51" s="710"/>
      <c r="QRK51" s="710"/>
      <c r="QRL51" s="710"/>
      <c r="QRM51" s="710"/>
      <c r="QRN51" s="710"/>
      <c r="QRO51" s="710"/>
      <c r="QRP51" s="710"/>
      <c r="QRQ51" s="710"/>
      <c r="QRR51" s="710"/>
      <c r="QRS51" s="710"/>
      <c r="QRT51" s="710"/>
      <c r="QRU51" s="710"/>
      <c r="QRV51" s="710"/>
      <c r="QRW51" s="710"/>
      <c r="QRX51" s="710"/>
      <c r="QRY51" s="710"/>
      <c r="QRZ51" s="710"/>
      <c r="QSA51" s="710"/>
      <c r="QSB51" s="710"/>
      <c r="QSC51" s="710"/>
      <c r="QSD51" s="710"/>
      <c r="QSE51" s="710"/>
      <c r="QSF51" s="710"/>
      <c r="QSG51" s="710"/>
      <c r="QSH51" s="710"/>
      <c r="QSI51" s="710"/>
      <c r="QSJ51" s="710"/>
      <c r="QSK51" s="710"/>
      <c r="QSL51" s="710"/>
      <c r="QSM51" s="710"/>
      <c r="QSN51" s="710"/>
      <c r="QSO51" s="710"/>
      <c r="QSP51" s="710"/>
      <c r="QSQ51" s="710"/>
      <c r="QSR51" s="710"/>
      <c r="QSS51" s="710"/>
      <c r="QST51" s="710"/>
      <c r="QSU51" s="710"/>
      <c r="QSV51" s="710"/>
      <c r="QSW51" s="710"/>
      <c r="QSX51" s="710"/>
      <c r="QSY51" s="710"/>
      <c r="QSZ51" s="710"/>
      <c r="QTA51" s="710"/>
      <c r="QTB51" s="710"/>
      <c r="QTC51" s="710"/>
      <c r="QTD51" s="710"/>
      <c r="QTE51" s="710"/>
      <c r="QTF51" s="710"/>
      <c r="QTG51" s="710"/>
      <c r="QTH51" s="710"/>
      <c r="QTI51" s="710"/>
      <c r="QTJ51" s="710"/>
      <c r="QTK51" s="710"/>
      <c r="QTL51" s="710"/>
      <c r="QTM51" s="710"/>
      <c r="QTN51" s="710"/>
      <c r="QTO51" s="710"/>
      <c r="QTP51" s="710"/>
      <c r="QTQ51" s="710"/>
      <c r="QTR51" s="710"/>
      <c r="QTS51" s="710"/>
      <c r="QTT51" s="710"/>
      <c r="QTU51" s="710"/>
      <c r="QTV51" s="710"/>
      <c r="QTW51" s="710"/>
      <c r="QTX51" s="710"/>
      <c r="QTY51" s="710"/>
      <c r="QTZ51" s="710"/>
      <c r="QUA51" s="710"/>
      <c r="QUB51" s="710"/>
      <c r="QUC51" s="710"/>
      <c r="QUD51" s="710"/>
      <c r="QUE51" s="710"/>
      <c r="QUF51" s="710"/>
      <c r="QUG51" s="710"/>
      <c r="QUH51" s="710"/>
      <c r="QUI51" s="710"/>
      <c r="QUJ51" s="710"/>
      <c r="QUK51" s="710"/>
      <c r="QUL51" s="710"/>
      <c r="QUM51" s="710"/>
      <c r="QUN51" s="710"/>
      <c r="QUO51" s="710"/>
      <c r="QUP51" s="710"/>
      <c r="QUQ51" s="710"/>
      <c r="QUR51" s="710"/>
      <c r="QUS51" s="710"/>
      <c r="QUT51" s="710"/>
      <c r="QUU51" s="710"/>
      <c r="QUV51" s="710"/>
      <c r="QUW51" s="710"/>
      <c r="QUX51" s="710"/>
      <c r="QUY51" s="710"/>
      <c r="QUZ51" s="710"/>
      <c r="QVA51" s="710"/>
      <c r="QVB51" s="710"/>
      <c r="QVC51" s="710"/>
      <c r="QVD51" s="710"/>
      <c r="QVE51" s="710"/>
      <c r="QVF51" s="710"/>
      <c r="QVG51" s="710"/>
      <c r="QVH51" s="710"/>
      <c r="QVI51" s="710"/>
      <c r="QVJ51" s="710"/>
      <c r="QVK51" s="710"/>
      <c r="QVL51" s="710"/>
      <c r="QVM51" s="710"/>
      <c r="QVN51" s="710"/>
      <c r="QVO51" s="710"/>
      <c r="QVP51" s="710"/>
      <c r="QVQ51" s="710"/>
      <c r="QVR51" s="710"/>
      <c r="QVS51" s="710"/>
      <c r="QVT51" s="710"/>
      <c r="QVU51" s="710"/>
      <c r="QVV51" s="710"/>
      <c r="QVW51" s="710"/>
      <c r="QVX51" s="710"/>
      <c r="QVY51" s="710"/>
      <c r="QVZ51" s="710"/>
      <c r="QWA51" s="710"/>
      <c r="QWB51" s="710"/>
      <c r="QWC51" s="710"/>
      <c r="QWD51" s="710"/>
      <c r="QWE51" s="710"/>
      <c r="QWF51" s="710"/>
      <c r="QWG51" s="710"/>
      <c r="QWH51" s="710"/>
      <c r="QWI51" s="710"/>
      <c r="QWJ51" s="710"/>
      <c r="QWK51" s="710"/>
      <c r="QWL51" s="710"/>
      <c r="QWM51" s="710"/>
      <c r="QWN51" s="710"/>
      <c r="QWO51" s="710"/>
      <c r="QWP51" s="710"/>
      <c r="QWQ51" s="710"/>
      <c r="QWR51" s="710"/>
      <c r="QWS51" s="710"/>
      <c r="QWT51" s="710"/>
      <c r="QWU51" s="710"/>
      <c r="QWV51" s="710"/>
      <c r="QWW51" s="710"/>
      <c r="QWX51" s="710"/>
      <c r="QWY51" s="710"/>
      <c r="QWZ51" s="710"/>
      <c r="QXA51" s="710"/>
      <c r="QXB51" s="710"/>
      <c r="QXC51" s="710"/>
      <c r="QXD51" s="710"/>
      <c r="QXE51" s="710"/>
      <c r="QXF51" s="710"/>
      <c r="QXG51" s="710"/>
      <c r="QXH51" s="710"/>
      <c r="QXI51" s="710"/>
      <c r="QXJ51" s="710"/>
      <c r="QXK51" s="710"/>
      <c r="QXL51" s="710"/>
      <c r="QXM51" s="710"/>
      <c r="QXN51" s="710"/>
      <c r="QXO51" s="710"/>
      <c r="QXP51" s="710"/>
      <c r="QXQ51" s="710"/>
      <c r="QXR51" s="710"/>
      <c r="QXS51" s="710"/>
      <c r="QXT51" s="710"/>
      <c r="QXU51" s="710"/>
      <c r="QXV51" s="710"/>
      <c r="QXW51" s="710"/>
      <c r="QXX51" s="710"/>
      <c r="QXY51" s="710"/>
      <c r="QXZ51" s="710"/>
      <c r="QYA51" s="710"/>
      <c r="QYB51" s="710"/>
      <c r="QYC51" s="710"/>
      <c r="QYD51" s="710"/>
      <c r="QYE51" s="710"/>
      <c r="QYF51" s="710"/>
      <c r="QYG51" s="710"/>
      <c r="QYH51" s="710"/>
      <c r="QYI51" s="710"/>
      <c r="QYJ51" s="710"/>
      <c r="QYK51" s="710"/>
      <c r="QYL51" s="710"/>
      <c r="QYM51" s="710"/>
      <c r="QYN51" s="710"/>
      <c r="QYO51" s="710"/>
      <c r="QYP51" s="710"/>
      <c r="QYQ51" s="710"/>
      <c r="QYR51" s="710"/>
      <c r="QYS51" s="710"/>
      <c r="QYT51" s="710"/>
      <c r="QYU51" s="710"/>
      <c r="QYV51" s="710"/>
      <c r="QYW51" s="710"/>
      <c r="QYX51" s="710"/>
      <c r="QYY51" s="710"/>
      <c r="QYZ51" s="710"/>
      <c r="QZA51" s="710"/>
      <c r="QZB51" s="710"/>
      <c r="QZC51" s="710"/>
      <c r="QZD51" s="710"/>
      <c r="QZE51" s="710"/>
      <c r="QZF51" s="710"/>
      <c r="QZG51" s="710"/>
      <c r="QZH51" s="710"/>
      <c r="QZI51" s="710"/>
      <c r="QZJ51" s="710"/>
      <c r="QZK51" s="710"/>
      <c r="QZL51" s="710"/>
      <c r="QZM51" s="710"/>
      <c r="QZN51" s="710"/>
      <c r="QZO51" s="710"/>
      <c r="QZP51" s="710"/>
      <c r="QZQ51" s="710"/>
      <c r="QZR51" s="710"/>
      <c r="QZS51" s="710"/>
      <c r="QZT51" s="710"/>
      <c r="QZU51" s="710"/>
      <c r="QZV51" s="710"/>
      <c r="QZW51" s="710"/>
      <c r="QZX51" s="710"/>
      <c r="QZY51" s="710"/>
      <c r="QZZ51" s="710"/>
      <c r="RAA51" s="710"/>
      <c r="RAB51" s="710"/>
      <c r="RAC51" s="710"/>
      <c r="RAD51" s="710"/>
      <c r="RAE51" s="710"/>
      <c r="RAF51" s="710"/>
      <c r="RAG51" s="710"/>
      <c r="RAH51" s="710"/>
      <c r="RAI51" s="710"/>
      <c r="RAJ51" s="710"/>
      <c r="RAK51" s="710"/>
      <c r="RAL51" s="710"/>
      <c r="RAM51" s="710"/>
      <c r="RAN51" s="710"/>
      <c r="RAO51" s="710"/>
      <c r="RAP51" s="710"/>
      <c r="RAQ51" s="710"/>
      <c r="RAR51" s="710"/>
      <c r="RAS51" s="710"/>
      <c r="RAT51" s="710"/>
      <c r="RAU51" s="710"/>
      <c r="RAV51" s="710"/>
      <c r="RAW51" s="710"/>
      <c r="RAX51" s="710"/>
      <c r="RAY51" s="710"/>
      <c r="RAZ51" s="710"/>
      <c r="RBA51" s="710"/>
      <c r="RBB51" s="710"/>
      <c r="RBC51" s="710"/>
      <c r="RBD51" s="710"/>
      <c r="RBE51" s="710"/>
      <c r="RBF51" s="710"/>
      <c r="RBG51" s="710"/>
      <c r="RBH51" s="710"/>
      <c r="RBI51" s="710"/>
      <c r="RBJ51" s="710"/>
      <c r="RBK51" s="710"/>
      <c r="RBL51" s="710"/>
      <c r="RBM51" s="710"/>
      <c r="RBN51" s="710"/>
      <c r="RBO51" s="710"/>
      <c r="RBP51" s="710"/>
      <c r="RBQ51" s="710"/>
      <c r="RBR51" s="710"/>
      <c r="RBS51" s="710"/>
      <c r="RBT51" s="710"/>
      <c r="RBU51" s="710"/>
      <c r="RBV51" s="710"/>
      <c r="RBW51" s="710"/>
      <c r="RBX51" s="710"/>
      <c r="RBY51" s="710"/>
      <c r="RBZ51" s="710"/>
      <c r="RCA51" s="710"/>
      <c r="RCB51" s="710"/>
      <c r="RCC51" s="710"/>
      <c r="RCD51" s="710"/>
      <c r="RCE51" s="710"/>
      <c r="RCF51" s="710"/>
      <c r="RCG51" s="710"/>
      <c r="RCH51" s="710"/>
      <c r="RCI51" s="710"/>
      <c r="RCJ51" s="710"/>
      <c r="RCK51" s="710"/>
      <c r="RCL51" s="710"/>
      <c r="RCM51" s="710"/>
      <c r="RCN51" s="710"/>
      <c r="RCO51" s="710"/>
      <c r="RCP51" s="710"/>
      <c r="RCQ51" s="710"/>
      <c r="RCR51" s="710"/>
      <c r="RCS51" s="710"/>
      <c r="RCT51" s="710"/>
      <c r="RCU51" s="710"/>
      <c r="RCV51" s="710"/>
      <c r="RCW51" s="710"/>
      <c r="RCX51" s="710"/>
      <c r="RCY51" s="710"/>
      <c r="RCZ51" s="710"/>
      <c r="RDA51" s="710"/>
      <c r="RDB51" s="710"/>
      <c r="RDC51" s="710"/>
      <c r="RDD51" s="710"/>
      <c r="RDE51" s="710"/>
      <c r="RDF51" s="710"/>
      <c r="RDG51" s="710"/>
      <c r="RDH51" s="710"/>
      <c r="RDI51" s="710"/>
      <c r="RDJ51" s="710"/>
      <c r="RDK51" s="710"/>
      <c r="RDL51" s="710"/>
      <c r="RDM51" s="710"/>
      <c r="RDN51" s="710"/>
      <c r="RDO51" s="710"/>
      <c r="RDP51" s="710"/>
      <c r="RDQ51" s="710"/>
      <c r="RDR51" s="710"/>
      <c r="RDS51" s="710"/>
      <c r="RDT51" s="710"/>
      <c r="RDU51" s="710"/>
      <c r="RDV51" s="710"/>
      <c r="RDW51" s="710"/>
      <c r="RDX51" s="710"/>
      <c r="RDY51" s="710"/>
      <c r="RDZ51" s="710"/>
      <c r="REA51" s="710"/>
      <c r="REB51" s="710"/>
      <c r="REC51" s="710"/>
      <c r="RED51" s="710"/>
      <c r="REE51" s="710"/>
      <c r="REF51" s="710"/>
      <c r="REG51" s="710"/>
      <c r="REH51" s="710"/>
      <c r="REI51" s="710"/>
      <c r="REJ51" s="710"/>
      <c r="REK51" s="710"/>
      <c r="REL51" s="710"/>
      <c r="REM51" s="710"/>
      <c r="REN51" s="710"/>
      <c r="REO51" s="710"/>
      <c r="REP51" s="710"/>
      <c r="REQ51" s="710"/>
      <c r="RER51" s="710"/>
      <c r="RES51" s="710"/>
      <c r="RET51" s="710"/>
      <c r="REU51" s="710"/>
      <c r="REV51" s="710"/>
      <c r="REW51" s="710"/>
      <c r="REX51" s="710"/>
      <c r="REY51" s="710"/>
      <c r="REZ51" s="710"/>
      <c r="RFA51" s="710"/>
      <c r="RFB51" s="710"/>
      <c r="RFC51" s="710"/>
      <c r="RFD51" s="710"/>
      <c r="RFE51" s="710"/>
      <c r="RFF51" s="710"/>
      <c r="RFG51" s="710"/>
      <c r="RFH51" s="710"/>
      <c r="RFI51" s="710"/>
      <c r="RFJ51" s="710"/>
      <c r="RFK51" s="710"/>
      <c r="RFL51" s="710"/>
      <c r="RFM51" s="710"/>
      <c r="RFN51" s="710"/>
      <c r="RFO51" s="710"/>
      <c r="RFP51" s="710"/>
      <c r="RFQ51" s="710"/>
      <c r="RFR51" s="710"/>
      <c r="RFS51" s="710"/>
      <c r="RFT51" s="710"/>
      <c r="RFU51" s="710"/>
      <c r="RFV51" s="710"/>
      <c r="RFW51" s="710"/>
      <c r="RFX51" s="710"/>
      <c r="RFY51" s="710"/>
      <c r="RFZ51" s="710"/>
      <c r="RGA51" s="710"/>
      <c r="RGB51" s="710"/>
      <c r="RGC51" s="710"/>
      <c r="RGD51" s="710"/>
      <c r="RGE51" s="710"/>
      <c r="RGF51" s="710"/>
      <c r="RGG51" s="710"/>
      <c r="RGH51" s="710"/>
      <c r="RGI51" s="710"/>
      <c r="RGJ51" s="710"/>
      <c r="RGK51" s="710"/>
      <c r="RGL51" s="710"/>
      <c r="RGM51" s="710"/>
      <c r="RGN51" s="710"/>
      <c r="RGO51" s="710"/>
      <c r="RGP51" s="710"/>
      <c r="RGQ51" s="710"/>
      <c r="RGR51" s="710"/>
      <c r="RGS51" s="710"/>
      <c r="RGT51" s="710"/>
      <c r="RGU51" s="710"/>
      <c r="RGV51" s="710"/>
      <c r="RGW51" s="710"/>
      <c r="RGX51" s="710"/>
      <c r="RGY51" s="710"/>
      <c r="RGZ51" s="710"/>
      <c r="RHA51" s="710"/>
      <c r="RHB51" s="710"/>
      <c r="RHC51" s="710"/>
      <c r="RHD51" s="710"/>
      <c r="RHE51" s="710"/>
      <c r="RHF51" s="710"/>
      <c r="RHG51" s="710"/>
      <c r="RHH51" s="710"/>
      <c r="RHI51" s="710"/>
      <c r="RHJ51" s="710"/>
      <c r="RHK51" s="710"/>
      <c r="RHL51" s="710"/>
      <c r="RHM51" s="710"/>
      <c r="RHN51" s="710"/>
      <c r="RHO51" s="710"/>
      <c r="RHP51" s="710"/>
      <c r="RHQ51" s="710"/>
      <c r="RHR51" s="710"/>
      <c r="RHS51" s="710"/>
      <c r="RHT51" s="710"/>
      <c r="RHU51" s="710"/>
      <c r="RHV51" s="710"/>
      <c r="RHW51" s="710"/>
      <c r="RHX51" s="710"/>
      <c r="RHY51" s="710"/>
      <c r="RHZ51" s="710"/>
      <c r="RIA51" s="710"/>
      <c r="RIB51" s="710"/>
      <c r="RIC51" s="710"/>
      <c r="RID51" s="710"/>
      <c r="RIE51" s="710"/>
      <c r="RIF51" s="710"/>
      <c r="RIG51" s="710"/>
      <c r="RIH51" s="710"/>
      <c r="RII51" s="710"/>
      <c r="RIJ51" s="710"/>
      <c r="RIK51" s="710"/>
      <c r="RIL51" s="710"/>
      <c r="RIM51" s="710"/>
      <c r="RIN51" s="710"/>
      <c r="RIO51" s="710"/>
      <c r="RIP51" s="710"/>
      <c r="RIQ51" s="710"/>
      <c r="RIR51" s="710"/>
      <c r="RIS51" s="710"/>
      <c r="RIT51" s="710"/>
      <c r="RIU51" s="710"/>
      <c r="RIV51" s="710"/>
      <c r="RIW51" s="710"/>
      <c r="RIX51" s="710"/>
      <c r="RIY51" s="710"/>
      <c r="RIZ51" s="710"/>
      <c r="RJA51" s="710"/>
      <c r="RJB51" s="710"/>
      <c r="RJC51" s="710"/>
      <c r="RJD51" s="710"/>
      <c r="RJE51" s="710"/>
      <c r="RJF51" s="710"/>
      <c r="RJG51" s="710"/>
      <c r="RJH51" s="710"/>
      <c r="RJI51" s="710"/>
      <c r="RJJ51" s="710"/>
      <c r="RJK51" s="710"/>
      <c r="RJL51" s="710"/>
      <c r="RJM51" s="710"/>
      <c r="RJN51" s="710"/>
      <c r="RJO51" s="710"/>
      <c r="RJP51" s="710"/>
      <c r="RJQ51" s="710"/>
      <c r="RJR51" s="710"/>
      <c r="RJS51" s="710"/>
      <c r="RJT51" s="710"/>
      <c r="RJU51" s="710"/>
      <c r="RJV51" s="710"/>
      <c r="RJW51" s="710"/>
      <c r="RJX51" s="710"/>
      <c r="RJY51" s="710"/>
      <c r="RJZ51" s="710"/>
      <c r="RKA51" s="710"/>
      <c r="RKB51" s="710"/>
      <c r="RKC51" s="710"/>
      <c r="RKD51" s="710"/>
      <c r="RKE51" s="710"/>
      <c r="RKF51" s="710"/>
      <c r="RKG51" s="710"/>
      <c r="RKH51" s="710"/>
      <c r="RKI51" s="710"/>
      <c r="RKJ51" s="710"/>
      <c r="RKK51" s="710"/>
      <c r="RKL51" s="710"/>
      <c r="RKM51" s="710"/>
      <c r="RKN51" s="710"/>
      <c r="RKO51" s="710"/>
      <c r="RKP51" s="710"/>
      <c r="RKQ51" s="710"/>
      <c r="RKR51" s="710"/>
      <c r="RKS51" s="710"/>
      <c r="RKT51" s="710"/>
      <c r="RKU51" s="710"/>
      <c r="RKV51" s="710"/>
      <c r="RKW51" s="710"/>
      <c r="RKX51" s="710"/>
      <c r="RKY51" s="710"/>
      <c r="RKZ51" s="710"/>
      <c r="RLA51" s="710"/>
      <c r="RLB51" s="710"/>
      <c r="RLC51" s="710"/>
      <c r="RLD51" s="710"/>
      <c r="RLE51" s="710"/>
      <c r="RLF51" s="710"/>
      <c r="RLG51" s="710"/>
      <c r="RLH51" s="710"/>
      <c r="RLI51" s="710"/>
      <c r="RLJ51" s="710"/>
      <c r="RLK51" s="710"/>
      <c r="RLL51" s="710"/>
      <c r="RLM51" s="710"/>
      <c r="RLN51" s="710"/>
      <c r="RLO51" s="710"/>
      <c r="RLP51" s="710"/>
      <c r="RLQ51" s="710"/>
      <c r="RLR51" s="710"/>
      <c r="RLS51" s="710"/>
      <c r="RLT51" s="710"/>
      <c r="RLU51" s="710"/>
      <c r="RLV51" s="710"/>
      <c r="RLW51" s="710"/>
      <c r="RLX51" s="710"/>
      <c r="RLY51" s="710"/>
      <c r="RLZ51" s="710"/>
      <c r="RMA51" s="710"/>
      <c r="RMB51" s="710"/>
      <c r="RMC51" s="710"/>
      <c r="RMD51" s="710"/>
      <c r="RME51" s="710"/>
      <c r="RMF51" s="710"/>
      <c r="RMG51" s="710"/>
      <c r="RMH51" s="710"/>
      <c r="RMI51" s="710"/>
      <c r="RMJ51" s="710"/>
      <c r="RMK51" s="710"/>
      <c r="RML51" s="710"/>
      <c r="RMM51" s="710"/>
      <c r="RMN51" s="710"/>
      <c r="RMO51" s="710"/>
      <c r="RMP51" s="710"/>
      <c r="RMQ51" s="710"/>
      <c r="RMR51" s="710"/>
      <c r="RMS51" s="710"/>
      <c r="RMT51" s="710"/>
      <c r="RMU51" s="710"/>
      <c r="RMV51" s="710"/>
      <c r="RMW51" s="710"/>
      <c r="RMX51" s="710"/>
      <c r="RMY51" s="710"/>
      <c r="RMZ51" s="710"/>
      <c r="RNA51" s="710"/>
      <c r="RNB51" s="710"/>
      <c r="RNC51" s="710"/>
      <c r="RND51" s="710"/>
      <c r="RNE51" s="710"/>
      <c r="RNF51" s="710"/>
      <c r="RNG51" s="710"/>
      <c r="RNH51" s="710"/>
      <c r="RNI51" s="710"/>
      <c r="RNJ51" s="710"/>
      <c r="RNK51" s="710"/>
      <c r="RNL51" s="710"/>
      <c r="RNM51" s="710"/>
      <c r="RNN51" s="710"/>
      <c r="RNO51" s="710"/>
      <c r="RNP51" s="710"/>
      <c r="RNQ51" s="710"/>
      <c r="RNR51" s="710"/>
      <c r="RNS51" s="710"/>
      <c r="RNT51" s="710"/>
      <c r="RNU51" s="710"/>
      <c r="RNV51" s="710"/>
      <c r="RNW51" s="710"/>
      <c r="RNX51" s="710"/>
      <c r="RNY51" s="710"/>
      <c r="RNZ51" s="710"/>
      <c r="ROA51" s="710"/>
      <c r="ROB51" s="710"/>
      <c r="ROC51" s="710"/>
      <c r="ROD51" s="710"/>
      <c r="ROE51" s="710"/>
      <c r="ROF51" s="710"/>
      <c r="ROG51" s="710"/>
      <c r="ROH51" s="710"/>
      <c r="ROI51" s="710"/>
      <c r="ROJ51" s="710"/>
      <c r="ROK51" s="710"/>
      <c r="ROL51" s="710"/>
      <c r="ROM51" s="710"/>
      <c r="RON51" s="710"/>
      <c r="ROO51" s="710"/>
      <c r="ROP51" s="710"/>
      <c r="ROQ51" s="710"/>
      <c r="ROR51" s="710"/>
      <c r="ROS51" s="710"/>
      <c r="ROT51" s="710"/>
      <c r="ROU51" s="710"/>
      <c r="ROV51" s="710"/>
      <c r="ROW51" s="710"/>
      <c r="ROX51" s="710"/>
      <c r="ROY51" s="710"/>
      <c r="ROZ51" s="710"/>
      <c r="RPA51" s="710"/>
      <c r="RPB51" s="710"/>
      <c r="RPC51" s="710"/>
      <c r="RPD51" s="710"/>
      <c r="RPE51" s="710"/>
      <c r="RPF51" s="710"/>
      <c r="RPG51" s="710"/>
      <c r="RPH51" s="710"/>
      <c r="RPI51" s="710"/>
      <c r="RPJ51" s="710"/>
      <c r="RPK51" s="710"/>
      <c r="RPL51" s="710"/>
      <c r="RPM51" s="710"/>
      <c r="RPN51" s="710"/>
      <c r="RPO51" s="710"/>
      <c r="RPP51" s="710"/>
      <c r="RPQ51" s="710"/>
      <c r="RPR51" s="710"/>
      <c r="RPS51" s="710"/>
      <c r="RPT51" s="710"/>
      <c r="RPU51" s="710"/>
      <c r="RPV51" s="710"/>
      <c r="RPW51" s="710"/>
      <c r="RPX51" s="710"/>
      <c r="RPY51" s="710"/>
      <c r="RPZ51" s="710"/>
      <c r="RQA51" s="710"/>
      <c r="RQB51" s="710"/>
      <c r="RQC51" s="710"/>
      <c r="RQD51" s="710"/>
      <c r="RQE51" s="710"/>
      <c r="RQF51" s="710"/>
      <c r="RQG51" s="710"/>
      <c r="RQH51" s="710"/>
      <c r="RQI51" s="710"/>
      <c r="RQJ51" s="710"/>
      <c r="RQK51" s="710"/>
      <c r="RQL51" s="710"/>
      <c r="RQM51" s="710"/>
      <c r="RQN51" s="710"/>
      <c r="RQO51" s="710"/>
      <c r="RQP51" s="710"/>
      <c r="RQQ51" s="710"/>
      <c r="RQR51" s="710"/>
      <c r="RQS51" s="710"/>
      <c r="RQT51" s="710"/>
      <c r="RQU51" s="710"/>
      <c r="RQV51" s="710"/>
      <c r="RQW51" s="710"/>
      <c r="RQX51" s="710"/>
      <c r="RQY51" s="710"/>
      <c r="RQZ51" s="710"/>
      <c r="RRA51" s="710"/>
      <c r="RRB51" s="710"/>
      <c r="RRC51" s="710"/>
      <c r="RRD51" s="710"/>
      <c r="RRE51" s="710"/>
      <c r="RRF51" s="710"/>
      <c r="RRG51" s="710"/>
      <c r="RRH51" s="710"/>
      <c r="RRI51" s="710"/>
      <c r="RRJ51" s="710"/>
      <c r="RRK51" s="710"/>
      <c r="RRL51" s="710"/>
      <c r="RRM51" s="710"/>
      <c r="RRN51" s="710"/>
      <c r="RRO51" s="710"/>
      <c r="RRP51" s="710"/>
      <c r="RRQ51" s="710"/>
      <c r="RRR51" s="710"/>
      <c r="RRS51" s="710"/>
      <c r="RRT51" s="710"/>
      <c r="RRU51" s="710"/>
      <c r="RRV51" s="710"/>
      <c r="RRW51" s="710"/>
      <c r="RRX51" s="710"/>
      <c r="RRY51" s="710"/>
      <c r="RRZ51" s="710"/>
      <c r="RSA51" s="710"/>
      <c r="RSB51" s="710"/>
      <c r="RSC51" s="710"/>
      <c r="RSD51" s="710"/>
      <c r="RSE51" s="710"/>
      <c r="RSF51" s="710"/>
      <c r="RSG51" s="710"/>
      <c r="RSH51" s="710"/>
      <c r="RSI51" s="710"/>
      <c r="RSJ51" s="710"/>
      <c r="RSK51" s="710"/>
      <c r="RSL51" s="710"/>
      <c r="RSM51" s="710"/>
      <c r="RSN51" s="710"/>
      <c r="RSO51" s="710"/>
      <c r="RSP51" s="710"/>
      <c r="RSQ51" s="710"/>
      <c r="RSR51" s="710"/>
      <c r="RSS51" s="710"/>
      <c r="RST51" s="710"/>
      <c r="RSU51" s="710"/>
      <c r="RSV51" s="710"/>
      <c r="RSW51" s="710"/>
      <c r="RSX51" s="710"/>
      <c r="RSY51" s="710"/>
      <c r="RSZ51" s="710"/>
      <c r="RTA51" s="710"/>
      <c r="RTB51" s="710"/>
      <c r="RTC51" s="710"/>
      <c r="RTD51" s="710"/>
      <c r="RTE51" s="710"/>
      <c r="RTF51" s="710"/>
      <c r="RTG51" s="710"/>
      <c r="RTH51" s="710"/>
      <c r="RTI51" s="710"/>
      <c r="RTJ51" s="710"/>
      <c r="RTK51" s="710"/>
      <c r="RTL51" s="710"/>
      <c r="RTM51" s="710"/>
      <c r="RTN51" s="710"/>
      <c r="RTO51" s="710"/>
      <c r="RTP51" s="710"/>
      <c r="RTQ51" s="710"/>
      <c r="RTR51" s="710"/>
      <c r="RTS51" s="710"/>
      <c r="RTT51" s="710"/>
      <c r="RTU51" s="710"/>
      <c r="RTV51" s="710"/>
      <c r="RTW51" s="710"/>
      <c r="RTX51" s="710"/>
      <c r="RTY51" s="710"/>
      <c r="RTZ51" s="710"/>
      <c r="RUA51" s="710"/>
      <c r="RUB51" s="710"/>
      <c r="RUC51" s="710"/>
      <c r="RUD51" s="710"/>
      <c r="RUE51" s="710"/>
      <c r="RUF51" s="710"/>
      <c r="RUG51" s="710"/>
      <c r="RUH51" s="710"/>
      <c r="RUI51" s="710"/>
      <c r="RUJ51" s="710"/>
      <c r="RUK51" s="710"/>
      <c r="RUL51" s="710"/>
      <c r="RUM51" s="710"/>
      <c r="RUN51" s="710"/>
      <c r="RUO51" s="710"/>
      <c r="RUP51" s="710"/>
      <c r="RUQ51" s="710"/>
      <c r="RUR51" s="710"/>
      <c r="RUS51" s="710"/>
      <c r="RUT51" s="710"/>
      <c r="RUU51" s="710"/>
      <c r="RUV51" s="710"/>
      <c r="RUW51" s="710"/>
      <c r="RUX51" s="710"/>
      <c r="RUY51" s="710"/>
      <c r="RUZ51" s="710"/>
      <c r="RVA51" s="710"/>
      <c r="RVB51" s="710"/>
      <c r="RVC51" s="710"/>
      <c r="RVD51" s="710"/>
      <c r="RVE51" s="710"/>
      <c r="RVF51" s="710"/>
      <c r="RVG51" s="710"/>
      <c r="RVH51" s="710"/>
      <c r="RVI51" s="710"/>
      <c r="RVJ51" s="710"/>
      <c r="RVK51" s="710"/>
      <c r="RVL51" s="710"/>
      <c r="RVM51" s="710"/>
      <c r="RVN51" s="710"/>
      <c r="RVO51" s="710"/>
      <c r="RVP51" s="710"/>
      <c r="RVQ51" s="710"/>
      <c r="RVR51" s="710"/>
      <c r="RVS51" s="710"/>
      <c r="RVT51" s="710"/>
      <c r="RVU51" s="710"/>
      <c r="RVV51" s="710"/>
      <c r="RVW51" s="710"/>
      <c r="RVX51" s="710"/>
      <c r="RVY51" s="710"/>
      <c r="RVZ51" s="710"/>
      <c r="RWA51" s="710"/>
      <c r="RWB51" s="710"/>
      <c r="RWC51" s="710"/>
      <c r="RWD51" s="710"/>
      <c r="RWE51" s="710"/>
      <c r="RWF51" s="710"/>
      <c r="RWG51" s="710"/>
      <c r="RWH51" s="710"/>
      <c r="RWI51" s="710"/>
      <c r="RWJ51" s="710"/>
      <c r="RWK51" s="710"/>
      <c r="RWL51" s="710"/>
      <c r="RWM51" s="710"/>
      <c r="RWN51" s="710"/>
      <c r="RWO51" s="710"/>
      <c r="RWP51" s="710"/>
      <c r="RWQ51" s="710"/>
      <c r="RWR51" s="710"/>
      <c r="RWS51" s="710"/>
      <c r="RWT51" s="710"/>
      <c r="RWU51" s="710"/>
      <c r="RWV51" s="710"/>
      <c r="RWW51" s="710"/>
      <c r="RWX51" s="710"/>
      <c r="RWY51" s="710"/>
      <c r="RWZ51" s="710"/>
      <c r="RXA51" s="710"/>
      <c r="RXB51" s="710"/>
      <c r="RXC51" s="710"/>
      <c r="RXD51" s="710"/>
      <c r="RXE51" s="710"/>
      <c r="RXF51" s="710"/>
      <c r="RXG51" s="710"/>
      <c r="RXH51" s="710"/>
      <c r="RXI51" s="710"/>
      <c r="RXJ51" s="710"/>
      <c r="RXK51" s="710"/>
      <c r="RXL51" s="710"/>
      <c r="RXM51" s="710"/>
      <c r="RXN51" s="710"/>
      <c r="RXO51" s="710"/>
      <c r="RXP51" s="710"/>
      <c r="RXQ51" s="710"/>
      <c r="RXR51" s="710"/>
      <c r="RXS51" s="710"/>
      <c r="RXT51" s="710"/>
      <c r="RXU51" s="710"/>
      <c r="RXV51" s="710"/>
      <c r="RXW51" s="710"/>
      <c r="RXX51" s="710"/>
      <c r="RXY51" s="710"/>
      <c r="RXZ51" s="710"/>
      <c r="RYA51" s="710"/>
      <c r="RYB51" s="710"/>
      <c r="RYC51" s="710"/>
      <c r="RYD51" s="710"/>
      <c r="RYE51" s="710"/>
      <c r="RYF51" s="710"/>
      <c r="RYG51" s="710"/>
      <c r="RYH51" s="710"/>
      <c r="RYI51" s="710"/>
      <c r="RYJ51" s="710"/>
      <c r="RYK51" s="710"/>
      <c r="RYL51" s="710"/>
      <c r="RYM51" s="710"/>
      <c r="RYN51" s="710"/>
      <c r="RYO51" s="710"/>
      <c r="RYP51" s="710"/>
      <c r="RYQ51" s="710"/>
      <c r="RYR51" s="710"/>
      <c r="RYS51" s="710"/>
      <c r="RYT51" s="710"/>
      <c r="RYU51" s="710"/>
      <c r="RYV51" s="710"/>
      <c r="RYW51" s="710"/>
      <c r="RYX51" s="710"/>
      <c r="RYY51" s="710"/>
      <c r="RYZ51" s="710"/>
      <c r="RZA51" s="710"/>
      <c r="RZB51" s="710"/>
      <c r="RZC51" s="710"/>
      <c r="RZD51" s="710"/>
      <c r="RZE51" s="710"/>
      <c r="RZF51" s="710"/>
      <c r="RZG51" s="710"/>
      <c r="RZH51" s="710"/>
      <c r="RZI51" s="710"/>
      <c r="RZJ51" s="710"/>
      <c r="RZK51" s="710"/>
      <c r="RZL51" s="710"/>
      <c r="RZM51" s="710"/>
      <c r="RZN51" s="710"/>
      <c r="RZO51" s="710"/>
      <c r="RZP51" s="710"/>
      <c r="RZQ51" s="710"/>
      <c r="RZR51" s="710"/>
      <c r="RZS51" s="710"/>
      <c r="RZT51" s="710"/>
      <c r="RZU51" s="710"/>
      <c r="RZV51" s="710"/>
      <c r="RZW51" s="710"/>
      <c r="RZX51" s="710"/>
      <c r="RZY51" s="710"/>
      <c r="RZZ51" s="710"/>
      <c r="SAA51" s="710"/>
      <c r="SAB51" s="710"/>
      <c r="SAC51" s="710"/>
      <c r="SAD51" s="710"/>
      <c r="SAE51" s="710"/>
      <c r="SAF51" s="710"/>
      <c r="SAG51" s="710"/>
      <c r="SAH51" s="710"/>
      <c r="SAI51" s="710"/>
      <c r="SAJ51" s="710"/>
      <c r="SAK51" s="710"/>
      <c r="SAL51" s="710"/>
      <c r="SAM51" s="710"/>
      <c r="SAN51" s="710"/>
      <c r="SAO51" s="710"/>
      <c r="SAP51" s="710"/>
      <c r="SAQ51" s="710"/>
      <c r="SAR51" s="710"/>
      <c r="SAS51" s="710"/>
      <c r="SAT51" s="710"/>
      <c r="SAU51" s="710"/>
      <c r="SAV51" s="710"/>
      <c r="SAW51" s="710"/>
      <c r="SAX51" s="710"/>
      <c r="SAY51" s="710"/>
      <c r="SAZ51" s="710"/>
      <c r="SBA51" s="710"/>
      <c r="SBB51" s="710"/>
      <c r="SBC51" s="710"/>
      <c r="SBD51" s="710"/>
      <c r="SBE51" s="710"/>
      <c r="SBF51" s="710"/>
      <c r="SBG51" s="710"/>
      <c r="SBH51" s="710"/>
      <c r="SBI51" s="710"/>
      <c r="SBJ51" s="710"/>
      <c r="SBK51" s="710"/>
      <c r="SBL51" s="710"/>
      <c r="SBM51" s="710"/>
      <c r="SBN51" s="710"/>
      <c r="SBO51" s="710"/>
      <c r="SBP51" s="710"/>
      <c r="SBQ51" s="710"/>
      <c r="SBR51" s="710"/>
      <c r="SBS51" s="710"/>
      <c r="SBT51" s="710"/>
      <c r="SBU51" s="710"/>
      <c r="SBV51" s="710"/>
      <c r="SBW51" s="710"/>
      <c r="SBX51" s="710"/>
      <c r="SBY51" s="710"/>
      <c r="SBZ51" s="710"/>
      <c r="SCA51" s="710"/>
      <c r="SCB51" s="710"/>
      <c r="SCC51" s="710"/>
      <c r="SCD51" s="710"/>
      <c r="SCE51" s="710"/>
      <c r="SCF51" s="710"/>
      <c r="SCG51" s="710"/>
      <c r="SCH51" s="710"/>
      <c r="SCI51" s="710"/>
      <c r="SCJ51" s="710"/>
      <c r="SCK51" s="710"/>
      <c r="SCL51" s="710"/>
      <c r="SCM51" s="710"/>
      <c r="SCN51" s="710"/>
      <c r="SCO51" s="710"/>
      <c r="SCP51" s="710"/>
      <c r="SCQ51" s="710"/>
      <c r="SCR51" s="710"/>
      <c r="SCS51" s="710"/>
      <c r="SCT51" s="710"/>
      <c r="SCU51" s="710"/>
      <c r="SCV51" s="710"/>
      <c r="SCW51" s="710"/>
      <c r="SCX51" s="710"/>
      <c r="SCY51" s="710"/>
      <c r="SCZ51" s="710"/>
      <c r="SDA51" s="710"/>
      <c r="SDB51" s="710"/>
      <c r="SDC51" s="710"/>
      <c r="SDD51" s="710"/>
      <c r="SDE51" s="710"/>
      <c r="SDF51" s="710"/>
      <c r="SDG51" s="710"/>
      <c r="SDH51" s="710"/>
      <c r="SDI51" s="710"/>
      <c r="SDJ51" s="710"/>
      <c r="SDK51" s="710"/>
      <c r="SDL51" s="710"/>
      <c r="SDM51" s="710"/>
      <c r="SDN51" s="710"/>
      <c r="SDO51" s="710"/>
      <c r="SDP51" s="710"/>
      <c r="SDQ51" s="710"/>
      <c r="SDR51" s="710"/>
      <c r="SDS51" s="710"/>
      <c r="SDT51" s="710"/>
      <c r="SDU51" s="710"/>
      <c r="SDV51" s="710"/>
      <c r="SDW51" s="710"/>
      <c r="SDX51" s="710"/>
      <c r="SDY51" s="710"/>
      <c r="SDZ51" s="710"/>
      <c r="SEA51" s="710"/>
      <c r="SEB51" s="710"/>
      <c r="SEC51" s="710"/>
      <c r="SED51" s="710"/>
      <c r="SEE51" s="710"/>
      <c r="SEF51" s="710"/>
      <c r="SEG51" s="710"/>
      <c r="SEH51" s="710"/>
      <c r="SEI51" s="710"/>
      <c r="SEJ51" s="710"/>
      <c r="SEK51" s="710"/>
      <c r="SEL51" s="710"/>
      <c r="SEM51" s="710"/>
      <c r="SEN51" s="710"/>
      <c r="SEO51" s="710"/>
      <c r="SEP51" s="710"/>
      <c r="SEQ51" s="710"/>
      <c r="SER51" s="710"/>
      <c r="SES51" s="710"/>
      <c r="SET51" s="710"/>
      <c r="SEU51" s="710"/>
      <c r="SEV51" s="710"/>
      <c r="SEW51" s="710"/>
      <c r="SEX51" s="710"/>
      <c r="SEY51" s="710"/>
      <c r="SEZ51" s="710"/>
      <c r="SFA51" s="710"/>
      <c r="SFB51" s="710"/>
      <c r="SFC51" s="710"/>
      <c r="SFD51" s="710"/>
      <c r="SFE51" s="710"/>
      <c r="SFF51" s="710"/>
      <c r="SFG51" s="710"/>
      <c r="SFH51" s="710"/>
      <c r="SFI51" s="710"/>
      <c r="SFJ51" s="710"/>
      <c r="SFK51" s="710"/>
      <c r="SFL51" s="710"/>
      <c r="SFM51" s="710"/>
      <c r="SFN51" s="710"/>
      <c r="SFO51" s="710"/>
      <c r="SFP51" s="710"/>
      <c r="SFQ51" s="710"/>
      <c r="SFR51" s="710"/>
      <c r="SFS51" s="710"/>
      <c r="SFT51" s="710"/>
      <c r="SFU51" s="710"/>
      <c r="SFV51" s="710"/>
      <c r="SFW51" s="710"/>
      <c r="SFX51" s="710"/>
      <c r="SFY51" s="710"/>
      <c r="SFZ51" s="710"/>
      <c r="SGA51" s="710"/>
      <c r="SGB51" s="710"/>
      <c r="SGC51" s="710"/>
      <c r="SGD51" s="710"/>
      <c r="SGE51" s="710"/>
      <c r="SGF51" s="710"/>
      <c r="SGG51" s="710"/>
      <c r="SGH51" s="710"/>
      <c r="SGI51" s="710"/>
      <c r="SGJ51" s="710"/>
      <c r="SGK51" s="710"/>
      <c r="SGL51" s="710"/>
      <c r="SGM51" s="710"/>
      <c r="SGN51" s="710"/>
      <c r="SGO51" s="710"/>
      <c r="SGP51" s="710"/>
      <c r="SGQ51" s="710"/>
      <c r="SGR51" s="710"/>
      <c r="SGS51" s="710"/>
      <c r="SGT51" s="710"/>
      <c r="SGU51" s="710"/>
      <c r="SGV51" s="710"/>
      <c r="SGW51" s="710"/>
      <c r="SGX51" s="710"/>
      <c r="SGY51" s="710"/>
      <c r="SGZ51" s="710"/>
      <c r="SHA51" s="710"/>
      <c r="SHB51" s="710"/>
      <c r="SHC51" s="710"/>
      <c r="SHD51" s="710"/>
      <c r="SHE51" s="710"/>
      <c r="SHF51" s="710"/>
      <c r="SHG51" s="710"/>
      <c r="SHH51" s="710"/>
      <c r="SHI51" s="710"/>
      <c r="SHJ51" s="710"/>
      <c r="SHK51" s="710"/>
      <c r="SHL51" s="710"/>
      <c r="SHM51" s="710"/>
      <c r="SHN51" s="710"/>
      <c r="SHO51" s="710"/>
      <c r="SHP51" s="710"/>
      <c r="SHQ51" s="710"/>
      <c r="SHR51" s="710"/>
      <c r="SHS51" s="710"/>
      <c r="SHT51" s="710"/>
      <c r="SHU51" s="710"/>
      <c r="SHV51" s="710"/>
      <c r="SHW51" s="710"/>
      <c r="SHX51" s="710"/>
      <c r="SHY51" s="710"/>
      <c r="SHZ51" s="710"/>
      <c r="SIA51" s="710"/>
      <c r="SIB51" s="710"/>
      <c r="SIC51" s="710"/>
      <c r="SID51" s="710"/>
      <c r="SIE51" s="710"/>
      <c r="SIF51" s="710"/>
      <c r="SIG51" s="710"/>
      <c r="SIH51" s="710"/>
      <c r="SII51" s="710"/>
      <c r="SIJ51" s="710"/>
      <c r="SIK51" s="710"/>
      <c r="SIL51" s="710"/>
      <c r="SIM51" s="710"/>
      <c r="SIN51" s="710"/>
      <c r="SIO51" s="710"/>
      <c r="SIP51" s="710"/>
      <c r="SIQ51" s="710"/>
      <c r="SIR51" s="710"/>
      <c r="SIS51" s="710"/>
      <c r="SIT51" s="710"/>
      <c r="SIU51" s="710"/>
      <c r="SIV51" s="710"/>
      <c r="SIW51" s="710"/>
      <c r="SIX51" s="710"/>
      <c r="SIY51" s="710"/>
      <c r="SIZ51" s="710"/>
      <c r="SJA51" s="710"/>
      <c r="SJB51" s="710"/>
      <c r="SJC51" s="710"/>
      <c r="SJD51" s="710"/>
      <c r="SJE51" s="710"/>
      <c r="SJF51" s="710"/>
      <c r="SJG51" s="710"/>
      <c r="SJH51" s="710"/>
      <c r="SJI51" s="710"/>
      <c r="SJJ51" s="710"/>
      <c r="SJK51" s="710"/>
      <c r="SJL51" s="710"/>
      <c r="SJM51" s="710"/>
      <c r="SJN51" s="710"/>
      <c r="SJO51" s="710"/>
      <c r="SJP51" s="710"/>
      <c r="SJQ51" s="710"/>
      <c r="SJR51" s="710"/>
      <c r="SJS51" s="710"/>
      <c r="SJT51" s="710"/>
      <c r="SJU51" s="710"/>
      <c r="SJV51" s="710"/>
      <c r="SJW51" s="710"/>
      <c r="SJX51" s="710"/>
      <c r="SJY51" s="710"/>
      <c r="SJZ51" s="710"/>
      <c r="SKA51" s="710"/>
      <c r="SKB51" s="710"/>
      <c r="SKC51" s="710"/>
      <c r="SKD51" s="710"/>
      <c r="SKE51" s="710"/>
      <c r="SKF51" s="710"/>
      <c r="SKG51" s="710"/>
      <c r="SKH51" s="710"/>
      <c r="SKI51" s="710"/>
      <c r="SKJ51" s="710"/>
      <c r="SKK51" s="710"/>
      <c r="SKL51" s="710"/>
      <c r="SKM51" s="710"/>
      <c r="SKN51" s="710"/>
      <c r="SKO51" s="710"/>
      <c r="SKP51" s="710"/>
      <c r="SKQ51" s="710"/>
      <c r="SKR51" s="710"/>
      <c r="SKS51" s="710"/>
      <c r="SKT51" s="710"/>
      <c r="SKU51" s="710"/>
      <c r="SKV51" s="710"/>
      <c r="SKW51" s="710"/>
      <c r="SKX51" s="710"/>
      <c r="SKY51" s="710"/>
      <c r="SKZ51" s="710"/>
      <c r="SLA51" s="710"/>
      <c r="SLB51" s="710"/>
      <c r="SLC51" s="710"/>
      <c r="SLD51" s="710"/>
      <c r="SLE51" s="710"/>
      <c r="SLF51" s="710"/>
      <c r="SLG51" s="710"/>
      <c r="SLH51" s="710"/>
      <c r="SLI51" s="710"/>
      <c r="SLJ51" s="710"/>
      <c r="SLK51" s="710"/>
      <c r="SLL51" s="710"/>
      <c r="SLM51" s="710"/>
      <c r="SLN51" s="710"/>
      <c r="SLO51" s="710"/>
      <c r="SLP51" s="710"/>
      <c r="SLQ51" s="710"/>
      <c r="SLR51" s="710"/>
      <c r="SLS51" s="710"/>
      <c r="SLT51" s="710"/>
      <c r="SLU51" s="710"/>
      <c r="SLV51" s="710"/>
      <c r="SLW51" s="710"/>
      <c r="SLX51" s="710"/>
      <c r="SLY51" s="710"/>
      <c r="SLZ51" s="710"/>
      <c r="SMA51" s="710"/>
      <c r="SMB51" s="710"/>
      <c r="SMC51" s="710"/>
      <c r="SMD51" s="710"/>
      <c r="SME51" s="710"/>
      <c r="SMF51" s="710"/>
      <c r="SMG51" s="710"/>
      <c r="SMH51" s="710"/>
      <c r="SMI51" s="710"/>
      <c r="SMJ51" s="710"/>
      <c r="SMK51" s="710"/>
      <c r="SML51" s="710"/>
      <c r="SMM51" s="710"/>
      <c r="SMN51" s="710"/>
      <c r="SMO51" s="710"/>
      <c r="SMP51" s="710"/>
      <c r="SMQ51" s="710"/>
      <c r="SMR51" s="710"/>
      <c r="SMS51" s="710"/>
      <c r="SMT51" s="710"/>
      <c r="SMU51" s="710"/>
      <c r="SMV51" s="710"/>
      <c r="SMW51" s="710"/>
      <c r="SMX51" s="710"/>
      <c r="SMY51" s="710"/>
      <c r="SMZ51" s="710"/>
      <c r="SNA51" s="710"/>
      <c r="SNB51" s="710"/>
      <c r="SNC51" s="710"/>
      <c r="SND51" s="710"/>
      <c r="SNE51" s="710"/>
      <c r="SNF51" s="710"/>
      <c r="SNG51" s="710"/>
      <c r="SNH51" s="710"/>
      <c r="SNI51" s="710"/>
      <c r="SNJ51" s="710"/>
      <c r="SNK51" s="710"/>
      <c r="SNL51" s="710"/>
      <c r="SNM51" s="710"/>
      <c r="SNN51" s="710"/>
      <c r="SNO51" s="710"/>
      <c r="SNP51" s="710"/>
      <c r="SNQ51" s="710"/>
      <c r="SNR51" s="710"/>
      <c r="SNS51" s="710"/>
      <c r="SNT51" s="710"/>
      <c r="SNU51" s="710"/>
      <c r="SNV51" s="710"/>
      <c r="SNW51" s="710"/>
      <c r="SNX51" s="710"/>
      <c r="SNY51" s="710"/>
      <c r="SNZ51" s="710"/>
      <c r="SOA51" s="710"/>
      <c r="SOB51" s="710"/>
      <c r="SOC51" s="710"/>
      <c r="SOD51" s="710"/>
      <c r="SOE51" s="710"/>
      <c r="SOF51" s="710"/>
      <c r="SOG51" s="710"/>
      <c r="SOH51" s="710"/>
      <c r="SOI51" s="710"/>
      <c r="SOJ51" s="710"/>
      <c r="SOK51" s="710"/>
      <c r="SOL51" s="710"/>
      <c r="SOM51" s="710"/>
      <c r="SON51" s="710"/>
      <c r="SOO51" s="710"/>
      <c r="SOP51" s="710"/>
      <c r="SOQ51" s="710"/>
      <c r="SOR51" s="710"/>
      <c r="SOS51" s="710"/>
      <c r="SOT51" s="710"/>
      <c r="SOU51" s="710"/>
      <c r="SOV51" s="710"/>
      <c r="SOW51" s="710"/>
      <c r="SOX51" s="710"/>
      <c r="SOY51" s="710"/>
      <c r="SOZ51" s="710"/>
      <c r="SPA51" s="710"/>
      <c r="SPB51" s="710"/>
      <c r="SPC51" s="710"/>
      <c r="SPD51" s="710"/>
      <c r="SPE51" s="710"/>
      <c r="SPF51" s="710"/>
      <c r="SPG51" s="710"/>
      <c r="SPH51" s="710"/>
      <c r="SPI51" s="710"/>
      <c r="SPJ51" s="710"/>
      <c r="SPK51" s="710"/>
      <c r="SPL51" s="710"/>
      <c r="SPM51" s="710"/>
      <c r="SPN51" s="710"/>
      <c r="SPO51" s="710"/>
      <c r="SPP51" s="710"/>
      <c r="SPQ51" s="710"/>
      <c r="SPR51" s="710"/>
      <c r="SPS51" s="710"/>
      <c r="SPT51" s="710"/>
      <c r="SPU51" s="710"/>
      <c r="SPV51" s="710"/>
      <c r="SPW51" s="710"/>
      <c r="SPX51" s="710"/>
      <c r="SPY51" s="710"/>
      <c r="SPZ51" s="710"/>
      <c r="SQA51" s="710"/>
      <c r="SQB51" s="710"/>
      <c r="SQC51" s="710"/>
      <c r="SQD51" s="710"/>
      <c r="SQE51" s="710"/>
      <c r="SQF51" s="710"/>
      <c r="SQG51" s="710"/>
      <c r="SQH51" s="710"/>
      <c r="SQI51" s="710"/>
      <c r="SQJ51" s="710"/>
      <c r="SQK51" s="710"/>
      <c r="SQL51" s="710"/>
      <c r="SQM51" s="710"/>
      <c r="SQN51" s="710"/>
      <c r="SQO51" s="710"/>
      <c r="SQP51" s="710"/>
      <c r="SQQ51" s="710"/>
      <c r="SQR51" s="710"/>
      <c r="SQS51" s="710"/>
      <c r="SQT51" s="710"/>
      <c r="SQU51" s="710"/>
      <c r="SQV51" s="710"/>
      <c r="SQW51" s="710"/>
      <c r="SQX51" s="710"/>
      <c r="SQY51" s="710"/>
      <c r="SQZ51" s="710"/>
      <c r="SRA51" s="710"/>
      <c r="SRB51" s="710"/>
      <c r="SRC51" s="710"/>
      <c r="SRD51" s="710"/>
      <c r="SRE51" s="710"/>
      <c r="SRF51" s="710"/>
      <c r="SRG51" s="710"/>
      <c r="SRH51" s="710"/>
      <c r="SRI51" s="710"/>
      <c r="SRJ51" s="710"/>
      <c r="SRK51" s="710"/>
      <c r="SRL51" s="710"/>
      <c r="SRM51" s="710"/>
      <c r="SRN51" s="710"/>
      <c r="SRO51" s="710"/>
      <c r="SRP51" s="710"/>
      <c r="SRQ51" s="710"/>
      <c r="SRR51" s="710"/>
      <c r="SRS51" s="710"/>
      <c r="SRT51" s="710"/>
      <c r="SRU51" s="710"/>
      <c r="SRV51" s="710"/>
      <c r="SRW51" s="710"/>
      <c r="SRX51" s="710"/>
      <c r="SRY51" s="710"/>
      <c r="SRZ51" s="710"/>
      <c r="SSA51" s="710"/>
      <c r="SSB51" s="710"/>
      <c r="SSC51" s="710"/>
      <c r="SSD51" s="710"/>
      <c r="SSE51" s="710"/>
      <c r="SSF51" s="710"/>
      <c r="SSG51" s="710"/>
      <c r="SSH51" s="710"/>
      <c r="SSI51" s="710"/>
      <c r="SSJ51" s="710"/>
      <c r="SSK51" s="710"/>
      <c r="SSL51" s="710"/>
      <c r="SSM51" s="710"/>
      <c r="SSN51" s="710"/>
      <c r="SSO51" s="710"/>
      <c r="SSP51" s="710"/>
      <c r="SSQ51" s="710"/>
      <c r="SSR51" s="710"/>
      <c r="SSS51" s="710"/>
      <c r="SST51" s="710"/>
      <c r="SSU51" s="710"/>
      <c r="SSV51" s="710"/>
      <c r="SSW51" s="710"/>
      <c r="SSX51" s="710"/>
      <c r="SSY51" s="710"/>
      <c r="SSZ51" s="710"/>
      <c r="STA51" s="710"/>
      <c r="STB51" s="710"/>
      <c r="STC51" s="710"/>
      <c r="STD51" s="710"/>
      <c r="STE51" s="710"/>
      <c r="STF51" s="710"/>
      <c r="STG51" s="710"/>
      <c r="STH51" s="710"/>
      <c r="STI51" s="710"/>
      <c r="STJ51" s="710"/>
      <c r="STK51" s="710"/>
      <c r="STL51" s="710"/>
      <c r="STM51" s="710"/>
      <c r="STN51" s="710"/>
      <c r="STO51" s="710"/>
      <c r="STP51" s="710"/>
      <c r="STQ51" s="710"/>
      <c r="STR51" s="710"/>
      <c r="STS51" s="710"/>
      <c r="STT51" s="710"/>
      <c r="STU51" s="710"/>
      <c r="STV51" s="710"/>
      <c r="STW51" s="710"/>
      <c r="STX51" s="710"/>
      <c r="STY51" s="710"/>
      <c r="STZ51" s="710"/>
      <c r="SUA51" s="710"/>
      <c r="SUB51" s="710"/>
      <c r="SUC51" s="710"/>
      <c r="SUD51" s="710"/>
      <c r="SUE51" s="710"/>
      <c r="SUF51" s="710"/>
      <c r="SUG51" s="710"/>
      <c r="SUH51" s="710"/>
      <c r="SUI51" s="710"/>
      <c r="SUJ51" s="710"/>
      <c r="SUK51" s="710"/>
      <c r="SUL51" s="710"/>
      <c r="SUM51" s="710"/>
      <c r="SUN51" s="710"/>
      <c r="SUO51" s="710"/>
      <c r="SUP51" s="710"/>
      <c r="SUQ51" s="710"/>
      <c r="SUR51" s="710"/>
      <c r="SUS51" s="710"/>
      <c r="SUT51" s="710"/>
      <c r="SUU51" s="710"/>
      <c r="SUV51" s="710"/>
      <c r="SUW51" s="710"/>
      <c r="SUX51" s="710"/>
      <c r="SUY51" s="710"/>
      <c r="SUZ51" s="710"/>
      <c r="SVA51" s="710"/>
      <c r="SVB51" s="710"/>
      <c r="SVC51" s="710"/>
      <c r="SVD51" s="710"/>
      <c r="SVE51" s="710"/>
      <c r="SVF51" s="710"/>
      <c r="SVG51" s="710"/>
      <c r="SVH51" s="710"/>
      <c r="SVI51" s="710"/>
      <c r="SVJ51" s="710"/>
      <c r="SVK51" s="710"/>
      <c r="SVL51" s="710"/>
      <c r="SVM51" s="710"/>
      <c r="SVN51" s="710"/>
      <c r="SVO51" s="710"/>
      <c r="SVP51" s="710"/>
      <c r="SVQ51" s="710"/>
      <c r="SVR51" s="710"/>
      <c r="SVS51" s="710"/>
      <c r="SVT51" s="710"/>
      <c r="SVU51" s="710"/>
      <c r="SVV51" s="710"/>
      <c r="SVW51" s="710"/>
      <c r="SVX51" s="710"/>
      <c r="SVY51" s="710"/>
      <c r="SVZ51" s="710"/>
      <c r="SWA51" s="710"/>
      <c r="SWB51" s="710"/>
      <c r="SWC51" s="710"/>
      <c r="SWD51" s="710"/>
      <c r="SWE51" s="710"/>
      <c r="SWF51" s="710"/>
      <c r="SWG51" s="710"/>
      <c r="SWH51" s="710"/>
      <c r="SWI51" s="710"/>
      <c r="SWJ51" s="710"/>
      <c r="SWK51" s="710"/>
      <c r="SWL51" s="710"/>
      <c r="SWM51" s="710"/>
      <c r="SWN51" s="710"/>
      <c r="SWO51" s="710"/>
      <c r="SWP51" s="710"/>
      <c r="SWQ51" s="710"/>
      <c r="SWR51" s="710"/>
      <c r="SWS51" s="710"/>
      <c r="SWT51" s="710"/>
      <c r="SWU51" s="710"/>
      <c r="SWV51" s="710"/>
      <c r="SWW51" s="710"/>
      <c r="SWX51" s="710"/>
      <c r="SWY51" s="710"/>
      <c r="SWZ51" s="710"/>
      <c r="SXA51" s="710"/>
      <c r="SXB51" s="710"/>
      <c r="SXC51" s="710"/>
      <c r="SXD51" s="710"/>
      <c r="SXE51" s="710"/>
      <c r="SXF51" s="710"/>
      <c r="SXG51" s="710"/>
      <c r="SXH51" s="710"/>
      <c r="SXI51" s="710"/>
      <c r="SXJ51" s="710"/>
      <c r="SXK51" s="710"/>
      <c r="SXL51" s="710"/>
      <c r="SXM51" s="710"/>
      <c r="SXN51" s="710"/>
      <c r="SXO51" s="710"/>
      <c r="SXP51" s="710"/>
      <c r="SXQ51" s="710"/>
      <c r="SXR51" s="710"/>
      <c r="SXS51" s="710"/>
      <c r="SXT51" s="710"/>
      <c r="SXU51" s="710"/>
      <c r="SXV51" s="710"/>
      <c r="SXW51" s="710"/>
      <c r="SXX51" s="710"/>
      <c r="SXY51" s="710"/>
      <c r="SXZ51" s="710"/>
      <c r="SYA51" s="710"/>
      <c r="SYB51" s="710"/>
      <c r="SYC51" s="710"/>
      <c r="SYD51" s="710"/>
      <c r="SYE51" s="710"/>
      <c r="SYF51" s="710"/>
      <c r="SYG51" s="710"/>
      <c r="SYH51" s="710"/>
      <c r="SYI51" s="710"/>
      <c r="SYJ51" s="710"/>
      <c r="SYK51" s="710"/>
      <c r="SYL51" s="710"/>
      <c r="SYM51" s="710"/>
      <c r="SYN51" s="710"/>
      <c r="SYO51" s="710"/>
      <c r="SYP51" s="710"/>
      <c r="SYQ51" s="710"/>
      <c r="SYR51" s="710"/>
      <c r="SYS51" s="710"/>
      <c r="SYT51" s="710"/>
      <c r="SYU51" s="710"/>
      <c r="SYV51" s="710"/>
      <c r="SYW51" s="710"/>
      <c r="SYX51" s="710"/>
      <c r="SYY51" s="710"/>
      <c r="SYZ51" s="710"/>
      <c r="SZA51" s="710"/>
      <c r="SZB51" s="710"/>
      <c r="SZC51" s="710"/>
      <c r="SZD51" s="710"/>
      <c r="SZE51" s="710"/>
      <c r="SZF51" s="710"/>
      <c r="SZG51" s="710"/>
      <c r="SZH51" s="710"/>
      <c r="SZI51" s="710"/>
      <c r="SZJ51" s="710"/>
      <c r="SZK51" s="710"/>
      <c r="SZL51" s="710"/>
      <c r="SZM51" s="710"/>
      <c r="SZN51" s="710"/>
      <c r="SZO51" s="710"/>
      <c r="SZP51" s="710"/>
      <c r="SZQ51" s="710"/>
      <c r="SZR51" s="710"/>
      <c r="SZS51" s="710"/>
      <c r="SZT51" s="710"/>
      <c r="SZU51" s="710"/>
      <c r="SZV51" s="710"/>
      <c r="SZW51" s="710"/>
      <c r="SZX51" s="710"/>
      <c r="SZY51" s="710"/>
      <c r="SZZ51" s="710"/>
      <c r="TAA51" s="710"/>
      <c r="TAB51" s="710"/>
      <c r="TAC51" s="710"/>
      <c r="TAD51" s="710"/>
      <c r="TAE51" s="710"/>
      <c r="TAF51" s="710"/>
      <c r="TAG51" s="710"/>
      <c r="TAH51" s="710"/>
      <c r="TAI51" s="710"/>
      <c r="TAJ51" s="710"/>
      <c r="TAK51" s="710"/>
      <c r="TAL51" s="710"/>
      <c r="TAM51" s="710"/>
      <c r="TAN51" s="710"/>
      <c r="TAO51" s="710"/>
      <c r="TAP51" s="710"/>
      <c r="TAQ51" s="710"/>
      <c r="TAR51" s="710"/>
      <c r="TAS51" s="710"/>
      <c r="TAT51" s="710"/>
      <c r="TAU51" s="710"/>
      <c r="TAV51" s="710"/>
      <c r="TAW51" s="710"/>
      <c r="TAX51" s="710"/>
      <c r="TAY51" s="710"/>
      <c r="TAZ51" s="710"/>
      <c r="TBA51" s="710"/>
      <c r="TBB51" s="710"/>
      <c r="TBC51" s="710"/>
      <c r="TBD51" s="710"/>
      <c r="TBE51" s="710"/>
      <c r="TBF51" s="710"/>
      <c r="TBG51" s="710"/>
      <c r="TBH51" s="710"/>
      <c r="TBI51" s="710"/>
      <c r="TBJ51" s="710"/>
      <c r="TBK51" s="710"/>
      <c r="TBL51" s="710"/>
      <c r="TBM51" s="710"/>
      <c r="TBN51" s="710"/>
      <c r="TBO51" s="710"/>
      <c r="TBP51" s="710"/>
      <c r="TBQ51" s="710"/>
      <c r="TBR51" s="710"/>
      <c r="TBS51" s="710"/>
      <c r="TBT51" s="710"/>
      <c r="TBU51" s="710"/>
      <c r="TBV51" s="710"/>
      <c r="TBW51" s="710"/>
      <c r="TBX51" s="710"/>
      <c r="TBY51" s="710"/>
      <c r="TBZ51" s="710"/>
      <c r="TCA51" s="710"/>
      <c r="TCB51" s="710"/>
      <c r="TCC51" s="710"/>
      <c r="TCD51" s="710"/>
      <c r="TCE51" s="710"/>
      <c r="TCF51" s="710"/>
      <c r="TCG51" s="710"/>
      <c r="TCH51" s="710"/>
      <c r="TCI51" s="710"/>
      <c r="TCJ51" s="710"/>
      <c r="TCK51" s="710"/>
      <c r="TCL51" s="710"/>
      <c r="TCM51" s="710"/>
      <c r="TCN51" s="710"/>
      <c r="TCO51" s="710"/>
      <c r="TCP51" s="710"/>
      <c r="TCQ51" s="710"/>
      <c r="TCR51" s="710"/>
      <c r="TCS51" s="710"/>
      <c r="TCT51" s="710"/>
      <c r="TCU51" s="710"/>
      <c r="TCV51" s="710"/>
      <c r="TCW51" s="710"/>
      <c r="TCX51" s="710"/>
      <c r="TCY51" s="710"/>
      <c r="TCZ51" s="710"/>
      <c r="TDA51" s="710"/>
      <c r="TDB51" s="710"/>
      <c r="TDC51" s="710"/>
      <c r="TDD51" s="710"/>
      <c r="TDE51" s="710"/>
      <c r="TDF51" s="710"/>
      <c r="TDG51" s="710"/>
      <c r="TDH51" s="710"/>
      <c r="TDI51" s="710"/>
      <c r="TDJ51" s="710"/>
      <c r="TDK51" s="710"/>
      <c r="TDL51" s="710"/>
      <c r="TDM51" s="710"/>
      <c r="TDN51" s="710"/>
      <c r="TDO51" s="710"/>
      <c r="TDP51" s="710"/>
      <c r="TDQ51" s="710"/>
      <c r="TDR51" s="710"/>
      <c r="TDS51" s="710"/>
      <c r="TDT51" s="710"/>
      <c r="TDU51" s="710"/>
      <c r="TDV51" s="710"/>
      <c r="TDW51" s="710"/>
      <c r="TDX51" s="710"/>
      <c r="TDY51" s="710"/>
      <c r="TDZ51" s="710"/>
      <c r="TEA51" s="710"/>
      <c r="TEB51" s="710"/>
      <c r="TEC51" s="710"/>
      <c r="TED51" s="710"/>
      <c r="TEE51" s="710"/>
      <c r="TEF51" s="710"/>
      <c r="TEG51" s="710"/>
      <c r="TEH51" s="710"/>
      <c r="TEI51" s="710"/>
      <c r="TEJ51" s="710"/>
      <c r="TEK51" s="710"/>
      <c r="TEL51" s="710"/>
      <c r="TEM51" s="710"/>
      <c r="TEN51" s="710"/>
      <c r="TEO51" s="710"/>
      <c r="TEP51" s="710"/>
      <c r="TEQ51" s="710"/>
      <c r="TER51" s="710"/>
      <c r="TES51" s="710"/>
      <c r="TET51" s="710"/>
      <c r="TEU51" s="710"/>
      <c r="TEV51" s="710"/>
      <c r="TEW51" s="710"/>
      <c r="TEX51" s="710"/>
      <c r="TEY51" s="710"/>
      <c r="TEZ51" s="710"/>
      <c r="TFA51" s="710"/>
      <c r="TFB51" s="710"/>
      <c r="TFC51" s="710"/>
      <c r="TFD51" s="710"/>
      <c r="TFE51" s="710"/>
      <c r="TFF51" s="710"/>
      <c r="TFG51" s="710"/>
      <c r="TFH51" s="710"/>
      <c r="TFI51" s="710"/>
      <c r="TFJ51" s="710"/>
      <c r="TFK51" s="710"/>
      <c r="TFL51" s="710"/>
      <c r="TFM51" s="710"/>
      <c r="TFN51" s="710"/>
      <c r="TFO51" s="710"/>
      <c r="TFP51" s="710"/>
      <c r="TFQ51" s="710"/>
      <c r="TFR51" s="710"/>
      <c r="TFS51" s="710"/>
      <c r="TFT51" s="710"/>
      <c r="TFU51" s="710"/>
      <c r="TFV51" s="710"/>
      <c r="TFW51" s="710"/>
      <c r="TFX51" s="710"/>
      <c r="TFY51" s="710"/>
      <c r="TFZ51" s="710"/>
      <c r="TGA51" s="710"/>
      <c r="TGB51" s="710"/>
      <c r="TGC51" s="710"/>
      <c r="TGD51" s="710"/>
      <c r="TGE51" s="710"/>
      <c r="TGF51" s="710"/>
      <c r="TGG51" s="710"/>
      <c r="TGH51" s="710"/>
      <c r="TGI51" s="710"/>
      <c r="TGJ51" s="710"/>
      <c r="TGK51" s="710"/>
      <c r="TGL51" s="710"/>
      <c r="TGM51" s="710"/>
      <c r="TGN51" s="710"/>
      <c r="TGO51" s="710"/>
      <c r="TGP51" s="710"/>
      <c r="TGQ51" s="710"/>
      <c r="TGR51" s="710"/>
      <c r="TGS51" s="710"/>
      <c r="TGT51" s="710"/>
      <c r="TGU51" s="710"/>
      <c r="TGV51" s="710"/>
      <c r="TGW51" s="710"/>
      <c r="TGX51" s="710"/>
      <c r="TGY51" s="710"/>
      <c r="TGZ51" s="710"/>
      <c r="THA51" s="710"/>
      <c r="THB51" s="710"/>
      <c r="THC51" s="710"/>
      <c r="THD51" s="710"/>
      <c r="THE51" s="710"/>
      <c r="THF51" s="710"/>
      <c r="THG51" s="710"/>
      <c r="THH51" s="710"/>
      <c r="THI51" s="710"/>
      <c r="THJ51" s="710"/>
      <c r="THK51" s="710"/>
      <c r="THL51" s="710"/>
      <c r="THM51" s="710"/>
      <c r="THN51" s="710"/>
      <c r="THO51" s="710"/>
      <c r="THP51" s="710"/>
      <c r="THQ51" s="710"/>
      <c r="THR51" s="710"/>
      <c r="THS51" s="710"/>
      <c r="THT51" s="710"/>
      <c r="THU51" s="710"/>
      <c r="THV51" s="710"/>
      <c r="THW51" s="710"/>
      <c r="THX51" s="710"/>
      <c r="THY51" s="710"/>
      <c r="THZ51" s="710"/>
      <c r="TIA51" s="710"/>
      <c r="TIB51" s="710"/>
      <c r="TIC51" s="710"/>
      <c r="TID51" s="710"/>
      <c r="TIE51" s="710"/>
      <c r="TIF51" s="710"/>
      <c r="TIG51" s="710"/>
      <c r="TIH51" s="710"/>
      <c r="TII51" s="710"/>
      <c r="TIJ51" s="710"/>
      <c r="TIK51" s="710"/>
      <c r="TIL51" s="710"/>
      <c r="TIM51" s="710"/>
      <c r="TIN51" s="710"/>
      <c r="TIO51" s="710"/>
      <c r="TIP51" s="710"/>
      <c r="TIQ51" s="710"/>
      <c r="TIR51" s="710"/>
      <c r="TIS51" s="710"/>
      <c r="TIT51" s="710"/>
      <c r="TIU51" s="710"/>
      <c r="TIV51" s="710"/>
      <c r="TIW51" s="710"/>
      <c r="TIX51" s="710"/>
      <c r="TIY51" s="710"/>
      <c r="TIZ51" s="710"/>
      <c r="TJA51" s="710"/>
      <c r="TJB51" s="710"/>
      <c r="TJC51" s="710"/>
      <c r="TJD51" s="710"/>
      <c r="TJE51" s="710"/>
      <c r="TJF51" s="710"/>
      <c r="TJG51" s="710"/>
      <c r="TJH51" s="710"/>
      <c r="TJI51" s="710"/>
      <c r="TJJ51" s="710"/>
      <c r="TJK51" s="710"/>
      <c r="TJL51" s="710"/>
      <c r="TJM51" s="710"/>
      <c r="TJN51" s="710"/>
      <c r="TJO51" s="710"/>
      <c r="TJP51" s="710"/>
      <c r="TJQ51" s="710"/>
      <c r="TJR51" s="710"/>
      <c r="TJS51" s="710"/>
      <c r="TJT51" s="710"/>
      <c r="TJU51" s="710"/>
      <c r="TJV51" s="710"/>
      <c r="TJW51" s="710"/>
      <c r="TJX51" s="710"/>
      <c r="TJY51" s="710"/>
      <c r="TJZ51" s="710"/>
      <c r="TKA51" s="710"/>
      <c r="TKB51" s="710"/>
      <c r="TKC51" s="710"/>
      <c r="TKD51" s="710"/>
      <c r="TKE51" s="710"/>
      <c r="TKF51" s="710"/>
      <c r="TKG51" s="710"/>
      <c r="TKH51" s="710"/>
      <c r="TKI51" s="710"/>
      <c r="TKJ51" s="710"/>
      <c r="TKK51" s="710"/>
      <c r="TKL51" s="710"/>
      <c r="TKM51" s="710"/>
      <c r="TKN51" s="710"/>
      <c r="TKO51" s="710"/>
      <c r="TKP51" s="710"/>
      <c r="TKQ51" s="710"/>
      <c r="TKR51" s="710"/>
      <c r="TKS51" s="710"/>
      <c r="TKT51" s="710"/>
      <c r="TKU51" s="710"/>
      <c r="TKV51" s="710"/>
      <c r="TKW51" s="710"/>
      <c r="TKX51" s="710"/>
      <c r="TKY51" s="710"/>
      <c r="TKZ51" s="710"/>
      <c r="TLA51" s="710"/>
      <c r="TLB51" s="710"/>
      <c r="TLC51" s="710"/>
      <c r="TLD51" s="710"/>
      <c r="TLE51" s="710"/>
      <c r="TLF51" s="710"/>
      <c r="TLG51" s="710"/>
      <c r="TLH51" s="710"/>
      <c r="TLI51" s="710"/>
      <c r="TLJ51" s="710"/>
      <c r="TLK51" s="710"/>
      <c r="TLL51" s="710"/>
      <c r="TLM51" s="710"/>
      <c r="TLN51" s="710"/>
      <c r="TLO51" s="710"/>
      <c r="TLP51" s="710"/>
      <c r="TLQ51" s="710"/>
      <c r="TLR51" s="710"/>
      <c r="TLS51" s="710"/>
      <c r="TLT51" s="710"/>
      <c r="TLU51" s="710"/>
      <c r="TLV51" s="710"/>
      <c r="TLW51" s="710"/>
      <c r="TLX51" s="710"/>
      <c r="TLY51" s="710"/>
      <c r="TLZ51" s="710"/>
      <c r="TMA51" s="710"/>
      <c r="TMB51" s="710"/>
      <c r="TMC51" s="710"/>
      <c r="TMD51" s="710"/>
      <c r="TME51" s="710"/>
      <c r="TMF51" s="710"/>
      <c r="TMG51" s="710"/>
      <c r="TMH51" s="710"/>
      <c r="TMI51" s="710"/>
      <c r="TMJ51" s="710"/>
      <c r="TMK51" s="710"/>
      <c r="TML51" s="710"/>
      <c r="TMM51" s="710"/>
      <c r="TMN51" s="710"/>
      <c r="TMO51" s="710"/>
      <c r="TMP51" s="710"/>
      <c r="TMQ51" s="710"/>
      <c r="TMR51" s="710"/>
      <c r="TMS51" s="710"/>
      <c r="TMT51" s="710"/>
      <c r="TMU51" s="710"/>
      <c r="TMV51" s="710"/>
      <c r="TMW51" s="710"/>
      <c r="TMX51" s="710"/>
      <c r="TMY51" s="710"/>
      <c r="TMZ51" s="710"/>
      <c r="TNA51" s="710"/>
      <c r="TNB51" s="710"/>
      <c r="TNC51" s="710"/>
      <c r="TND51" s="710"/>
      <c r="TNE51" s="710"/>
      <c r="TNF51" s="710"/>
      <c r="TNG51" s="710"/>
      <c r="TNH51" s="710"/>
      <c r="TNI51" s="710"/>
      <c r="TNJ51" s="710"/>
      <c r="TNK51" s="710"/>
      <c r="TNL51" s="710"/>
      <c r="TNM51" s="710"/>
      <c r="TNN51" s="710"/>
      <c r="TNO51" s="710"/>
      <c r="TNP51" s="710"/>
      <c r="TNQ51" s="710"/>
      <c r="TNR51" s="710"/>
      <c r="TNS51" s="710"/>
      <c r="TNT51" s="710"/>
      <c r="TNU51" s="710"/>
      <c r="TNV51" s="710"/>
      <c r="TNW51" s="710"/>
      <c r="TNX51" s="710"/>
      <c r="TNY51" s="710"/>
      <c r="TNZ51" s="710"/>
      <c r="TOA51" s="710"/>
      <c r="TOB51" s="710"/>
      <c r="TOC51" s="710"/>
      <c r="TOD51" s="710"/>
      <c r="TOE51" s="710"/>
      <c r="TOF51" s="710"/>
      <c r="TOG51" s="710"/>
      <c r="TOH51" s="710"/>
      <c r="TOI51" s="710"/>
      <c r="TOJ51" s="710"/>
      <c r="TOK51" s="710"/>
      <c r="TOL51" s="710"/>
      <c r="TOM51" s="710"/>
      <c r="TON51" s="710"/>
      <c r="TOO51" s="710"/>
      <c r="TOP51" s="710"/>
      <c r="TOQ51" s="710"/>
      <c r="TOR51" s="710"/>
      <c r="TOS51" s="710"/>
      <c r="TOT51" s="710"/>
      <c r="TOU51" s="710"/>
      <c r="TOV51" s="710"/>
      <c r="TOW51" s="710"/>
      <c r="TOX51" s="710"/>
      <c r="TOY51" s="710"/>
      <c r="TOZ51" s="710"/>
      <c r="TPA51" s="710"/>
      <c r="TPB51" s="710"/>
      <c r="TPC51" s="710"/>
      <c r="TPD51" s="710"/>
      <c r="TPE51" s="710"/>
      <c r="TPF51" s="710"/>
      <c r="TPG51" s="710"/>
      <c r="TPH51" s="710"/>
      <c r="TPI51" s="710"/>
      <c r="TPJ51" s="710"/>
      <c r="TPK51" s="710"/>
      <c r="TPL51" s="710"/>
      <c r="TPM51" s="710"/>
      <c r="TPN51" s="710"/>
      <c r="TPO51" s="710"/>
      <c r="TPP51" s="710"/>
      <c r="TPQ51" s="710"/>
      <c r="TPR51" s="710"/>
      <c r="TPS51" s="710"/>
      <c r="TPT51" s="710"/>
      <c r="TPU51" s="710"/>
      <c r="TPV51" s="710"/>
      <c r="TPW51" s="710"/>
      <c r="TPX51" s="710"/>
      <c r="TPY51" s="710"/>
      <c r="TPZ51" s="710"/>
      <c r="TQA51" s="710"/>
      <c r="TQB51" s="710"/>
      <c r="TQC51" s="710"/>
      <c r="TQD51" s="710"/>
      <c r="TQE51" s="710"/>
      <c r="TQF51" s="710"/>
      <c r="TQG51" s="710"/>
      <c r="TQH51" s="710"/>
      <c r="TQI51" s="710"/>
      <c r="TQJ51" s="710"/>
      <c r="TQK51" s="710"/>
      <c r="TQL51" s="710"/>
      <c r="TQM51" s="710"/>
      <c r="TQN51" s="710"/>
      <c r="TQO51" s="710"/>
      <c r="TQP51" s="710"/>
      <c r="TQQ51" s="710"/>
      <c r="TQR51" s="710"/>
      <c r="TQS51" s="710"/>
      <c r="TQT51" s="710"/>
      <c r="TQU51" s="710"/>
      <c r="TQV51" s="710"/>
      <c r="TQW51" s="710"/>
      <c r="TQX51" s="710"/>
      <c r="TQY51" s="710"/>
      <c r="TQZ51" s="710"/>
      <c r="TRA51" s="710"/>
      <c r="TRB51" s="710"/>
      <c r="TRC51" s="710"/>
      <c r="TRD51" s="710"/>
      <c r="TRE51" s="710"/>
      <c r="TRF51" s="710"/>
      <c r="TRG51" s="710"/>
      <c r="TRH51" s="710"/>
      <c r="TRI51" s="710"/>
      <c r="TRJ51" s="710"/>
      <c r="TRK51" s="710"/>
      <c r="TRL51" s="710"/>
      <c r="TRM51" s="710"/>
      <c r="TRN51" s="710"/>
      <c r="TRO51" s="710"/>
      <c r="TRP51" s="710"/>
      <c r="TRQ51" s="710"/>
      <c r="TRR51" s="710"/>
      <c r="TRS51" s="710"/>
      <c r="TRT51" s="710"/>
      <c r="TRU51" s="710"/>
      <c r="TRV51" s="710"/>
      <c r="TRW51" s="710"/>
      <c r="TRX51" s="710"/>
      <c r="TRY51" s="710"/>
      <c r="TRZ51" s="710"/>
      <c r="TSA51" s="710"/>
      <c r="TSB51" s="710"/>
      <c r="TSC51" s="710"/>
      <c r="TSD51" s="710"/>
      <c r="TSE51" s="710"/>
      <c r="TSF51" s="710"/>
      <c r="TSG51" s="710"/>
      <c r="TSH51" s="710"/>
      <c r="TSI51" s="710"/>
      <c r="TSJ51" s="710"/>
      <c r="TSK51" s="710"/>
      <c r="TSL51" s="710"/>
      <c r="TSM51" s="710"/>
      <c r="TSN51" s="710"/>
      <c r="TSO51" s="710"/>
      <c r="TSP51" s="710"/>
      <c r="TSQ51" s="710"/>
      <c r="TSR51" s="710"/>
      <c r="TSS51" s="710"/>
      <c r="TST51" s="710"/>
      <c r="TSU51" s="710"/>
      <c r="TSV51" s="710"/>
      <c r="TSW51" s="710"/>
      <c r="TSX51" s="710"/>
      <c r="TSY51" s="710"/>
      <c r="TSZ51" s="710"/>
      <c r="TTA51" s="710"/>
      <c r="TTB51" s="710"/>
      <c r="TTC51" s="710"/>
      <c r="TTD51" s="710"/>
      <c r="TTE51" s="710"/>
      <c r="TTF51" s="710"/>
      <c r="TTG51" s="710"/>
      <c r="TTH51" s="710"/>
      <c r="TTI51" s="710"/>
      <c r="TTJ51" s="710"/>
      <c r="TTK51" s="710"/>
      <c r="TTL51" s="710"/>
      <c r="TTM51" s="710"/>
      <c r="TTN51" s="710"/>
      <c r="TTO51" s="710"/>
      <c r="TTP51" s="710"/>
      <c r="TTQ51" s="710"/>
      <c r="TTR51" s="710"/>
      <c r="TTS51" s="710"/>
      <c r="TTT51" s="710"/>
      <c r="TTU51" s="710"/>
      <c r="TTV51" s="710"/>
      <c r="TTW51" s="710"/>
      <c r="TTX51" s="710"/>
      <c r="TTY51" s="710"/>
      <c r="TTZ51" s="710"/>
      <c r="TUA51" s="710"/>
      <c r="TUB51" s="710"/>
      <c r="TUC51" s="710"/>
      <c r="TUD51" s="710"/>
      <c r="TUE51" s="710"/>
      <c r="TUF51" s="710"/>
      <c r="TUG51" s="710"/>
      <c r="TUH51" s="710"/>
      <c r="TUI51" s="710"/>
      <c r="TUJ51" s="710"/>
      <c r="TUK51" s="710"/>
      <c r="TUL51" s="710"/>
      <c r="TUM51" s="710"/>
      <c r="TUN51" s="710"/>
      <c r="TUO51" s="710"/>
      <c r="TUP51" s="710"/>
      <c r="TUQ51" s="710"/>
      <c r="TUR51" s="710"/>
      <c r="TUS51" s="710"/>
      <c r="TUT51" s="710"/>
      <c r="TUU51" s="710"/>
      <c r="TUV51" s="710"/>
      <c r="TUW51" s="710"/>
      <c r="TUX51" s="710"/>
      <c r="TUY51" s="710"/>
      <c r="TUZ51" s="710"/>
      <c r="TVA51" s="710"/>
      <c r="TVB51" s="710"/>
      <c r="TVC51" s="710"/>
      <c r="TVD51" s="710"/>
      <c r="TVE51" s="710"/>
      <c r="TVF51" s="710"/>
      <c r="TVG51" s="710"/>
      <c r="TVH51" s="710"/>
      <c r="TVI51" s="710"/>
      <c r="TVJ51" s="710"/>
      <c r="TVK51" s="710"/>
      <c r="TVL51" s="710"/>
      <c r="TVM51" s="710"/>
      <c r="TVN51" s="710"/>
      <c r="TVO51" s="710"/>
      <c r="TVP51" s="710"/>
      <c r="TVQ51" s="710"/>
      <c r="TVR51" s="710"/>
      <c r="TVS51" s="710"/>
      <c r="TVT51" s="710"/>
      <c r="TVU51" s="710"/>
      <c r="TVV51" s="710"/>
      <c r="TVW51" s="710"/>
      <c r="TVX51" s="710"/>
      <c r="TVY51" s="710"/>
      <c r="TVZ51" s="710"/>
      <c r="TWA51" s="710"/>
      <c r="TWB51" s="710"/>
      <c r="TWC51" s="710"/>
      <c r="TWD51" s="710"/>
      <c r="TWE51" s="710"/>
      <c r="TWF51" s="710"/>
      <c r="TWG51" s="710"/>
      <c r="TWH51" s="710"/>
      <c r="TWI51" s="710"/>
      <c r="TWJ51" s="710"/>
      <c r="TWK51" s="710"/>
      <c r="TWL51" s="710"/>
      <c r="TWM51" s="710"/>
      <c r="TWN51" s="710"/>
      <c r="TWO51" s="710"/>
      <c r="TWP51" s="710"/>
      <c r="TWQ51" s="710"/>
      <c r="TWR51" s="710"/>
      <c r="TWS51" s="710"/>
      <c r="TWT51" s="710"/>
      <c r="TWU51" s="710"/>
      <c r="TWV51" s="710"/>
      <c r="TWW51" s="710"/>
      <c r="TWX51" s="710"/>
      <c r="TWY51" s="710"/>
      <c r="TWZ51" s="710"/>
      <c r="TXA51" s="710"/>
      <c r="TXB51" s="710"/>
      <c r="TXC51" s="710"/>
      <c r="TXD51" s="710"/>
      <c r="TXE51" s="710"/>
      <c r="TXF51" s="710"/>
      <c r="TXG51" s="710"/>
      <c r="TXH51" s="710"/>
      <c r="TXI51" s="710"/>
      <c r="TXJ51" s="710"/>
      <c r="TXK51" s="710"/>
      <c r="TXL51" s="710"/>
      <c r="TXM51" s="710"/>
      <c r="TXN51" s="710"/>
      <c r="TXO51" s="710"/>
      <c r="TXP51" s="710"/>
      <c r="TXQ51" s="710"/>
      <c r="TXR51" s="710"/>
      <c r="TXS51" s="710"/>
      <c r="TXT51" s="710"/>
      <c r="TXU51" s="710"/>
      <c r="TXV51" s="710"/>
      <c r="TXW51" s="710"/>
      <c r="TXX51" s="710"/>
      <c r="TXY51" s="710"/>
      <c r="TXZ51" s="710"/>
      <c r="TYA51" s="710"/>
      <c r="TYB51" s="710"/>
      <c r="TYC51" s="710"/>
      <c r="TYD51" s="710"/>
      <c r="TYE51" s="710"/>
      <c r="TYF51" s="710"/>
      <c r="TYG51" s="710"/>
      <c r="TYH51" s="710"/>
      <c r="TYI51" s="710"/>
      <c r="TYJ51" s="710"/>
      <c r="TYK51" s="710"/>
      <c r="TYL51" s="710"/>
      <c r="TYM51" s="710"/>
      <c r="TYN51" s="710"/>
      <c r="TYO51" s="710"/>
      <c r="TYP51" s="710"/>
      <c r="TYQ51" s="710"/>
      <c r="TYR51" s="710"/>
      <c r="TYS51" s="710"/>
      <c r="TYT51" s="710"/>
      <c r="TYU51" s="710"/>
      <c r="TYV51" s="710"/>
      <c r="TYW51" s="710"/>
      <c r="TYX51" s="710"/>
      <c r="TYY51" s="710"/>
      <c r="TYZ51" s="710"/>
      <c r="TZA51" s="710"/>
      <c r="TZB51" s="710"/>
      <c r="TZC51" s="710"/>
      <c r="TZD51" s="710"/>
      <c r="TZE51" s="710"/>
      <c r="TZF51" s="710"/>
      <c r="TZG51" s="710"/>
      <c r="TZH51" s="710"/>
      <c r="TZI51" s="710"/>
      <c r="TZJ51" s="710"/>
      <c r="TZK51" s="710"/>
      <c r="TZL51" s="710"/>
      <c r="TZM51" s="710"/>
      <c r="TZN51" s="710"/>
      <c r="TZO51" s="710"/>
      <c r="TZP51" s="710"/>
      <c r="TZQ51" s="710"/>
      <c r="TZR51" s="710"/>
      <c r="TZS51" s="710"/>
      <c r="TZT51" s="710"/>
      <c r="TZU51" s="710"/>
      <c r="TZV51" s="710"/>
      <c r="TZW51" s="710"/>
      <c r="TZX51" s="710"/>
      <c r="TZY51" s="710"/>
      <c r="TZZ51" s="710"/>
      <c r="UAA51" s="710"/>
      <c r="UAB51" s="710"/>
      <c r="UAC51" s="710"/>
      <c r="UAD51" s="710"/>
      <c r="UAE51" s="710"/>
      <c r="UAF51" s="710"/>
      <c r="UAG51" s="710"/>
      <c r="UAH51" s="710"/>
      <c r="UAI51" s="710"/>
      <c r="UAJ51" s="710"/>
      <c r="UAK51" s="710"/>
      <c r="UAL51" s="710"/>
      <c r="UAM51" s="710"/>
      <c r="UAN51" s="710"/>
      <c r="UAO51" s="710"/>
      <c r="UAP51" s="710"/>
      <c r="UAQ51" s="710"/>
      <c r="UAR51" s="710"/>
      <c r="UAS51" s="710"/>
      <c r="UAT51" s="710"/>
      <c r="UAU51" s="710"/>
      <c r="UAV51" s="710"/>
      <c r="UAW51" s="710"/>
      <c r="UAX51" s="710"/>
      <c r="UAY51" s="710"/>
      <c r="UAZ51" s="710"/>
      <c r="UBA51" s="710"/>
      <c r="UBB51" s="710"/>
      <c r="UBC51" s="710"/>
      <c r="UBD51" s="710"/>
      <c r="UBE51" s="710"/>
      <c r="UBF51" s="710"/>
      <c r="UBG51" s="710"/>
      <c r="UBH51" s="710"/>
      <c r="UBI51" s="710"/>
      <c r="UBJ51" s="710"/>
      <c r="UBK51" s="710"/>
      <c r="UBL51" s="710"/>
      <c r="UBM51" s="710"/>
      <c r="UBN51" s="710"/>
      <c r="UBO51" s="710"/>
      <c r="UBP51" s="710"/>
      <c r="UBQ51" s="710"/>
      <c r="UBR51" s="710"/>
      <c r="UBS51" s="710"/>
      <c r="UBT51" s="710"/>
      <c r="UBU51" s="710"/>
      <c r="UBV51" s="710"/>
      <c r="UBW51" s="710"/>
      <c r="UBX51" s="710"/>
      <c r="UBY51" s="710"/>
      <c r="UBZ51" s="710"/>
      <c r="UCA51" s="710"/>
      <c r="UCB51" s="710"/>
      <c r="UCC51" s="710"/>
      <c r="UCD51" s="710"/>
      <c r="UCE51" s="710"/>
      <c r="UCF51" s="710"/>
      <c r="UCG51" s="710"/>
      <c r="UCH51" s="710"/>
      <c r="UCI51" s="710"/>
      <c r="UCJ51" s="710"/>
      <c r="UCK51" s="710"/>
      <c r="UCL51" s="710"/>
      <c r="UCM51" s="710"/>
      <c r="UCN51" s="710"/>
      <c r="UCO51" s="710"/>
      <c r="UCP51" s="710"/>
      <c r="UCQ51" s="710"/>
      <c r="UCR51" s="710"/>
      <c r="UCS51" s="710"/>
      <c r="UCT51" s="710"/>
      <c r="UCU51" s="710"/>
      <c r="UCV51" s="710"/>
      <c r="UCW51" s="710"/>
      <c r="UCX51" s="710"/>
      <c r="UCY51" s="710"/>
      <c r="UCZ51" s="710"/>
      <c r="UDA51" s="710"/>
      <c r="UDB51" s="710"/>
      <c r="UDC51" s="710"/>
      <c r="UDD51" s="710"/>
      <c r="UDE51" s="710"/>
      <c r="UDF51" s="710"/>
      <c r="UDG51" s="710"/>
      <c r="UDH51" s="710"/>
      <c r="UDI51" s="710"/>
      <c r="UDJ51" s="710"/>
      <c r="UDK51" s="710"/>
      <c r="UDL51" s="710"/>
      <c r="UDM51" s="710"/>
      <c r="UDN51" s="710"/>
      <c r="UDO51" s="710"/>
      <c r="UDP51" s="710"/>
      <c r="UDQ51" s="710"/>
      <c r="UDR51" s="710"/>
      <c r="UDS51" s="710"/>
      <c r="UDT51" s="710"/>
      <c r="UDU51" s="710"/>
      <c r="UDV51" s="710"/>
      <c r="UDW51" s="710"/>
      <c r="UDX51" s="710"/>
      <c r="UDY51" s="710"/>
      <c r="UDZ51" s="710"/>
      <c r="UEA51" s="710"/>
      <c r="UEB51" s="710"/>
      <c r="UEC51" s="710"/>
      <c r="UED51" s="710"/>
      <c r="UEE51" s="710"/>
      <c r="UEF51" s="710"/>
      <c r="UEG51" s="710"/>
      <c r="UEH51" s="710"/>
      <c r="UEI51" s="710"/>
      <c r="UEJ51" s="710"/>
      <c r="UEK51" s="710"/>
      <c r="UEL51" s="710"/>
      <c r="UEM51" s="710"/>
      <c r="UEN51" s="710"/>
      <c r="UEO51" s="710"/>
      <c r="UEP51" s="710"/>
      <c r="UEQ51" s="710"/>
      <c r="UER51" s="710"/>
      <c r="UES51" s="710"/>
      <c r="UET51" s="710"/>
      <c r="UEU51" s="710"/>
      <c r="UEV51" s="710"/>
      <c r="UEW51" s="710"/>
      <c r="UEX51" s="710"/>
      <c r="UEY51" s="710"/>
      <c r="UEZ51" s="710"/>
      <c r="UFA51" s="710"/>
      <c r="UFB51" s="710"/>
      <c r="UFC51" s="710"/>
      <c r="UFD51" s="710"/>
      <c r="UFE51" s="710"/>
      <c r="UFF51" s="710"/>
      <c r="UFG51" s="710"/>
      <c r="UFH51" s="710"/>
      <c r="UFI51" s="710"/>
      <c r="UFJ51" s="710"/>
      <c r="UFK51" s="710"/>
      <c r="UFL51" s="710"/>
      <c r="UFM51" s="710"/>
      <c r="UFN51" s="710"/>
      <c r="UFO51" s="710"/>
      <c r="UFP51" s="710"/>
      <c r="UFQ51" s="710"/>
      <c r="UFR51" s="710"/>
      <c r="UFS51" s="710"/>
      <c r="UFT51" s="710"/>
      <c r="UFU51" s="710"/>
      <c r="UFV51" s="710"/>
      <c r="UFW51" s="710"/>
      <c r="UFX51" s="710"/>
      <c r="UFY51" s="710"/>
      <c r="UFZ51" s="710"/>
      <c r="UGA51" s="710"/>
      <c r="UGB51" s="710"/>
      <c r="UGC51" s="710"/>
      <c r="UGD51" s="710"/>
      <c r="UGE51" s="710"/>
      <c r="UGF51" s="710"/>
      <c r="UGG51" s="710"/>
      <c r="UGH51" s="710"/>
      <c r="UGI51" s="710"/>
      <c r="UGJ51" s="710"/>
      <c r="UGK51" s="710"/>
      <c r="UGL51" s="710"/>
      <c r="UGM51" s="710"/>
      <c r="UGN51" s="710"/>
      <c r="UGO51" s="710"/>
      <c r="UGP51" s="710"/>
      <c r="UGQ51" s="710"/>
      <c r="UGR51" s="710"/>
      <c r="UGS51" s="710"/>
      <c r="UGT51" s="710"/>
      <c r="UGU51" s="710"/>
      <c r="UGV51" s="710"/>
      <c r="UGW51" s="710"/>
      <c r="UGX51" s="710"/>
      <c r="UGY51" s="710"/>
      <c r="UGZ51" s="710"/>
      <c r="UHA51" s="710"/>
      <c r="UHB51" s="710"/>
      <c r="UHC51" s="710"/>
      <c r="UHD51" s="710"/>
      <c r="UHE51" s="710"/>
      <c r="UHF51" s="710"/>
      <c r="UHG51" s="710"/>
      <c r="UHH51" s="710"/>
      <c r="UHI51" s="710"/>
      <c r="UHJ51" s="710"/>
      <c r="UHK51" s="710"/>
      <c r="UHL51" s="710"/>
      <c r="UHM51" s="710"/>
      <c r="UHN51" s="710"/>
      <c r="UHO51" s="710"/>
      <c r="UHP51" s="710"/>
      <c r="UHQ51" s="710"/>
      <c r="UHR51" s="710"/>
      <c r="UHS51" s="710"/>
      <c r="UHT51" s="710"/>
      <c r="UHU51" s="710"/>
      <c r="UHV51" s="710"/>
      <c r="UHW51" s="710"/>
      <c r="UHX51" s="710"/>
      <c r="UHY51" s="710"/>
      <c r="UHZ51" s="710"/>
      <c r="UIA51" s="710"/>
      <c r="UIB51" s="710"/>
      <c r="UIC51" s="710"/>
      <c r="UID51" s="710"/>
      <c r="UIE51" s="710"/>
      <c r="UIF51" s="710"/>
      <c r="UIG51" s="710"/>
      <c r="UIH51" s="710"/>
      <c r="UII51" s="710"/>
      <c r="UIJ51" s="710"/>
      <c r="UIK51" s="710"/>
      <c r="UIL51" s="710"/>
      <c r="UIM51" s="710"/>
      <c r="UIN51" s="710"/>
      <c r="UIO51" s="710"/>
      <c r="UIP51" s="710"/>
      <c r="UIQ51" s="710"/>
      <c r="UIR51" s="710"/>
      <c r="UIS51" s="710"/>
      <c r="UIT51" s="710"/>
      <c r="UIU51" s="710"/>
      <c r="UIV51" s="710"/>
      <c r="UIW51" s="710"/>
      <c r="UIX51" s="710"/>
      <c r="UIY51" s="710"/>
      <c r="UIZ51" s="710"/>
      <c r="UJA51" s="710"/>
      <c r="UJB51" s="710"/>
      <c r="UJC51" s="710"/>
      <c r="UJD51" s="710"/>
      <c r="UJE51" s="710"/>
      <c r="UJF51" s="710"/>
      <c r="UJG51" s="710"/>
      <c r="UJH51" s="710"/>
      <c r="UJI51" s="710"/>
      <c r="UJJ51" s="710"/>
      <c r="UJK51" s="710"/>
      <c r="UJL51" s="710"/>
      <c r="UJM51" s="710"/>
      <c r="UJN51" s="710"/>
      <c r="UJO51" s="710"/>
      <c r="UJP51" s="710"/>
      <c r="UJQ51" s="710"/>
      <c r="UJR51" s="710"/>
      <c r="UJS51" s="710"/>
      <c r="UJT51" s="710"/>
      <c r="UJU51" s="710"/>
      <c r="UJV51" s="710"/>
      <c r="UJW51" s="710"/>
      <c r="UJX51" s="710"/>
      <c r="UJY51" s="710"/>
      <c r="UJZ51" s="710"/>
      <c r="UKA51" s="710"/>
      <c r="UKB51" s="710"/>
      <c r="UKC51" s="710"/>
      <c r="UKD51" s="710"/>
      <c r="UKE51" s="710"/>
      <c r="UKF51" s="710"/>
      <c r="UKG51" s="710"/>
      <c r="UKH51" s="710"/>
      <c r="UKI51" s="710"/>
      <c r="UKJ51" s="710"/>
      <c r="UKK51" s="710"/>
      <c r="UKL51" s="710"/>
      <c r="UKM51" s="710"/>
      <c r="UKN51" s="710"/>
      <c r="UKO51" s="710"/>
      <c r="UKP51" s="710"/>
      <c r="UKQ51" s="710"/>
      <c r="UKR51" s="710"/>
      <c r="UKS51" s="710"/>
      <c r="UKT51" s="710"/>
      <c r="UKU51" s="710"/>
      <c r="UKV51" s="710"/>
      <c r="UKW51" s="710"/>
      <c r="UKX51" s="710"/>
      <c r="UKY51" s="710"/>
      <c r="UKZ51" s="710"/>
      <c r="ULA51" s="710"/>
      <c r="ULB51" s="710"/>
      <c r="ULC51" s="710"/>
      <c r="ULD51" s="710"/>
      <c r="ULE51" s="710"/>
      <c r="ULF51" s="710"/>
      <c r="ULG51" s="710"/>
      <c r="ULH51" s="710"/>
      <c r="ULI51" s="710"/>
      <c r="ULJ51" s="710"/>
      <c r="ULK51" s="710"/>
      <c r="ULL51" s="710"/>
      <c r="ULM51" s="710"/>
      <c r="ULN51" s="710"/>
      <c r="ULO51" s="710"/>
      <c r="ULP51" s="710"/>
      <c r="ULQ51" s="710"/>
      <c r="ULR51" s="710"/>
      <c r="ULS51" s="710"/>
      <c r="ULT51" s="710"/>
      <c r="ULU51" s="710"/>
      <c r="ULV51" s="710"/>
      <c r="ULW51" s="710"/>
      <c r="ULX51" s="710"/>
      <c r="ULY51" s="710"/>
      <c r="ULZ51" s="710"/>
      <c r="UMA51" s="710"/>
      <c r="UMB51" s="710"/>
      <c r="UMC51" s="710"/>
      <c r="UMD51" s="710"/>
      <c r="UME51" s="710"/>
      <c r="UMF51" s="710"/>
      <c r="UMG51" s="710"/>
      <c r="UMH51" s="710"/>
      <c r="UMI51" s="710"/>
      <c r="UMJ51" s="710"/>
      <c r="UMK51" s="710"/>
      <c r="UML51" s="710"/>
      <c r="UMM51" s="710"/>
      <c r="UMN51" s="710"/>
      <c r="UMO51" s="710"/>
      <c r="UMP51" s="710"/>
      <c r="UMQ51" s="710"/>
      <c r="UMR51" s="710"/>
      <c r="UMS51" s="710"/>
      <c r="UMT51" s="710"/>
      <c r="UMU51" s="710"/>
      <c r="UMV51" s="710"/>
      <c r="UMW51" s="710"/>
      <c r="UMX51" s="710"/>
      <c r="UMY51" s="710"/>
      <c r="UMZ51" s="710"/>
      <c r="UNA51" s="710"/>
      <c r="UNB51" s="710"/>
      <c r="UNC51" s="710"/>
      <c r="UND51" s="710"/>
      <c r="UNE51" s="710"/>
      <c r="UNF51" s="710"/>
      <c r="UNG51" s="710"/>
      <c r="UNH51" s="710"/>
      <c r="UNI51" s="710"/>
      <c r="UNJ51" s="710"/>
      <c r="UNK51" s="710"/>
      <c r="UNL51" s="710"/>
      <c r="UNM51" s="710"/>
      <c r="UNN51" s="710"/>
      <c r="UNO51" s="710"/>
      <c r="UNP51" s="710"/>
      <c r="UNQ51" s="710"/>
      <c r="UNR51" s="710"/>
      <c r="UNS51" s="710"/>
      <c r="UNT51" s="710"/>
      <c r="UNU51" s="710"/>
      <c r="UNV51" s="710"/>
      <c r="UNW51" s="710"/>
      <c r="UNX51" s="710"/>
      <c r="UNY51" s="710"/>
      <c r="UNZ51" s="710"/>
      <c r="UOA51" s="710"/>
      <c r="UOB51" s="710"/>
      <c r="UOC51" s="710"/>
      <c r="UOD51" s="710"/>
      <c r="UOE51" s="710"/>
      <c r="UOF51" s="710"/>
      <c r="UOG51" s="710"/>
      <c r="UOH51" s="710"/>
      <c r="UOI51" s="710"/>
      <c r="UOJ51" s="710"/>
      <c r="UOK51" s="710"/>
      <c r="UOL51" s="710"/>
      <c r="UOM51" s="710"/>
      <c r="UON51" s="710"/>
      <c r="UOO51" s="710"/>
      <c r="UOP51" s="710"/>
      <c r="UOQ51" s="710"/>
      <c r="UOR51" s="710"/>
      <c r="UOS51" s="710"/>
      <c r="UOT51" s="710"/>
      <c r="UOU51" s="710"/>
      <c r="UOV51" s="710"/>
      <c r="UOW51" s="710"/>
      <c r="UOX51" s="710"/>
      <c r="UOY51" s="710"/>
      <c r="UOZ51" s="710"/>
      <c r="UPA51" s="710"/>
      <c r="UPB51" s="710"/>
      <c r="UPC51" s="710"/>
      <c r="UPD51" s="710"/>
      <c r="UPE51" s="710"/>
      <c r="UPF51" s="710"/>
      <c r="UPG51" s="710"/>
      <c r="UPH51" s="710"/>
      <c r="UPI51" s="710"/>
      <c r="UPJ51" s="710"/>
      <c r="UPK51" s="710"/>
      <c r="UPL51" s="710"/>
      <c r="UPM51" s="710"/>
      <c r="UPN51" s="710"/>
      <c r="UPO51" s="710"/>
      <c r="UPP51" s="710"/>
      <c r="UPQ51" s="710"/>
      <c r="UPR51" s="710"/>
      <c r="UPS51" s="710"/>
      <c r="UPT51" s="710"/>
      <c r="UPU51" s="710"/>
      <c r="UPV51" s="710"/>
      <c r="UPW51" s="710"/>
      <c r="UPX51" s="710"/>
      <c r="UPY51" s="710"/>
      <c r="UPZ51" s="710"/>
      <c r="UQA51" s="710"/>
      <c r="UQB51" s="710"/>
      <c r="UQC51" s="710"/>
      <c r="UQD51" s="710"/>
      <c r="UQE51" s="710"/>
      <c r="UQF51" s="710"/>
      <c r="UQG51" s="710"/>
      <c r="UQH51" s="710"/>
      <c r="UQI51" s="710"/>
      <c r="UQJ51" s="710"/>
      <c r="UQK51" s="710"/>
      <c r="UQL51" s="710"/>
      <c r="UQM51" s="710"/>
      <c r="UQN51" s="710"/>
      <c r="UQO51" s="710"/>
      <c r="UQP51" s="710"/>
      <c r="UQQ51" s="710"/>
      <c r="UQR51" s="710"/>
      <c r="UQS51" s="710"/>
      <c r="UQT51" s="710"/>
      <c r="UQU51" s="710"/>
      <c r="UQV51" s="710"/>
      <c r="UQW51" s="710"/>
      <c r="UQX51" s="710"/>
      <c r="UQY51" s="710"/>
      <c r="UQZ51" s="710"/>
      <c r="URA51" s="710"/>
      <c r="URB51" s="710"/>
      <c r="URC51" s="710"/>
      <c r="URD51" s="710"/>
      <c r="URE51" s="710"/>
      <c r="URF51" s="710"/>
      <c r="URG51" s="710"/>
      <c r="URH51" s="710"/>
      <c r="URI51" s="710"/>
      <c r="URJ51" s="710"/>
      <c r="URK51" s="710"/>
      <c r="URL51" s="710"/>
      <c r="URM51" s="710"/>
      <c r="URN51" s="710"/>
      <c r="URO51" s="710"/>
      <c r="URP51" s="710"/>
      <c r="URQ51" s="710"/>
      <c r="URR51" s="710"/>
      <c r="URS51" s="710"/>
      <c r="URT51" s="710"/>
      <c r="URU51" s="710"/>
      <c r="URV51" s="710"/>
      <c r="URW51" s="710"/>
      <c r="URX51" s="710"/>
      <c r="URY51" s="710"/>
      <c r="URZ51" s="710"/>
      <c r="USA51" s="710"/>
      <c r="USB51" s="710"/>
      <c r="USC51" s="710"/>
      <c r="USD51" s="710"/>
      <c r="USE51" s="710"/>
      <c r="USF51" s="710"/>
      <c r="USG51" s="710"/>
      <c r="USH51" s="710"/>
      <c r="USI51" s="710"/>
      <c r="USJ51" s="710"/>
      <c r="USK51" s="710"/>
      <c r="USL51" s="710"/>
      <c r="USM51" s="710"/>
      <c r="USN51" s="710"/>
      <c r="USO51" s="710"/>
      <c r="USP51" s="710"/>
      <c r="USQ51" s="710"/>
      <c r="USR51" s="710"/>
      <c r="USS51" s="710"/>
      <c r="UST51" s="710"/>
      <c r="USU51" s="710"/>
      <c r="USV51" s="710"/>
      <c r="USW51" s="710"/>
      <c r="USX51" s="710"/>
      <c r="USY51" s="710"/>
      <c r="USZ51" s="710"/>
      <c r="UTA51" s="710"/>
      <c r="UTB51" s="710"/>
      <c r="UTC51" s="710"/>
      <c r="UTD51" s="710"/>
      <c r="UTE51" s="710"/>
      <c r="UTF51" s="710"/>
      <c r="UTG51" s="710"/>
      <c r="UTH51" s="710"/>
      <c r="UTI51" s="710"/>
      <c r="UTJ51" s="710"/>
      <c r="UTK51" s="710"/>
      <c r="UTL51" s="710"/>
      <c r="UTM51" s="710"/>
      <c r="UTN51" s="710"/>
      <c r="UTO51" s="710"/>
      <c r="UTP51" s="710"/>
      <c r="UTQ51" s="710"/>
      <c r="UTR51" s="710"/>
      <c r="UTS51" s="710"/>
      <c r="UTT51" s="710"/>
      <c r="UTU51" s="710"/>
      <c r="UTV51" s="710"/>
      <c r="UTW51" s="710"/>
      <c r="UTX51" s="710"/>
      <c r="UTY51" s="710"/>
      <c r="UTZ51" s="710"/>
      <c r="UUA51" s="710"/>
      <c r="UUB51" s="710"/>
      <c r="UUC51" s="710"/>
      <c r="UUD51" s="710"/>
      <c r="UUE51" s="710"/>
      <c r="UUF51" s="710"/>
      <c r="UUG51" s="710"/>
      <c r="UUH51" s="710"/>
      <c r="UUI51" s="710"/>
      <c r="UUJ51" s="710"/>
      <c r="UUK51" s="710"/>
      <c r="UUL51" s="710"/>
      <c r="UUM51" s="710"/>
      <c r="UUN51" s="710"/>
      <c r="UUO51" s="710"/>
      <c r="UUP51" s="710"/>
      <c r="UUQ51" s="710"/>
      <c r="UUR51" s="710"/>
      <c r="UUS51" s="710"/>
      <c r="UUT51" s="710"/>
      <c r="UUU51" s="710"/>
      <c r="UUV51" s="710"/>
      <c r="UUW51" s="710"/>
      <c r="UUX51" s="710"/>
      <c r="UUY51" s="710"/>
      <c r="UUZ51" s="710"/>
      <c r="UVA51" s="710"/>
      <c r="UVB51" s="710"/>
      <c r="UVC51" s="710"/>
      <c r="UVD51" s="710"/>
      <c r="UVE51" s="710"/>
      <c r="UVF51" s="710"/>
      <c r="UVG51" s="710"/>
      <c r="UVH51" s="710"/>
      <c r="UVI51" s="710"/>
      <c r="UVJ51" s="710"/>
      <c r="UVK51" s="710"/>
      <c r="UVL51" s="710"/>
      <c r="UVM51" s="710"/>
      <c r="UVN51" s="710"/>
      <c r="UVO51" s="710"/>
      <c r="UVP51" s="710"/>
      <c r="UVQ51" s="710"/>
      <c r="UVR51" s="710"/>
      <c r="UVS51" s="710"/>
      <c r="UVT51" s="710"/>
      <c r="UVU51" s="710"/>
      <c r="UVV51" s="710"/>
      <c r="UVW51" s="710"/>
      <c r="UVX51" s="710"/>
      <c r="UVY51" s="710"/>
      <c r="UVZ51" s="710"/>
      <c r="UWA51" s="710"/>
      <c r="UWB51" s="710"/>
      <c r="UWC51" s="710"/>
      <c r="UWD51" s="710"/>
      <c r="UWE51" s="710"/>
      <c r="UWF51" s="710"/>
      <c r="UWG51" s="710"/>
      <c r="UWH51" s="710"/>
      <c r="UWI51" s="710"/>
      <c r="UWJ51" s="710"/>
      <c r="UWK51" s="710"/>
      <c r="UWL51" s="710"/>
      <c r="UWM51" s="710"/>
      <c r="UWN51" s="710"/>
      <c r="UWO51" s="710"/>
      <c r="UWP51" s="710"/>
      <c r="UWQ51" s="710"/>
      <c r="UWR51" s="710"/>
      <c r="UWS51" s="710"/>
      <c r="UWT51" s="710"/>
      <c r="UWU51" s="710"/>
      <c r="UWV51" s="710"/>
      <c r="UWW51" s="710"/>
      <c r="UWX51" s="710"/>
      <c r="UWY51" s="710"/>
      <c r="UWZ51" s="710"/>
      <c r="UXA51" s="710"/>
      <c r="UXB51" s="710"/>
      <c r="UXC51" s="710"/>
      <c r="UXD51" s="710"/>
      <c r="UXE51" s="710"/>
      <c r="UXF51" s="710"/>
      <c r="UXG51" s="710"/>
      <c r="UXH51" s="710"/>
      <c r="UXI51" s="710"/>
      <c r="UXJ51" s="710"/>
      <c r="UXK51" s="710"/>
      <c r="UXL51" s="710"/>
      <c r="UXM51" s="710"/>
      <c r="UXN51" s="710"/>
      <c r="UXO51" s="710"/>
      <c r="UXP51" s="710"/>
      <c r="UXQ51" s="710"/>
      <c r="UXR51" s="710"/>
      <c r="UXS51" s="710"/>
      <c r="UXT51" s="710"/>
      <c r="UXU51" s="710"/>
      <c r="UXV51" s="710"/>
      <c r="UXW51" s="710"/>
      <c r="UXX51" s="710"/>
      <c r="UXY51" s="710"/>
      <c r="UXZ51" s="710"/>
      <c r="UYA51" s="710"/>
      <c r="UYB51" s="710"/>
      <c r="UYC51" s="710"/>
      <c r="UYD51" s="710"/>
      <c r="UYE51" s="710"/>
      <c r="UYF51" s="710"/>
      <c r="UYG51" s="710"/>
      <c r="UYH51" s="710"/>
      <c r="UYI51" s="710"/>
      <c r="UYJ51" s="710"/>
      <c r="UYK51" s="710"/>
      <c r="UYL51" s="710"/>
      <c r="UYM51" s="710"/>
      <c r="UYN51" s="710"/>
      <c r="UYO51" s="710"/>
      <c r="UYP51" s="710"/>
      <c r="UYQ51" s="710"/>
      <c r="UYR51" s="710"/>
      <c r="UYS51" s="710"/>
      <c r="UYT51" s="710"/>
      <c r="UYU51" s="710"/>
      <c r="UYV51" s="710"/>
      <c r="UYW51" s="710"/>
      <c r="UYX51" s="710"/>
      <c r="UYY51" s="710"/>
      <c r="UYZ51" s="710"/>
      <c r="UZA51" s="710"/>
      <c r="UZB51" s="710"/>
      <c r="UZC51" s="710"/>
      <c r="UZD51" s="710"/>
      <c r="UZE51" s="710"/>
      <c r="UZF51" s="710"/>
      <c r="UZG51" s="710"/>
      <c r="UZH51" s="710"/>
      <c r="UZI51" s="710"/>
      <c r="UZJ51" s="710"/>
      <c r="UZK51" s="710"/>
      <c r="UZL51" s="710"/>
      <c r="UZM51" s="710"/>
      <c r="UZN51" s="710"/>
      <c r="UZO51" s="710"/>
      <c r="UZP51" s="710"/>
      <c r="UZQ51" s="710"/>
      <c r="UZR51" s="710"/>
      <c r="UZS51" s="710"/>
      <c r="UZT51" s="710"/>
      <c r="UZU51" s="710"/>
      <c r="UZV51" s="710"/>
      <c r="UZW51" s="710"/>
      <c r="UZX51" s="710"/>
      <c r="UZY51" s="710"/>
      <c r="UZZ51" s="710"/>
      <c r="VAA51" s="710"/>
      <c r="VAB51" s="710"/>
      <c r="VAC51" s="710"/>
      <c r="VAD51" s="710"/>
      <c r="VAE51" s="710"/>
      <c r="VAF51" s="710"/>
      <c r="VAG51" s="710"/>
      <c r="VAH51" s="710"/>
      <c r="VAI51" s="710"/>
      <c r="VAJ51" s="710"/>
      <c r="VAK51" s="710"/>
      <c r="VAL51" s="710"/>
      <c r="VAM51" s="710"/>
      <c r="VAN51" s="710"/>
      <c r="VAO51" s="710"/>
      <c r="VAP51" s="710"/>
      <c r="VAQ51" s="710"/>
      <c r="VAR51" s="710"/>
      <c r="VAS51" s="710"/>
      <c r="VAT51" s="710"/>
      <c r="VAU51" s="710"/>
      <c r="VAV51" s="710"/>
      <c r="VAW51" s="710"/>
      <c r="VAX51" s="710"/>
      <c r="VAY51" s="710"/>
      <c r="VAZ51" s="710"/>
      <c r="VBA51" s="710"/>
      <c r="VBB51" s="710"/>
      <c r="VBC51" s="710"/>
      <c r="VBD51" s="710"/>
      <c r="VBE51" s="710"/>
      <c r="VBF51" s="710"/>
      <c r="VBG51" s="710"/>
      <c r="VBH51" s="710"/>
      <c r="VBI51" s="710"/>
      <c r="VBJ51" s="710"/>
      <c r="VBK51" s="710"/>
      <c r="VBL51" s="710"/>
      <c r="VBM51" s="710"/>
      <c r="VBN51" s="710"/>
      <c r="VBO51" s="710"/>
      <c r="VBP51" s="710"/>
      <c r="VBQ51" s="710"/>
      <c r="VBR51" s="710"/>
      <c r="VBS51" s="710"/>
      <c r="VBT51" s="710"/>
      <c r="VBU51" s="710"/>
      <c r="VBV51" s="710"/>
      <c r="VBW51" s="710"/>
      <c r="VBX51" s="710"/>
      <c r="VBY51" s="710"/>
      <c r="VBZ51" s="710"/>
      <c r="VCA51" s="710"/>
      <c r="VCB51" s="710"/>
      <c r="VCC51" s="710"/>
      <c r="VCD51" s="710"/>
      <c r="VCE51" s="710"/>
      <c r="VCF51" s="710"/>
      <c r="VCG51" s="710"/>
      <c r="VCH51" s="710"/>
      <c r="VCI51" s="710"/>
      <c r="VCJ51" s="710"/>
      <c r="VCK51" s="710"/>
      <c r="VCL51" s="710"/>
      <c r="VCM51" s="710"/>
      <c r="VCN51" s="710"/>
      <c r="VCO51" s="710"/>
      <c r="VCP51" s="710"/>
      <c r="VCQ51" s="710"/>
      <c r="VCR51" s="710"/>
      <c r="VCS51" s="710"/>
      <c r="VCT51" s="710"/>
      <c r="VCU51" s="710"/>
      <c r="VCV51" s="710"/>
      <c r="VCW51" s="710"/>
      <c r="VCX51" s="710"/>
      <c r="VCY51" s="710"/>
      <c r="VCZ51" s="710"/>
      <c r="VDA51" s="710"/>
      <c r="VDB51" s="710"/>
      <c r="VDC51" s="710"/>
      <c r="VDD51" s="710"/>
      <c r="VDE51" s="710"/>
      <c r="VDF51" s="710"/>
      <c r="VDG51" s="710"/>
      <c r="VDH51" s="710"/>
      <c r="VDI51" s="710"/>
      <c r="VDJ51" s="710"/>
      <c r="VDK51" s="710"/>
      <c r="VDL51" s="710"/>
      <c r="VDM51" s="710"/>
      <c r="VDN51" s="710"/>
      <c r="VDO51" s="710"/>
      <c r="VDP51" s="710"/>
      <c r="VDQ51" s="710"/>
      <c r="VDR51" s="710"/>
      <c r="VDS51" s="710"/>
      <c r="VDT51" s="710"/>
      <c r="VDU51" s="710"/>
      <c r="VDV51" s="710"/>
      <c r="VDW51" s="710"/>
      <c r="VDX51" s="710"/>
      <c r="VDY51" s="710"/>
      <c r="VDZ51" s="710"/>
      <c r="VEA51" s="710"/>
      <c r="VEB51" s="710"/>
      <c r="VEC51" s="710"/>
      <c r="VED51" s="710"/>
      <c r="VEE51" s="710"/>
      <c r="VEF51" s="710"/>
      <c r="VEG51" s="710"/>
      <c r="VEH51" s="710"/>
      <c r="VEI51" s="710"/>
      <c r="VEJ51" s="710"/>
      <c r="VEK51" s="710"/>
      <c r="VEL51" s="710"/>
      <c r="VEM51" s="710"/>
      <c r="VEN51" s="710"/>
      <c r="VEO51" s="710"/>
      <c r="VEP51" s="710"/>
      <c r="VEQ51" s="710"/>
      <c r="VER51" s="710"/>
      <c r="VES51" s="710"/>
      <c r="VET51" s="710"/>
      <c r="VEU51" s="710"/>
      <c r="VEV51" s="710"/>
      <c r="VEW51" s="710"/>
      <c r="VEX51" s="710"/>
      <c r="VEY51" s="710"/>
      <c r="VEZ51" s="710"/>
      <c r="VFA51" s="710"/>
      <c r="VFB51" s="710"/>
      <c r="VFC51" s="710"/>
      <c r="VFD51" s="710"/>
      <c r="VFE51" s="710"/>
      <c r="VFF51" s="710"/>
      <c r="VFG51" s="710"/>
      <c r="VFH51" s="710"/>
      <c r="VFI51" s="710"/>
      <c r="VFJ51" s="710"/>
      <c r="VFK51" s="710"/>
      <c r="VFL51" s="710"/>
      <c r="VFM51" s="710"/>
      <c r="VFN51" s="710"/>
      <c r="VFO51" s="710"/>
      <c r="VFP51" s="710"/>
      <c r="VFQ51" s="710"/>
      <c r="VFR51" s="710"/>
      <c r="VFS51" s="710"/>
      <c r="VFT51" s="710"/>
      <c r="VFU51" s="710"/>
      <c r="VFV51" s="710"/>
      <c r="VFW51" s="710"/>
      <c r="VFX51" s="710"/>
      <c r="VFY51" s="710"/>
      <c r="VFZ51" s="710"/>
      <c r="VGA51" s="710"/>
      <c r="VGB51" s="710"/>
      <c r="VGC51" s="710"/>
      <c r="VGD51" s="710"/>
      <c r="VGE51" s="710"/>
      <c r="VGF51" s="710"/>
      <c r="VGG51" s="710"/>
      <c r="VGH51" s="710"/>
      <c r="VGI51" s="710"/>
      <c r="VGJ51" s="710"/>
      <c r="VGK51" s="710"/>
      <c r="VGL51" s="710"/>
      <c r="VGM51" s="710"/>
      <c r="VGN51" s="710"/>
      <c r="VGO51" s="710"/>
      <c r="VGP51" s="710"/>
      <c r="VGQ51" s="710"/>
      <c r="VGR51" s="710"/>
      <c r="VGS51" s="710"/>
      <c r="VGT51" s="710"/>
      <c r="VGU51" s="710"/>
      <c r="VGV51" s="710"/>
      <c r="VGW51" s="710"/>
      <c r="VGX51" s="710"/>
      <c r="VGY51" s="710"/>
      <c r="VGZ51" s="710"/>
      <c r="VHA51" s="710"/>
      <c r="VHB51" s="710"/>
      <c r="VHC51" s="710"/>
      <c r="VHD51" s="710"/>
      <c r="VHE51" s="710"/>
      <c r="VHF51" s="710"/>
      <c r="VHG51" s="710"/>
      <c r="VHH51" s="710"/>
      <c r="VHI51" s="710"/>
      <c r="VHJ51" s="710"/>
      <c r="VHK51" s="710"/>
      <c r="VHL51" s="710"/>
      <c r="VHM51" s="710"/>
      <c r="VHN51" s="710"/>
      <c r="VHO51" s="710"/>
      <c r="VHP51" s="710"/>
      <c r="VHQ51" s="710"/>
      <c r="VHR51" s="710"/>
      <c r="VHS51" s="710"/>
      <c r="VHT51" s="710"/>
      <c r="VHU51" s="710"/>
      <c r="VHV51" s="710"/>
      <c r="VHW51" s="710"/>
      <c r="VHX51" s="710"/>
      <c r="VHY51" s="710"/>
      <c r="VHZ51" s="710"/>
      <c r="VIA51" s="710"/>
      <c r="VIB51" s="710"/>
      <c r="VIC51" s="710"/>
      <c r="VID51" s="710"/>
      <c r="VIE51" s="710"/>
      <c r="VIF51" s="710"/>
      <c r="VIG51" s="710"/>
      <c r="VIH51" s="710"/>
      <c r="VII51" s="710"/>
      <c r="VIJ51" s="710"/>
      <c r="VIK51" s="710"/>
      <c r="VIL51" s="710"/>
      <c r="VIM51" s="710"/>
      <c r="VIN51" s="710"/>
      <c r="VIO51" s="710"/>
      <c r="VIP51" s="710"/>
      <c r="VIQ51" s="710"/>
      <c r="VIR51" s="710"/>
      <c r="VIS51" s="710"/>
      <c r="VIT51" s="710"/>
      <c r="VIU51" s="710"/>
      <c r="VIV51" s="710"/>
      <c r="VIW51" s="710"/>
      <c r="VIX51" s="710"/>
      <c r="VIY51" s="710"/>
      <c r="VIZ51" s="710"/>
      <c r="VJA51" s="710"/>
      <c r="VJB51" s="710"/>
      <c r="VJC51" s="710"/>
      <c r="VJD51" s="710"/>
      <c r="VJE51" s="710"/>
      <c r="VJF51" s="710"/>
      <c r="VJG51" s="710"/>
      <c r="VJH51" s="710"/>
      <c r="VJI51" s="710"/>
      <c r="VJJ51" s="710"/>
      <c r="VJK51" s="710"/>
      <c r="VJL51" s="710"/>
      <c r="VJM51" s="710"/>
      <c r="VJN51" s="710"/>
      <c r="VJO51" s="710"/>
      <c r="VJP51" s="710"/>
      <c r="VJQ51" s="710"/>
      <c r="VJR51" s="710"/>
      <c r="VJS51" s="710"/>
      <c r="VJT51" s="710"/>
      <c r="VJU51" s="710"/>
      <c r="VJV51" s="710"/>
      <c r="VJW51" s="710"/>
      <c r="VJX51" s="710"/>
      <c r="VJY51" s="710"/>
      <c r="VJZ51" s="710"/>
      <c r="VKA51" s="710"/>
      <c r="VKB51" s="710"/>
      <c r="VKC51" s="710"/>
      <c r="VKD51" s="710"/>
      <c r="VKE51" s="710"/>
      <c r="VKF51" s="710"/>
      <c r="VKG51" s="710"/>
      <c r="VKH51" s="710"/>
      <c r="VKI51" s="710"/>
      <c r="VKJ51" s="710"/>
      <c r="VKK51" s="710"/>
      <c r="VKL51" s="710"/>
      <c r="VKM51" s="710"/>
      <c r="VKN51" s="710"/>
      <c r="VKO51" s="710"/>
      <c r="VKP51" s="710"/>
      <c r="VKQ51" s="710"/>
      <c r="VKR51" s="710"/>
      <c r="VKS51" s="710"/>
      <c r="VKT51" s="710"/>
      <c r="VKU51" s="710"/>
      <c r="VKV51" s="710"/>
      <c r="VKW51" s="710"/>
      <c r="VKX51" s="710"/>
      <c r="VKY51" s="710"/>
      <c r="VKZ51" s="710"/>
      <c r="VLA51" s="710"/>
      <c r="VLB51" s="710"/>
      <c r="VLC51" s="710"/>
      <c r="VLD51" s="710"/>
      <c r="VLE51" s="710"/>
      <c r="VLF51" s="710"/>
      <c r="VLG51" s="710"/>
      <c r="VLH51" s="710"/>
      <c r="VLI51" s="710"/>
      <c r="VLJ51" s="710"/>
      <c r="VLK51" s="710"/>
      <c r="VLL51" s="710"/>
      <c r="VLM51" s="710"/>
      <c r="VLN51" s="710"/>
      <c r="VLO51" s="710"/>
      <c r="VLP51" s="710"/>
      <c r="VLQ51" s="710"/>
      <c r="VLR51" s="710"/>
      <c r="VLS51" s="710"/>
      <c r="VLT51" s="710"/>
      <c r="VLU51" s="710"/>
      <c r="VLV51" s="710"/>
      <c r="VLW51" s="710"/>
      <c r="VLX51" s="710"/>
      <c r="VLY51" s="710"/>
      <c r="VLZ51" s="710"/>
      <c r="VMA51" s="710"/>
      <c r="VMB51" s="710"/>
      <c r="VMC51" s="710"/>
      <c r="VMD51" s="710"/>
      <c r="VME51" s="710"/>
      <c r="VMF51" s="710"/>
      <c r="VMG51" s="710"/>
      <c r="VMH51" s="710"/>
      <c r="VMI51" s="710"/>
      <c r="VMJ51" s="710"/>
      <c r="VMK51" s="710"/>
      <c r="VML51" s="710"/>
      <c r="VMM51" s="710"/>
      <c r="VMN51" s="710"/>
      <c r="VMO51" s="710"/>
      <c r="VMP51" s="710"/>
      <c r="VMQ51" s="710"/>
      <c r="VMR51" s="710"/>
      <c r="VMS51" s="710"/>
      <c r="VMT51" s="710"/>
      <c r="VMU51" s="710"/>
      <c r="VMV51" s="710"/>
      <c r="VMW51" s="710"/>
      <c r="VMX51" s="710"/>
      <c r="VMY51" s="710"/>
      <c r="VMZ51" s="710"/>
      <c r="VNA51" s="710"/>
      <c r="VNB51" s="710"/>
      <c r="VNC51" s="710"/>
      <c r="VND51" s="710"/>
      <c r="VNE51" s="710"/>
      <c r="VNF51" s="710"/>
      <c r="VNG51" s="710"/>
      <c r="VNH51" s="710"/>
      <c r="VNI51" s="710"/>
      <c r="VNJ51" s="710"/>
      <c r="VNK51" s="710"/>
      <c r="VNL51" s="710"/>
      <c r="VNM51" s="710"/>
      <c r="VNN51" s="710"/>
      <c r="VNO51" s="710"/>
      <c r="VNP51" s="710"/>
      <c r="VNQ51" s="710"/>
      <c r="VNR51" s="710"/>
      <c r="VNS51" s="710"/>
      <c r="VNT51" s="710"/>
      <c r="VNU51" s="710"/>
      <c r="VNV51" s="710"/>
      <c r="VNW51" s="710"/>
      <c r="VNX51" s="710"/>
      <c r="VNY51" s="710"/>
      <c r="VNZ51" s="710"/>
      <c r="VOA51" s="710"/>
      <c r="VOB51" s="710"/>
      <c r="VOC51" s="710"/>
      <c r="VOD51" s="710"/>
      <c r="VOE51" s="710"/>
      <c r="VOF51" s="710"/>
      <c r="VOG51" s="710"/>
      <c r="VOH51" s="710"/>
      <c r="VOI51" s="710"/>
      <c r="VOJ51" s="710"/>
      <c r="VOK51" s="710"/>
      <c r="VOL51" s="710"/>
      <c r="VOM51" s="710"/>
      <c r="VON51" s="710"/>
      <c r="VOO51" s="710"/>
      <c r="VOP51" s="710"/>
      <c r="VOQ51" s="710"/>
      <c r="VOR51" s="710"/>
      <c r="VOS51" s="710"/>
      <c r="VOT51" s="710"/>
      <c r="VOU51" s="710"/>
      <c r="VOV51" s="710"/>
      <c r="VOW51" s="710"/>
      <c r="VOX51" s="710"/>
      <c r="VOY51" s="710"/>
      <c r="VOZ51" s="710"/>
      <c r="VPA51" s="710"/>
      <c r="VPB51" s="710"/>
      <c r="VPC51" s="710"/>
      <c r="VPD51" s="710"/>
      <c r="VPE51" s="710"/>
      <c r="VPF51" s="710"/>
      <c r="VPG51" s="710"/>
      <c r="VPH51" s="710"/>
      <c r="VPI51" s="710"/>
      <c r="VPJ51" s="710"/>
      <c r="VPK51" s="710"/>
      <c r="VPL51" s="710"/>
      <c r="VPM51" s="710"/>
      <c r="VPN51" s="710"/>
      <c r="VPO51" s="710"/>
      <c r="VPP51" s="710"/>
      <c r="VPQ51" s="710"/>
      <c r="VPR51" s="710"/>
      <c r="VPS51" s="710"/>
      <c r="VPT51" s="710"/>
      <c r="VPU51" s="710"/>
      <c r="VPV51" s="710"/>
      <c r="VPW51" s="710"/>
      <c r="VPX51" s="710"/>
      <c r="VPY51" s="710"/>
      <c r="VPZ51" s="710"/>
      <c r="VQA51" s="710"/>
      <c r="VQB51" s="710"/>
      <c r="VQC51" s="710"/>
      <c r="VQD51" s="710"/>
      <c r="VQE51" s="710"/>
      <c r="VQF51" s="710"/>
      <c r="VQG51" s="710"/>
      <c r="VQH51" s="710"/>
      <c r="VQI51" s="710"/>
      <c r="VQJ51" s="710"/>
      <c r="VQK51" s="710"/>
      <c r="VQL51" s="710"/>
      <c r="VQM51" s="710"/>
      <c r="VQN51" s="710"/>
      <c r="VQO51" s="710"/>
      <c r="VQP51" s="710"/>
      <c r="VQQ51" s="710"/>
      <c r="VQR51" s="710"/>
      <c r="VQS51" s="710"/>
      <c r="VQT51" s="710"/>
      <c r="VQU51" s="710"/>
      <c r="VQV51" s="710"/>
      <c r="VQW51" s="710"/>
      <c r="VQX51" s="710"/>
      <c r="VQY51" s="710"/>
      <c r="VQZ51" s="710"/>
      <c r="VRA51" s="710"/>
      <c r="VRB51" s="710"/>
      <c r="VRC51" s="710"/>
      <c r="VRD51" s="710"/>
      <c r="VRE51" s="710"/>
      <c r="VRF51" s="710"/>
      <c r="VRG51" s="710"/>
      <c r="VRH51" s="710"/>
      <c r="VRI51" s="710"/>
      <c r="VRJ51" s="710"/>
      <c r="VRK51" s="710"/>
      <c r="VRL51" s="710"/>
      <c r="VRM51" s="710"/>
      <c r="VRN51" s="710"/>
      <c r="VRO51" s="710"/>
      <c r="VRP51" s="710"/>
      <c r="VRQ51" s="710"/>
      <c r="VRR51" s="710"/>
      <c r="VRS51" s="710"/>
      <c r="VRT51" s="710"/>
      <c r="VRU51" s="710"/>
      <c r="VRV51" s="710"/>
      <c r="VRW51" s="710"/>
      <c r="VRX51" s="710"/>
      <c r="VRY51" s="710"/>
      <c r="VRZ51" s="710"/>
      <c r="VSA51" s="710"/>
      <c r="VSB51" s="710"/>
      <c r="VSC51" s="710"/>
      <c r="VSD51" s="710"/>
      <c r="VSE51" s="710"/>
      <c r="VSF51" s="710"/>
      <c r="VSG51" s="710"/>
      <c r="VSH51" s="710"/>
      <c r="VSI51" s="710"/>
      <c r="VSJ51" s="710"/>
      <c r="VSK51" s="710"/>
      <c r="VSL51" s="710"/>
      <c r="VSM51" s="710"/>
      <c r="VSN51" s="710"/>
      <c r="VSO51" s="710"/>
      <c r="VSP51" s="710"/>
      <c r="VSQ51" s="710"/>
      <c r="VSR51" s="710"/>
      <c r="VSS51" s="710"/>
      <c r="VST51" s="710"/>
      <c r="VSU51" s="710"/>
      <c r="VSV51" s="710"/>
      <c r="VSW51" s="710"/>
      <c r="VSX51" s="710"/>
      <c r="VSY51" s="710"/>
      <c r="VSZ51" s="710"/>
      <c r="VTA51" s="710"/>
      <c r="VTB51" s="710"/>
      <c r="VTC51" s="710"/>
      <c r="VTD51" s="710"/>
      <c r="VTE51" s="710"/>
      <c r="VTF51" s="710"/>
      <c r="VTG51" s="710"/>
      <c r="VTH51" s="710"/>
      <c r="VTI51" s="710"/>
      <c r="VTJ51" s="710"/>
      <c r="VTK51" s="710"/>
      <c r="VTL51" s="710"/>
      <c r="VTM51" s="710"/>
      <c r="VTN51" s="710"/>
      <c r="VTO51" s="710"/>
      <c r="VTP51" s="710"/>
      <c r="VTQ51" s="710"/>
      <c r="VTR51" s="710"/>
      <c r="VTS51" s="710"/>
      <c r="VTT51" s="710"/>
      <c r="VTU51" s="710"/>
      <c r="VTV51" s="710"/>
      <c r="VTW51" s="710"/>
      <c r="VTX51" s="710"/>
      <c r="VTY51" s="710"/>
      <c r="VTZ51" s="710"/>
      <c r="VUA51" s="710"/>
      <c r="VUB51" s="710"/>
      <c r="VUC51" s="710"/>
      <c r="VUD51" s="710"/>
      <c r="VUE51" s="710"/>
      <c r="VUF51" s="710"/>
      <c r="VUG51" s="710"/>
      <c r="VUH51" s="710"/>
      <c r="VUI51" s="710"/>
      <c r="VUJ51" s="710"/>
      <c r="VUK51" s="710"/>
      <c r="VUL51" s="710"/>
      <c r="VUM51" s="710"/>
      <c r="VUN51" s="710"/>
      <c r="VUO51" s="710"/>
      <c r="VUP51" s="710"/>
      <c r="VUQ51" s="710"/>
      <c r="VUR51" s="710"/>
      <c r="VUS51" s="710"/>
      <c r="VUT51" s="710"/>
      <c r="VUU51" s="710"/>
      <c r="VUV51" s="710"/>
      <c r="VUW51" s="710"/>
      <c r="VUX51" s="710"/>
      <c r="VUY51" s="710"/>
      <c r="VUZ51" s="710"/>
      <c r="VVA51" s="710"/>
      <c r="VVB51" s="710"/>
      <c r="VVC51" s="710"/>
      <c r="VVD51" s="710"/>
      <c r="VVE51" s="710"/>
      <c r="VVF51" s="710"/>
      <c r="VVG51" s="710"/>
      <c r="VVH51" s="710"/>
      <c r="VVI51" s="710"/>
      <c r="VVJ51" s="710"/>
      <c r="VVK51" s="710"/>
      <c r="VVL51" s="710"/>
      <c r="VVM51" s="710"/>
      <c r="VVN51" s="710"/>
      <c r="VVO51" s="710"/>
      <c r="VVP51" s="710"/>
      <c r="VVQ51" s="710"/>
      <c r="VVR51" s="710"/>
      <c r="VVS51" s="710"/>
      <c r="VVT51" s="710"/>
      <c r="VVU51" s="710"/>
      <c r="VVV51" s="710"/>
      <c r="VVW51" s="710"/>
      <c r="VVX51" s="710"/>
      <c r="VVY51" s="710"/>
      <c r="VVZ51" s="710"/>
      <c r="VWA51" s="710"/>
      <c r="VWB51" s="710"/>
      <c r="VWC51" s="710"/>
      <c r="VWD51" s="710"/>
      <c r="VWE51" s="710"/>
      <c r="VWF51" s="710"/>
      <c r="VWG51" s="710"/>
      <c r="VWH51" s="710"/>
      <c r="VWI51" s="710"/>
      <c r="VWJ51" s="710"/>
      <c r="VWK51" s="710"/>
      <c r="VWL51" s="710"/>
      <c r="VWM51" s="710"/>
      <c r="VWN51" s="710"/>
      <c r="VWO51" s="710"/>
      <c r="VWP51" s="710"/>
      <c r="VWQ51" s="710"/>
      <c r="VWR51" s="710"/>
      <c r="VWS51" s="710"/>
      <c r="VWT51" s="710"/>
      <c r="VWU51" s="710"/>
      <c r="VWV51" s="710"/>
      <c r="VWW51" s="710"/>
      <c r="VWX51" s="710"/>
      <c r="VWY51" s="710"/>
      <c r="VWZ51" s="710"/>
      <c r="VXA51" s="710"/>
      <c r="VXB51" s="710"/>
      <c r="VXC51" s="710"/>
      <c r="VXD51" s="710"/>
      <c r="VXE51" s="710"/>
      <c r="VXF51" s="710"/>
      <c r="VXG51" s="710"/>
      <c r="VXH51" s="710"/>
      <c r="VXI51" s="710"/>
      <c r="VXJ51" s="710"/>
      <c r="VXK51" s="710"/>
      <c r="VXL51" s="710"/>
      <c r="VXM51" s="710"/>
      <c r="VXN51" s="710"/>
      <c r="VXO51" s="710"/>
      <c r="VXP51" s="710"/>
      <c r="VXQ51" s="710"/>
      <c r="VXR51" s="710"/>
      <c r="VXS51" s="710"/>
      <c r="VXT51" s="710"/>
      <c r="VXU51" s="710"/>
      <c r="VXV51" s="710"/>
      <c r="VXW51" s="710"/>
      <c r="VXX51" s="710"/>
      <c r="VXY51" s="710"/>
      <c r="VXZ51" s="710"/>
      <c r="VYA51" s="710"/>
      <c r="VYB51" s="710"/>
      <c r="VYC51" s="710"/>
      <c r="VYD51" s="710"/>
      <c r="VYE51" s="710"/>
      <c r="VYF51" s="710"/>
      <c r="VYG51" s="710"/>
      <c r="VYH51" s="710"/>
      <c r="VYI51" s="710"/>
      <c r="VYJ51" s="710"/>
      <c r="VYK51" s="710"/>
      <c r="VYL51" s="710"/>
      <c r="VYM51" s="710"/>
      <c r="VYN51" s="710"/>
      <c r="VYO51" s="710"/>
      <c r="VYP51" s="710"/>
      <c r="VYQ51" s="710"/>
      <c r="VYR51" s="710"/>
      <c r="VYS51" s="710"/>
      <c r="VYT51" s="710"/>
      <c r="VYU51" s="710"/>
      <c r="VYV51" s="710"/>
      <c r="VYW51" s="710"/>
      <c r="VYX51" s="710"/>
      <c r="VYY51" s="710"/>
      <c r="VYZ51" s="710"/>
      <c r="VZA51" s="710"/>
      <c r="VZB51" s="710"/>
      <c r="VZC51" s="710"/>
      <c r="VZD51" s="710"/>
      <c r="VZE51" s="710"/>
      <c r="VZF51" s="710"/>
      <c r="VZG51" s="710"/>
      <c r="VZH51" s="710"/>
      <c r="VZI51" s="710"/>
      <c r="VZJ51" s="710"/>
      <c r="VZK51" s="710"/>
      <c r="VZL51" s="710"/>
      <c r="VZM51" s="710"/>
      <c r="VZN51" s="710"/>
      <c r="VZO51" s="710"/>
      <c r="VZP51" s="710"/>
      <c r="VZQ51" s="710"/>
      <c r="VZR51" s="710"/>
      <c r="VZS51" s="710"/>
      <c r="VZT51" s="710"/>
      <c r="VZU51" s="710"/>
      <c r="VZV51" s="710"/>
      <c r="VZW51" s="710"/>
      <c r="VZX51" s="710"/>
      <c r="VZY51" s="710"/>
      <c r="VZZ51" s="710"/>
      <c r="WAA51" s="710"/>
      <c r="WAB51" s="710"/>
      <c r="WAC51" s="710"/>
      <c r="WAD51" s="710"/>
      <c r="WAE51" s="710"/>
      <c r="WAF51" s="710"/>
      <c r="WAG51" s="710"/>
      <c r="WAH51" s="710"/>
      <c r="WAI51" s="710"/>
      <c r="WAJ51" s="710"/>
      <c r="WAK51" s="710"/>
      <c r="WAL51" s="710"/>
      <c r="WAM51" s="710"/>
      <c r="WAN51" s="710"/>
      <c r="WAO51" s="710"/>
      <c r="WAP51" s="710"/>
      <c r="WAQ51" s="710"/>
      <c r="WAR51" s="710"/>
      <c r="WAS51" s="710"/>
      <c r="WAT51" s="710"/>
      <c r="WAU51" s="710"/>
      <c r="WAV51" s="710"/>
      <c r="WAW51" s="710"/>
      <c r="WAX51" s="710"/>
      <c r="WAY51" s="710"/>
      <c r="WAZ51" s="710"/>
      <c r="WBA51" s="710"/>
      <c r="WBB51" s="710"/>
      <c r="WBC51" s="710"/>
      <c r="WBD51" s="710"/>
      <c r="WBE51" s="710"/>
      <c r="WBF51" s="710"/>
      <c r="WBG51" s="710"/>
      <c r="WBH51" s="710"/>
      <c r="WBI51" s="710"/>
      <c r="WBJ51" s="710"/>
      <c r="WBK51" s="710"/>
      <c r="WBL51" s="710"/>
      <c r="WBM51" s="710"/>
      <c r="WBN51" s="710"/>
      <c r="WBO51" s="710"/>
      <c r="WBP51" s="710"/>
      <c r="WBQ51" s="710"/>
      <c r="WBR51" s="710"/>
      <c r="WBS51" s="710"/>
      <c r="WBT51" s="710"/>
      <c r="WBU51" s="710"/>
      <c r="WBV51" s="710"/>
      <c r="WBW51" s="710"/>
      <c r="WBX51" s="710"/>
      <c r="WBY51" s="710"/>
      <c r="WBZ51" s="710"/>
      <c r="WCA51" s="710"/>
      <c r="WCB51" s="710"/>
      <c r="WCC51" s="710"/>
      <c r="WCD51" s="710"/>
      <c r="WCE51" s="710"/>
      <c r="WCF51" s="710"/>
      <c r="WCG51" s="710"/>
      <c r="WCH51" s="710"/>
      <c r="WCI51" s="710"/>
      <c r="WCJ51" s="710"/>
      <c r="WCK51" s="710"/>
      <c r="WCL51" s="710"/>
      <c r="WCM51" s="710"/>
      <c r="WCN51" s="710"/>
      <c r="WCO51" s="710"/>
      <c r="WCP51" s="710"/>
      <c r="WCQ51" s="710"/>
      <c r="WCR51" s="710"/>
      <c r="WCS51" s="710"/>
      <c r="WCT51" s="710"/>
      <c r="WCU51" s="710"/>
      <c r="WCV51" s="710"/>
      <c r="WCW51" s="710"/>
      <c r="WCX51" s="710"/>
      <c r="WCY51" s="710"/>
      <c r="WCZ51" s="710"/>
      <c r="WDA51" s="710"/>
      <c r="WDB51" s="710"/>
      <c r="WDC51" s="710"/>
      <c r="WDD51" s="710"/>
      <c r="WDE51" s="710"/>
      <c r="WDF51" s="710"/>
      <c r="WDG51" s="710"/>
      <c r="WDH51" s="710"/>
      <c r="WDI51" s="710"/>
      <c r="WDJ51" s="710"/>
      <c r="WDK51" s="710"/>
      <c r="WDL51" s="710"/>
      <c r="WDM51" s="710"/>
      <c r="WDN51" s="710"/>
      <c r="WDO51" s="710"/>
      <c r="WDP51" s="710"/>
      <c r="WDQ51" s="710"/>
      <c r="WDR51" s="710"/>
      <c r="WDS51" s="710"/>
      <c r="WDT51" s="710"/>
      <c r="WDU51" s="710"/>
      <c r="WDV51" s="710"/>
      <c r="WDW51" s="710"/>
      <c r="WDX51" s="710"/>
      <c r="WDY51" s="710"/>
      <c r="WDZ51" s="710"/>
      <c r="WEA51" s="710"/>
      <c r="WEB51" s="710"/>
      <c r="WEC51" s="710"/>
      <c r="WED51" s="710"/>
      <c r="WEE51" s="710"/>
      <c r="WEF51" s="710"/>
      <c r="WEG51" s="710"/>
      <c r="WEH51" s="710"/>
      <c r="WEI51" s="710"/>
      <c r="WEJ51" s="710"/>
      <c r="WEK51" s="710"/>
      <c r="WEL51" s="710"/>
      <c r="WEM51" s="710"/>
      <c r="WEN51" s="710"/>
      <c r="WEO51" s="710"/>
      <c r="WEP51" s="710"/>
      <c r="WEQ51" s="710"/>
      <c r="WER51" s="710"/>
      <c r="WES51" s="710"/>
      <c r="WET51" s="710"/>
      <c r="WEU51" s="710"/>
      <c r="WEV51" s="710"/>
      <c r="WEW51" s="710"/>
      <c r="WEX51" s="710"/>
      <c r="WEY51" s="710"/>
      <c r="WEZ51" s="710"/>
      <c r="WFA51" s="710"/>
      <c r="WFB51" s="710"/>
      <c r="WFC51" s="710"/>
      <c r="WFD51" s="710"/>
      <c r="WFE51" s="710"/>
      <c r="WFF51" s="710"/>
      <c r="WFG51" s="710"/>
      <c r="WFH51" s="710"/>
      <c r="WFI51" s="710"/>
      <c r="WFJ51" s="710"/>
      <c r="WFK51" s="710"/>
      <c r="WFL51" s="710"/>
      <c r="WFM51" s="710"/>
      <c r="WFN51" s="710"/>
      <c r="WFO51" s="710"/>
      <c r="WFP51" s="710"/>
      <c r="WFQ51" s="710"/>
      <c r="WFR51" s="710"/>
      <c r="WFS51" s="710"/>
      <c r="WFT51" s="710"/>
      <c r="WFU51" s="710"/>
      <c r="WFV51" s="710"/>
      <c r="WFW51" s="710"/>
      <c r="WFX51" s="710"/>
      <c r="WFY51" s="710"/>
      <c r="WFZ51" s="710"/>
      <c r="WGA51" s="710"/>
      <c r="WGB51" s="710"/>
      <c r="WGC51" s="710"/>
      <c r="WGD51" s="710"/>
      <c r="WGE51" s="710"/>
      <c r="WGF51" s="710"/>
      <c r="WGG51" s="710"/>
      <c r="WGH51" s="710"/>
      <c r="WGI51" s="710"/>
      <c r="WGJ51" s="710"/>
      <c r="WGK51" s="710"/>
      <c r="WGL51" s="710"/>
      <c r="WGM51" s="710"/>
      <c r="WGN51" s="710"/>
      <c r="WGO51" s="710"/>
      <c r="WGP51" s="710"/>
      <c r="WGQ51" s="710"/>
      <c r="WGR51" s="710"/>
      <c r="WGS51" s="710"/>
      <c r="WGT51" s="710"/>
      <c r="WGU51" s="710"/>
      <c r="WGV51" s="710"/>
      <c r="WGW51" s="710"/>
      <c r="WGX51" s="710"/>
      <c r="WGY51" s="710"/>
      <c r="WGZ51" s="710"/>
      <c r="WHA51" s="710"/>
      <c r="WHB51" s="710"/>
      <c r="WHC51" s="710"/>
      <c r="WHD51" s="710"/>
      <c r="WHE51" s="710"/>
      <c r="WHF51" s="710"/>
      <c r="WHG51" s="710"/>
      <c r="WHH51" s="710"/>
      <c r="WHI51" s="710"/>
      <c r="WHJ51" s="710"/>
      <c r="WHK51" s="710"/>
      <c r="WHL51" s="710"/>
      <c r="WHM51" s="710"/>
      <c r="WHN51" s="710"/>
      <c r="WHO51" s="710"/>
      <c r="WHP51" s="710"/>
      <c r="WHQ51" s="710"/>
      <c r="WHR51" s="710"/>
      <c r="WHS51" s="710"/>
      <c r="WHT51" s="710"/>
      <c r="WHU51" s="710"/>
      <c r="WHV51" s="710"/>
      <c r="WHW51" s="710"/>
      <c r="WHX51" s="710"/>
      <c r="WHY51" s="710"/>
      <c r="WHZ51" s="710"/>
      <c r="WIA51" s="710"/>
      <c r="WIB51" s="710"/>
      <c r="WIC51" s="710"/>
      <c r="WID51" s="710"/>
      <c r="WIE51" s="710"/>
      <c r="WIF51" s="710"/>
      <c r="WIG51" s="710"/>
      <c r="WIH51" s="710"/>
      <c r="WII51" s="710"/>
      <c r="WIJ51" s="710"/>
      <c r="WIK51" s="710"/>
      <c r="WIL51" s="710"/>
      <c r="WIM51" s="710"/>
      <c r="WIN51" s="710"/>
      <c r="WIO51" s="710"/>
      <c r="WIP51" s="710"/>
      <c r="WIQ51" s="710"/>
      <c r="WIR51" s="710"/>
      <c r="WIS51" s="710"/>
      <c r="WIT51" s="710"/>
      <c r="WIU51" s="710"/>
      <c r="WIV51" s="710"/>
      <c r="WIW51" s="710"/>
      <c r="WIX51" s="710"/>
      <c r="WIY51" s="710"/>
      <c r="WIZ51" s="710"/>
      <c r="WJA51" s="710"/>
      <c r="WJB51" s="710"/>
      <c r="WJC51" s="710"/>
      <c r="WJD51" s="710"/>
      <c r="WJE51" s="710"/>
      <c r="WJF51" s="710"/>
      <c r="WJG51" s="710"/>
      <c r="WJH51" s="710"/>
      <c r="WJI51" s="710"/>
      <c r="WJJ51" s="710"/>
      <c r="WJK51" s="710"/>
      <c r="WJL51" s="710"/>
      <c r="WJM51" s="710"/>
      <c r="WJN51" s="710"/>
      <c r="WJO51" s="710"/>
      <c r="WJP51" s="710"/>
      <c r="WJQ51" s="710"/>
      <c r="WJR51" s="710"/>
      <c r="WJS51" s="710"/>
      <c r="WJT51" s="710"/>
      <c r="WJU51" s="710"/>
      <c r="WJV51" s="710"/>
      <c r="WJW51" s="710"/>
      <c r="WJX51" s="710"/>
      <c r="WJY51" s="710"/>
      <c r="WJZ51" s="710"/>
      <c r="WKA51" s="710"/>
      <c r="WKB51" s="710"/>
      <c r="WKC51" s="710"/>
      <c r="WKD51" s="710"/>
      <c r="WKE51" s="710"/>
      <c r="WKF51" s="710"/>
      <c r="WKG51" s="710"/>
      <c r="WKH51" s="710"/>
      <c r="WKI51" s="710"/>
      <c r="WKJ51" s="710"/>
      <c r="WKK51" s="710"/>
      <c r="WKL51" s="710"/>
      <c r="WKM51" s="710"/>
      <c r="WKN51" s="710"/>
      <c r="WKO51" s="710"/>
      <c r="WKP51" s="710"/>
      <c r="WKQ51" s="710"/>
      <c r="WKR51" s="710"/>
      <c r="WKS51" s="710"/>
      <c r="WKT51" s="710"/>
      <c r="WKU51" s="710"/>
      <c r="WKV51" s="710"/>
      <c r="WKW51" s="710"/>
      <c r="WKX51" s="710"/>
      <c r="WKY51" s="710"/>
      <c r="WKZ51" s="710"/>
      <c r="WLA51" s="710"/>
      <c r="WLB51" s="710"/>
      <c r="WLC51" s="710"/>
      <c r="WLD51" s="710"/>
      <c r="WLE51" s="710"/>
      <c r="WLF51" s="710"/>
      <c r="WLG51" s="710"/>
      <c r="WLH51" s="710"/>
      <c r="WLI51" s="710"/>
      <c r="WLJ51" s="710"/>
      <c r="WLK51" s="710"/>
      <c r="WLL51" s="710"/>
      <c r="WLM51" s="710"/>
      <c r="WLN51" s="710"/>
      <c r="WLO51" s="710"/>
      <c r="WLP51" s="710"/>
      <c r="WLQ51" s="710"/>
      <c r="WLR51" s="710"/>
      <c r="WLS51" s="710"/>
      <c r="WLT51" s="710"/>
      <c r="WLU51" s="710"/>
      <c r="WLV51" s="710"/>
      <c r="WLW51" s="710"/>
      <c r="WLX51" s="710"/>
      <c r="WLY51" s="710"/>
      <c r="WLZ51" s="710"/>
      <c r="WMA51" s="710"/>
      <c r="WMB51" s="710"/>
      <c r="WMC51" s="710"/>
      <c r="WMD51" s="710"/>
      <c r="WME51" s="710"/>
      <c r="WMF51" s="710"/>
      <c r="WMG51" s="710"/>
      <c r="WMH51" s="710"/>
      <c r="WMI51" s="710"/>
      <c r="WMJ51" s="710"/>
      <c r="WMK51" s="710"/>
      <c r="WML51" s="710"/>
      <c r="WMM51" s="710"/>
      <c r="WMN51" s="710"/>
      <c r="WMO51" s="710"/>
      <c r="WMP51" s="710"/>
      <c r="WMQ51" s="710"/>
      <c r="WMR51" s="710"/>
      <c r="WMS51" s="710"/>
      <c r="WMT51" s="710"/>
      <c r="WMU51" s="710"/>
      <c r="WMV51" s="710"/>
      <c r="WMW51" s="710"/>
      <c r="WMX51" s="710"/>
      <c r="WMY51" s="710"/>
      <c r="WMZ51" s="710"/>
      <c r="WNA51" s="710"/>
      <c r="WNB51" s="710"/>
      <c r="WNC51" s="710"/>
      <c r="WND51" s="710"/>
      <c r="WNE51" s="710"/>
      <c r="WNF51" s="710"/>
      <c r="WNG51" s="710"/>
      <c r="WNH51" s="710"/>
      <c r="WNI51" s="710"/>
      <c r="WNJ51" s="710"/>
      <c r="WNK51" s="710"/>
      <c r="WNL51" s="710"/>
      <c r="WNM51" s="710"/>
      <c r="WNN51" s="710"/>
      <c r="WNO51" s="710"/>
      <c r="WNP51" s="710"/>
      <c r="WNQ51" s="710"/>
      <c r="WNR51" s="710"/>
      <c r="WNS51" s="710"/>
      <c r="WNT51" s="710"/>
      <c r="WNU51" s="710"/>
      <c r="WNV51" s="710"/>
      <c r="WNW51" s="710"/>
      <c r="WNX51" s="710"/>
      <c r="WNY51" s="710"/>
      <c r="WNZ51" s="710"/>
      <c r="WOA51" s="710"/>
      <c r="WOB51" s="710"/>
      <c r="WOC51" s="710"/>
      <c r="WOD51" s="710"/>
      <c r="WOE51" s="710"/>
      <c r="WOF51" s="710"/>
      <c r="WOG51" s="710"/>
      <c r="WOH51" s="710"/>
      <c r="WOI51" s="710"/>
      <c r="WOJ51" s="710"/>
      <c r="WOK51" s="710"/>
      <c r="WOL51" s="710"/>
      <c r="WOM51" s="710"/>
      <c r="WON51" s="710"/>
      <c r="WOO51" s="710"/>
      <c r="WOP51" s="710"/>
      <c r="WOQ51" s="710"/>
      <c r="WOR51" s="710"/>
      <c r="WOS51" s="710"/>
      <c r="WOT51" s="710"/>
      <c r="WOU51" s="710"/>
      <c r="WOV51" s="710"/>
      <c r="WOW51" s="710"/>
      <c r="WOX51" s="710"/>
      <c r="WOY51" s="710"/>
      <c r="WOZ51" s="710"/>
      <c r="WPA51" s="710"/>
      <c r="WPB51" s="710"/>
      <c r="WPC51" s="710"/>
      <c r="WPD51" s="710"/>
      <c r="WPE51" s="710"/>
      <c r="WPF51" s="710"/>
      <c r="WPG51" s="710"/>
      <c r="WPH51" s="710"/>
      <c r="WPI51" s="710"/>
      <c r="WPJ51" s="710"/>
      <c r="WPK51" s="710"/>
      <c r="WPL51" s="710"/>
      <c r="WPM51" s="710"/>
      <c r="WPN51" s="710"/>
      <c r="WPO51" s="710"/>
      <c r="WPP51" s="710"/>
      <c r="WPQ51" s="710"/>
      <c r="WPR51" s="710"/>
      <c r="WPS51" s="710"/>
      <c r="WPT51" s="710"/>
      <c r="WPU51" s="710"/>
      <c r="WPV51" s="710"/>
      <c r="WPW51" s="710"/>
      <c r="WPX51" s="710"/>
      <c r="WPY51" s="710"/>
      <c r="WPZ51" s="710"/>
      <c r="WQA51" s="710"/>
      <c r="WQB51" s="710"/>
      <c r="WQC51" s="710"/>
      <c r="WQD51" s="710"/>
      <c r="WQE51" s="710"/>
      <c r="WQF51" s="710"/>
      <c r="WQG51" s="710"/>
      <c r="WQH51" s="710"/>
      <c r="WQI51" s="710"/>
      <c r="WQJ51" s="710"/>
      <c r="WQK51" s="710"/>
      <c r="WQL51" s="710"/>
      <c r="WQM51" s="710"/>
      <c r="WQN51" s="710"/>
      <c r="WQO51" s="710"/>
      <c r="WQP51" s="710"/>
      <c r="WQQ51" s="710"/>
      <c r="WQR51" s="710"/>
      <c r="WQS51" s="710"/>
      <c r="WQT51" s="710"/>
      <c r="WQU51" s="710"/>
      <c r="WQV51" s="710"/>
      <c r="WQW51" s="710"/>
      <c r="WQX51" s="710"/>
      <c r="WQY51" s="710"/>
      <c r="WQZ51" s="710"/>
      <c r="WRA51" s="710"/>
      <c r="WRB51" s="710"/>
      <c r="WRC51" s="710"/>
      <c r="WRD51" s="710"/>
      <c r="WRE51" s="710"/>
      <c r="WRF51" s="710"/>
      <c r="WRG51" s="710"/>
      <c r="WRH51" s="710"/>
      <c r="WRI51" s="710"/>
      <c r="WRJ51" s="710"/>
      <c r="WRK51" s="710"/>
      <c r="WRL51" s="710"/>
      <c r="WRM51" s="710"/>
      <c r="WRN51" s="710"/>
      <c r="WRO51" s="710"/>
      <c r="WRP51" s="710"/>
      <c r="WRQ51" s="710"/>
      <c r="WRR51" s="710"/>
      <c r="WRS51" s="710"/>
      <c r="WRT51" s="710"/>
      <c r="WRU51" s="710"/>
      <c r="WRV51" s="710"/>
      <c r="WRW51" s="710"/>
      <c r="WRX51" s="710"/>
      <c r="WRY51" s="710"/>
      <c r="WRZ51" s="710"/>
      <c r="WSA51" s="710"/>
      <c r="WSB51" s="710"/>
      <c r="WSC51" s="710"/>
      <c r="WSD51" s="710"/>
      <c r="WSE51" s="710"/>
      <c r="WSF51" s="710"/>
      <c r="WSG51" s="710"/>
      <c r="WSH51" s="710"/>
      <c r="WSI51" s="710"/>
      <c r="WSJ51" s="710"/>
      <c r="WSK51" s="710"/>
      <c r="WSL51" s="710"/>
      <c r="WSM51" s="710"/>
      <c r="WSN51" s="710"/>
      <c r="WSO51" s="710"/>
      <c r="WSP51" s="710"/>
      <c r="WSQ51" s="710"/>
      <c r="WSR51" s="710"/>
      <c r="WSS51" s="710"/>
      <c r="WST51" s="710"/>
      <c r="WSU51" s="710"/>
      <c r="WSV51" s="710"/>
      <c r="WSW51" s="710"/>
      <c r="WSX51" s="710"/>
      <c r="WSY51" s="710"/>
      <c r="WSZ51" s="710"/>
      <c r="WTA51" s="710"/>
      <c r="WTB51" s="710"/>
      <c r="WTC51" s="710"/>
      <c r="WTD51" s="710"/>
      <c r="WTE51" s="710"/>
      <c r="WTF51" s="710"/>
      <c r="WTG51" s="710"/>
      <c r="WTH51" s="710"/>
      <c r="WTI51" s="710"/>
      <c r="WTJ51" s="710"/>
      <c r="WTK51" s="710"/>
      <c r="WTL51" s="710"/>
      <c r="WTM51" s="710"/>
      <c r="WTN51" s="710"/>
      <c r="WTO51" s="710"/>
      <c r="WTP51" s="710"/>
      <c r="WTQ51" s="710"/>
      <c r="WTR51" s="710"/>
      <c r="WTS51" s="710"/>
      <c r="WTT51" s="710"/>
      <c r="WTU51" s="710"/>
      <c r="WTV51" s="710"/>
      <c r="WTW51" s="710"/>
      <c r="WTX51" s="710"/>
      <c r="WTY51" s="710"/>
      <c r="WTZ51" s="710"/>
      <c r="WUA51" s="710"/>
      <c r="WUB51" s="710"/>
      <c r="WUC51" s="710"/>
      <c r="WUD51" s="710"/>
      <c r="WUE51" s="710"/>
      <c r="WUF51" s="710"/>
      <c r="WUG51" s="710"/>
      <c r="WUH51" s="710"/>
      <c r="WUI51" s="710"/>
      <c r="WUJ51" s="710"/>
      <c r="WUK51" s="710"/>
      <c r="WUL51" s="710"/>
      <c r="WUM51" s="710"/>
      <c r="WUN51" s="710"/>
      <c r="WUO51" s="710"/>
      <c r="WUP51" s="710"/>
      <c r="WUQ51" s="710"/>
      <c r="WUR51" s="710"/>
      <c r="WUS51" s="710"/>
      <c r="WUT51" s="710"/>
      <c r="WUU51" s="710"/>
      <c r="WUV51" s="710"/>
      <c r="WUW51" s="710"/>
      <c r="WUX51" s="710"/>
      <c r="WUY51" s="710"/>
      <c r="WUZ51" s="710"/>
      <c r="WVA51" s="710"/>
      <c r="WVB51" s="710"/>
      <c r="WVC51" s="710"/>
      <c r="WVD51" s="710"/>
      <c r="WVE51" s="710"/>
      <c r="WVF51" s="710"/>
      <c r="WVG51" s="710"/>
      <c r="WVH51" s="710"/>
      <c r="WVI51" s="710"/>
      <c r="WVJ51" s="710"/>
      <c r="WVK51" s="710"/>
      <c r="WVL51" s="710"/>
      <c r="WVM51" s="710"/>
      <c r="WVN51" s="710"/>
      <c r="WVO51" s="710"/>
      <c r="WVP51" s="710"/>
      <c r="WVQ51" s="710"/>
      <c r="WVR51" s="710"/>
      <c r="WVS51" s="710"/>
      <c r="WVT51" s="710"/>
      <c r="WVU51" s="710"/>
      <c r="WVV51" s="710"/>
      <c r="WVW51" s="710"/>
      <c r="WVX51" s="710"/>
      <c r="WVY51" s="710"/>
      <c r="WVZ51" s="710"/>
      <c r="WWA51" s="710"/>
      <c r="WWB51" s="710"/>
      <c r="WWC51" s="710"/>
      <c r="WWD51" s="710"/>
      <c r="WWE51" s="710"/>
      <c r="WWF51" s="710"/>
      <c r="WWG51" s="710"/>
      <c r="WWH51" s="710"/>
      <c r="WWI51" s="710"/>
      <c r="WWJ51" s="710"/>
      <c r="WWK51" s="710"/>
      <c r="WWL51" s="710"/>
      <c r="WWM51" s="710"/>
      <c r="WWN51" s="710"/>
      <c r="WWO51" s="710"/>
      <c r="WWP51" s="710"/>
      <c r="WWQ51" s="710"/>
      <c r="WWR51" s="710"/>
      <c r="WWS51" s="710"/>
      <c r="WWT51" s="710"/>
      <c r="WWU51" s="710"/>
      <c r="WWV51" s="710"/>
      <c r="WWW51" s="710"/>
      <c r="WWX51" s="710"/>
      <c r="WWY51" s="710"/>
      <c r="WWZ51" s="710"/>
      <c r="WXA51" s="710"/>
      <c r="WXB51" s="710"/>
      <c r="WXC51" s="710"/>
      <c r="WXD51" s="710"/>
      <c r="WXE51" s="710"/>
      <c r="WXF51" s="710"/>
      <c r="WXG51" s="710"/>
      <c r="WXH51" s="710"/>
    </row>
  </sheetData>
  <mergeCells count="8">
    <mergeCell ref="A41:A46"/>
    <mergeCell ref="A48:A51"/>
    <mergeCell ref="B1:G3"/>
    <mergeCell ref="J8:K8"/>
    <mergeCell ref="A35:A39"/>
    <mergeCell ref="A10:A17"/>
    <mergeCell ref="A19:A25"/>
    <mergeCell ref="A27:A33"/>
  </mergeCells>
  <pageMargins left="0.15748031496062992" right="0.23622047244094491" top="0.74803149606299213" bottom="0.51181102362204722" header="0.15748031496062992" footer="0.51181102362204722"/>
  <pageSetup paperSize="9" scale="38" orientation="landscape" horizontalDpi="1200" verticalDpi="1200" r:id="rId1"/>
  <headerFooter alignWithMargins="0">
    <oddHeader xml:space="preserve">&amp;C&amp;"Arial,Bold"&amp;18SUJAN INDUSTRIES&amp;"Arial,Regular"&amp;10
Building No. 1, Survey No. 80, Behind Blue Chip Industrial Estate, 
Sativali Udyog Nagar, Waliv, Vasai (East), Dist. Thane - 401 208. Maharashtra, (INDIA).
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P24"/>
  <sheetViews>
    <sheetView topLeftCell="G7" zoomScale="87" zoomScaleNormal="85" workbookViewId="0">
      <selection activeCell="K12" sqref="K12"/>
    </sheetView>
  </sheetViews>
  <sheetFormatPr defaultColWidth="8.7109375" defaultRowHeight="10.199999999999999"/>
  <cols>
    <col min="1" max="1" width="3.7109375" customWidth="1"/>
    <col min="2" max="2" width="8.42578125" customWidth="1"/>
    <col min="3" max="3" width="25.140625" customWidth="1"/>
    <col min="4" max="4" width="43.7109375" customWidth="1"/>
    <col min="5" max="5" width="45" customWidth="1"/>
    <col min="6" max="7" width="27.140625" customWidth="1"/>
    <col min="8" max="8" width="39.7109375" bestFit="1" customWidth="1"/>
    <col min="9" max="10" width="27.140625" customWidth="1"/>
    <col min="11" max="11" width="27.7109375" customWidth="1"/>
    <col min="12" max="12" width="24.140625" customWidth="1"/>
    <col min="13" max="14" width="25" customWidth="1"/>
  </cols>
  <sheetData>
    <row r="1" spans="2:16" ht="11.25" customHeight="1">
      <c r="B1" s="1275" t="s">
        <v>246</v>
      </c>
      <c r="C1" s="1276"/>
      <c r="D1" s="1276"/>
      <c r="E1" s="1276"/>
      <c r="F1" s="1276"/>
      <c r="G1" s="1276"/>
      <c r="H1" s="1276"/>
      <c r="I1" s="1276"/>
      <c r="J1" s="1276"/>
      <c r="K1" s="1276"/>
      <c r="L1" s="1276"/>
      <c r="M1" s="1276"/>
      <c r="N1" s="1277"/>
    </row>
    <row r="2" spans="2:16">
      <c r="B2" s="1278"/>
      <c r="C2" s="1055"/>
      <c r="D2" s="1055"/>
      <c r="E2" s="1055"/>
      <c r="F2" s="1055"/>
      <c r="G2" s="1055"/>
      <c r="H2" s="1055"/>
      <c r="I2" s="1055"/>
      <c r="J2" s="1055"/>
      <c r="K2" s="1055"/>
      <c r="L2" s="1055"/>
      <c r="M2" s="1055"/>
      <c r="N2" s="1056"/>
    </row>
    <row r="3" spans="2:16">
      <c r="B3" s="1278"/>
      <c r="C3" s="1055"/>
      <c r="D3" s="1055"/>
      <c r="E3" s="1055"/>
      <c r="F3" s="1055"/>
      <c r="G3" s="1055"/>
      <c r="H3" s="1055"/>
      <c r="I3" s="1055"/>
      <c r="J3" s="1055"/>
      <c r="K3" s="1055"/>
      <c r="L3" s="1055"/>
      <c r="M3" s="1055"/>
      <c r="N3" s="1056"/>
    </row>
    <row r="4" spans="2:16" ht="22.8">
      <c r="B4" s="1279" t="s">
        <v>178</v>
      </c>
      <c r="C4" s="1280"/>
      <c r="D4" s="1280"/>
      <c r="E4" s="1280"/>
      <c r="F4" s="1280"/>
      <c r="G4" s="1280"/>
      <c r="H4" s="1280"/>
      <c r="I4" s="1280"/>
      <c r="J4" s="1280"/>
      <c r="K4" s="1280"/>
      <c r="L4" s="1280"/>
      <c r="M4" s="1280"/>
      <c r="N4" s="1281"/>
    </row>
    <row r="5" spans="2:16" ht="27.6">
      <c r="B5" s="304" t="s">
        <v>184</v>
      </c>
      <c r="C5" s="132"/>
      <c r="D5" s="1272" t="s">
        <v>167</v>
      </c>
      <c r="E5" s="1273"/>
      <c r="F5" s="1272" t="s">
        <v>168</v>
      </c>
      <c r="G5" s="1273"/>
      <c r="H5" s="131" t="s">
        <v>169</v>
      </c>
      <c r="I5" s="1270" t="s">
        <v>170</v>
      </c>
      <c r="J5" s="1271"/>
      <c r="K5" s="1274" t="s">
        <v>188</v>
      </c>
      <c r="L5" s="1274"/>
      <c r="M5" s="302" t="s">
        <v>302</v>
      </c>
      <c r="N5" s="305" t="s">
        <v>305</v>
      </c>
    </row>
    <row r="6" spans="2:16" ht="13.8">
      <c r="B6" s="304"/>
      <c r="C6" s="132" t="s">
        <v>231</v>
      </c>
      <c r="D6" s="131" t="s">
        <v>292</v>
      </c>
      <c r="E6" s="131" t="s">
        <v>293</v>
      </c>
      <c r="F6" s="302" t="s">
        <v>232</v>
      </c>
      <c r="G6" s="302" t="s">
        <v>233</v>
      </c>
      <c r="H6" s="131"/>
      <c r="I6" s="371"/>
      <c r="J6" s="371"/>
      <c r="K6" s="301"/>
      <c r="L6" s="301"/>
      <c r="M6" s="301"/>
      <c r="N6" s="306"/>
    </row>
    <row r="7" spans="2:16" ht="13.8">
      <c r="B7" s="304"/>
      <c r="C7" s="132"/>
      <c r="D7" s="131"/>
      <c r="E7" s="131"/>
      <c r="F7" s="299"/>
      <c r="G7" s="300"/>
      <c r="H7" s="131"/>
      <c r="I7" s="371" t="s">
        <v>316</v>
      </c>
      <c r="J7" s="371" t="s">
        <v>317</v>
      </c>
      <c r="K7" s="302" t="s">
        <v>299</v>
      </c>
      <c r="L7" s="302" t="s">
        <v>298</v>
      </c>
      <c r="M7" s="302" t="s">
        <v>303</v>
      </c>
      <c r="N7" s="305" t="s">
        <v>303</v>
      </c>
    </row>
    <row r="8" spans="2:16" ht="41.4">
      <c r="B8" s="307">
        <v>1</v>
      </c>
      <c r="C8" s="295" t="s">
        <v>171</v>
      </c>
      <c r="D8" s="296" t="s">
        <v>287</v>
      </c>
      <c r="E8" s="296" t="s">
        <v>287</v>
      </c>
      <c r="F8" s="297" t="s">
        <v>176</v>
      </c>
      <c r="G8" s="297" t="s">
        <v>309</v>
      </c>
      <c r="H8" s="298" t="s">
        <v>322</v>
      </c>
      <c r="I8" s="372" t="s">
        <v>318</v>
      </c>
      <c r="J8" s="372" t="s">
        <v>319</v>
      </c>
      <c r="K8" s="330" t="s">
        <v>300</v>
      </c>
      <c r="L8" s="330" t="s">
        <v>300</v>
      </c>
      <c r="M8" s="324" t="s">
        <v>310</v>
      </c>
      <c r="N8" s="336"/>
    </row>
    <row r="9" spans="2:16" ht="27.6">
      <c r="B9" s="307"/>
      <c r="C9" s="295"/>
      <c r="D9" s="296" t="s">
        <v>288</v>
      </c>
      <c r="E9" s="296" t="s">
        <v>288</v>
      </c>
      <c r="F9" s="297"/>
      <c r="G9" s="297"/>
      <c r="H9" s="298" t="s">
        <v>315</v>
      </c>
      <c r="I9" s="372"/>
      <c r="J9" s="372"/>
      <c r="K9" s="330" t="s">
        <v>311</v>
      </c>
      <c r="L9" s="330" t="s">
        <v>311</v>
      </c>
      <c r="M9" s="324" t="s">
        <v>303</v>
      </c>
      <c r="N9" s="336"/>
    </row>
    <row r="10" spans="2:16" ht="27.6">
      <c r="B10" s="307"/>
      <c r="C10" s="295"/>
      <c r="D10" s="296" t="s">
        <v>289</v>
      </c>
      <c r="E10" s="296" t="s">
        <v>289</v>
      </c>
      <c r="F10" s="297"/>
      <c r="G10" s="297"/>
      <c r="H10" s="298"/>
      <c r="I10" s="372"/>
      <c r="J10" s="372"/>
      <c r="K10" s="331" t="s">
        <v>295</v>
      </c>
      <c r="L10" s="331" t="s">
        <v>295</v>
      </c>
      <c r="M10" s="325" t="s">
        <v>295</v>
      </c>
      <c r="N10" s="337" t="s">
        <v>306</v>
      </c>
    </row>
    <row r="11" spans="2:16" ht="51">
      <c r="B11" s="307"/>
      <c r="C11" s="295"/>
      <c r="D11" s="313" t="s">
        <v>192</v>
      </c>
      <c r="E11" s="313" t="s">
        <v>192</v>
      </c>
      <c r="F11" s="297"/>
      <c r="G11" s="297"/>
      <c r="H11" s="298"/>
      <c r="I11" s="372"/>
      <c r="J11" s="372"/>
      <c r="K11" s="332" t="s">
        <v>296</v>
      </c>
      <c r="L11" s="332" t="s">
        <v>296</v>
      </c>
      <c r="M11" s="326" t="s">
        <v>307</v>
      </c>
      <c r="N11" s="338" t="s">
        <v>307</v>
      </c>
    </row>
    <row r="12" spans="2:16" ht="96.6">
      <c r="B12" s="307">
        <v>2</v>
      </c>
      <c r="C12" s="295" t="s">
        <v>179</v>
      </c>
      <c r="D12" s="308" t="s">
        <v>294</v>
      </c>
      <c r="E12" s="309" t="s">
        <v>180</v>
      </c>
      <c r="F12" s="297"/>
      <c r="G12" s="297"/>
      <c r="H12" s="351" t="s">
        <v>314</v>
      </c>
      <c r="I12" s="372" t="s">
        <v>320</v>
      </c>
      <c r="J12" s="372" t="s">
        <v>321</v>
      </c>
      <c r="K12" s="333" t="s">
        <v>297</v>
      </c>
      <c r="L12" s="333" t="s">
        <v>301</v>
      </c>
      <c r="M12" s="327" t="s">
        <v>304</v>
      </c>
      <c r="N12" s="339" t="s">
        <v>308</v>
      </c>
      <c r="P12" s="303"/>
    </row>
    <row r="13" spans="2:16" ht="41.4">
      <c r="B13" s="307">
        <v>3</v>
      </c>
      <c r="C13" s="295" t="s">
        <v>177</v>
      </c>
      <c r="D13" s="310" t="s">
        <v>176</v>
      </c>
      <c r="E13" s="310" t="s">
        <v>176</v>
      </c>
      <c r="F13" s="311">
        <v>6</v>
      </c>
      <c r="G13" s="311">
        <v>6</v>
      </c>
      <c r="H13" s="312" t="s">
        <v>312</v>
      </c>
      <c r="I13" s="373">
        <v>3</v>
      </c>
      <c r="J13" s="373">
        <v>3</v>
      </c>
      <c r="K13" s="330" t="s">
        <v>176</v>
      </c>
      <c r="L13" s="330" t="s">
        <v>176</v>
      </c>
      <c r="M13" s="324" t="s">
        <v>176</v>
      </c>
      <c r="N13" s="336">
        <v>11</v>
      </c>
    </row>
    <row r="14" spans="2:16" ht="13.8">
      <c r="B14" s="307">
        <v>4</v>
      </c>
      <c r="C14" s="295" t="s">
        <v>172</v>
      </c>
      <c r="D14" s="310">
        <v>2</v>
      </c>
      <c r="E14" s="310">
        <v>2</v>
      </c>
      <c r="F14" s="311">
        <v>1.5</v>
      </c>
      <c r="G14" s="311">
        <v>1.5</v>
      </c>
      <c r="H14" s="312">
        <v>2</v>
      </c>
      <c r="I14" s="373">
        <v>2</v>
      </c>
      <c r="J14" s="373">
        <v>2</v>
      </c>
      <c r="K14" s="330">
        <v>2</v>
      </c>
      <c r="L14" s="330">
        <v>2</v>
      </c>
      <c r="M14" s="324">
        <v>2</v>
      </c>
      <c r="N14" s="336">
        <v>2</v>
      </c>
    </row>
    <row r="15" spans="2:16" ht="13.8">
      <c r="B15" s="307">
        <v>5</v>
      </c>
      <c r="C15" s="295" t="s">
        <v>173</v>
      </c>
      <c r="D15" s="310">
        <v>3</v>
      </c>
      <c r="E15" s="310">
        <v>3</v>
      </c>
      <c r="F15" s="311">
        <v>4</v>
      </c>
      <c r="G15" s="311">
        <v>4</v>
      </c>
      <c r="H15" s="352">
        <v>10</v>
      </c>
      <c r="I15" s="373">
        <v>4</v>
      </c>
      <c r="J15" s="373">
        <v>4</v>
      </c>
      <c r="K15" s="330">
        <v>3</v>
      </c>
      <c r="L15" s="330">
        <v>3</v>
      </c>
      <c r="M15" s="324">
        <v>3</v>
      </c>
      <c r="N15" s="336">
        <v>3</v>
      </c>
    </row>
    <row r="16" spans="2:16" ht="13.8">
      <c r="B16" s="307">
        <v>6</v>
      </c>
      <c r="C16" s="295" t="s">
        <v>174</v>
      </c>
      <c r="D16" s="310">
        <v>10</v>
      </c>
      <c r="E16" s="310">
        <v>10</v>
      </c>
      <c r="F16" s="311">
        <v>8</v>
      </c>
      <c r="G16" s="311">
        <v>8</v>
      </c>
      <c r="H16" s="312">
        <v>12</v>
      </c>
      <c r="I16" s="373">
        <v>15</v>
      </c>
      <c r="J16" s="373">
        <v>15</v>
      </c>
      <c r="K16" s="330">
        <v>10</v>
      </c>
      <c r="L16" s="330">
        <v>10</v>
      </c>
      <c r="M16" s="324">
        <v>10</v>
      </c>
      <c r="N16" s="336">
        <v>10</v>
      </c>
    </row>
    <row r="17" spans="2:14" ht="13.8">
      <c r="B17" s="307">
        <v>7</v>
      </c>
      <c r="C17" s="295" t="s">
        <v>175</v>
      </c>
      <c r="D17" s="310">
        <v>1.5</v>
      </c>
      <c r="E17" s="310">
        <v>1.5</v>
      </c>
      <c r="F17" s="311">
        <v>1.5</v>
      </c>
      <c r="G17" s="311">
        <v>1.5</v>
      </c>
      <c r="H17" s="352">
        <v>1.5</v>
      </c>
      <c r="I17" s="379">
        <v>1.5</v>
      </c>
      <c r="J17" s="379">
        <v>1.5</v>
      </c>
      <c r="K17" s="330">
        <v>1.5</v>
      </c>
      <c r="L17" s="330">
        <v>1.5</v>
      </c>
      <c r="M17" s="324">
        <v>1.5</v>
      </c>
      <c r="N17" s="336">
        <v>1.5</v>
      </c>
    </row>
    <row r="18" spans="2:14" ht="27.6">
      <c r="B18" s="307">
        <v>8</v>
      </c>
      <c r="C18" s="295" t="s">
        <v>191</v>
      </c>
      <c r="D18" s="313" t="s">
        <v>183</v>
      </c>
      <c r="E18" s="313" t="s">
        <v>183</v>
      </c>
      <c r="F18" s="314" t="s">
        <v>176</v>
      </c>
      <c r="G18" s="314" t="s">
        <v>176</v>
      </c>
      <c r="H18" s="315" t="s">
        <v>176</v>
      </c>
      <c r="I18" s="374" t="s">
        <v>176</v>
      </c>
      <c r="J18" s="374" t="s">
        <v>176</v>
      </c>
      <c r="K18" s="334" t="s">
        <v>183</v>
      </c>
      <c r="L18" s="334" t="s">
        <v>183</v>
      </c>
      <c r="M18" s="328" t="s">
        <v>183</v>
      </c>
      <c r="N18" s="336" t="s">
        <v>176</v>
      </c>
    </row>
    <row r="19" spans="2:14" ht="13.8">
      <c r="B19" s="307">
        <v>9</v>
      </c>
      <c r="C19" s="295" t="s">
        <v>181</v>
      </c>
      <c r="D19" s="313" t="s">
        <v>182</v>
      </c>
      <c r="E19" s="313" t="s">
        <v>182</v>
      </c>
      <c r="F19" s="314" t="s">
        <v>176</v>
      </c>
      <c r="G19" s="314" t="s">
        <v>176</v>
      </c>
      <c r="H19" s="315" t="s">
        <v>176</v>
      </c>
      <c r="I19" s="374" t="s">
        <v>176</v>
      </c>
      <c r="J19" s="374" t="s">
        <v>176</v>
      </c>
      <c r="K19" s="334" t="s">
        <v>182</v>
      </c>
      <c r="L19" s="334" t="s">
        <v>182</v>
      </c>
      <c r="M19" s="328" t="s">
        <v>182</v>
      </c>
      <c r="N19" s="336" t="s">
        <v>176</v>
      </c>
    </row>
    <row r="20" spans="2:14" ht="13.8">
      <c r="B20" s="307">
        <v>10</v>
      </c>
      <c r="C20" s="295" t="s">
        <v>190</v>
      </c>
      <c r="D20" s="310" t="s">
        <v>176</v>
      </c>
      <c r="E20" s="310" t="s">
        <v>176</v>
      </c>
      <c r="F20" s="314" t="s">
        <v>189</v>
      </c>
      <c r="G20" s="314" t="s">
        <v>189</v>
      </c>
      <c r="H20" s="315" t="s">
        <v>176</v>
      </c>
      <c r="I20" s="374" t="s">
        <v>176</v>
      </c>
      <c r="J20" s="374" t="s">
        <v>176</v>
      </c>
      <c r="K20" s="330" t="s">
        <v>176</v>
      </c>
      <c r="L20" s="330" t="s">
        <v>176</v>
      </c>
      <c r="M20" s="324" t="s">
        <v>176</v>
      </c>
      <c r="N20" s="336" t="s">
        <v>176</v>
      </c>
    </row>
    <row r="21" spans="2:14" ht="57.75" customHeight="1">
      <c r="B21" s="307">
        <v>11</v>
      </c>
      <c r="C21" s="295" t="s">
        <v>166</v>
      </c>
      <c r="D21" s="342" t="s">
        <v>185</v>
      </c>
      <c r="E21" s="342" t="s">
        <v>185</v>
      </c>
      <c r="F21" s="345" t="s">
        <v>185</v>
      </c>
      <c r="G21" s="345" t="s">
        <v>185</v>
      </c>
      <c r="H21" s="346" t="s">
        <v>185</v>
      </c>
      <c r="I21" s="378" t="s">
        <v>185</v>
      </c>
      <c r="J21" s="378" t="s">
        <v>185</v>
      </c>
      <c r="K21" s="341" t="s">
        <v>185</v>
      </c>
      <c r="L21" s="341" t="s">
        <v>185</v>
      </c>
      <c r="M21" s="343" t="s">
        <v>185</v>
      </c>
      <c r="N21" s="344" t="s">
        <v>185</v>
      </c>
    </row>
    <row r="22" spans="2:14" s="128" customFormat="1" ht="27.6">
      <c r="B22" s="307">
        <v>12</v>
      </c>
      <c r="C22" s="295" t="s">
        <v>186</v>
      </c>
      <c r="D22" s="310" t="s">
        <v>176</v>
      </c>
      <c r="E22" s="310" t="s">
        <v>176</v>
      </c>
      <c r="F22" s="316" t="s">
        <v>189</v>
      </c>
      <c r="G22" s="316" t="s">
        <v>189</v>
      </c>
      <c r="H22" s="353" t="s">
        <v>313</v>
      </c>
      <c r="I22" s="375" t="s">
        <v>176</v>
      </c>
      <c r="J22" s="375" t="s">
        <v>176</v>
      </c>
      <c r="K22" s="330" t="s">
        <v>176</v>
      </c>
      <c r="L22" s="330" t="s">
        <v>176</v>
      </c>
      <c r="M22" s="324" t="s">
        <v>176</v>
      </c>
      <c r="N22" s="336" t="s">
        <v>176</v>
      </c>
    </row>
    <row r="23" spans="2:14" ht="13.8">
      <c r="B23" s="307">
        <v>13</v>
      </c>
      <c r="C23" s="295" t="s">
        <v>187</v>
      </c>
      <c r="D23" s="310" t="s">
        <v>176</v>
      </c>
      <c r="E23" s="310" t="s">
        <v>176</v>
      </c>
      <c r="F23" s="317" t="s">
        <v>176</v>
      </c>
      <c r="G23" s="317" t="s">
        <v>176</v>
      </c>
      <c r="H23" s="318" t="s">
        <v>176</v>
      </c>
      <c r="I23" s="376" t="s">
        <v>176</v>
      </c>
      <c r="J23" s="376" t="s">
        <v>176</v>
      </c>
      <c r="K23" s="330" t="s">
        <v>176</v>
      </c>
      <c r="L23" s="330" t="s">
        <v>176</v>
      </c>
      <c r="M23" s="324" t="s">
        <v>176</v>
      </c>
      <c r="N23" s="336" t="s">
        <v>176</v>
      </c>
    </row>
    <row r="24" spans="2:14" ht="55.8" thickBot="1">
      <c r="B24" s="319">
        <v>14</v>
      </c>
      <c r="C24" s="320" t="s">
        <v>291</v>
      </c>
      <c r="D24" s="321" t="s">
        <v>290</v>
      </c>
      <c r="E24" s="321" t="s">
        <v>290</v>
      </c>
      <c r="F24" s="322" t="s">
        <v>176</v>
      </c>
      <c r="G24" s="322" t="s">
        <v>176</v>
      </c>
      <c r="H24" s="323" t="s">
        <v>176</v>
      </c>
      <c r="I24" s="377" t="s">
        <v>176</v>
      </c>
      <c r="J24" s="377" t="s">
        <v>176</v>
      </c>
      <c r="K24" s="335" t="s">
        <v>290</v>
      </c>
      <c r="L24" s="335" t="s">
        <v>290</v>
      </c>
      <c r="M24" s="329" t="s">
        <v>290</v>
      </c>
      <c r="N24" s="340" t="s">
        <v>290</v>
      </c>
    </row>
  </sheetData>
  <mergeCells count="6">
    <mergeCell ref="I5:J5"/>
    <mergeCell ref="F5:G5"/>
    <mergeCell ref="D5:E5"/>
    <mergeCell ref="K5:L5"/>
    <mergeCell ref="B1:N3"/>
    <mergeCell ref="B4:N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44"/>
  <sheetViews>
    <sheetView topLeftCell="B1" workbookViewId="0">
      <selection activeCell="B21" sqref="B21"/>
    </sheetView>
  </sheetViews>
  <sheetFormatPr defaultColWidth="10.7109375" defaultRowHeight="13.2"/>
  <cols>
    <col min="1" max="1" width="39" style="6" customWidth="1"/>
    <col min="2" max="2" width="42.7109375" style="6" customWidth="1"/>
    <col min="3" max="7" width="10.7109375" style="6"/>
    <col min="8" max="8" width="39.140625" style="6" bestFit="1" customWidth="1"/>
    <col min="9" max="9" width="14.7109375" style="6" customWidth="1"/>
    <col min="10" max="10" width="13.140625" style="6" customWidth="1"/>
    <col min="11" max="11" width="18.140625" style="6" customWidth="1"/>
    <col min="12" max="12" width="14.7109375" style="6" bestFit="1" customWidth="1"/>
    <col min="13" max="13" width="9" style="124" customWidth="1"/>
    <col min="14" max="14" width="20.140625" style="6" bestFit="1" customWidth="1"/>
    <col min="15" max="16384" width="10.7109375" style="6"/>
  </cols>
  <sheetData>
    <row r="1" spans="1:12">
      <c r="A1" s="3" t="s">
        <v>13</v>
      </c>
      <c r="B1" s="4" t="s">
        <v>14</v>
      </c>
      <c r="C1" s="1282" t="s">
        <v>15</v>
      </c>
      <c r="D1" s="1282"/>
      <c r="E1" s="5" t="s">
        <v>37</v>
      </c>
    </row>
    <row r="2" spans="1:12" ht="13.8" thickBot="1">
      <c r="A2" s="7"/>
      <c r="B2" s="8" t="s">
        <v>22</v>
      </c>
      <c r="C2" s="8" t="s">
        <v>16</v>
      </c>
      <c r="D2" s="8" t="s">
        <v>17</v>
      </c>
      <c r="E2" s="9"/>
      <c r="H2" s="1283" t="s">
        <v>104</v>
      </c>
      <c r="I2" s="1284"/>
      <c r="J2" s="1284"/>
      <c r="K2" s="10"/>
    </row>
    <row r="3" spans="1:12">
      <c r="A3" s="88" t="s">
        <v>25</v>
      </c>
      <c r="B3" s="88">
        <v>5900</v>
      </c>
      <c r="C3" s="88">
        <v>700</v>
      </c>
      <c r="D3" s="88">
        <v>600</v>
      </c>
      <c r="E3" s="88">
        <v>450</v>
      </c>
      <c r="H3" s="1284"/>
      <c r="I3" s="1284"/>
      <c r="J3" s="1284"/>
      <c r="K3" s="10"/>
    </row>
    <row r="4" spans="1:12">
      <c r="A4" s="89" t="s">
        <v>26</v>
      </c>
      <c r="B4" s="89">
        <v>4000</v>
      </c>
      <c r="C4" s="89">
        <v>680</v>
      </c>
      <c r="D4" s="89">
        <v>570</v>
      </c>
      <c r="E4" s="89">
        <v>400</v>
      </c>
      <c r="H4" s="1284"/>
      <c r="I4" s="1284"/>
      <c r="J4" s="1284"/>
      <c r="K4" s="10"/>
    </row>
    <row r="5" spans="1:12">
      <c r="A5" s="89" t="s">
        <v>24</v>
      </c>
      <c r="B5" s="89">
        <v>2000</v>
      </c>
      <c r="C5" s="89">
        <v>480</v>
      </c>
      <c r="D5" s="89">
        <v>420</v>
      </c>
      <c r="E5" s="89">
        <v>250</v>
      </c>
      <c r="H5" s="90" t="s">
        <v>71</v>
      </c>
      <c r="I5" s="91"/>
      <c r="J5" s="91"/>
      <c r="K5" s="10"/>
    </row>
    <row r="6" spans="1:12">
      <c r="A6" s="89" t="s">
        <v>49</v>
      </c>
      <c r="B6" s="89">
        <v>2700</v>
      </c>
      <c r="C6" s="89">
        <v>530</v>
      </c>
      <c r="D6" s="89">
        <v>460</v>
      </c>
      <c r="E6" s="89">
        <v>250</v>
      </c>
      <c r="H6" s="10"/>
      <c r="I6" s="10"/>
      <c r="J6" s="10"/>
      <c r="K6" s="10"/>
    </row>
    <row r="7" spans="1:12">
      <c r="A7" s="89" t="s">
        <v>27</v>
      </c>
      <c r="B7" s="89">
        <v>1000</v>
      </c>
      <c r="C7" s="89">
        <v>330</v>
      </c>
      <c r="D7" s="89">
        <v>410</v>
      </c>
      <c r="E7" s="89">
        <v>160</v>
      </c>
      <c r="H7" s="90" t="s">
        <v>66</v>
      </c>
      <c r="I7" s="10"/>
      <c r="J7" s="10">
        <v>0</v>
      </c>
      <c r="K7" s="42" t="s">
        <v>73</v>
      </c>
      <c r="L7" s="1"/>
    </row>
    <row r="8" spans="1:12">
      <c r="A8" s="89" t="s">
        <v>28</v>
      </c>
      <c r="B8" s="89">
        <v>2000</v>
      </c>
      <c r="C8" s="89">
        <v>510</v>
      </c>
      <c r="D8" s="89">
        <v>470</v>
      </c>
      <c r="E8" s="89">
        <v>250</v>
      </c>
      <c r="H8" s="90" t="s">
        <v>67</v>
      </c>
      <c r="I8" s="10"/>
      <c r="J8" s="10">
        <v>0</v>
      </c>
      <c r="K8" s="42" t="s">
        <v>73</v>
      </c>
      <c r="L8" s="1"/>
    </row>
    <row r="9" spans="1:12">
      <c r="H9" s="90" t="s">
        <v>68</v>
      </c>
      <c r="I9" s="10"/>
      <c r="J9" s="10">
        <v>0</v>
      </c>
      <c r="K9" s="42" t="s">
        <v>73</v>
      </c>
      <c r="L9" s="1"/>
    </row>
    <row r="10" spans="1:12">
      <c r="H10" s="90" t="s">
        <v>69</v>
      </c>
      <c r="I10" s="10"/>
      <c r="J10" s="10">
        <v>0</v>
      </c>
      <c r="K10" s="42" t="s">
        <v>73</v>
      </c>
      <c r="L10" s="1"/>
    </row>
    <row r="11" spans="1:12">
      <c r="A11" s="11"/>
      <c r="H11" s="90" t="s">
        <v>70</v>
      </c>
      <c r="I11" s="10"/>
      <c r="J11" s="10">
        <v>12</v>
      </c>
      <c r="K11" s="42" t="s">
        <v>73</v>
      </c>
      <c r="L11" s="1"/>
    </row>
    <row r="12" spans="1:12">
      <c r="A12" s="11"/>
      <c r="H12" s="10"/>
      <c r="I12" s="40" t="s">
        <v>4</v>
      </c>
      <c r="J12" s="41">
        <f>SUM(J7:J11)</f>
        <v>12</v>
      </c>
      <c r="K12" s="42" t="s">
        <v>73</v>
      </c>
      <c r="L12" s="1"/>
    </row>
    <row r="13" spans="1:12">
      <c r="A13" s="11"/>
      <c r="H13" s="10"/>
      <c r="I13" s="10"/>
      <c r="J13" s="10"/>
      <c r="K13" s="10"/>
    </row>
    <row r="14" spans="1:12">
      <c r="A14" s="11"/>
      <c r="H14" s="127" t="s">
        <v>72</v>
      </c>
      <c r="I14" s="127"/>
      <c r="J14" s="127">
        <f>(60*60)/J12</f>
        <v>300</v>
      </c>
      <c r="K14" s="10"/>
    </row>
    <row r="15" spans="1:12">
      <c r="A15" s="12" t="s">
        <v>38</v>
      </c>
      <c r="B15" s="10"/>
      <c r="I15" s="1"/>
    </row>
    <row r="16" spans="1:12">
      <c r="A16" s="92" t="s">
        <v>18</v>
      </c>
      <c r="B16" s="13">
        <f>B17*B18</f>
        <v>1</v>
      </c>
    </row>
    <row r="17" spans="1:13">
      <c r="A17" s="92" t="s">
        <v>32</v>
      </c>
      <c r="B17" s="13">
        <v>1</v>
      </c>
    </row>
    <row r="18" spans="1:13">
      <c r="A18" s="92" t="s">
        <v>33</v>
      </c>
      <c r="B18" s="13">
        <v>1</v>
      </c>
    </row>
    <row r="19" spans="1:13">
      <c r="A19" s="93" t="s">
        <v>101</v>
      </c>
      <c r="B19" s="94" t="e">
        <f>#REF!*1000</f>
        <v>#REF!</v>
      </c>
    </row>
    <row r="20" spans="1:13">
      <c r="A20" s="92" t="s">
        <v>19</v>
      </c>
      <c r="B20" s="94" t="e">
        <f>#REF!</f>
        <v>#REF!</v>
      </c>
    </row>
    <row r="21" spans="1:13" ht="15" customHeight="1">
      <c r="A21" s="91" t="s">
        <v>34</v>
      </c>
      <c r="B21" s="14">
        <v>1</v>
      </c>
      <c r="H21" s="2"/>
      <c r="I21" s="43" t="s">
        <v>113</v>
      </c>
      <c r="J21" s="43" t="s">
        <v>116</v>
      </c>
      <c r="K21" s="44" t="s">
        <v>114</v>
      </c>
      <c r="L21" s="43" t="s">
        <v>115</v>
      </c>
    </row>
    <row r="22" spans="1:13">
      <c r="A22" s="92" t="s">
        <v>35</v>
      </c>
      <c r="B22" s="14">
        <v>1</v>
      </c>
      <c r="H22" s="45" t="s">
        <v>105</v>
      </c>
      <c r="I22" s="45"/>
      <c r="J22" s="45"/>
      <c r="K22" s="45"/>
      <c r="L22" s="45"/>
    </row>
    <row r="23" spans="1:13">
      <c r="A23" s="92" t="s">
        <v>31</v>
      </c>
      <c r="B23" s="15">
        <v>1</v>
      </c>
      <c r="H23" s="16"/>
      <c r="I23" s="17"/>
      <c r="J23" s="17"/>
      <c r="K23" s="18"/>
      <c r="L23" s="19"/>
    </row>
    <row r="24" spans="1:13">
      <c r="A24" s="92"/>
      <c r="B24" s="20"/>
      <c r="C24" s="21"/>
      <c r="H24" s="16" t="s">
        <v>106</v>
      </c>
      <c r="I24" s="46">
        <v>300</v>
      </c>
      <c r="J24" s="17">
        <v>1</v>
      </c>
      <c r="K24" s="19">
        <v>3</v>
      </c>
      <c r="L24" s="47">
        <f>K24*J24*I24</f>
        <v>900</v>
      </c>
      <c r="M24" s="124">
        <f>K24*J24</f>
        <v>3</v>
      </c>
    </row>
    <row r="25" spans="1:13">
      <c r="A25" s="22" t="s">
        <v>39</v>
      </c>
      <c r="B25" s="20"/>
      <c r="C25" s="21"/>
      <c r="H25" s="23" t="s">
        <v>107</v>
      </c>
      <c r="I25" s="46">
        <v>3000</v>
      </c>
      <c r="J25" s="17">
        <v>1</v>
      </c>
      <c r="K25" s="19">
        <v>3</v>
      </c>
      <c r="L25" s="47">
        <f t="shared" ref="L25:L31" si="0">K25*J25*I25</f>
        <v>9000</v>
      </c>
      <c r="M25" s="124">
        <f t="shared" ref="M25:M31" si="1">K25*J25</f>
        <v>3</v>
      </c>
    </row>
    <row r="26" spans="1:13">
      <c r="A26" s="92" t="s">
        <v>42</v>
      </c>
      <c r="B26" s="125">
        <f>((B21*B22)/100)*0.21*B16</f>
        <v>2.0999999999999999E-3</v>
      </c>
      <c r="C26" s="21"/>
      <c r="H26" s="24" t="s">
        <v>108</v>
      </c>
      <c r="I26" s="46">
        <v>1000</v>
      </c>
      <c r="J26" s="17">
        <f>1000000/3/60/60</f>
        <v>92.592592592592595</v>
      </c>
      <c r="K26" s="19">
        <v>2</v>
      </c>
      <c r="L26" s="47">
        <f t="shared" si="0"/>
        <v>185185.1851851852</v>
      </c>
      <c r="M26" s="129">
        <f>K26*J26</f>
        <v>185.18518518518519</v>
      </c>
    </row>
    <row r="27" spans="1:13">
      <c r="A27" s="92" t="s">
        <v>20</v>
      </c>
      <c r="B27" s="126" t="e">
        <f>B19/B20</f>
        <v>#REF!</v>
      </c>
      <c r="H27" s="24" t="s">
        <v>109</v>
      </c>
      <c r="I27" s="46">
        <v>100</v>
      </c>
      <c r="J27" s="17"/>
      <c r="K27" s="19">
        <v>2</v>
      </c>
      <c r="L27" s="47">
        <f t="shared" si="0"/>
        <v>0</v>
      </c>
      <c r="M27" s="124">
        <f t="shared" si="1"/>
        <v>0</v>
      </c>
    </row>
    <row r="28" spans="1:13">
      <c r="A28" s="92" t="s">
        <v>21</v>
      </c>
      <c r="B28" s="126" t="e">
        <f>B27*B16</f>
        <v>#REF!</v>
      </c>
      <c r="H28" s="24" t="s">
        <v>110</v>
      </c>
      <c r="I28" s="46">
        <v>3000</v>
      </c>
      <c r="J28" s="17"/>
      <c r="K28" s="19">
        <v>2</v>
      </c>
      <c r="L28" s="47">
        <f t="shared" si="0"/>
        <v>0</v>
      </c>
      <c r="M28" s="124">
        <f t="shared" si="1"/>
        <v>0</v>
      </c>
    </row>
    <row r="29" spans="1:13">
      <c r="A29" s="93" t="s">
        <v>102</v>
      </c>
      <c r="B29" s="25">
        <v>20</v>
      </c>
      <c r="H29" s="16" t="s">
        <v>111</v>
      </c>
      <c r="I29" s="46">
        <v>250</v>
      </c>
      <c r="J29" s="17"/>
      <c r="K29" s="19">
        <v>2</v>
      </c>
      <c r="L29" s="47">
        <f t="shared" si="0"/>
        <v>0</v>
      </c>
      <c r="M29" s="124">
        <f t="shared" si="1"/>
        <v>0</v>
      </c>
    </row>
    <row r="30" spans="1:13">
      <c r="A30" s="93" t="s">
        <v>103</v>
      </c>
      <c r="B30" s="25">
        <v>20</v>
      </c>
      <c r="H30" s="16" t="s">
        <v>112</v>
      </c>
      <c r="I30" s="46">
        <v>250</v>
      </c>
      <c r="J30" s="17"/>
      <c r="K30" s="19">
        <v>2</v>
      </c>
      <c r="L30" s="47">
        <f t="shared" si="0"/>
        <v>0</v>
      </c>
      <c r="M30" s="124">
        <f t="shared" si="1"/>
        <v>0</v>
      </c>
    </row>
    <row r="31" spans="1:13" ht="13.8" thickBot="1">
      <c r="A31" s="91" t="s">
        <v>40</v>
      </c>
      <c r="B31" s="90">
        <f>(B21+(B29))*B17</f>
        <v>21</v>
      </c>
      <c r="D31" s="26"/>
      <c r="E31" s="26"/>
      <c r="F31" s="26"/>
      <c r="H31" s="24" t="s">
        <v>117</v>
      </c>
      <c r="I31" s="46">
        <v>50</v>
      </c>
      <c r="J31" s="17"/>
      <c r="K31" s="19">
        <f>500</f>
        <v>500</v>
      </c>
      <c r="L31" s="47">
        <f t="shared" si="0"/>
        <v>0</v>
      </c>
      <c r="M31" s="124">
        <f t="shared" si="1"/>
        <v>0</v>
      </c>
    </row>
    <row r="32" spans="1:13" ht="13.8" thickBot="1">
      <c r="A32" s="92" t="s">
        <v>41</v>
      </c>
      <c r="B32" s="90">
        <f>(B22+(B30))*B18</f>
        <v>21</v>
      </c>
      <c r="D32" s="26"/>
      <c r="E32" s="26"/>
      <c r="F32" s="26"/>
      <c r="H32" s="16"/>
      <c r="I32" s="17"/>
      <c r="J32" s="17"/>
      <c r="K32" s="19"/>
      <c r="L32" s="95"/>
      <c r="M32" s="130">
        <f>SUM(M24:M31)*60</f>
        <v>11471.111111111111</v>
      </c>
    </row>
    <row r="33" spans="1:12" ht="14.4" thickTop="1">
      <c r="A33" s="27"/>
      <c r="B33" s="20"/>
      <c r="C33" s="28"/>
      <c r="D33" s="29" t="s">
        <v>16</v>
      </c>
      <c r="E33" s="29" t="s">
        <v>17</v>
      </c>
      <c r="F33" s="30" t="s">
        <v>37</v>
      </c>
      <c r="H33" s="48" t="s">
        <v>4</v>
      </c>
      <c r="I33" s="49"/>
      <c r="J33" s="49"/>
      <c r="K33" s="50"/>
      <c r="L33" s="50"/>
    </row>
    <row r="34" spans="1:12" ht="13.8" thickBot="1">
      <c r="A34" s="27"/>
      <c r="B34" s="20"/>
      <c r="C34" s="31">
        <f>VLOOKUP($B$35,$A$3:$D$8,2,FALSE)</f>
        <v>2700</v>
      </c>
      <c r="D34" s="32">
        <f>VLOOKUP($B$35,$A$3:$D$8,3,FALSE)</f>
        <v>530</v>
      </c>
      <c r="E34" s="32">
        <f>VLOOKUP($B$35,$A$3:$D$8,4,FALSE)</f>
        <v>460</v>
      </c>
      <c r="F34" s="33">
        <f>VLOOKUP($B$35,$A$3:$E$8,5,FALSE)</f>
        <v>250</v>
      </c>
      <c r="H34" s="45"/>
      <c r="I34" s="45"/>
      <c r="J34" s="45"/>
      <c r="K34" s="45"/>
      <c r="L34" s="45"/>
    </row>
    <row r="35" spans="1:12" ht="13.8" thickTop="1">
      <c r="A35" s="92" t="s">
        <v>23</v>
      </c>
      <c r="B35" s="20" t="s">
        <v>49</v>
      </c>
      <c r="H35" s="24"/>
      <c r="I35" s="17"/>
      <c r="J35" s="17"/>
      <c r="K35" s="18"/>
      <c r="L35" s="34"/>
    </row>
    <row r="36" spans="1:12">
      <c r="A36" s="27"/>
      <c r="B36" s="20"/>
      <c r="H36" s="35"/>
      <c r="I36" s="36"/>
      <c r="J36" s="36"/>
      <c r="K36" s="37"/>
      <c r="L36" s="38"/>
    </row>
    <row r="37" spans="1:12">
      <c r="A37" s="90" t="s">
        <v>118</v>
      </c>
      <c r="B37" s="39" t="e">
        <f>((B19/1000)-#REF!)*'Molding and Testing'!B16*1000</f>
        <v>#REF!</v>
      </c>
      <c r="C37" s="1"/>
    </row>
    <row r="38" spans="1:12">
      <c r="A38" s="91" t="s">
        <v>29</v>
      </c>
      <c r="B38" s="96" t="e">
        <f>IF(C34&gt;B28,"Volume Check OK","Upgrade Machine or Reduce Cavities")</f>
        <v>#REF!</v>
      </c>
    </row>
    <row r="39" spans="1:12">
      <c r="A39" s="91" t="s">
        <v>36</v>
      </c>
      <c r="B39" s="96" t="str">
        <f>IF(F34&gt;B26,"Tonnage Check OK","Upgrade Machine or Reduce Cavities")</f>
        <v>Tonnage Check OK</v>
      </c>
    </row>
    <row r="40" spans="1:12">
      <c r="A40" s="91" t="s">
        <v>43</v>
      </c>
      <c r="B40" s="96" t="str">
        <f>IF(D34&gt;B31,"Length OK","Upgrade Machine or Reduce Cavities")</f>
        <v>Length OK</v>
      </c>
    </row>
    <row r="41" spans="1:12">
      <c r="A41" s="91" t="s">
        <v>44</v>
      </c>
      <c r="B41" s="96" t="str">
        <f>IF(E34&gt;B32,"Width Check OK","Upgrade Machine or Reduce Cavities")</f>
        <v>Width Check OK</v>
      </c>
    </row>
    <row r="44" spans="1:12">
      <c r="B44" s="1" t="s">
        <v>164</v>
      </c>
    </row>
  </sheetData>
  <mergeCells count="2">
    <mergeCell ref="C1:D1"/>
    <mergeCell ref="H2:J4"/>
  </mergeCells>
  <dataValidations count="1">
    <dataValidation type="list" allowBlank="1" showInputMessage="1" showErrorMessage="1" sqref="B35:B36">
      <formula1>$A$3:$A$8</formula1>
    </dataValidation>
  </dataValidations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103"/>
  <sheetViews>
    <sheetView topLeftCell="A91" zoomScale="121" zoomScaleNormal="80" workbookViewId="0">
      <pane xSplit="2" topLeftCell="C1" activePane="topRight" state="frozen"/>
      <selection activeCell="A22" sqref="A22"/>
      <selection pane="topRight" activeCell="E102" sqref="E102"/>
    </sheetView>
  </sheetViews>
  <sheetFormatPr defaultColWidth="13.7109375" defaultRowHeight="13.2"/>
  <cols>
    <col min="1" max="1" width="13.7109375" style="55"/>
    <col min="2" max="2" width="36.42578125" style="55" customWidth="1"/>
    <col min="3" max="3" width="19.85546875" style="55" customWidth="1"/>
    <col min="4" max="4" width="16.140625" style="55" customWidth="1"/>
    <col min="5" max="16384" width="13.7109375" style="55"/>
  </cols>
  <sheetData>
    <row r="1" spans="2:17" ht="26.4">
      <c r="B1" s="54" t="s">
        <v>56</v>
      </c>
      <c r="C1" s="102">
        <f>RFCE!B16</f>
        <v>0</v>
      </c>
      <c r="D1" s="1285" t="s">
        <v>158</v>
      </c>
      <c r="F1" s="54" t="s">
        <v>56</v>
      </c>
      <c r="G1" s="102">
        <f>C1</f>
        <v>0</v>
      </c>
      <c r="H1" s="1285" t="s">
        <v>159</v>
      </c>
      <c r="J1" s="116" t="s">
        <v>162</v>
      </c>
      <c r="K1" s="87"/>
      <c r="L1" s="87"/>
    </row>
    <row r="2" spans="2:17" ht="27" thickBot="1">
      <c r="B2" s="54" t="s">
        <v>57</v>
      </c>
      <c r="C2" s="103">
        <f>SUM(C4:C12)</f>
        <v>170170</v>
      </c>
      <c r="D2" s="1286"/>
      <c r="F2" s="54" t="s">
        <v>57</v>
      </c>
      <c r="G2" s="103">
        <f>SUM(G4:G12)</f>
        <v>170170</v>
      </c>
      <c r="H2" s="1286"/>
      <c r="K2" s="87"/>
      <c r="L2" s="87"/>
    </row>
    <row r="3" spans="2:17" ht="39.6">
      <c r="B3" s="56" t="s">
        <v>58</v>
      </c>
      <c r="C3" s="56" t="s">
        <v>59</v>
      </c>
      <c r="D3" s="104" t="s">
        <v>60</v>
      </c>
      <c r="F3" s="56" t="s">
        <v>58</v>
      </c>
      <c r="G3" s="56" t="s">
        <v>59</v>
      </c>
      <c r="H3" s="104" t="s">
        <v>134</v>
      </c>
      <c r="I3" s="57"/>
      <c r="J3" s="57"/>
      <c r="K3" s="57"/>
      <c r="L3" s="57"/>
      <c r="M3" s="57"/>
      <c r="N3" s="57"/>
      <c r="O3" s="57"/>
      <c r="P3" s="57"/>
      <c r="Q3" s="57"/>
    </row>
    <row r="4" spans="2:17">
      <c r="B4" s="58">
        <v>2018</v>
      </c>
      <c r="C4" s="52">
        <f>RFCE!B19</f>
        <v>0</v>
      </c>
      <c r="D4" s="97">
        <v>1</v>
      </c>
      <c r="F4" s="58">
        <f>+B4</f>
        <v>2018</v>
      </c>
      <c r="G4" s="52">
        <f>C4</f>
        <v>0</v>
      </c>
      <c r="H4" s="97">
        <v>1</v>
      </c>
      <c r="K4" s="105"/>
      <c r="L4" s="105"/>
      <c r="M4" s="106"/>
      <c r="N4" s="106"/>
      <c r="O4" s="106"/>
      <c r="P4" s="106"/>
      <c r="Q4" s="107"/>
    </row>
    <row r="5" spans="2:17">
      <c r="B5" s="58">
        <f>+B4+1</f>
        <v>2019</v>
      </c>
      <c r="C5" s="52">
        <v>20170</v>
      </c>
      <c r="D5" s="97">
        <v>1.0900000000000001</v>
      </c>
      <c r="F5" s="58">
        <f t="shared" ref="F5:F12" si="0">+B5</f>
        <v>2019</v>
      </c>
      <c r="G5" s="52">
        <f t="shared" ref="G5:G12" si="1">C5</f>
        <v>20170</v>
      </c>
      <c r="H5" s="97">
        <v>1.03</v>
      </c>
      <c r="K5" s="105"/>
      <c r="L5" s="105"/>
      <c r="M5" s="106"/>
      <c r="N5" s="106"/>
      <c r="O5" s="106"/>
      <c r="P5" s="106"/>
      <c r="Q5" s="107"/>
    </row>
    <row r="6" spans="2:17">
      <c r="B6" s="58">
        <f t="shared" ref="B6:B15" si="2">+B5+1</f>
        <v>2020</v>
      </c>
      <c r="C6" s="52">
        <f>RFCE!D19</f>
        <v>0</v>
      </c>
      <c r="D6" s="97">
        <f>D5*D5</f>
        <v>1.1881000000000002</v>
      </c>
      <c r="E6" s="347"/>
      <c r="F6" s="58">
        <f t="shared" si="0"/>
        <v>2020</v>
      </c>
      <c r="G6" s="52">
        <f t="shared" si="1"/>
        <v>0</v>
      </c>
      <c r="H6" s="97">
        <f>H5*H5</f>
        <v>1.0609</v>
      </c>
      <c r="K6" s="348"/>
      <c r="L6" s="105"/>
      <c r="M6" s="106"/>
      <c r="N6" s="106"/>
      <c r="O6" s="106"/>
      <c r="P6" s="106"/>
      <c r="Q6" s="107"/>
    </row>
    <row r="7" spans="2:17">
      <c r="B7" s="58">
        <f t="shared" si="2"/>
        <v>2021</v>
      </c>
      <c r="C7" s="52">
        <f>RFCE!E19</f>
        <v>0</v>
      </c>
      <c r="D7" s="97">
        <f>D6*D5</f>
        <v>1.2950290000000002</v>
      </c>
      <c r="E7" s="347"/>
      <c r="F7" s="58">
        <f t="shared" si="0"/>
        <v>2021</v>
      </c>
      <c r="G7" s="52">
        <f t="shared" si="1"/>
        <v>0</v>
      </c>
      <c r="H7" s="97">
        <f>H6*H5</f>
        <v>1.092727</v>
      </c>
      <c r="I7" s="59"/>
      <c r="K7" s="105"/>
      <c r="L7" s="105"/>
      <c r="M7" s="106"/>
      <c r="N7" s="106"/>
      <c r="O7" s="106"/>
      <c r="P7" s="106"/>
      <c r="Q7" s="107"/>
    </row>
    <row r="8" spans="2:17">
      <c r="B8" s="58">
        <f t="shared" si="2"/>
        <v>2022</v>
      </c>
      <c r="C8" s="52">
        <f>RFCE!B21</f>
        <v>150000</v>
      </c>
      <c r="D8" s="97">
        <f>D7*D5</f>
        <v>1.4115816100000003</v>
      </c>
      <c r="E8" s="347"/>
      <c r="F8" s="58">
        <f t="shared" si="0"/>
        <v>2022</v>
      </c>
      <c r="G8" s="52">
        <f t="shared" si="1"/>
        <v>150000</v>
      </c>
      <c r="H8" s="97">
        <f>H7*H5</f>
        <v>1.1255088100000001</v>
      </c>
      <c r="I8" s="59"/>
      <c r="K8" s="105"/>
      <c r="L8" s="105"/>
      <c r="M8" s="106"/>
      <c r="N8" s="106"/>
      <c r="O8" s="106"/>
      <c r="P8" s="106"/>
      <c r="Q8" s="107"/>
    </row>
    <row r="9" spans="2:17">
      <c r="B9" s="58">
        <f t="shared" si="2"/>
        <v>2023</v>
      </c>
      <c r="C9" s="52">
        <f>RFCE!C21</f>
        <v>0</v>
      </c>
      <c r="D9" s="97">
        <f>D8*D5</f>
        <v>1.5386239549000005</v>
      </c>
      <c r="E9" s="347"/>
      <c r="F9" s="58">
        <f t="shared" si="0"/>
        <v>2023</v>
      </c>
      <c r="G9" s="52">
        <f t="shared" si="1"/>
        <v>0</v>
      </c>
      <c r="H9" s="97">
        <f>H8*H5</f>
        <v>1.1592740743000001</v>
      </c>
      <c r="I9" s="59"/>
      <c r="K9" s="105"/>
      <c r="L9" s="105"/>
      <c r="M9" s="106"/>
      <c r="N9" s="106"/>
      <c r="O9" s="106"/>
      <c r="P9" s="106"/>
      <c r="Q9" s="107"/>
    </row>
    <row r="10" spans="2:17">
      <c r="B10" s="58">
        <f t="shared" si="2"/>
        <v>2024</v>
      </c>
      <c r="C10" s="52">
        <f>RFCE!D21</f>
        <v>0</v>
      </c>
      <c r="D10" s="97">
        <f>D9*D5</f>
        <v>1.6771001108410006</v>
      </c>
      <c r="E10" s="347"/>
      <c r="F10" s="58">
        <f t="shared" si="0"/>
        <v>2024</v>
      </c>
      <c r="G10" s="52">
        <f t="shared" si="1"/>
        <v>0</v>
      </c>
      <c r="H10" s="97">
        <f>H9*H5</f>
        <v>1.1940522965290001</v>
      </c>
      <c r="I10" s="59"/>
      <c r="K10" s="105"/>
      <c r="L10" s="105"/>
      <c r="M10" s="106"/>
      <c r="N10" s="106"/>
      <c r="O10" s="106"/>
      <c r="P10" s="106"/>
      <c r="Q10" s="59"/>
    </row>
    <row r="11" spans="2:17">
      <c r="B11" s="58">
        <f t="shared" si="2"/>
        <v>2025</v>
      </c>
      <c r="C11" s="52">
        <f>RFCE!E21</f>
        <v>0</v>
      </c>
      <c r="D11" s="97">
        <f>D10*D5</f>
        <v>1.8280391208166908</v>
      </c>
      <c r="E11" s="347"/>
      <c r="F11" s="58">
        <f t="shared" si="0"/>
        <v>2025</v>
      </c>
      <c r="G11" s="52">
        <f t="shared" si="1"/>
        <v>0</v>
      </c>
      <c r="H11" s="97">
        <f>H10*H5</f>
        <v>1.2298738654248702</v>
      </c>
      <c r="I11" s="60"/>
      <c r="J11" s="60"/>
      <c r="K11" s="60"/>
      <c r="L11" s="60"/>
      <c r="M11" s="108"/>
      <c r="N11" s="108"/>
      <c r="O11" s="108"/>
      <c r="P11" s="108"/>
      <c r="Q11" s="108"/>
    </row>
    <row r="12" spans="2:17">
      <c r="B12" s="58">
        <f t="shared" si="2"/>
        <v>2026</v>
      </c>
      <c r="C12" s="52">
        <f>RFCE!B23</f>
        <v>0</v>
      </c>
      <c r="D12" s="97">
        <f>D11*D5</f>
        <v>1.9925626416901931</v>
      </c>
      <c r="E12" s="347"/>
      <c r="F12" s="58">
        <f t="shared" si="0"/>
        <v>2026</v>
      </c>
      <c r="G12" s="52">
        <f t="shared" si="1"/>
        <v>0</v>
      </c>
      <c r="H12" s="97">
        <f>H11*H5</f>
        <v>1.2667700813876164</v>
      </c>
      <c r="I12" s="60"/>
      <c r="J12" s="60"/>
      <c r="K12" s="108"/>
      <c r="L12" s="108"/>
      <c r="M12" s="60"/>
      <c r="N12" s="60"/>
      <c r="O12" s="60"/>
      <c r="P12" s="60"/>
      <c r="Q12" s="61"/>
    </row>
    <row r="13" spans="2:17">
      <c r="B13" s="58">
        <f t="shared" si="2"/>
        <v>2027</v>
      </c>
      <c r="C13" s="52">
        <f>RFCE!C23</f>
        <v>0</v>
      </c>
      <c r="D13" s="97">
        <f>D12*D5</f>
        <v>2.1718932794423105</v>
      </c>
      <c r="E13" s="347"/>
      <c r="F13" s="58">
        <f t="shared" ref="F13:F15" si="3">+B13</f>
        <v>2027</v>
      </c>
      <c r="G13" s="52">
        <f t="shared" ref="G13:G15" si="4">C13</f>
        <v>0</v>
      </c>
      <c r="H13" s="97">
        <f>H12*H5</f>
        <v>1.3047731838292449</v>
      </c>
      <c r="I13" s="60"/>
      <c r="J13" s="60"/>
      <c r="K13" s="108"/>
      <c r="L13" s="108"/>
      <c r="M13" s="60"/>
      <c r="N13" s="60"/>
      <c r="O13" s="60"/>
      <c r="P13" s="60"/>
      <c r="Q13" s="61"/>
    </row>
    <row r="14" spans="2:17">
      <c r="B14" s="58">
        <f t="shared" si="2"/>
        <v>2028</v>
      </c>
      <c r="C14" s="52">
        <f>RFCE!D23</f>
        <v>0</v>
      </c>
      <c r="D14" s="97">
        <f>D13*D5</f>
        <v>2.3673636745921187</v>
      </c>
      <c r="E14" s="347"/>
      <c r="F14" s="58">
        <f t="shared" si="3"/>
        <v>2028</v>
      </c>
      <c r="G14" s="52">
        <f t="shared" si="4"/>
        <v>0</v>
      </c>
      <c r="H14" s="97">
        <f>H13*H5</f>
        <v>1.3439163793441222</v>
      </c>
      <c r="I14" s="60"/>
      <c r="J14" s="60"/>
      <c r="K14" s="108"/>
      <c r="L14" s="108"/>
      <c r="M14" s="60"/>
      <c r="N14" s="60"/>
      <c r="O14" s="60"/>
      <c r="P14" s="60"/>
      <c r="Q14" s="61"/>
    </row>
    <row r="15" spans="2:17">
      <c r="B15" s="58">
        <f t="shared" si="2"/>
        <v>2029</v>
      </c>
      <c r="C15" s="52">
        <f>RFCE!E23</f>
        <v>0</v>
      </c>
      <c r="D15" s="97">
        <f>D14*D5</f>
        <v>2.5804264053054098</v>
      </c>
      <c r="E15" s="347"/>
      <c r="F15" s="58">
        <f t="shared" si="3"/>
        <v>2029</v>
      </c>
      <c r="G15" s="52">
        <f t="shared" si="4"/>
        <v>0</v>
      </c>
      <c r="H15" s="97">
        <f>H14*H5</f>
        <v>1.3842338707244459</v>
      </c>
      <c r="I15" s="60"/>
      <c r="J15" s="60"/>
      <c r="K15" s="108"/>
      <c r="L15" s="108"/>
      <c r="M15" s="60"/>
      <c r="N15" s="60"/>
      <c r="O15" s="60"/>
      <c r="P15" s="60"/>
      <c r="Q15" s="61"/>
    </row>
    <row r="16" spans="2:17">
      <c r="B16" s="60"/>
      <c r="C16" s="60"/>
      <c r="D16" s="108"/>
      <c r="E16" s="347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/>
    </row>
    <row r="17" spans="1:36" ht="22.2">
      <c r="A17" s="85"/>
      <c r="B17" s="85" t="s">
        <v>3</v>
      </c>
    </row>
    <row r="18" spans="1:36" ht="22.2">
      <c r="A18" s="85">
        <v>1</v>
      </c>
      <c r="B18" s="86" t="s">
        <v>140</v>
      </c>
      <c r="C18" s="87"/>
      <c r="D18" s="87"/>
      <c r="E18" s="87"/>
    </row>
    <row r="19" spans="1:36" ht="22.2">
      <c r="A19" s="85">
        <v>2</v>
      </c>
      <c r="B19" s="86" t="s">
        <v>141</v>
      </c>
    </row>
    <row r="20" spans="1:36">
      <c r="B20" s="60"/>
      <c r="C20" s="60"/>
      <c r="D20" s="108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1"/>
    </row>
    <row r="21" spans="1:36">
      <c r="B21" s="60">
        <v>1</v>
      </c>
      <c r="C21" s="60">
        <v>2</v>
      </c>
      <c r="D21" s="55">
        <v>3</v>
      </c>
      <c r="E21" s="60">
        <v>4</v>
      </c>
      <c r="F21" s="60">
        <v>5</v>
      </c>
      <c r="G21" s="55">
        <v>6</v>
      </c>
      <c r="H21" s="60">
        <v>7</v>
      </c>
      <c r="I21" s="60">
        <v>8</v>
      </c>
      <c r="J21" s="55">
        <v>9</v>
      </c>
      <c r="K21" s="60">
        <v>10</v>
      </c>
      <c r="L21" s="60">
        <v>11</v>
      </c>
      <c r="M21" s="55">
        <v>12</v>
      </c>
      <c r="N21" s="60">
        <v>13</v>
      </c>
      <c r="O21" s="60">
        <v>14</v>
      </c>
      <c r="P21" s="55">
        <v>15</v>
      </c>
      <c r="Q21" s="60">
        <v>16</v>
      </c>
      <c r="R21" s="60">
        <v>17</v>
      </c>
      <c r="S21" s="55">
        <v>18</v>
      </c>
      <c r="T21" s="60">
        <v>19</v>
      </c>
      <c r="U21" s="60">
        <v>20</v>
      </c>
      <c r="V21" s="55">
        <v>21</v>
      </c>
      <c r="W21" s="60">
        <v>22</v>
      </c>
      <c r="X21" s="60">
        <v>23</v>
      </c>
      <c r="Y21" s="55">
        <v>24</v>
      </c>
      <c r="Z21" s="60">
        <v>25</v>
      </c>
      <c r="AA21" s="60">
        <v>26</v>
      </c>
      <c r="AB21" s="55">
        <v>27</v>
      </c>
      <c r="AC21" s="60">
        <v>28</v>
      </c>
      <c r="AD21" s="60">
        <v>29</v>
      </c>
      <c r="AE21" s="55">
        <v>30</v>
      </c>
      <c r="AF21" s="60">
        <v>31</v>
      </c>
      <c r="AG21" s="60">
        <v>32</v>
      </c>
      <c r="AH21" s="55">
        <v>33</v>
      </c>
      <c r="AI21" s="60">
        <v>34</v>
      </c>
      <c r="AJ21" s="60">
        <v>35</v>
      </c>
    </row>
    <row r="22" spans="1:36">
      <c r="B22" s="60"/>
      <c r="C22" s="60"/>
      <c r="D22" s="108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  <c r="S22" s="59"/>
    </row>
    <row r="23" spans="1:36" ht="13.8" thickBot="1">
      <c r="E23" s="122">
        <f>B4</f>
        <v>2018</v>
      </c>
      <c r="F23" s="62">
        <f>+E23+1</f>
        <v>2019</v>
      </c>
      <c r="G23" s="62">
        <f t="shared" ref="G23:M23" si="5">+F23+1</f>
        <v>2020</v>
      </c>
      <c r="H23" s="62">
        <f t="shared" si="5"/>
        <v>2021</v>
      </c>
      <c r="I23" s="62">
        <f t="shared" si="5"/>
        <v>2022</v>
      </c>
      <c r="J23" s="62">
        <f t="shared" si="5"/>
        <v>2023</v>
      </c>
      <c r="K23" s="62">
        <f t="shared" si="5"/>
        <v>2024</v>
      </c>
      <c r="L23" s="62">
        <f t="shared" si="5"/>
        <v>2025</v>
      </c>
      <c r="M23" s="62">
        <f t="shared" si="5"/>
        <v>2026</v>
      </c>
      <c r="N23" s="62">
        <f t="shared" ref="N23" si="6">+M23+1</f>
        <v>2027</v>
      </c>
      <c r="O23" s="62">
        <f t="shared" ref="O23" si="7">+N23+1</f>
        <v>2028</v>
      </c>
      <c r="P23" s="62">
        <f t="shared" ref="P23" si="8">+O23+1</f>
        <v>2029</v>
      </c>
      <c r="Q23" s="62" t="s">
        <v>4</v>
      </c>
      <c r="R23" s="63"/>
      <c r="S23" s="59"/>
      <c r="U23" s="122">
        <f>E23</f>
        <v>2018</v>
      </c>
      <c r="V23" s="62">
        <f>+U23+1</f>
        <v>2019</v>
      </c>
      <c r="W23" s="62">
        <f t="shared" ref="W23:AC23" si="9">+V23+1</f>
        <v>2020</v>
      </c>
      <c r="X23" s="62">
        <f t="shared" si="9"/>
        <v>2021</v>
      </c>
      <c r="Y23" s="62">
        <f t="shared" si="9"/>
        <v>2022</v>
      </c>
      <c r="Z23" s="62">
        <f t="shared" si="9"/>
        <v>2023</v>
      </c>
      <c r="AA23" s="62">
        <f t="shared" si="9"/>
        <v>2024</v>
      </c>
      <c r="AB23" s="62">
        <f t="shared" si="9"/>
        <v>2025</v>
      </c>
      <c r="AC23" s="62">
        <f t="shared" si="9"/>
        <v>2026</v>
      </c>
      <c r="AD23" s="62">
        <f t="shared" ref="AD23" si="10">+AC23+1</f>
        <v>2027</v>
      </c>
      <c r="AE23" s="62">
        <f t="shared" ref="AE23" si="11">+AD23+1</f>
        <v>2028</v>
      </c>
      <c r="AF23" s="62">
        <f t="shared" ref="AF23" si="12">+AE23+1</f>
        <v>2029</v>
      </c>
      <c r="AG23" s="119" t="s">
        <v>4</v>
      </c>
      <c r="AH23" s="63"/>
      <c r="AJ23" s="63"/>
    </row>
    <row r="24" spans="1:36" ht="118.8">
      <c r="B24" s="65" t="s">
        <v>61</v>
      </c>
      <c r="C24" s="66" t="s">
        <v>135</v>
      </c>
      <c r="D24" s="66"/>
      <c r="E24" s="67" t="s">
        <v>136</v>
      </c>
      <c r="F24" s="67" t="s">
        <v>136</v>
      </c>
      <c r="G24" s="67" t="s">
        <v>136</v>
      </c>
      <c r="H24" s="67" t="s">
        <v>136</v>
      </c>
      <c r="I24" s="67" t="s">
        <v>136</v>
      </c>
      <c r="J24" s="67" t="s">
        <v>136</v>
      </c>
      <c r="K24" s="67" t="s">
        <v>136</v>
      </c>
      <c r="L24" s="67" t="s">
        <v>136</v>
      </c>
      <c r="M24" s="67" t="s">
        <v>136</v>
      </c>
      <c r="N24" s="67" t="s">
        <v>136</v>
      </c>
      <c r="O24" s="67" t="s">
        <v>136</v>
      </c>
      <c r="P24" s="67" t="s">
        <v>136</v>
      </c>
      <c r="Q24" s="67"/>
      <c r="R24" s="68" t="s">
        <v>137</v>
      </c>
      <c r="S24" s="109"/>
      <c r="T24" s="66" t="s">
        <v>138</v>
      </c>
      <c r="U24" s="67" t="s">
        <v>142</v>
      </c>
      <c r="V24" s="67" t="s">
        <v>142</v>
      </c>
      <c r="W24" s="67" t="s">
        <v>142</v>
      </c>
      <c r="X24" s="67" t="s">
        <v>142</v>
      </c>
      <c r="Y24" s="67" t="s">
        <v>142</v>
      </c>
      <c r="Z24" s="67" t="s">
        <v>142</v>
      </c>
      <c r="AA24" s="67" t="s">
        <v>142</v>
      </c>
      <c r="AB24" s="67" t="s">
        <v>142</v>
      </c>
      <c r="AC24" s="67" t="s">
        <v>142</v>
      </c>
      <c r="AD24" s="67" t="s">
        <v>142</v>
      </c>
      <c r="AE24" s="67" t="s">
        <v>142</v>
      </c>
      <c r="AF24" s="67" t="s">
        <v>142</v>
      </c>
      <c r="AG24" s="67"/>
      <c r="AH24" s="68" t="s">
        <v>143</v>
      </c>
      <c r="AJ24" s="68" t="s">
        <v>144</v>
      </c>
    </row>
    <row r="25" spans="1:36" ht="13.8">
      <c r="A25" s="110">
        <v>1</v>
      </c>
      <c r="B25" s="53" t="s">
        <v>163</v>
      </c>
      <c r="C25" s="97">
        <v>2.59</v>
      </c>
      <c r="D25" s="97"/>
      <c r="E25" s="58">
        <f>$C25*$C$4*$D$4</f>
        <v>0</v>
      </c>
      <c r="F25" s="58">
        <f>$C25*$C$5*$D$5</f>
        <v>56941.926999999996</v>
      </c>
      <c r="G25" s="58">
        <f>$C25*$C$6*$D$6</f>
        <v>0</v>
      </c>
      <c r="H25" s="58">
        <f>$C25*$C$7*$D$7</f>
        <v>0</v>
      </c>
      <c r="I25" s="58">
        <f>$C25*$C$8*$D$8</f>
        <v>548399.45548500016</v>
      </c>
      <c r="J25" s="58">
        <f>$C25*$C$9*$D$9</f>
        <v>0</v>
      </c>
      <c r="K25" s="58">
        <f>$C25*$C$10*$D$10</f>
        <v>0</v>
      </c>
      <c r="L25" s="58">
        <f>$C25*$C$11*$D$11</f>
        <v>0</v>
      </c>
      <c r="M25" s="58">
        <f t="shared" ref="M25:M54" si="13">$C25*$C$12*$D$12</f>
        <v>0</v>
      </c>
      <c r="N25" s="58">
        <f>$C25*$C$13*$D$13</f>
        <v>0</v>
      </c>
      <c r="O25" s="58">
        <f>$C25*$C$14*$D$14</f>
        <v>0</v>
      </c>
      <c r="P25" s="58">
        <f>$C25*$C$15*$D$15</f>
        <v>0</v>
      </c>
      <c r="Q25" s="58">
        <f>SUM(E25:P25)</f>
        <v>605341.38248500018</v>
      </c>
      <c r="R25" s="97">
        <f>IF(Q25=0,0,(Q25/($C$2)))</f>
        <v>3.5572743872891825</v>
      </c>
      <c r="S25" s="111"/>
      <c r="T25" s="70">
        <v>0.9</v>
      </c>
      <c r="U25" s="58">
        <f>$T25*$G$4*$H$4</f>
        <v>0</v>
      </c>
      <c r="V25" s="58">
        <f>$T25*$G$5*$H$5</f>
        <v>18697.59</v>
      </c>
      <c r="W25" s="58">
        <f>$T25*$G$6*$H$6</f>
        <v>0</v>
      </c>
      <c r="X25" s="58">
        <f>$T25*$G$7*$H$7</f>
        <v>0</v>
      </c>
      <c r="Y25" s="58">
        <f>$T25*$G$8*$H$8</f>
        <v>151943.68935000003</v>
      </c>
      <c r="Z25" s="58">
        <f>$T25*$G$9*$H$9</f>
        <v>0</v>
      </c>
      <c r="AA25" s="58">
        <f>$T25*$G$10*$H$10</f>
        <v>0</v>
      </c>
      <c r="AB25" s="58">
        <f>$T25*$G$11*$H$11</f>
        <v>0</v>
      </c>
      <c r="AC25" s="58">
        <f>$T25*$G$12*$H$12</f>
        <v>0</v>
      </c>
      <c r="AD25" s="58">
        <f>$T25*$G$13*$H$13</f>
        <v>0</v>
      </c>
      <c r="AE25" s="58">
        <f>$T25*$G$14*$H$14</f>
        <v>0</v>
      </c>
      <c r="AF25" s="58">
        <f>$T25*$G$15*$H$15</f>
        <v>0</v>
      </c>
      <c r="AG25" s="120">
        <f>SUM(U25:AF25)</f>
        <v>170641.27935000003</v>
      </c>
      <c r="AH25" s="97">
        <f>IF(AG25=0,0,(AG25/($C$2)))</f>
        <v>1.0027694620085799</v>
      </c>
      <c r="AJ25" s="101">
        <f>R25+AH25</f>
        <v>4.5600438492977622</v>
      </c>
    </row>
    <row r="26" spans="1:36" ht="13.8">
      <c r="A26" s="110">
        <v>2</v>
      </c>
      <c r="B26" s="99" t="s">
        <v>30</v>
      </c>
      <c r="C26" s="97">
        <v>3.48</v>
      </c>
      <c r="D26" s="97"/>
      <c r="E26" s="58">
        <f t="shared" ref="E26:E54" si="14">$C26*$C$4*$D$4</f>
        <v>0</v>
      </c>
      <c r="F26" s="58">
        <f t="shared" ref="F26:F54" si="15">$C26*$C$5*$D$5</f>
        <v>76508.844000000012</v>
      </c>
      <c r="G26" s="58">
        <f t="shared" ref="G26:G54" si="16">$C26*$C$6*$D$6</f>
        <v>0</v>
      </c>
      <c r="H26" s="58">
        <f t="shared" ref="H26:H54" si="17">$C26*$C$7*$D$7</f>
        <v>0</v>
      </c>
      <c r="I26" s="58">
        <f t="shared" ref="I26:I54" si="18">$C26*$C$8*$D$8</f>
        <v>736845.60042000015</v>
      </c>
      <c r="J26" s="58">
        <f t="shared" ref="J26:J54" si="19">$C26*$C$9*$D$9</f>
        <v>0</v>
      </c>
      <c r="K26" s="58">
        <f t="shared" ref="K26:K54" si="20">$C26*$C$10*$D$10</f>
        <v>0</v>
      </c>
      <c r="L26" s="58">
        <f t="shared" ref="L26:L54" si="21">$C26*$C$11*$D$11</f>
        <v>0</v>
      </c>
      <c r="M26" s="58">
        <f t="shared" si="13"/>
        <v>0</v>
      </c>
      <c r="N26" s="58">
        <f t="shared" ref="N26:N54" si="22">$C26*$C$13*$D$13</f>
        <v>0</v>
      </c>
      <c r="O26" s="58">
        <f t="shared" ref="O26:O54" si="23">$C26*$C$14*$D$14</f>
        <v>0</v>
      </c>
      <c r="P26" s="58">
        <f t="shared" ref="P26:P54" si="24">$C26*$C$15*$D$15</f>
        <v>0</v>
      </c>
      <c r="Q26" s="58">
        <f t="shared" ref="Q26:Q54" si="25">SUM(E26:P26)</f>
        <v>813354.44442000019</v>
      </c>
      <c r="R26" s="97">
        <f t="shared" ref="R26:R54" si="26">IF(Q26=0,0,(Q26/($C$2)))</f>
        <v>4.7796582501028393</v>
      </c>
      <c r="S26" s="111"/>
      <c r="T26" s="70">
        <v>0.98</v>
      </c>
      <c r="U26" s="58">
        <f t="shared" ref="U26:U54" si="27">$T26*$G$4*$H$4</f>
        <v>0</v>
      </c>
      <c r="V26" s="58">
        <f t="shared" ref="V26:V54" si="28">$T26*$G$5*$H$5</f>
        <v>20359.597999999998</v>
      </c>
      <c r="W26" s="58">
        <f t="shared" ref="W26:W54" si="29">$T26*$G$6*$H$6</f>
        <v>0</v>
      </c>
      <c r="X26" s="58">
        <f t="shared" ref="X26:X54" si="30">$T26*$G$7*$H$7</f>
        <v>0</v>
      </c>
      <c r="Y26" s="58">
        <f t="shared" ref="Y26:Y54" si="31">$T26*$G$8*$H$8</f>
        <v>165449.79507000002</v>
      </c>
      <c r="Z26" s="58">
        <f t="shared" ref="Z26:Z54" si="32">$T26*$G$9*$H$9</f>
        <v>0</v>
      </c>
      <c r="AA26" s="58">
        <f t="shared" ref="AA26:AA54" si="33">$T26*$G$10*$H$10</f>
        <v>0</v>
      </c>
      <c r="AB26" s="58">
        <f t="shared" ref="AB26:AB54" si="34">$T26*$G$11*$H$11</f>
        <v>0</v>
      </c>
      <c r="AC26" s="58">
        <f t="shared" ref="AC26:AC54" si="35">$T26*$G$12*$H$12</f>
        <v>0</v>
      </c>
      <c r="AD26" s="58">
        <f t="shared" ref="AD26:AD54" si="36">$T26*$G$13*$H$13</f>
        <v>0</v>
      </c>
      <c r="AE26" s="58">
        <f t="shared" ref="AE26:AE54" si="37">$T26*$G$14*$H$14</f>
        <v>0</v>
      </c>
      <c r="AF26" s="58">
        <f t="shared" ref="AF26:AF54" si="38">$T26*$G$15*$H$15</f>
        <v>0</v>
      </c>
      <c r="AG26" s="120">
        <f t="shared" ref="AG26:AG54" si="39">SUM(U26:AF26)</f>
        <v>185809.39307000002</v>
      </c>
      <c r="AH26" s="97">
        <f t="shared" ref="AH26:AH54" si="40">IF(AG26=0,0,(AG26/($C$2)))</f>
        <v>1.0919045252982313</v>
      </c>
      <c r="AJ26" s="101">
        <f t="shared" ref="AJ26:AJ54" si="41">R26+AH26</f>
        <v>5.8715627754010704</v>
      </c>
    </row>
    <row r="27" spans="1:36" ht="13.8">
      <c r="A27" s="110">
        <v>3</v>
      </c>
      <c r="B27" s="99" t="s">
        <v>119</v>
      </c>
      <c r="C27" s="97">
        <v>10.02</v>
      </c>
      <c r="D27" s="97"/>
      <c r="E27" s="58">
        <f t="shared" si="14"/>
        <v>0</v>
      </c>
      <c r="F27" s="58">
        <f t="shared" si="15"/>
        <v>220292.70600000001</v>
      </c>
      <c r="G27" s="58">
        <f t="shared" si="16"/>
        <v>0</v>
      </c>
      <c r="H27" s="58">
        <f t="shared" si="17"/>
        <v>0</v>
      </c>
      <c r="I27" s="58">
        <f t="shared" si="18"/>
        <v>2121607.1598300003</v>
      </c>
      <c r="J27" s="58">
        <f t="shared" si="19"/>
        <v>0</v>
      </c>
      <c r="K27" s="58">
        <f t="shared" si="20"/>
        <v>0</v>
      </c>
      <c r="L27" s="58">
        <f t="shared" si="21"/>
        <v>0</v>
      </c>
      <c r="M27" s="58">
        <f t="shared" si="13"/>
        <v>0</v>
      </c>
      <c r="N27" s="58">
        <f t="shared" si="22"/>
        <v>0</v>
      </c>
      <c r="O27" s="58">
        <f t="shared" si="23"/>
        <v>0</v>
      </c>
      <c r="P27" s="58">
        <f t="shared" si="24"/>
        <v>0</v>
      </c>
      <c r="Q27" s="58">
        <f t="shared" si="25"/>
        <v>2341899.8658300005</v>
      </c>
      <c r="R27" s="97">
        <f t="shared" si="26"/>
        <v>13.762119444261623</v>
      </c>
      <c r="S27" s="111"/>
      <c r="T27" s="70">
        <v>2.96</v>
      </c>
      <c r="U27" s="58">
        <f t="shared" si="27"/>
        <v>0</v>
      </c>
      <c r="V27" s="58">
        <f t="shared" si="28"/>
        <v>61494.296000000002</v>
      </c>
      <c r="W27" s="58">
        <f t="shared" si="29"/>
        <v>0</v>
      </c>
      <c r="X27" s="58">
        <f t="shared" si="30"/>
        <v>0</v>
      </c>
      <c r="Y27" s="58">
        <f t="shared" si="31"/>
        <v>499725.91164000006</v>
      </c>
      <c r="Z27" s="58">
        <f t="shared" si="32"/>
        <v>0</v>
      </c>
      <c r="AA27" s="58">
        <f t="shared" si="33"/>
        <v>0</v>
      </c>
      <c r="AB27" s="58">
        <f t="shared" si="34"/>
        <v>0</v>
      </c>
      <c r="AC27" s="58">
        <f t="shared" si="35"/>
        <v>0</v>
      </c>
      <c r="AD27" s="58">
        <f t="shared" si="36"/>
        <v>0</v>
      </c>
      <c r="AE27" s="58">
        <f t="shared" si="37"/>
        <v>0</v>
      </c>
      <c r="AF27" s="58">
        <f t="shared" si="38"/>
        <v>0</v>
      </c>
      <c r="AG27" s="120">
        <f t="shared" si="39"/>
        <v>561220.20764000004</v>
      </c>
      <c r="AH27" s="97">
        <f t="shared" si="40"/>
        <v>3.2979973417171067</v>
      </c>
      <c r="AJ27" s="101">
        <f t="shared" si="41"/>
        <v>17.060116785978728</v>
      </c>
    </row>
    <row r="28" spans="1:36" ht="13.8">
      <c r="A28" s="110">
        <v>4</v>
      </c>
      <c r="B28" s="99" t="s">
        <v>8</v>
      </c>
      <c r="C28" s="97">
        <v>1.71</v>
      </c>
      <c r="D28" s="97"/>
      <c r="E28" s="58">
        <f t="shared" si="14"/>
        <v>0</v>
      </c>
      <c r="F28" s="58">
        <f t="shared" si="15"/>
        <v>37594.862999999998</v>
      </c>
      <c r="G28" s="58">
        <f t="shared" si="16"/>
        <v>0</v>
      </c>
      <c r="H28" s="58">
        <f t="shared" si="17"/>
        <v>0</v>
      </c>
      <c r="I28" s="58">
        <f t="shared" si="18"/>
        <v>362070.68296500004</v>
      </c>
      <c r="J28" s="58">
        <f t="shared" si="19"/>
        <v>0</v>
      </c>
      <c r="K28" s="58">
        <f t="shared" si="20"/>
        <v>0</v>
      </c>
      <c r="L28" s="58">
        <f t="shared" si="21"/>
        <v>0</v>
      </c>
      <c r="M28" s="58">
        <f t="shared" si="13"/>
        <v>0</v>
      </c>
      <c r="N28" s="58">
        <f t="shared" si="22"/>
        <v>0</v>
      </c>
      <c r="O28" s="58">
        <f t="shared" si="23"/>
        <v>0</v>
      </c>
      <c r="P28" s="58">
        <f t="shared" si="24"/>
        <v>0</v>
      </c>
      <c r="Q28" s="58">
        <f t="shared" si="25"/>
        <v>399665.54596500006</v>
      </c>
      <c r="R28" s="97">
        <f t="shared" si="26"/>
        <v>2.3486251746194986</v>
      </c>
      <c r="S28" s="111"/>
      <c r="T28" s="70">
        <v>2.38</v>
      </c>
      <c r="U28" s="58">
        <f t="shared" si="27"/>
        <v>0</v>
      </c>
      <c r="V28" s="58">
        <f t="shared" si="28"/>
        <v>49444.737999999998</v>
      </c>
      <c r="W28" s="58">
        <f t="shared" si="29"/>
        <v>0</v>
      </c>
      <c r="X28" s="58">
        <f t="shared" si="30"/>
        <v>0</v>
      </c>
      <c r="Y28" s="58">
        <f t="shared" si="31"/>
        <v>401806.64517000003</v>
      </c>
      <c r="Z28" s="58">
        <f t="shared" si="32"/>
        <v>0</v>
      </c>
      <c r="AA28" s="58">
        <f t="shared" si="33"/>
        <v>0</v>
      </c>
      <c r="AB28" s="58">
        <f t="shared" si="34"/>
        <v>0</v>
      </c>
      <c r="AC28" s="58">
        <f t="shared" si="35"/>
        <v>0</v>
      </c>
      <c r="AD28" s="58">
        <f t="shared" si="36"/>
        <v>0</v>
      </c>
      <c r="AE28" s="58">
        <f t="shared" si="37"/>
        <v>0</v>
      </c>
      <c r="AF28" s="58">
        <f t="shared" si="38"/>
        <v>0</v>
      </c>
      <c r="AG28" s="120">
        <f t="shared" si="39"/>
        <v>451251.38317000004</v>
      </c>
      <c r="AH28" s="97">
        <f t="shared" si="40"/>
        <v>2.651768132867133</v>
      </c>
      <c r="AJ28" s="101">
        <f t="shared" si="41"/>
        <v>5.0003933074866316</v>
      </c>
    </row>
    <row r="29" spans="1:36" ht="13.8">
      <c r="A29" s="110">
        <v>5</v>
      </c>
      <c r="B29" s="99" t="s">
        <v>154</v>
      </c>
      <c r="C29" s="97">
        <v>0</v>
      </c>
      <c r="D29" s="97"/>
      <c r="E29" s="58">
        <f t="shared" si="14"/>
        <v>0</v>
      </c>
      <c r="F29" s="58">
        <f t="shared" si="15"/>
        <v>0</v>
      </c>
      <c r="G29" s="58">
        <f t="shared" si="16"/>
        <v>0</v>
      </c>
      <c r="H29" s="58">
        <f t="shared" si="17"/>
        <v>0</v>
      </c>
      <c r="I29" s="58">
        <f t="shared" si="18"/>
        <v>0</v>
      </c>
      <c r="J29" s="58">
        <f t="shared" si="19"/>
        <v>0</v>
      </c>
      <c r="K29" s="58">
        <f t="shared" si="20"/>
        <v>0</v>
      </c>
      <c r="L29" s="58">
        <f t="shared" si="21"/>
        <v>0</v>
      </c>
      <c r="M29" s="58">
        <f t="shared" si="13"/>
        <v>0</v>
      </c>
      <c r="N29" s="58">
        <f t="shared" si="22"/>
        <v>0</v>
      </c>
      <c r="O29" s="58">
        <f t="shared" si="23"/>
        <v>0</v>
      </c>
      <c r="P29" s="58">
        <f t="shared" si="24"/>
        <v>0</v>
      </c>
      <c r="Q29" s="58">
        <f t="shared" si="25"/>
        <v>0</v>
      </c>
      <c r="R29" s="97">
        <f t="shared" si="26"/>
        <v>0</v>
      </c>
      <c r="S29" s="111"/>
      <c r="T29" s="70">
        <v>0</v>
      </c>
      <c r="U29" s="58">
        <f t="shared" si="27"/>
        <v>0</v>
      </c>
      <c r="V29" s="58">
        <f t="shared" si="28"/>
        <v>0</v>
      </c>
      <c r="W29" s="58">
        <f t="shared" si="29"/>
        <v>0</v>
      </c>
      <c r="X29" s="58">
        <f t="shared" si="30"/>
        <v>0</v>
      </c>
      <c r="Y29" s="58">
        <f t="shared" si="31"/>
        <v>0</v>
      </c>
      <c r="Z29" s="58">
        <f t="shared" si="32"/>
        <v>0</v>
      </c>
      <c r="AA29" s="58">
        <f t="shared" si="33"/>
        <v>0</v>
      </c>
      <c r="AB29" s="58">
        <f t="shared" si="34"/>
        <v>0</v>
      </c>
      <c r="AC29" s="58">
        <f t="shared" si="35"/>
        <v>0</v>
      </c>
      <c r="AD29" s="58">
        <f t="shared" si="36"/>
        <v>0</v>
      </c>
      <c r="AE29" s="58">
        <f t="shared" si="37"/>
        <v>0</v>
      </c>
      <c r="AF29" s="58">
        <f t="shared" si="38"/>
        <v>0</v>
      </c>
      <c r="AG29" s="120">
        <f t="shared" si="39"/>
        <v>0</v>
      </c>
      <c r="AH29" s="97">
        <f t="shared" si="40"/>
        <v>0</v>
      </c>
      <c r="AJ29" s="101">
        <f t="shared" si="41"/>
        <v>0</v>
      </c>
    </row>
    <row r="30" spans="1:36" ht="13.8">
      <c r="A30" s="110">
        <v>6</v>
      </c>
      <c r="B30" s="99" t="s">
        <v>120</v>
      </c>
      <c r="C30" s="97">
        <v>0</v>
      </c>
      <c r="D30" s="97"/>
      <c r="E30" s="58">
        <f t="shared" si="14"/>
        <v>0</v>
      </c>
      <c r="F30" s="58">
        <f t="shared" si="15"/>
        <v>0</v>
      </c>
      <c r="G30" s="58">
        <f t="shared" si="16"/>
        <v>0</v>
      </c>
      <c r="H30" s="58">
        <f t="shared" si="17"/>
        <v>0</v>
      </c>
      <c r="I30" s="58">
        <f t="shared" si="18"/>
        <v>0</v>
      </c>
      <c r="J30" s="58">
        <f t="shared" si="19"/>
        <v>0</v>
      </c>
      <c r="K30" s="58">
        <f t="shared" si="20"/>
        <v>0</v>
      </c>
      <c r="L30" s="58">
        <f t="shared" si="21"/>
        <v>0</v>
      </c>
      <c r="M30" s="58">
        <f t="shared" si="13"/>
        <v>0</v>
      </c>
      <c r="N30" s="58">
        <f t="shared" si="22"/>
        <v>0</v>
      </c>
      <c r="O30" s="58">
        <f t="shared" si="23"/>
        <v>0</v>
      </c>
      <c r="P30" s="58">
        <f t="shared" si="24"/>
        <v>0</v>
      </c>
      <c r="Q30" s="58">
        <f t="shared" si="25"/>
        <v>0</v>
      </c>
      <c r="R30" s="97">
        <f t="shared" si="26"/>
        <v>0</v>
      </c>
      <c r="S30" s="111"/>
      <c r="T30" s="70">
        <v>0</v>
      </c>
      <c r="U30" s="58">
        <f t="shared" si="27"/>
        <v>0</v>
      </c>
      <c r="V30" s="58">
        <f t="shared" si="28"/>
        <v>0</v>
      </c>
      <c r="W30" s="58">
        <f t="shared" si="29"/>
        <v>0</v>
      </c>
      <c r="X30" s="58">
        <f t="shared" si="30"/>
        <v>0</v>
      </c>
      <c r="Y30" s="58">
        <f t="shared" si="31"/>
        <v>0</v>
      </c>
      <c r="Z30" s="58">
        <f t="shared" si="32"/>
        <v>0</v>
      </c>
      <c r="AA30" s="58">
        <f t="shared" si="33"/>
        <v>0</v>
      </c>
      <c r="AB30" s="58">
        <f t="shared" si="34"/>
        <v>0</v>
      </c>
      <c r="AC30" s="58">
        <f t="shared" si="35"/>
        <v>0</v>
      </c>
      <c r="AD30" s="58">
        <f t="shared" si="36"/>
        <v>0</v>
      </c>
      <c r="AE30" s="58">
        <f t="shared" si="37"/>
        <v>0</v>
      </c>
      <c r="AF30" s="58">
        <f t="shared" si="38"/>
        <v>0</v>
      </c>
      <c r="AG30" s="120">
        <f t="shared" si="39"/>
        <v>0</v>
      </c>
      <c r="AH30" s="97">
        <f t="shared" si="40"/>
        <v>0</v>
      </c>
      <c r="AJ30" s="101">
        <f t="shared" si="41"/>
        <v>0</v>
      </c>
    </row>
    <row r="31" spans="1:36" ht="13.8">
      <c r="A31" s="110">
        <v>7</v>
      </c>
      <c r="B31" s="99" t="s">
        <v>121</v>
      </c>
      <c r="C31" s="97">
        <v>2.41</v>
      </c>
      <c r="D31" s="97"/>
      <c r="E31" s="58">
        <f t="shared" si="14"/>
        <v>0</v>
      </c>
      <c r="F31" s="58">
        <f t="shared" si="15"/>
        <v>52984.573000000011</v>
      </c>
      <c r="G31" s="58">
        <f t="shared" si="16"/>
        <v>0</v>
      </c>
      <c r="H31" s="58">
        <f t="shared" si="17"/>
        <v>0</v>
      </c>
      <c r="I31" s="58">
        <f t="shared" si="18"/>
        <v>510286.75201500009</v>
      </c>
      <c r="J31" s="58">
        <f t="shared" si="19"/>
        <v>0</v>
      </c>
      <c r="K31" s="58">
        <f t="shared" si="20"/>
        <v>0</v>
      </c>
      <c r="L31" s="58">
        <f t="shared" si="21"/>
        <v>0</v>
      </c>
      <c r="M31" s="58">
        <f t="shared" si="13"/>
        <v>0</v>
      </c>
      <c r="N31" s="58">
        <f t="shared" si="22"/>
        <v>0</v>
      </c>
      <c r="O31" s="58">
        <f t="shared" si="23"/>
        <v>0</v>
      </c>
      <c r="P31" s="58">
        <f t="shared" si="24"/>
        <v>0</v>
      </c>
      <c r="Q31" s="58">
        <f t="shared" si="25"/>
        <v>563271.32501500007</v>
      </c>
      <c r="R31" s="97">
        <f t="shared" si="26"/>
        <v>3.3100506846976558</v>
      </c>
      <c r="S31" s="111"/>
      <c r="T31" s="70">
        <v>3.64</v>
      </c>
      <c r="U31" s="58">
        <f t="shared" si="27"/>
        <v>0</v>
      </c>
      <c r="V31" s="58">
        <f t="shared" si="28"/>
        <v>75621.364000000001</v>
      </c>
      <c r="W31" s="58">
        <f t="shared" si="29"/>
        <v>0</v>
      </c>
      <c r="X31" s="58">
        <f t="shared" si="30"/>
        <v>0</v>
      </c>
      <c r="Y31" s="58">
        <f t="shared" si="31"/>
        <v>614527.81026000006</v>
      </c>
      <c r="Z31" s="58">
        <f t="shared" si="32"/>
        <v>0</v>
      </c>
      <c r="AA31" s="58">
        <f t="shared" si="33"/>
        <v>0</v>
      </c>
      <c r="AB31" s="58">
        <f t="shared" si="34"/>
        <v>0</v>
      </c>
      <c r="AC31" s="58">
        <f t="shared" si="35"/>
        <v>0</v>
      </c>
      <c r="AD31" s="58">
        <f t="shared" si="36"/>
        <v>0</v>
      </c>
      <c r="AE31" s="58">
        <f t="shared" si="37"/>
        <v>0</v>
      </c>
      <c r="AF31" s="58">
        <f t="shared" si="38"/>
        <v>0</v>
      </c>
      <c r="AG31" s="120">
        <f t="shared" si="39"/>
        <v>690149.17426</v>
      </c>
      <c r="AH31" s="97">
        <f t="shared" si="40"/>
        <v>4.0556453796791443</v>
      </c>
      <c r="AJ31" s="101">
        <f t="shared" si="41"/>
        <v>7.3656960643768006</v>
      </c>
    </row>
    <row r="32" spans="1:36" ht="13.8">
      <c r="A32" s="110">
        <v>8</v>
      </c>
      <c r="B32" s="99" t="s">
        <v>122</v>
      </c>
      <c r="C32" s="97">
        <v>1.82</v>
      </c>
      <c r="D32" s="97"/>
      <c r="E32" s="58">
        <f t="shared" si="14"/>
        <v>0</v>
      </c>
      <c r="F32" s="58">
        <f t="shared" si="15"/>
        <v>40013.246000000006</v>
      </c>
      <c r="G32" s="58">
        <f t="shared" si="16"/>
        <v>0</v>
      </c>
      <c r="H32" s="58">
        <f t="shared" si="17"/>
        <v>0</v>
      </c>
      <c r="I32" s="58">
        <f t="shared" si="18"/>
        <v>385361.77953000006</v>
      </c>
      <c r="J32" s="58">
        <f t="shared" si="19"/>
        <v>0</v>
      </c>
      <c r="K32" s="58">
        <f t="shared" si="20"/>
        <v>0</v>
      </c>
      <c r="L32" s="58">
        <f t="shared" si="21"/>
        <v>0</v>
      </c>
      <c r="M32" s="58">
        <f t="shared" si="13"/>
        <v>0</v>
      </c>
      <c r="N32" s="58">
        <f t="shared" si="22"/>
        <v>0</v>
      </c>
      <c r="O32" s="58">
        <f t="shared" si="23"/>
        <v>0</v>
      </c>
      <c r="P32" s="58">
        <f t="shared" si="24"/>
        <v>0</v>
      </c>
      <c r="Q32" s="58">
        <f t="shared" si="25"/>
        <v>425375.02553000004</v>
      </c>
      <c r="R32" s="97">
        <f t="shared" si="26"/>
        <v>2.4997063262032087</v>
      </c>
      <c r="S32" s="111"/>
      <c r="T32" s="70">
        <v>2.93</v>
      </c>
      <c r="U32" s="58">
        <f t="shared" si="27"/>
        <v>0</v>
      </c>
      <c r="V32" s="58">
        <f t="shared" si="28"/>
        <v>60871.043000000005</v>
      </c>
      <c r="W32" s="58">
        <f t="shared" si="29"/>
        <v>0</v>
      </c>
      <c r="X32" s="58">
        <f t="shared" si="30"/>
        <v>0</v>
      </c>
      <c r="Y32" s="58">
        <f t="shared" si="31"/>
        <v>494661.12199500005</v>
      </c>
      <c r="Z32" s="58">
        <f t="shared" si="32"/>
        <v>0</v>
      </c>
      <c r="AA32" s="58">
        <f t="shared" si="33"/>
        <v>0</v>
      </c>
      <c r="AB32" s="58">
        <f t="shared" si="34"/>
        <v>0</v>
      </c>
      <c r="AC32" s="58">
        <f t="shared" si="35"/>
        <v>0</v>
      </c>
      <c r="AD32" s="58">
        <f t="shared" si="36"/>
        <v>0</v>
      </c>
      <c r="AE32" s="58">
        <f t="shared" si="37"/>
        <v>0</v>
      </c>
      <c r="AF32" s="58">
        <f t="shared" si="38"/>
        <v>0</v>
      </c>
      <c r="AG32" s="120">
        <f t="shared" si="39"/>
        <v>555532.164995</v>
      </c>
      <c r="AH32" s="97">
        <f t="shared" si="40"/>
        <v>3.2645716929834872</v>
      </c>
      <c r="AJ32" s="101">
        <f t="shared" si="41"/>
        <v>5.7642780191866958</v>
      </c>
    </row>
    <row r="33" spans="1:37" ht="13.8">
      <c r="A33" s="110">
        <v>9</v>
      </c>
      <c r="B33" s="99" t="s">
        <v>123</v>
      </c>
      <c r="C33" s="97">
        <v>0</v>
      </c>
      <c r="D33" s="97"/>
      <c r="E33" s="58">
        <f t="shared" si="14"/>
        <v>0</v>
      </c>
      <c r="F33" s="58">
        <f t="shared" si="15"/>
        <v>0</v>
      </c>
      <c r="G33" s="58">
        <f t="shared" si="16"/>
        <v>0</v>
      </c>
      <c r="H33" s="58">
        <f t="shared" si="17"/>
        <v>0</v>
      </c>
      <c r="I33" s="58">
        <f t="shared" si="18"/>
        <v>0</v>
      </c>
      <c r="J33" s="58">
        <f t="shared" si="19"/>
        <v>0</v>
      </c>
      <c r="K33" s="58">
        <f t="shared" si="20"/>
        <v>0</v>
      </c>
      <c r="L33" s="58">
        <f t="shared" si="21"/>
        <v>0</v>
      </c>
      <c r="M33" s="58">
        <f t="shared" si="13"/>
        <v>0</v>
      </c>
      <c r="N33" s="58">
        <f t="shared" si="22"/>
        <v>0</v>
      </c>
      <c r="O33" s="58">
        <f t="shared" si="23"/>
        <v>0</v>
      </c>
      <c r="P33" s="58">
        <f t="shared" si="24"/>
        <v>0</v>
      </c>
      <c r="Q33" s="58">
        <f t="shared" si="25"/>
        <v>0</v>
      </c>
      <c r="R33" s="97">
        <f t="shared" si="26"/>
        <v>0</v>
      </c>
      <c r="S33" s="111"/>
      <c r="T33" s="70">
        <v>0</v>
      </c>
      <c r="U33" s="58">
        <f t="shared" si="27"/>
        <v>0</v>
      </c>
      <c r="V33" s="58">
        <f t="shared" si="28"/>
        <v>0</v>
      </c>
      <c r="W33" s="58">
        <f t="shared" si="29"/>
        <v>0</v>
      </c>
      <c r="X33" s="58">
        <f t="shared" si="30"/>
        <v>0</v>
      </c>
      <c r="Y33" s="58">
        <f t="shared" si="31"/>
        <v>0</v>
      </c>
      <c r="Z33" s="58">
        <f t="shared" si="32"/>
        <v>0</v>
      </c>
      <c r="AA33" s="58">
        <f t="shared" si="33"/>
        <v>0</v>
      </c>
      <c r="AB33" s="58">
        <f t="shared" si="34"/>
        <v>0</v>
      </c>
      <c r="AC33" s="58">
        <f t="shared" si="35"/>
        <v>0</v>
      </c>
      <c r="AD33" s="58">
        <f t="shared" si="36"/>
        <v>0</v>
      </c>
      <c r="AE33" s="58">
        <f t="shared" si="37"/>
        <v>0</v>
      </c>
      <c r="AF33" s="58">
        <f t="shared" si="38"/>
        <v>0</v>
      </c>
      <c r="AG33" s="120">
        <f t="shared" si="39"/>
        <v>0</v>
      </c>
      <c r="AH33" s="97">
        <f t="shared" si="40"/>
        <v>0</v>
      </c>
      <c r="AJ33" s="101">
        <f t="shared" si="41"/>
        <v>0</v>
      </c>
    </row>
    <row r="34" spans="1:37" s="140" customFormat="1" ht="13.8">
      <c r="A34" s="133">
        <v>10</v>
      </c>
      <c r="B34" s="134" t="s">
        <v>155</v>
      </c>
      <c r="C34" s="135">
        <v>1.65</v>
      </c>
      <c r="D34" s="135"/>
      <c r="E34" s="136">
        <f t="shared" si="14"/>
        <v>0</v>
      </c>
      <c r="F34" s="136">
        <f t="shared" si="15"/>
        <v>36275.745000000003</v>
      </c>
      <c r="G34" s="136">
        <f t="shared" si="16"/>
        <v>0</v>
      </c>
      <c r="H34" s="136">
        <f t="shared" si="17"/>
        <v>0</v>
      </c>
      <c r="I34" s="136">
        <f t="shared" si="18"/>
        <v>349366.44847500004</v>
      </c>
      <c r="J34" s="136">
        <f t="shared" si="19"/>
        <v>0</v>
      </c>
      <c r="K34" s="136">
        <f t="shared" si="20"/>
        <v>0</v>
      </c>
      <c r="L34" s="136">
        <f t="shared" si="21"/>
        <v>0</v>
      </c>
      <c r="M34" s="136">
        <f t="shared" si="13"/>
        <v>0</v>
      </c>
      <c r="N34" s="136">
        <f t="shared" si="22"/>
        <v>0</v>
      </c>
      <c r="O34" s="136">
        <f t="shared" si="23"/>
        <v>0</v>
      </c>
      <c r="P34" s="136">
        <f t="shared" si="24"/>
        <v>0</v>
      </c>
      <c r="Q34" s="136">
        <f t="shared" si="25"/>
        <v>385642.19347500004</v>
      </c>
      <c r="R34" s="135">
        <f t="shared" si="26"/>
        <v>2.2662172737556565</v>
      </c>
      <c r="S34" s="137"/>
      <c r="T34" s="138">
        <v>1.65</v>
      </c>
      <c r="U34" s="136">
        <f t="shared" si="27"/>
        <v>0</v>
      </c>
      <c r="V34" s="136">
        <f t="shared" si="28"/>
        <v>34278.915000000001</v>
      </c>
      <c r="W34" s="136">
        <f t="shared" si="29"/>
        <v>0</v>
      </c>
      <c r="X34" s="136">
        <f t="shared" si="30"/>
        <v>0</v>
      </c>
      <c r="Y34" s="136">
        <f t="shared" si="31"/>
        <v>278563.43047500006</v>
      </c>
      <c r="Z34" s="136">
        <f t="shared" si="32"/>
        <v>0</v>
      </c>
      <c r="AA34" s="136">
        <f t="shared" si="33"/>
        <v>0</v>
      </c>
      <c r="AB34" s="136">
        <f t="shared" si="34"/>
        <v>0</v>
      </c>
      <c r="AC34" s="136">
        <f t="shared" si="35"/>
        <v>0</v>
      </c>
      <c r="AD34" s="136">
        <f t="shared" si="36"/>
        <v>0</v>
      </c>
      <c r="AE34" s="136">
        <f t="shared" si="37"/>
        <v>0</v>
      </c>
      <c r="AF34" s="136">
        <f t="shared" si="38"/>
        <v>0</v>
      </c>
      <c r="AG34" s="139">
        <f t="shared" si="39"/>
        <v>312842.34547500004</v>
      </c>
      <c r="AH34" s="135">
        <f t="shared" si="40"/>
        <v>1.838410680349063</v>
      </c>
      <c r="AJ34" s="141">
        <f t="shared" si="41"/>
        <v>4.1046279541047195</v>
      </c>
    </row>
    <row r="35" spans="1:37" s="140" customFormat="1" ht="13.8">
      <c r="A35" s="133">
        <v>11</v>
      </c>
      <c r="B35" s="134" t="s">
        <v>156</v>
      </c>
      <c r="C35" s="135"/>
      <c r="D35" s="135"/>
      <c r="E35" s="136">
        <f t="shared" si="14"/>
        <v>0</v>
      </c>
      <c r="F35" s="136">
        <f t="shared" si="15"/>
        <v>0</v>
      </c>
      <c r="G35" s="136">
        <f t="shared" si="16"/>
        <v>0</v>
      </c>
      <c r="H35" s="136">
        <f t="shared" si="17"/>
        <v>0</v>
      </c>
      <c r="I35" s="136">
        <f t="shared" si="18"/>
        <v>0</v>
      </c>
      <c r="J35" s="136">
        <f t="shared" si="19"/>
        <v>0</v>
      </c>
      <c r="K35" s="136">
        <f t="shared" si="20"/>
        <v>0</v>
      </c>
      <c r="L35" s="136">
        <f t="shared" si="21"/>
        <v>0</v>
      </c>
      <c r="M35" s="136">
        <f t="shared" si="13"/>
        <v>0</v>
      </c>
      <c r="N35" s="136">
        <f t="shared" si="22"/>
        <v>0</v>
      </c>
      <c r="O35" s="136">
        <f t="shared" si="23"/>
        <v>0</v>
      </c>
      <c r="P35" s="136">
        <f t="shared" si="24"/>
        <v>0</v>
      </c>
      <c r="Q35" s="136">
        <f t="shared" si="25"/>
        <v>0</v>
      </c>
      <c r="R35" s="135">
        <f t="shared" si="26"/>
        <v>0</v>
      </c>
      <c r="S35" s="137"/>
      <c r="T35" s="138">
        <v>0</v>
      </c>
      <c r="U35" s="136">
        <f t="shared" si="27"/>
        <v>0</v>
      </c>
      <c r="V35" s="136">
        <f t="shared" si="28"/>
        <v>0</v>
      </c>
      <c r="W35" s="136">
        <f t="shared" si="29"/>
        <v>0</v>
      </c>
      <c r="X35" s="136">
        <f t="shared" si="30"/>
        <v>0</v>
      </c>
      <c r="Y35" s="136">
        <f t="shared" si="31"/>
        <v>0</v>
      </c>
      <c r="Z35" s="136">
        <f t="shared" si="32"/>
        <v>0</v>
      </c>
      <c r="AA35" s="136">
        <f t="shared" si="33"/>
        <v>0</v>
      </c>
      <c r="AB35" s="136">
        <f t="shared" si="34"/>
        <v>0</v>
      </c>
      <c r="AC35" s="136">
        <f t="shared" si="35"/>
        <v>0</v>
      </c>
      <c r="AD35" s="136">
        <f t="shared" si="36"/>
        <v>0</v>
      </c>
      <c r="AE35" s="136">
        <f t="shared" si="37"/>
        <v>0</v>
      </c>
      <c r="AF35" s="136">
        <f t="shared" si="38"/>
        <v>0</v>
      </c>
      <c r="AG35" s="139">
        <f t="shared" si="39"/>
        <v>0</v>
      </c>
      <c r="AH35" s="135">
        <f t="shared" si="40"/>
        <v>0</v>
      </c>
      <c r="AJ35" s="141">
        <f t="shared" si="41"/>
        <v>0</v>
      </c>
    </row>
    <row r="36" spans="1:37" ht="13.8">
      <c r="A36" s="110">
        <v>12</v>
      </c>
      <c r="B36" s="99" t="s">
        <v>124</v>
      </c>
      <c r="C36" s="97">
        <v>1.5</v>
      </c>
      <c r="D36" s="97"/>
      <c r="E36" s="58">
        <f t="shared" si="14"/>
        <v>0</v>
      </c>
      <c r="F36" s="58">
        <f t="shared" si="15"/>
        <v>32977.950000000004</v>
      </c>
      <c r="G36" s="58">
        <f t="shared" si="16"/>
        <v>0</v>
      </c>
      <c r="H36" s="58">
        <f t="shared" si="17"/>
        <v>0</v>
      </c>
      <c r="I36" s="58">
        <f t="shared" si="18"/>
        <v>317605.86225000006</v>
      </c>
      <c r="J36" s="58">
        <f t="shared" si="19"/>
        <v>0</v>
      </c>
      <c r="K36" s="58">
        <f t="shared" si="20"/>
        <v>0</v>
      </c>
      <c r="L36" s="58">
        <f t="shared" si="21"/>
        <v>0</v>
      </c>
      <c r="M36" s="58">
        <f t="shared" si="13"/>
        <v>0</v>
      </c>
      <c r="N36" s="58">
        <f t="shared" si="22"/>
        <v>0</v>
      </c>
      <c r="O36" s="58">
        <f t="shared" si="23"/>
        <v>0</v>
      </c>
      <c r="P36" s="58">
        <f t="shared" si="24"/>
        <v>0</v>
      </c>
      <c r="Q36" s="58">
        <f t="shared" si="25"/>
        <v>350583.81225000008</v>
      </c>
      <c r="R36" s="97">
        <f t="shared" si="26"/>
        <v>2.0601975215960513</v>
      </c>
      <c r="S36" s="111"/>
      <c r="T36" s="70">
        <v>1.5</v>
      </c>
      <c r="U36" s="58">
        <f t="shared" si="27"/>
        <v>0</v>
      </c>
      <c r="V36" s="58">
        <f t="shared" si="28"/>
        <v>31162.65</v>
      </c>
      <c r="W36" s="58">
        <f t="shared" si="29"/>
        <v>0</v>
      </c>
      <c r="X36" s="58">
        <f t="shared" si="30"/>
        <v>0</v>
      </c>
      <c r="Y36" s="58">
        <f t="shared" si="31"/>
        <v>253239.48225000003</v>
      </c>
      <c r="Z36" s="58">
        <f t="shared" si="32"/>
        <v>0</v>
      </c>
      <c r="AA36" s="58">
        <f t="shared" si="33"/>
        <v>0</v>
      </c>
      <c r="AB36" s="58">
        <f t="shared" si="34"/>
        <v>0</v>
      </c>
      <c r="AC36" s="58">
        <f t="shared" si="35"/>
        <v>0</v>
      </c>
      <c r="AD36" s="58">
        <f t="shared" si="36"/>
        <v>0</v>
      </c>
      <c r="AE36" s="58">
        <f t="shared" si="37"/>
        <v>0</v>
      </c>
      <c r="AF36" s="58">
        <f t="shared" si="38"/>
        <v>0</v>
      </c>
      <c r="AG36" s="120">
        <f t="shared" si="39"/>
        <v>284402.13225000002</v>
      </c>
      <c r="AH36" s="97">
        <f t="shared" si="40"/>
        <v>1.6712824366809662</v>
      </c>
      <c r="AJ36" s="101">
        <f t="shared" si="41"/>
        <v>3.7314799582770175</v>
      </c>
    </row>
    <row r="37" spans="1:37" ht="13.8">
      <c r="A37" s="110">
        <v>13</v>
      </c>
      <c r="B37" s="99" t="s">
        <v>125</v>
      </c>
      <c r="C37" s="97">
        <v>1.2</v>
      </c>
      <c r="D37" s="97"/>
      <c r="E37" s="58">
        <f t="shared" si="14"/>
        <v>0</v>
      </c>
      <c r="F37" s="58">
        <f t="shared" si="15"/>
        <v>26382.36</v>
      </c>
      <c r="G37" s="58">
        <f t="shared" si="16"/>
        <v>0</v>
      </c>
      <c r="H37" s="58">
        <f t="shared" si="17"/>
        <v>0</v>
      </c>
      <c r="I37" s="58">
        <f t="shared" si="18"/>
        <v>254084.68980000005</v>
      </c>
      <c r="J37" s="58">
        <f t="shared" si="19"/>
        <v>0</v>
      </c>
      <c r="K37" s="58">
        <f t="shared" si="20"/>
        <v>0</v>
      </c>
      <c r="L37" s="58">
        <f t="shared" si="21"/>
        <v>0</v>
      </c>
      <c r="M37" s="58">
        <f t="shared" si="13"/>
        <v>0</v>
      </c>
      <c r="N37" s="58">
        <f t="shared" si="22"/>
        <v>0</v>
      </c>
      <c r="O37" s="58">
        <f t="shared" si="23"/>
        <v>0</v>
      </c>
      <c r="P37" s="58">
        <f t="shared" si="24"/>
        <v>0</v>
      </c>
      <c r="Q37" s="58">
        <f t="shared" si="25"/>
        <v>280467.04980000004</v>
      </c>
      <c r="R37" s="97">
        <f t="shared" si="26"/>
        <v>1.6481580172768411</v>
      </c>
      <c r="S37" s="111"/>
      <c r="T37" s="70">
        <v>1.2</v>
      </c>
      <c r="U37" s="58">
        <f t="shared" si="27"/>
        <v>0</v>
      </c>
      <c r="V37" s="58">
        <f t="shared" si="28"/>
        <v>24930.12</v>
      </c>
      <c r="W37" s="58">
        <f t="shared" si="29"/>
        <v>0</v>
      </c>
      <c r="X37" s="58">
        <f t="shared" si="30"/>
        <v>0</v>
      </c>
      <c r="Y37" s="58">
        <f t="shared" si="31"/>
        <v>202591.58580000003</v>
      </c>
      <c r="Z37" s="58">
        <f t="shared" si="32"/>
        <v>0</v>
      </c>
      <c r="AA37" s="58">
        <f t="shared" si="33"/>
        <v>0</v>
      </c>
      <c r="AB37" s="58">
        <f t="shared" si="34"/>
        <v>0</v>
      </c>
      <c r="AC37" s="58">
        <f t="shared" si="35"/>
        <v>0</v>
      </c>
      <c r="AD37" s="58">
        <f t="shared" si="36"/>
        <v>0</v>
      </c>
      <c r="AE37" s="58">
        <f t="shared" si="37"/>
        <v>0</v>
      </c>
      <c r="AF37" s="58">
        <f t="shared" si="38"/>
        <v>0</v>
      </c>
      <c r="AG37" s="120">
        <f t="shared" si="39"/>
        <v>227521.70580000003</v>
      </c>
      <c r="AH37" s="97">
        <f t="shared" si="40"/>
        <v>1.3370259493447729</v>
      </c>
      <c r="AJ37" s="101">
        <f t="shared" si="41"/>
        <v>2.985183966621614</v>
      </c>
    </row>
    <row r="38" spans="1:37" ht="13.8">
      <c r="A38" s="110">
        <v>14</v>
      </c>
      <c r="B38" s="99" t="s">
        <v>12</v>
      </c>
      <c r="C38" s="97">
        <v>0.12</v>
      </c>
      <c r="D38" s="97"/>
      <c r="E38" s="58">
        <f t="shared" si="14"/>
        <v>0</v>
      </c>
      <c r="F38" s="58">
        <f t="shared" si="15"/>
        <v>2638.2360000000003</v>
      </c>
      <c r="G38" s="58">
        <f t="shared" si="16"/>
        <v>0</v>
      </c>
      <c r="H38" s="58">
        <f t="shared" si="17"/>
        <v>0</v>
      </c>
      <c r="I38" s="58">
        <f t="shared" si="18"/>
        <v>25408.468980000005</v>
      </c>
      <c r="J38" s="58">
        <f t="shared" si="19"/>
        <v>0</v>
      </c>
      <c r="K38" s="58">
        <f t="shared" si="20"/>
        <v>0</v>
      </c>
      <c r="L38" s="58">
        <f t="shared" si="21"/>
        <v>0</v>
      </c>
      <c r="M38" s="58">
        <f t="shared" si="13"/>
        <v>0</v>
      </c>
      <c r="N38" s="58">
        <f t="shared" si="22"/>
        <v>0</v>
      </c>
      <c r="O38" s="58">
        <f t="shared" si="23"/>
        <v>0</v>
      </c>
      <c r="P38" s="58">
        <f t="shared" si="24"/>
        <v>0</v>
      </c>
      <c r="Q38" s="58">
        <f t="shared" si="25"/>
        <v>28046.704980000006</v>
      </c>
      <c r="R38" s="97">
        <f t="shared" si="26"/>
        <v>0.16481580172768412</v>
      </c>
      <c r="S38" s="111"/>
      <c r="T38" s="70">
        <v>8.6437198067632857E-3</v>
      </c>
      <c r="U38" s="58">
        <f t="shared" si="27"/>
        <v>0</v>
      </c>
      <c r="V38" s="58">
        <f t="shared" si="28"/>
        <v>179.57414335748794</v>
      </c>
      <c r="W38" s="58">
        <f t="shared" si="29"/>
        <v>0</v>
      </c>
      <c r="X38" s="58">
        <f t="shared" si="30"/>
        <v>0</v>
      </c>
      <c r="Y38" s="58">
        <f t="shared" si="31"/>
        <v>1459.2874190525365</v>
      </c>
      <c r="Z38" s="58">
        <f t="shared" si="32"/>
        <v>0</v>
      </c>
      <c r="AA38" s="58">
        <f t="shared" si="33"/>
        <v>0</v>
      </c>
      <c r="AB38" s="58">
        <f t="shared" si="34"/>
        <v>0</v>
      </c>
      <c r="AC38" s="58">
        <f t="shared" si="35"/>
        <v>0</v>
      </c>
      <c r="AD38" s="58">
        <f t="shared" si="36"/>
        <v>0</v>
      </c>
      <c r="AE38" s="58">
        <f t="shared" si="37"/>
        <v>0</v>
      </c>
      <c r="AF38" s="58">
        <f t="shared" si="38"/>
        <v>0</v>
      </c>
      <c r="AG38" s="120">
        <f t="shared" si="39"/>
        <v>1638.8615624100244</v>
      </c>
      <c r="AH38" s="97">
        <f t="shared" si="40"/>
        <v>9.6307314004232501E-3</v>
      </c>
      <c r="AJ38" s="101">
        <f t="shared" si="41"/>
        <v>0.17444653312810737</v>
      </c>
    </row>
    <row r="39" spans="1:37" ht="13.8">
      <c r="A39" s="110">
        <v>15</v>
      </c>
      <c r="B39" s="99" t="s">
        <v>9</v>
      </c>
      <c r="C39" s="97">
        <v>2.66</v>
      </c>
      <c r="D39" s="64"/>
      <c r="E39" s="58">
        <f t="shared" si="14"/>
        <v>0</v>
      </c>
      <c r="F39" s="58">
        <f t="shared" si="15"/>
        <v>58480.898000000008</v>
      </c>
      <c r="G39" s="58">
        <f t="shared" si="16"/>
        <v>0</v>
      </c>
      <c r="H39" s="58">
        <f t="shared" si="17"/>
        <v>0</v>
      </c>
      <c r="I39" s="58">
        <f t="shared" si="18"/>
        <v>563221.06239000009</v>
      </c>
      <c r="J39" s="58">
        <f t="shared" si="19"/>
        <v>0</v>
      </c>
      <c r="K39" s="58">
        <f t="shared" si="20"/>
        <v>0</v>
      </c>
      <c r="L39" s="58">
        <f t="shared" si="21"/>
        <v>0</v>
      </c>
      <c r="M39" s="58">
        <f t="shared" si="13"/>
        <v>0</v>
      </c>
      <c r="N39" s="58">
        <f t="shared" si="22"/>
        <v>0</v>
      </c>
      <c r="O39" s="58">
        <f t="shared" si="23"/>
        <v>0</v>
      </c>
      <c r="P39" s="58">
        <f t="shared" si="24"/>
        <v>0</v>
      </c>
      <c r="Q39" s="58">
        <f t="shared" si="25"/>
        <v>621701.96039000014</v>
      </c>
      <c r="R39" s="97">
        <f t="shared" si="26"/>
        <v>3.6534169382969979</v>
      </c>
      <c r="S39" s="111"/>
      <c r="T39" s="70">
        <v>0.64</v>
      </c>
      <c r="U39" s="58">
        <f t="shared" si="27"/>
        <v>0</v>
      </c>
      <c r="V39" s="58">
        <f t="shared" si="28"/>
        <v>13296.064000000002</v>
      </c>
      <c r="W39" s="58">
        <f t="shared" si="29"/>
        <v>0</v>
      </c>
      <c r="X39" s="58">
        <f t="shared" si="30"/>
        <v>0</v>
      </c>
      <c r="Y39" s="58">
        <f t="shared" si="31"/>
        <v>108048.84576000001</v>
      </c>
      <c r="Z39" s="58">
        <f t="shared" si="32"/>
        <v>0</v>
      </c>
      <c r="AA39" s="58">
        <f t="shared" si="33"/>
        <v>0</v>
      </c>
      <c r="AB39" s="58">
        <f t="shared" si="34"/>
        <v>0</v>
      </c>
      <c r="AC39" s="58">
        <f t="shared" si="35"/>
        <v>0</v>
      </c>
      <c r="AD39" s="58">
        <f t="shared" si="36"/>
        <v>0</v>
      </c>
      <c r="AE39" s="58">
        <f t="shared" si="37"/>
        <v>0</v>
      </c>
      <c r="AF39" s="58">
        <f t="shared" si="38"/>
        <v>0</v>
      </c>
      <c r="AG39" s="120">
        <f t="shared" si="39"/>
        <v>121344.90976000001</v>
      </c>
      <c r="AH39" s="97">
        <f t="shared" si="40"/>
        <v>0.7130805063172122</v>
      </c>
      <c r="AJ39" s="101">
        <f t="shared" si="41"/>
        <v>4.3664974446142102</v>
      </c>
    </row>
    <row r="40" spans="1:37" ht="13.8">
      <c r="A40" s="110">
        <v>16</v>
      </c>
      <c r="B40" s="99" t="s">
        <v>126</v>
      </c>
      <c r="C40" s="97">
        <v>0</v>
      </c>
      <c r="D40" s="64"/>
      <c r="E40" s="58">
        <f t="shared" si="14"/>
        <v>0</v>
      </c>
      <c r="F40" s="58">
        <f t="shared" si="15"/>
        <v>0</v>
      </c>
      <c r="G40" s="58">
        <f t="shared" si="16"/>
        <v>0</v>
      </c>
      <c r="H40" s="58">
        <f t="shared" si="17"/>
        <v>0</v>
      </c>
      <c r="I40" s="58">
        <f t="shared" si="18"/>
        <v>0</v>
      </c>
      <c r="J40" s="58">
        <f t="shared" si="19"/>
        <v>0</v>
      </c>
      <c r="K40" s="58">
        <f t="shared" si="20"/>
        <v>0</v>
      </c>
      <c r="L40" s="58">
        <f t="shared" si="21"/>
        <v>0</v>
      </c>
      <c r="M40" s="58">
        <f t="shared" si="13"/>
        <v>0</v>
      </c>
      <c r="N40" s="58">
        <f t="shared" si="22"/>
        <v>0</v>
      </c>
      <c r="O40" s="58">
        <f t="shared" si="23"/>
        <v>0</v>
      </c>
      <c r="P40" s="58">
        <f t="shared" si="24"/>
        <v>0</v>
      </c>
      <c r="Q40" s="58">
        <f t="shared" si="25"/>
        <v>0</v>
      </c>
      <c r="R40" s="97">
        <f t="shared" si="26"/>
        <v>0</v>
      </c>
      <c r="S40" s="111"/>
      <c r="T40" s="70">
        <v>0</v>
      </c>
      <c r="U40" s="58">
        <f t="shared" si="27"/>
        <v>0</v>
      </c>
      <c r="V40" s="58">
        <f t="shared" si="28"/>
        <v>0</v>
      </c>
      <c r="W40" s="58">
        <f t="shared" si="29"/>
        <v>0</v>
      </c>
      <c r="X40" s="58">
        <f t="shared" si="30"/>
        <v>0</v>
      </c>
      <c r="Y40" s="58">
        <f t="shared" si="31"/>
        <v>0</v>
      </c>
      <c r="Z40" s="58">
        <f t="shared" si="32"/>
        <v>0</v>
      </c>
      <c r="AA40" s="58">
        <f t="shared" si="33"/>
        <v>0</v>
      </c>
      <c r="AB40" s="58">
        <f t="shared" si="34"/>
        <v>0</v>
      </c>
      <c r="AC40" s="58">
        <f t="shared" si="35"/>
        <v>0</v>
      </c>
      <c r="AD40" s="58">
        <f t="shared" si="36"/>
        <v>0</v>
      </c>
      <c r="AE40" s="58">
        <f t="shared" si="37"/>
        <v>0</v>
      </c>
      <c r="AF40" s="58">
        <f t="shared" si="38"/>
        <v>0</v>
      </c>
      <c r="AG40" s="120">
        <f t="shared" si="39"/>
        <v>0</v>
      </c>
      <c r="AH40" s="97">
        <f t="shared" si="40"/>
        <v>0</v>
      </c>
      <c r="AJ40" s="101">
        <f t="shared" si="41"/>
        <v>0</v>
      </c>
    </row>
    <row r="41" spans="1:37" ht="13.8">
      <c r="A41" s="110">
        <v>17</v>
      </c>
      <c r="B41" s="99" t="s">
        <v>127</v>
      </c>
      <c r="C41" s="97">
        <v>0</v>
      </c>
      <c r="D41" s="64"/>
      <c r="E41" s="58">
        <f t="shared" si="14"/>
        <v>0</v>
      </c>
      <c r="F41" s="58">
        <f t="shared" si="15"/>
        <v>0</v>
      </c>
      <c r="G41" s="58">
        <f t="shared" si="16"/>
        <v>0</v>
      </c>
      <c r="H41" s="58">
        <f t="shared" si="17"/>
        <v>0</v>
      </c>
      <c r="I41" s="58">
        <f t="shared" si="18"/>
        <v>0</v>
      </c>
      <c r="J41" s="58">
        <f t="shared" si="19"/>
        <v>0</v>
      </c>
      <c r="K41" s="58">
        <f t="shared" si="20"/>
        <v>0</v>
      </c>
      <c r="L41" s="58">
        <f t="shared" si="21"/>
        <v>0</v>
      </c>
      <c r="M41" s="58">
        <f t="shared" si="13"/>
        <v>0</v>
      </c>
      <c r="N41" s="58">
        <f t="shared" si="22"/>
        <v>0</v>
      </c>
      <c r="O41" s="58">
        <f t="shared" si="23"/>
        <v>0</v>
      </c>
      <c r="P41" s="58">
        <f t="shared" si="24"/>
        <v>0</v>
      </c>
      <c r="Q41" s="58">
        <f t="shared" si="25"/>
        <v>0</v>
      </c>
      <c r="R41" s="97">
        <f t="shared" si="26"/>
        <v>0</v>
      </c>
      <c r="S41" s="111"/>
      <c r="T41" s="70">
        <v>0</v>
      </c>
      <c r="U41" s="58">
        <f t="shared" si="27"/>
        <v>0</v>
      </c>
      <c r="V41" s="58">
        <f t="shared" si="28"/>
        <v>0</v>
      </c>
      <c r="W41" s="58">
        <f t="shared" si="29"/>
        <v>0</v>
      </c>
      <c r="X41" s="58">
        <f t="shared" si="30"/>
        <v>0</v>
      </c>
      <c r="Y41" s="58">
        <f t="shared" si="31"/>
        <v>0</v>
      </c>
      <c r="Z41" s="58">
        <f t="shared" si="32"/>
        <v>0</v>
      </c>
      <c r="AA41" s="58">
        <f t="shared" si="33"/>
        <v>0</v>
      </c>
      <c r="AB41" s="58">
        <f t="shared" si="34"/>
        <v>0</v>
      </c>
      <c r="AC41" s="58">
        <f t="shared" si="35"/>
        <v>0</v>
      </c>
      <c r="AD41" s="58">
        <f t="shared" si="36"/>
        <v>0</v>
      </c>
      <c r="AE41" s="58">
        <f t="shared" si="37"/>
        <v>0</v>
      </c>
      <c r="AF41" s="58">
        <f t="shared" si="38"/>
        <v>0</v>
      </c>
      <c r="AG41" s="120">
        <f t="shared" si="39"/>
        <v>0</v>
      </c>
      <c r="AH41" s="97">
        <f t="shared" si="40"/>
        <v>0</v>
      </c>
      <c r="AJ41" s="101">
        <f t="shared" si="41"/>
        <v>0</v>
      </c>
    </row>
    <row r="42" spans="1:37" s="72" customFormat="1" ht="13.8">
      <c r="A42" s="110">
        <v>18</v>
      </c>
      <c r="B42" s="99" t="s">
        <v>10</v>
      </c>
      <c r="C42" s="97">
        <v>0.73</v>
      </c>
      <c r="D42" s="71"/>
      <c r="E42" s="58">
        <f t="shared" si="14"/>
        <v>0</v>
      </c>
      <c r="F42" s="58">
        <f t="shared" si="15"/>
        <v>16049.269000000002</v>
      </c>
      <c r="G42" s="58">
        <f t="shared" si="16"/>
        <v>0</v>
      </c>
      <c r="H42" s="58">
        <f t="shared" si="17"/>
        <v>0</v>
      </c>
      <c r="I42" s="58">
        <f t="shared" si="18"/>
        <v>154568.18629500002</v>
      </c>
      <c r="J42" s="58">
        <f t="shared" si="19"/>
        <v>0</v>
      </c>
      <c r="K42" s="58">
        <f t="shared" si="20"/>
        <v>0</v>
      </c>
      <c r="L42" s="58">
        <f t="shared" si="21"/>
        <v>0</v>
      </c>
      <c r="M42" s="58">
        <f t="shared" si="13"/>
        <v>0</v>
      </c>
      <c r="N42" s="58">
        <f t="shared" si="22"/>
        <v>0</v>
      </c>
      <c r="O42" s="58">
        <f t="shared" si="23"/>
        <v>0</v>
      </c>
      <c r="P42" s="58">
        <f t="shared" si="24"/>
        <v>0</v>
      </c>
      <c r="Q42" s="58">
        <f t="shared" si="25"/>
        <v>170617.45529500002</v>
      </c>
      <c r="R42" s="97">
        <f t="shared" si="26"/>
        <v>1.0026294605100783</v>
      </c>
      <c r="S42" s="112"/>
      <c r="T42" s="70">
        <v>0.26</v>
      </c>
      <c r="U42" s="58">
        <f t="shared" si="27"/>
        <v>0</v>
      </c>
      <c r="V42" s="58">
        <f t="shared" si="28"/>
        <v>5401.5259999999998</v>
      </c>
      <c r="W42" s="58">
        <f t="shared" si="29"/>
        <v>0</v>
      </c>
      <c r="X42" s="58">
        <f t="shared" si="30"/>
        <v>0</v>
      </c>
      <c r="Y42" s="58">
        <f t="shared" si="31"/>
        <v>43894.843590000004</v>
      </c>
      <c r="Z42" s="58">
        <f t="shared" si="32"/>
        <v>0</v>
      </c>
      <c r="AA42" s="58">
        <f t="shared" si="33"/>
        <v>0</v>
      </c>
      <c r="AB42" s="58">
        <f t="shared" si="34"/>
        <v>0</v>
      </c>
      <c r="AC42" s="58">
        <f t="shared" si="35"/>
        <v>0</v>
      </c>
      <c r="AD42" s="58">
        <f t="shared" si="36"/>
        <v>0</v>
      </c>
      <c r="AE42" s="58">
        <f t="shared" si="37"/>
        <v>0</v>
      </c>
      <c r="AF42" s="58">
        <f t="shared" si="38"/>
        <v>0</v>
      </c>
      <c r="AG42" s="120">
        <f t="shared" si="39"/>
        <v>49296.369590000002</v>
      </c>
      <c r="AH42" s="97">
        <f t="shared" si="40"/>
        <v>0.28968895569136749</v>
      </c>
      <c r="AJ42" s="101">
        <f t="shared" si="41"/>
        <v>1.2923184162014458</v>
      </c>
      <c r="AK42" s="72">
        <f>AJ42*60</f>
        <v>77.539104972086747</v>
      </c>
    </row>
    <row r="43" spans="1:37" s="72" customFormat="1" ht="13.8">
      <c r="A43" s="110">
        <v>19</v>
      </c>
      <c r="B43" s="99" t="s">
        <v>128</v>
      </c>
      <c r="C43" s="97">
        <v>2.4500000000000002</v>
      </c>
      <c r="D43" s="71"/>
      <c r="E43" s="58">
        <f t="shared" si="14"/>
        <v>0</v>
      </c>
      <c r="F43" s="58">
        <f t="shared" si="15"/>
        <v>53863.985000000001</v>
      </c>
      <c r="G43" s="58">
        <f t="shared" si="16"/>
        <v>0</v>
      </c>
      <c r="H43" s="58">
        <f t="shared" si="17"/>
        <v>0</v>
      </c>
      <c r="I43" s="58">
        <f t="shared" si="18"/>
        <v>518756.24167500011</v>
      </c>
      <c r="J43" s="58">
        <f t="shared" si="19"/>
        <v>0</v>
      </c>
      <c r="K43" s="58">
        <f t="shared" si="20"/>
        <v>0</v>
      </c>
      <c r="L43" s="58">
        <f t="shared" si="21"/>
        <v>0</v>
      </c>
      <c r="M43" s="58">
        <f t="shared" si="13"/>
        <v>0</v>
      </c>
      <c r="N43" s="58">
        <f t="shared" si="22"/>
        <v>0</v>
      </c>
      <c r="O43" s="58">
        <f t="shared" si="23"/>
        <v>0</v>
      </c>
      <c r="P43" s="58">
        <f t="shared" si="24"/>
        <v>0</v>
      </c>
      <c r="Q43" s="58">
        <f t="shared" si="25"/>
        <v>572620.22667500016</v>
      </c>
      <c r="R43" s="97">
        <f t="shared" si="26"/>
        <v>3.364989285273551</v>
      </c>
      <c r="S43" s="112"/>
      <c r="T43" s="70">
        <v>1.89</v>
      </c>
      <c r="U43" s="58">
        <f t="shared" si="27"/>
        <v>0</v>
      </c>
      <c r="V43" s="58">
        <f t="shared" si="28"/>
        <v>39264.938999999998</v>
      </c>
      <c r="W43" s="58">
        <f t="shared" si="29"/>
        <v>0</v>
      </c>
      <c r="X43" s="58">
        <f t="shared" si="30"/>
        <v>0</v>
      </c>
      <c r="Y43" s="58">
        <f t="shared" si="31"/>
        <v>319081.74763500004</v>
      </c>
      <c r="Z43" s="58">
        <f t="shared" si="32"/>
        <v>0</v>
      </c>
      <c r="AA43" s="58">
        <f t="shared" si="33"/>
        <v>0</v>
      </c>
      <c r="AB43" s="58">
        <f t="shared" si="34"/>
        <v>0</v>
      </c>
      <c r="AC43" s="58">
        <f t="shared" si="35"/>
        <v>0</v>
      </c>
      <c r="AD43" s="58">
        <f t="shared" si="36"/>
        <v>0</v>
      </c>
      <c r="AE43" s="58">
        <f t="shared" si="37"/>
        <v>0</v>
      </c>
      <c r="AF43" s="58">
        <f t="shared" si="38"/>
        <v>0</v>
      </c>
      <c r="AG43" s="120">
        <f t="shared" si="39"/>
        <v>358346.68663500005</v>
      </c>
      <c r="AH43" s="97">
        <f t="shared" si="40"/>
        <v>2.1058158702180174</v>
      </c>
      <c r="AJ43" s="101">
        <f t="shared" si="41"/>
        <v>5.4708051554915684</v>
      </c>
    </row>
    <row r="44" spans="1:37" s="72" customFormat="1" ht="13.8">
      <c r="A44" s="110">
        <v>20</v>
      </c>
      <c r="B44" s="99" t="s">
        <v>62</v>
      </c>
      <c r="C44" s="97">
        <v>1.25</v>
      </c>
      <c r="D44" s="71"/>
      <c r="E44" s="58">
        <f t="shared" si="14"/>
        <v>0</v>
      </c>
      <c r="F44" s="58">
        <f t="shared" si="15"/>
        <v>27481.625000000004</v>
      </c>
      <c r="G44" s="58">
        <f t="shared" si="16"/>
        <v>0</v>
      </c>
      <c r="H44" s="58">
        <f t="shared" si="17"/>
        <v>0</v>
      </c>
      <c r="I44" s="58">
        <f t="shared" si="18"/>
        <v>264671.55187500006</v>
      </c>
      <c r="J44" s="58">
        <f t="shared" si="19"/>
        <v>0</v>
      </c>
      <c r="K44" s="58">
        <f t="shared" si="20"/>
        <v>0</v>
      </c>
      <c r="L44" s="58">
        <f t="shared" si="21"/>
        <v>0</v>
      </c>
      <c r="M44" s="58">
        <f t="shared" si="13"/>
        <v>0</v>
      </c>
      <c r="N44" s="58">
        <f t="shared" si="22"/>
        <v>0</v>
      </c>
      <c r="O44" s="58">
        <f t="shared" si="23"/>
        <v>0</v>
      </c>
      <c r="P44" s="58">
        <f t="shared" si="24"/>
        <v>0</v>
      </c>
      <c r="Q44" s="58">
        <f t="shared" si="25"/>
        <v>292153.17687500006</v>
      </c>
      <c r="R44" s="97">
        <f t="shared" si="26"/>
        <v>1.7168312679967095</v>
      </c>
      <c r="S44" s="112"/>
      <c r="T44" s="70">
        <v>0.92</v>
      </c>
      <c r="U44" s="58">
        <f t="shared" si="27"/>
        <v>0</v>
      </c>
      <c r="V44" s="58">
        <f t="shared" si="28"/>
        <v>19113.092000000001</v>
      </c>
      <c r="W44" s="58">
        <f t="shared" si="29"/>
        <v>0</v>
      </c>
      <c r="X44" s="58">
        <f t="shared" si="30"/>
        <v>0</v>
      </c>
      <c r="Y44" s="58">
        <f t="shared" si="31"/>
        <v>155320.21578000003</v>
      </c>
      <c r="Z44" s="58">
        <f t="shared" si="32"/>
        <v>0</v>
      </c>
      <c r="AA44" s="58">
        <f t="shared" si="33"/>
        <v>0</v>
      </c>
      <c r="AB44" s="58">
        <f t="shared" si="34"/>
        <v>0</v>
      </c>
      <c r="AC44" s="58">
        <f t="shared" si="35"/>
        <v>0</v>
      </c>
      <c r="AD44" s="58">
        <f t="shared" si="36"/>
        <v>0</v>
      </c>
      <c r="AE44" s="58">
        <f t="shared" si="37"/>
        <v>0</v>
      </c>
      <c r="AF44" s="58">
        <f t="shared" si="38"/>
        <v>0</v>
      </c>
      <c r="AG44" s="120">
        <f t="shared" si="39"/>
        <v>174433.30778000003</v>
      </c>
      <c r="AH44" s="97">
        <f t="shared" si="40"/>
        <v>1.0250532278309927</v>
      </c>
      <c r="AJ44" s="101">
        <f t="shared" si="41"/>
        <v>2.7418844958277022</v>
      </c>
    </row>
    <row r="45" spans="1:37" s="72" customFormat="1" ht="13.8">
      <c r="A45" s="110">
        <v>21</v>
      </c>
      <c r="B45" s="99" t="s">
        <v>46</v>
      </c>
      <c r="C45" s="97">
        <v>0</v>
      </c>
      <c r="D45" s="71"/>
      <c r="E45" s="58">
        <f t="shared" si="14"/>
        <v>0</v>
      </c>
      <c r="F45" s="58">
        <f t="shared" si="15"/>
        <v>0</v>
      </c>
      <c r="G45" s="58">
        <f t="shared" si="16"/>
        <v>0</v>
      </c>
      <c r="H45" s="58">
        <f t="shared" si="17"/>
        <v>0</v>
      </c>
      <c r="I45" s="58">
        <f t="shared" si="18"/>
        <v>0</v>
      </c>
      <c r="J45" s="58">
        <f t="shared" si="19"/>
        <v>0</v>
      </c>
      <c r="K45" s="58">
        <f t="shared" si="20"/>
        <v>0</v>
      </c>
      <c r="L45" s="58">
        <f t="shared" si="21"/>
        <v>0</v>
      </c>
      <c r="M45" s="58">
        <f t="shared" si="13"/>
        <v>0</v>
      </c>
      <c r="N45" s="58">
        <f t="shared" si="22"/>
        <v>0</v>
      </c>
      <c r="O45" s="58">
        <f t="shared" si="23"/>
        <v>0</v>
      </c>
      <c r="P45" s="58">
        <f t="shared" si="24"/>
        <v>0</v>
      </c>
      <c r="Q45" s="58">
        <f t="shared" si="25"/>
        <v>0</v>
      </c>
      <c r="R45" s="97">
        <f t="shared" si="26"/>
        <v>0</v>
      </c>
      <c r="S45" s="112"/>
      <c r="T45" s="70">
        <v>0</v>
      </c>
      <c r="U45" s="58">
        <f t="shared" si="27"/>
        <v>0</v>
      </c>
      <c r="V45" s="58">
        <f t="shared" si="28"/>
        <v>0</v>
      </c>
      <c r="W45" s="58">
        <f t="shared" si="29"/>
        <v>0</v>
      </c>
      <c r="X45" s="58">
        <f t="shared" si="30"/>
        <v>0</v>
      </c>
      <c r="Y45" s="58">
        <f t="shared" si="31"/>
        <v>0</v>
      </c>
      <c r="Z45" s="58">
        <f t="shared" si="32"/>
        <v>0</v>
      </c>
      <c r="AA45" s="58">
        <f t="shared" si="33"/>
        <v>0</v>
      </c>
      <c r="AB45" s="58">
        <f t="shared" si="34"/>
        <v>0</v>
      </c>
      <c r="AC45" s="58">
        <f t="shared" si="35"/>
        <v>0</v>
      </c>
      <c r="AD45" s="58">
        <f t="shared" si="36"/>
        <v>0</v>
      </c>
      <c r="AE45" s="58">
        <f t="shared" si="37"/>
        <v>0</v>
      </c>
      <c r="AF45" s="58">
        <f t="shared" si="38"/>
        <v>0</v>
      </c>
      <c r="AG45" s="120">
        <f t="shared" si="39"/>
        <v>0</v>
      </c>
      <c r="AH45" s="97">
        <f t="shared" si="40"/>
        <v>0</v>
      </c>
      <c r="AJ45" s="101">
        <f t="shared" si="41"/>
        <v>0</v>
      </c>
    </row>
    <row r="46" spans="1:37" s="72" customFormat="1" ht="13.8">
      <c r="A46" s="110">
        <v>22</v>
      </c>
      <c r="B46" s="98" t="s">
        <v>129</v>
      </c>
      <c r="C46" s="97">
        <v>0.69906884057971008</v>
      </c>
      <c r="D46" s="71"/>
      <c r="E46" s="58">
        <f t="shared" si="14"/>
        <v>0</v>
      </c>
      <c r="F46" s="58">
        <f t="shared" si="15"/>
        <v>15369.2381807971</v>
      </c>
      <c r="G46" s="58">
        <f t="shared" si="16"/>
        <v>0</v>
      </c>
      <c r="H46" s="58">
        <f t="shared" si="17"/>
        <v>0</v>
      </c>
      <c r="I46" s="58">
        <f t="shared" si="18"/>
        <v>148018.9079229511</v>
      </c>
      <c r="J46" s="58">
        <f t="shared" si="19"/>
        <v>0</v>
      </c>
      <c r="K46" s="58">
        <f t="shared" si="20"/>
        <v>0</v>
      </c>
      <c r="L46" s="58">
        <f t="shared" si="21"/>
        <v>0</v>
      </c>
      <c r="M46" s="58">
        <f t="shared" si="13"/>
        <v>0</v>
      </c>
      <c r="N46" s="58">
        <f t="shared" si="22"/>
        <v>0</v>
      </c>
      <c r="O46" s="58">
        <f t="shared" si="23"/>
        <v>0</v>
      </c>
      <c r="P46" s="58">
        <f t="shared" si="24"/>
        <v>0</v>
      </c>
      <c r="Q46" s="58">
        <f t="shared" si="25"/>
        <v>163388.14610374821</v>
      </c>
      <c r="R46" s="97">
        <f t="shared" si="26"/>
        <v>0.96014659519156265</v>
      </c>
      <c r="S46" s="112"/>
      <c r="T46" s="70">
        <v>1.0764492753623187</v>
      </c>
      <c r="U46" s="58">
        <f t="shared" si="27"/>
        <v>0</v>
      </c>
      <c r="V46" s="58">
        <f t="shared" si="28"/>
        <v>22363.341340579707</v>
      </c>
      <c r="W46" s="58">
        <f t="shared" si="29"/>
        <v>0</v>
      </c>
      <c r="X46" s="58">
        <f t="shared" si="30"/>
        <v>0</v>
      </c>
      <c r="Y46" s="58">
        <f t="shared" si="31"/>
        <v>181732.97144076088</v>
      </c>
      <c r="Z46" s="58">
        <f t="shared" si="32"/>
        <v>0</v>
      </c>
      <c r="AA46" s="58">
        <f t="shared" si="33"/>
        <v>0</v>
      </c>
      <c r="AB46" s="58">
        <f t="shared" si="34"/>
        <v>0</v>
      </c>
      <c r="AC46" s="58">
        <f t="shared" si="35"/>
        <v>0</v>
      </c>
      <c r="AD46" s="58">
        <f t="shared" si="36"/>
        <v>0</v>
      </c>
      <c r="AE46" s="58">
        <f t="shared" si="37"/>
        <v>0</v>
      </c>
      <c r="AF46" s="58">
        <f t="shared" si="38"/>
        <v>0</v>
      </c>
      <c r="AG46" s="120">
        <f t="shared" si="39"/>
        <v>204096.31278134059</v>
      </c>
      <c r="AH46" s="97">
        <f t="shared" si="40"/>
        <v>1.1993671785939977</v>
      </c>
      <c r="AJ46" s="101">
        <f t="shared" si="41"/>
        <v>2.1595137737855605</v>
      </c>
    </row>
    <row r="47" spans="1:37" s="72" customFormat="1" ht="13.8">
      <c r="A47" s="110">
        <v>23</v>
      </c>
      <c r="B47" s="98" t="s">
        <v>130</v>
      </c>
      <c r="C47" s="97">
        <v>1.7620159420289854</v>
      </c>
      <c r="D47" s="71"/>
      <c r="E47" s="58">
        <f t="shared" si="14"/>
        <v>0</v>
      </c>
      <c r="F47" s="58">
        <f t="shared" si="15"/>
        <v>38738.449090289854</v>
      </c>
      <c r="G47" s="58">
        <f t="shared" si="16"/>
        <v>0</v>
      </c>
      <c r="H47" s="58">
        <f t="shared" si="17"/>
        <v>0</v>
      </c>
      <c r="I47" s="58">
        <f t="shared" si="18"/>
        <v>373084.39504424133</v>
      </c>
      <c r="J47" s="58">
        <f t="shared" si="19"/>
        <v>0</v>
      </c>
      <c r="K47" s="58">
        <f t="shared" si="20"/>
        <v>0</v>
      </c>
      <c r="L47" s="58">
        <f t="shared" si="21"/>
        <v>0</v>
      </c>
      <c r="M47" s="58">
        <f t="shared" si="13"/>
        <v>0</v>
      </c>
      <c r="N47" s="58">
        <f t="shared" si="22"/>
        <v>0</v>
      </c>
      <c r="O47" s="58">
        <f t="shared" si="23"/>
        <v>0</v>
      </c>
      <c r="P47" s="58">
        <f t="shared" si="24"/>
        <v>0</v>
      </c>
      <c r="Q47" s="58">
        <f t="shared" si="25"/>
        <v>411822.84413453122</v>
      </c>
      <c r="R47" s="97">
        <f t="shared" si="26"/>
        <v>2.4200672511872319</v>
      </c>
      <c r="S47" s="112"/>
      <c r="T47" s="70">
        <v>0.75351449275362326</v>
      </c>
      <c r="U47" s="58">
        <f t="shared" si="27"/>
        <v>0</v>
      </c>
      <c r="V47" s="58">
        <f t="shared" si="28"/>
        <v>15654.338938405799</v>
      </c>
      <c r="W47" s="58">
        <f t="shared" si="29"/>
        <v>0</v>
      </c>
      <c r="X47" s="58">
        <f t="shared" si="30"/>
        <v>0</v>
      </c>
      <c r="Y47" s="58">
        <f t="shared" si="31"/>
        <v>127213.08000853263</v>
      </c>
      <c r="Z47" s="58">
        <f t="shared" si="32"/>
        <v>0</v>
      </c>
      <c r="AA47" s="58">
        <f t="shared" si="33"/>
        <v>0</v>
      </c>
      <c r="AB47" s="58">
        <f t="shared" si="34"/>
        <v>0</v>
      </c>
      <c r="AC47" s="58">
        <f t="shared" si="35"/>
        <v>0</v>
      </c>
      <c r="AD47" s="58">
        <f t="shared" si="36"/>
        <v>0</v>
      </c>
      <c r="AE47" s="58">
        <f t="shared" si="37"/>
        <v>0</v>
      </c>
      <c r="AF47" s="58">
        <f t="shared" si="38"/>
        <v>0</v>
      </c>
      <c r="AG47" s="120">
        <f t="shared" si="39"/>
        <v>142867.41894693844</v>
      </c>
      <c r="AH47" s="97">
        <f t="shared" si="40"/>
        <v>0.83955702501579854</v>
      </c>
      <c r="AJ47" s="101">
        <f t="shared" si="41"/>
        <v>3.2596242762030303</v>
      </c>
    </row>
    <row r="48" spans="1:37" s="72" customFormat="1" ht="13.8">
      <c r="A48" s="110">
        <v>24</v>
      </c>
      <c r="B48" s="98" t="s">
        <v>153</v>
      </c>
      <c r="C48" s="97">
        <v>6.118252657004831</v>
      </c>
      <c r="D48" s="71"/>
      <c r="E48" s="58">
        <f t="shared" si="14"/>
        <v>0</v>
      </c>
      <c r="F48" s="58">
        <f t="shared" si="15"/>
        <v>134511.62014004833</v>
      </c>
      <c r="G48" s="58">
        <f t="shared" si="16"/>
        <v>0</v>
      </c>
      <c r="H48" s="58">
        <f t="shared" si="17"/>
        <v>0</v>
      </c>
      <c r="I48" s="58">
        <f t="shared" si="18"/>
        <v>1295461.9403942488</v>
      </c>
      <c r="J48" s="58">
        <f t="shared" si="19"/>
        <v>0</v>
      </c>
      <c r="K48" s="58">
        <f t="shared" si="20"/>
        <v>0</v>
      </c>
      <c r="L48" s="58">
        <f t="shared" si="21"/>
        <v>0</v>
      </c>
      <c r="M48" s="58">
        <f t="shared" si="13"/>
        <v>0</v>
      </c>
      <c r="N48" s="58">
        <f t="shared" si="22"/>
        <v>0</v>
      </c>
      <c r="O48" s="58">
        <f t="shared" si="23"/>
        <v>0</v>
      </c>
      <c r="P48" s="58">
        <f t="shared" si="24"/>
        <v>0</v>
      </c>
      <c r="Q48" s="58">
        <f t="shared" si="25"/>
        <v>1429973.560534297</v>
      </c>
      <c r="R48" s="97">
        <f t="shared" si="26"/>
        <v>8.4032059736398725</v>
      </c>
      <c r="S48" s="112"/>
      <c r="T48" s="70">
        <v>3.430922282125604</v>
      </c>
      <c r="U48" s="58">
        <f t="shared" si="27"/>
        <v>0</v>
      </c>
      <c r="V48" s="58">
        <f t="shared" si="28"/>
        <v>71277.753503387648</v>
      </c>
      <c r="W48" s="58">
        <f t="shared" si="29"/>
        <v>0</v>
      </c>
      <c r="X48" s="58">
        <f t="shared" si="30"/>
        <v>0</v>
      </c>
      <c r="Y48" s="58">
        <f t="shared" si="31"/>
        <v>579229.98824365099</v>
      </c>
      <c r="Z48" s="58">
        <f t="shared" si="32"/>
        <v>0</v>
      </c>
      <c r="AA48" s="58">
        <f t="shared" si="33"/>
        <v>0</v>
      </c>
      <c r="AB48" s="58">
        <f t="shared" si="34"/>
        <v>0</v>
      </c>
      <c r="AC48" s="58">
        <f t="shared" si="35"/>
        <v>0</v>
      </c>
      <c r="AD48" s="58">
        <f t="shared" si="36"/>
        <v>0</v>
      </c>
      <c r="AE48" s="58">
        <f t="shared" si="37"/>
        <v>0</v>
      </c>
      <c r="AF48" s="58">
        <f t="shared" si="38"/>
        <v>0</v>
      </c>
      <c r="AG48" s="120">
        <f t="shared" si="39"/>
        <v>650507.74174703867</v>
      </c>
      <c r="AH48" s="97">
        <f t="shared" si="40"/>
        <v>3.8226934344892678</v>
      </c>
      <c r="AJ48" s="101">
        <f t="shared" si="41"/>
        <v>12.225899408129141</v>
      </c>
    </row>
    <row r="49" spans="1:36" s="72" customFormat="1" ht="27.6">
      <c r="A49" s="110">
        <v>25</v>
      </c>
      <c r="B49" s="99" t="s">
        <v>131</v>
      </c>
      <c r="C49" s="97">
        <v>1.5559111288862353</v>
      </c>
      <c r="D49" s="71"/>
      <c r="E49" s="58">
        <f t="shared" si="14"/>
        <v>0</v>
      </c>
      <c r="F49" s="58">
        <f t="shared" si="15"/>
        <v>34207.172941902551</v>
      </c>
      <c r="G49" s="58">
        <f t="shared" si="16"/>
        <v>0</v>
      </c>
      <c r="H49" s="58">
        <f t="shared" si="17"/>
        <v>0</v>
      </c>
      <c r="I49" s="58">
        <f t="shared" si="18"/>
        <v>329444.33044952247</v>
      </c>
      <c r="J49" s="58">
        <f t="shared" si="19"/>
        <v>0</v>
      </c>
      <c r="K49" s="58">
        <f t="shared" si="20"/>
        <v>0</v>
      </c>
      <c r="L49" s="58">
        <f t="shared" si="21"/>
        <v>0</v>
      </c>
      <c r="M49" s="58">
        <f t="shared" si="13"/>
        <v>0</v>
      </c>
      <c r="N49" s="58">
        <f t="shared" si="22"/>
        <v>0</v>
      </c>
      <c r="O49" s="58">
        <f t="shared" si="23"/>
        <v>0</v>
      </c>
      <c r="P49" s="58">
        <f t="shared" si="24"/>
        <v>0</v>
      </c>
      <c r="Q49" s="58">
        <f t="shared" si="25"/>
        <v>363651.50339142501</v>
      </c>
      <c r="R49" s="97">
        <f t="shared" si="26"/>
        <v>2.1369895010367572</v>
      </c>
      <c r="S49" s="112"/>
      <c r="T49" s="70">
        <v>3.9469806763285025</v>
      </c>
      <c r="U49" s="58">
        <f t="shared" si="27"/>
        <v>0</v>
      </c>
      <c r="V49" s="58">
        <f t="shared" si="28"/>
        <v>81998.918248792266</v>
      </c>
      <c r="W49" s="58">
        <f t="shared" si="29"/>
        <v>0</v>
      </c>
      <c r="X49" s="58">
        <f t="shared" si="30"/>
        <v>0</v>
      </c>
      <c r="Y49" s="58">
        <f t="shared" si="31"/>
        <v>666354.22861612332</v>
      </c>
      <c r="Z49" s="58">
        <f t="shared" si="32"/>
        <v>0</v>
      </c>
      <c r="AA49" s="58">
        <f t="shared" si="33"/>
        <v>0</v>
      </c>
      <c r="AB49" s="58">
        <f t="shared" si="34"/>
        <v>0</v>
      </c>
      <c r="AC49" s="58">
        <f t="shared" si="35"/>
        <v>0</v>
      </c>
      <c r="AD49" s="58">
        <f t="shared" si="36"/>
        <v>0</v>
      </c>
      <c r="AE49" s="58">
        <f t="shared" si="37"/>
        <v>0</v>
      </c>
      <c r="AF49" s="58">
        <f t="shared" si="38"/>
        <v>0</v>
      </c>
      <c r="AG49" s="120">
        <f t="shared" si="39"/>
        <v>748353.14686491562</v>
      </c>
      <c r="AH49" s="97">
        <f t="shared" si="40"/>
        <v>4.3976796548446586</v>
      </c>
      <c r="AJ49" s="101">
        <f t="shared" si="41"/>
        <v>6.5346691558814154</v>
      </c>
    </row>
    <row r="50" spans="1:36" s="72" customFormat="1" ht="41.4">
      <c r="A50" s="110">
        <v>26</v>
      </c>
      <c r="B50" s="99" t="s">
        <v>132</v>
      </c>
      <c r="C50" s="97">
        <v>5.8796613701359037</v>
      </c>
      <c r="D50" s="71"/>
      <c r="E50" s="58">
        <f t="shared" si="14"/>
        <v>0</v>
      </c>
      <c r="F50" s="58">
        <f t="shared" si="15"/>
        <v>129266.11912084889</v>
      </c>
      <c r="G50" s="58">
        <f t="shared" si="16"/>
        <v>0</v>
      </c>
      <c r="H50" s="58">
        <f t="shared" si="17"/>
        <v>0</v>
      </c>
      <c r="I50" s="58">
        <f t="shared" si="18"/>
        <v>1244943.279466687</v>
      </c>
      <c r="J50" s="58">
        <f t="shared" si="19"/>
        <v>0</v>
      </c>
      <c r="K50" s="58">
        <f t="shared" si="20"/>
        <v>0</v>
      </c>
      <c r="L50" s="58">
        <f t="shared" si="21"/>
        <v>0</v>
      </c>
      <c r="M50" s="58">
        <f t="shared" si="13"/>
        <v>0</v>
      </c>
      <c r="N50" s="58">
        <f t="shared" si="22"/>
        <v>0</v>
      </c>
      <c r="O50" s="58">
        <f t="shared" si="23"/>
        <v>0</v>
      </c>
      <c r="P50" s="58">
        <f t="shared" si="24"/>
        <v>0</v>
      </c>
      <c r="Q50" s="58">
        <f t="shared" si="25"/>
        <v>1374209.3985875358</v>
      </c>
      <c r="R50" s="97">
        <f t="shared" si="26"/>
        <v>8.0755091883853556</v>
      </c>
      <c r="S50" s="112"/>
      <c r="T50" s="70">
        <v>2.8705314009661835</v>
      </c>
      <c r="U50" s="58">
        <f t="shared" si="27"/>
        <v>0</v>
      </c>
      <c r="V50" s="58">
        <f t="shared" si="28"/>
        <v>59635.576908212563</v>
      </c>
      <c r="W50" s="58">
        <f t="shared" si="29"/>
        <v>0</v>
      </c>
      <c r="X50" s="58">
        <f t="shared" si="30"/>
        <v>0</v>
      </c>
      <c r="Y50" s="58">
        <f t="shared" si="31"/>
        <v>484621.25717536238</v>
      </c>
      <c r="Z50" s="58">
        <f t="shared" si="32"/>
        <v>0</v>
      </c>
      <c r="AA50" s="58">
        <f t="shared" si="33"/>
        <v>0</v>
      </c>
      <c r="AB50" s="58">
        <f t="shared" si="34"/>
        <v>0</v>
      </c>
      <c r="AC50" s="58">
        <f t="shared" si="35"/>
        <v>0</v>
      </c>
      <c r="AD50" s="58">
        <f t="shared" si="36"/>
        <v>0</v>
      </c>
      <c r="AE50" s="58">
        <f t="shared" si="37"/>
        <v>0</v>
      </c>
      <c r="AF50" s="58">
        <f t="shared" si="38"/>
        <v>0</v>
      </c>
      <c r="AG50" s="120">
        <f t="shared" si="39"/>
        <v>544256.83408357494</v>
      </c>
      <c r="AH50" s="97">
        <f t="shared" si="40"/>
        <v>3.1983124762506607</v>
      </c>
      <c r="AJ50" s="101">
        <f t="shared" si="41"/>
        <v>11.273821664636017</v>
      </c>
    </row>
    <row r="51" spans="1:36" s="72" customFormat="1" ht="27.6">
      <c r="A51" s="110">
        <v>27</v>
      </c>
      <c r="B51" s="99" t="s">
        <v>133</v>
      </c>
      <c r="C51" s="97">
        <v>0.3</v>
      </c>
      <c r="D51" s="71"/>
      <c r="E51" s="58">
        <f t="shared" si="14"/>
        <v>0</v>
      </c>
      <c r="F51" s="58">
        <f t="shared" si="15"/>
        <v>6595.59</v>
      </c>
      <c r="G51" s="58">
        <f t="shared" si="16"/>
        <v>0</v>
      </c>
      <c r="H51" s="58">
        <f t="shared" si="17"/>
        <v>0</v>
      </c>
      <c r="I51" s="58">
        <f t="shared" si="18"/>
        <v>63521.172450000013</v>
      </c>
      <c r="J51" s="58">
        <f t="shared" si="19"/>
        <v>0</v>
      </c>
      <c r="K51" s="58">
        <f t="shared" si="20"/>
        <v>0</v>
      </c>
      <c r="L51" s="58">
        <f t="shared" si="21"/>
        <v>0</v>
      </c>
      <c r="M51" s="58">
        <f t="shared" si="13"/>
        <v>0</v>
      </c>
      <c r="N51" s="58">
        <f t="shared" si="22"/>
        <v>0</v>
      </c>
      <c r="O51" s="58">
        <f t="shared" si="23"/>
        <v>0</v>
      </c>
      <c r="P51" s="58">
        <f t="shared" si="24"/>
        <v>0</v>
      </c>
      <c r="Q51" s="58">
        <f t="shared" si="25"/>
        <v>70116.762450000009</v>
      </c>
      <c r="R51" s="97">
        <f t="shared" si="26"/>
        <v>0.41203950431921027</v>
      </c>
      <c r="S51" s="112"/>
      <c r="T51" s="70">
        <v>0.11</v>
      </c>
      <c r="U51" s="58">
        <f t="shared" si="27"/>
        <v>0</v>
      </c>
      <c r="V51" s="58">
        <f t="shared" si="28"/>
        <v>2285.261</v>
      </c>
      <c r="W51" s="58">
        <f t="shared" si="29"/>
        <v>0</v>
      </c>
      <c r="X51" s="58">
        <f t="shared" si="30"/>
        <v>0</v>
      </c>
      <c r="Y51" s="58">
        <f t="shared" si="31"/>
        <v>18570.895365000004</v>
      </c>
      <c r="Z51" s="58">
        <f t="shared" si="32"/>
        <v>0</v>
      </c>
      <c r="AA51" s="58">
        <f t="shared" si="33"/>
        <v>0</v>
      </c>
      <c r="AB51" s="58">
        <f t="shared" si="34"/>
        <v>0</v>
      </c>
      <c r="AC51" s="58">
        <f t="shared" si="35"/>
        <v>0</v>
      </c>
      <c r="AD51" s="58">
        <f t="shared" si="36"/>
        <v>0</v>
      </c>
      <c r="AE51" s="58">
        <f t="shared" si="37"/>
        <v>0</v>
      </c>
      <c r="AF51" s="58">
        <f t="shared" si="38"/>
        <v>0</v>
      </c>
      <c r="AG51" s="120">
        <f t="shared" si="39"/>
        <v>20856.156365000003</v>
      </c>
      <c r="AH51" s="97">
        <f t="shared" si="40"/>
        <v>0.12256071202327086</v>
      </c>
      <c r="AJ51" s="101">
        <f t="shared" si="41"/>
        <v>0.53460021634248112</v>
      </c>
    </row>
    <row r="52" spans="1:36" s="72" customFormat="1" ht="13.8">
      <c r="A52" s="110">
        <v>28</v>
      </c>
      <c r="B52" s="99" t="s">
        <v>74</v>
      </c>
      <c r="C52" s="97">
        <v>0.64720531400966186</v>
      </c>
      <c r="D52" s="71"/>
      <c r="E52" s="58">
        <f t="shared" si="14"/>
        <v>0</v>
      </c>
      <c r="F52" s="58">
        <f t="shared" si="15"/>
        <v>14229.00299009662</v>
      </c>
      <c r="G52" s="58">
        <f t="shared" si="16"/>
        <v>0</v>
      </c>
      <c r="H52" s="58">
        <f t="shared" si="17"/>
        <v>0</v>
      </c>
      <c r="I52" s="58">
        <f t="shared" si="18"/>
        <v>137037.46787254713</v>
      </c>
      <c r="J52" s="58">
        <f t="shared" si="19"/>
        <v>0</v>
      </c>
      <c r="K52" s="58">
        <f t="shared" si="20"/>
        <v>0</v>
      </c>
      <c r="L52" s="58">
        <f t="shared" si="21"/>
        <v>0</v>
      </c>
      <c r="M52" s="58">
        <f t="shared" si="13"/>
        <v>0</v>
      </c>
      <c r="N52" s="58">
        <f t="shared" si="22"/>
        <v>0</v>
      </c>
      <c r="O52" s="58">
        <f t="shared" si="23"/>
        <v>0</v>
      </c>
      <c r="P52" s="58">
        <f t="shared" si="24"/>
        <v>0</v>
      </c>
      <c r="Q52" s="58">
        <f t="shared" si="25"/>
        <v>151266.47086264376</v>
      </c>
      <c r="R52" s="97">
        <f t="shared" si="26"/>
        <v>0.88891385592433314</v>
      </c>
      <c r="S52" s="112"/>
      <c r="T52" s="70">
        <v>0.25117149758454105</v>
      </c>
      <c r="U52" s="58">
        <f t="shared" si="27"/>
        <v>0</v>
      </c>
      <c r="V52" s="58">
        <f t="shared" si="28"/>
        <v>5218.1129794685985</v>
      </c>
      <c r="W52" s="58">
        <f t="shared" si="29"/>
        <v>0</v>
      </c>
      <c r="X52" s="58">
        <f t="shared" si="30"/>
        <v>0</v>
      </c>
      <c r="Y52" s="58">
        <f t="shared" si="31"/>
        <v>42404.360002844209</v>
      </c>
      <c r="Z52" s="58">
        <f t="shared" si="32"/>
        <v>0</v>
      </c>
      <c r="AA52" s="58">
        <f t="shared" si="33"/>
        <v>0</v>
      </c>
      <c r="AB52" s="58">
        <f t="shared" si="34"/>
        <v>0</v>
      </c>
      <c r="AC52" s="58">
        <f t="shared" si="35"/>
        <v>0</v>
      </c>
      <c r="AD52" s="58">
        <f t="shared" si="36"/>
        <v>0</v>
      </c>
      <c r="AE52" s="58">
        <f t="shared" si="37"/>
        <v>0</v>
      </c>
      <c r="AF52" s="58">
        <f t="shared" si="38"/>
        <v>0</v>
      </c>
      <c r="AG52" s="120">
        <f t="shared" si="39"/>
        <v>47622.472982312807</v>
      </c>
      <c r="AH52" s="97">
        <f t="shared" si="40"/>
        <v>0.27985234167193279</v>
      </c>
      <c r="AJ52" s="101">
        <f t="shared" si="41"/>
        <v>1.168766197596266</v>
      </c>
    </row>
    <row r="53" spans="1:36" s="72" customFormat="1" ht="20.399999999999999">
      <c r="A53" s="110">
        <v>29</v>
      </c>
      <c r="B53" s="100" t="s">
        <v>157</v>
      </c>
      <c r="C53" s="97">
        <v>0</v>
      </c>
      <c r="D53" s="71"/>
      <c r="E53" s="58">
        <f t="shared" si="14"/>
        <v>0</v>
      </c>
      <c r="F53" s="58">
        <f t="shared" si="15"/>
        <v>0</v>
      </c>
      <c r="G53" s="58">
        <f t="shared" si="16"/>
        <v>0</v>
      </c>
      <c r="H53" s="58">
        <f t="shared" si="17"/>
        <v>0</v>
      </c>
      <c r="I53" s="58">
        <f t="shared" si="18"/>
        <v>0</v>
      </c>
      <c r="J53" s="58">
        <f t="shared" si="19"/>
        <v>0</v>
      </c>
      <c r="K53" s="58">
        <f t="shared" si="20"/>
        <v>0</v>
      </c>
      <c r="L53" s="58">
        <f t="shared" si="21"/>
        <v>0</v>
      </c>
      <c r="M53" s="58">
        <f t="shared" si="13"/>
        <v>0</v>
      </c>
      <c r="N53" s="58">
        <f t="shared" si="22"/>
        <v>0</v>
      </c>
      <c r="O53" s="58">
        <f t="shared" si="23"/>
        <v>0</v>
      </c>
      <c r="P53" s="58">
        <f t="shared" si="24"/>
        <v>0</v>
      </c>
      <c r="Q53" s="58">
        <f t="shared" si="25"/>
        <v>0</v>
      </c>
      <c r="R53" s="97">
        <f t="shared" si="26"/>
        <v>0</v>
      </c>
      <c r="S53" s="112"/>
      <c r="T53" s="70">
        <v>0</v>
      </c>
      <c r="U53" s="58">
        <f t="shared" si="27"/>
        <v>0</v>
      </c>
      <c r="V53" s="58">
        <f t="shared" si="28"/>
        <v>0</v>
      </c>
      <c r="W53" s="58">
        <f t="shared" si="29"/>
        <v>0</v>
      </c>
      <c r="X53" s="58">
        <f t="shared" si="30"/>
        <v>0</v>
      </c>
      <c r="Y53" s="58">
        <f t="shared" si="31"/>
        <v>0</v>
      </c>
      <c r="Z53" s="58">
        <f t="shared" si="32"/>
        <v>0</v>
      </c>
      <c r="AA53" s="58">
        <f t="shared" si="33"/>
        <v>0</v>
      </c>
      <c r="AB53" s="58">
        <f t="shared" si="34"/>
        <v>0</v>
      </c>
      <c r="AC53" s="58">
        <f t="shared" si="35"/>
        <v>0</v>
      </c>
      <c r="AD53" s="58">
        <f t="shared" si="36"/>
        <v>0</v>
      </c>
      <c r="AE53" s="58">
        <f t="shared" si="37"/>
        <v>0</v>
      </c>
      <c r="AF53" s="58">
        <f t="shared" si="38"/>
        <v>0</v>
      </c>
      <c r="AG53" s="120">
        <f t="shared" si="39"/>
        <v>0</v>
      </c>
      <c r="AH53" s="97">
        <f t="shared" si="40"/>
        <v>0</v>
      </c>
      <c r="AJ53" s="101">
        <f t="shared" si="41"/>
        <v>0</v>
      </c>
    </row>
    <row r="54" spans="1:36" s="72" customFormat="1" ht="13.8">
      <c r="A54" s="110">
        <v>30</v>
      </c>
      <c r="B54" s="100" t="s">
        <v>47</v>
      </c>
      <c r="C54" s="97">
        <v>0</v>
      </c>
      <c r="D54" s="71"/>
      <c r="E54" s="58">
        <f t="shared" si="14"/>
        <v>0</v>
      </c>
      <c r="F54" s="58">
        <f t="shared" si="15"/>
        <v>0</v>
      </c>
      <c r="G54" s="58">
        <f t="shared" si="16"/>
        <v>0</v>
      </c>
      <c r="H54" s="58">
        <f t="shared" si="17"/>
        <v>0</v>
      </c>
      <c r="I54" s="58">
        <f t="shared" si="18"/>
        <v>0</v>
      </c>
      <c r="J54" s="58">
        <f t="shared" si="19"/>
        <v>0</v>
      </c>
      <c r="K54" s="58">
        <f t="shared" si="20"/>
        <v>0</v>
      </c>
      <c r="L54" s="58">
        <f t="shared" si="21"/>
        <v>0</v>
      </c>
      <c r="M54" s="58">
        <f t="shared" si="13"/>
        <v>0</v>
      </c>
      <c r="N54" s="58">
        <f t="shared" si="22"/>
        <v>0</v>
      </c>
      <c r="O54" s="58">
        <f t="shared" si="23"/>
        <v>0</v>
      </c>
      <c r="P54" s="58">
        <f t="shared" si="24"/>
        <v>0</v>
      </c>
      <c r="Q54" s="58">
        <f t="shared" si="25"/>
        <v>0</v>
      </c>
      <c r="R54" s="97">
        <f t="shared" si="26"/>
        <v>0</v>
      </c>
      <c r="S54" s="112"/>
      <c r="T54" s="70">
        <v>0</v>
      </c>
      <c r="U54" s="58">
        <f t="shared" si="27"/>
        <v>0</v>
      </c>
      <c r="V54" s="58">
        <f t="shared" si="28"/>
        <v>0</v>
      </c>
      <c r="W54" s="58">
        <f t="shared" si="29"/>
        <v>0</v>
      </c>
      <c r="X54" s="58">
        <f t="shared" si="30"/>
        <v>0</v>
      </c>
      <c r="Y54" s="58">
        <f t="shared" si="31"/>
        <v>0</v>
      </c>
      <c r="Z54" s="58">
        <f t="shared" si="32"/>
        <v>0</v>
      </c>
      <c r="AA54" s="58">
        <f t="shared" si="33"/>
        <v>0</v>
      </c>
      <c r="AB54" s="58">
        <f t="shared" si="34"/>
        <v>0</v>
      </c>
      <c r="AC54" s="58">
        <f t="shared" si="35"/>
        <v>0</v>
      </c>
      <c r="AD54" s="58">
        <f t="shared" si="36"/>
        <v>0</v>
      </c>
      <c r="AE54" s="58">
        <f t="shared" si="37"/>
        <v>0</v>
      </c>
      <c r="AF54" s="58">
        <f t="shared" si="38"/>
        <v>0</v>
      </c>
      <c r="AG54" s="120">
        <f t="shared" si="39"/>
        <v>0</v>
      </c>
      <c r="AH54" s="97">
        <f t="shared" si="40"/>
        <v>0</v>
      </c>
      <c r="AJ54" s="101">
        <f t="shared" si="41"/>
        <v>0</v>
      </c>
    </row>
    <row r="55" spans="1:36" s="72" customFormat="1" ht="13.8">
      <c r="A55" s="113"/>
      <c r="B55" s="76"/>
      <c r="C55" s="77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108"/>
    </row>
    <row r="56" spans="1:36" s="72" customFormat="1" ht="13.8">
      <c r="A56" s="113"/>
      <c r="B56" s="76"/>
      <c r="C56" s="77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108"/>
    </row>
    <row r="57" spans="1:36" s="72" customFormat="1" ht="13.8" thickBot="1">
      <c r="B57" s="78"/>
      <c r="E57" s="123">
        <f>E23</f>
        <v>2018</v>
      </c>
      <c r="F57" s="123">
        <f t="shared" ref="F57:P57" si="42">F23</f>
        <v>2019</v>
      </c>
      <c r="G57" s="123">
        <f t="shared" si="42"/>
        <v>2020</v>
      </c>
      <c r="H57" s="123">
        <f t="shared" si="42"/>
        <v>2021</v>
      </c>
      <c r="I57" s="123">
        <f t="shared" si="42"/>
        <v>2022</v>
      </c>
      <c r="J57" s="123">
        <f t="shared" si="42"/>
        <v>2023</v>
      </c>
      <c r="K57" s="123">
        <f t="shared" si="42"/>
        <v>2024</v>
      </c>
      <c r="L57" s="123">
        <f t="shared" si="42"/>
        <v>2025</v>
      </c>
      <c r="M57" s="123">
        <f t="shared" si="42"/>
        <v>2026</v>
      </c>
      <c r="N57" s="123">
        <f t="shared" si="42"/>
        <v>2027</v>
      </c>
      <c r="O57" s="123">
        <f t="shared" si="42"/>
        <v>2028</v>
      </c>
      <c r="P57" s="123">
        <f t="shared" si="42"/>
        <v>2029</v>
      </c>
    </row>
    <row r="58" spans="1:36" s="72" customFormat="1" ht="79.2">
      <c r="B58" s="65" t="s">
        <v>61</v>
      </c>
      <c r="C58" s="66" t="s">
        <v>63</v>
      </c>
      <c r="D58" s="66"/>
      <c r="E58" s="121" t="s">
        <v>139</v>
      </c>
      <c r="F58" s="121" t="s">
        <v>139</v>
      </c>
      <c r="G58" s="121" t="s">
        <v>139</v>
      </c>
      <c r="H58" s="121" t="s">
        <v>139</v>
      </c>
      <c r="I58" s="121" t="s">
        <v>139</v>
      </c>
      <c r="J58" s="121" t="s">
        <v>139</v>
      </c>
      <c r="K58" s="121" t="s">
        <v>139</v>
      </c>
      <c r="L58" s="121" t="s">
        <v>139</v>
      </c>
      <c r="M58" s="121" t="s">
        <v>139</v>
      </c>
      <c r="N58" s="121" t="s">
        <v>139</v>
      </c>
      <c r="O58" s="121" t="s">
        <v>139</v>
      </c>
      <c r="P58" s="121" t="s">
        <v>139</v>
      </c>
      <c r="Q58" s="67" t="s">
        <v>64</v>
      </c>
      <c r="R58" s="68" t="s">
        <v>65</v>
      </c>
      <c r="S58" s="69"/>
      <c r="T58" s="69"/>
      <c r="U58" s="79"/>
      <c r="Y58" s="72" t="s">
        <v>160</v>
      </c>
    </row>
    <row r="59" spans="1:36" s="72" customFormat="1" ht="13.8">
      <c r="A59" s="55">
        <v>1</v>
      </c>
      <c r="B59" s="53" t="s">
        <v>163</v>
      </c>
      <c r="C59" s="115">
        <f>660/12/60</f>
        <v>0.91666666666666663</v>
      </c>
      <c r="D59" s="97"/>
      <c r="E59" s="58">
        <f>$C59*$C$4*$D$4</f>
        <v>0</v>
      </c>
      <c r="F59" s="58">
        <f>$C59*$C$5*$D$5</f>
        <v>20153.191666666666</v>
      </c>
      <c r="G59" s="58">
        <f>$C59*$C$6*$D$6</f>
        <v>0</v>
      </c>
      <c r="H59" s="58">
        <f>$C59*$C$7*$D$7</f>
        <v>0</v>
      </c>
      <c r="I59" s="58">
        <f>$C59*$C$8*$D$8</f>
        <v>194092.47137500002</v>
      </c>
      <c r="J59" s="58">
        <f t="shared" ref="J59:J75" si="43">$C59*$C$9*$D$9</f>
        <v>0</v>
      </c>
      <c r="K59" s="58">
        <f>$C59*$C$10*$D$10</f>
        <v>0</v>
      </c>
      <c r="L59" s="58">
        <f>$C59*$C$11*$D$11</f>
        <v>0</v>
      </c>
      <c r="M59" s="58">
        <f>$C59*$C$12*$D$12</f>
        <v>0</v>
      </c>
      <c r="N59" s="58">
        <f t="shared" ref="N59:N83" si="44">$C59*$C$13*$D$13</f>
        <v>0</v>
      </c>
      <c r="O59" s="58">
        <f t="shared" ref="O59:O83" si="45">$C59*$C$14*$D$14</f>
        <v>0</v>
      </c>
      <c r="P59" s="58">
        <f t="shared" ref="P59:P83" si="46">$C59*$C$15*$D$15</f>
        <v>0</v>
      </c>
      <c r="Q59" s="58">
        <f t="shared" ref="Q59" si="47">SUM(E59:P59)</f>
        <v>214245.66304166667</v>
      </c>
      <c r="R59" s="97">
        <f>IF(Q59=0,0,(Q59/($C$2)))</f>
        <v>1.25900959653092</v>
      </c>
      <c r="S59" s="71"/>
      <c r="T59" s="71"/>
      <c r="U59" s="81"/>
      <c r="Y59" s="80">
        <v>1.2666666666666666</v>
      </c>
    </row>
    <row r="60" spans="1:36" s="72" customFormat="1" ht="13.8">
      <c r="A60" s="55">
        <v>2</v>
      </c>
      <c r="B60" s="53" t="s">
        <v>30</v>
      </c>
      <c r="C60" s="115">
        <f t="shared" ref="C60:C83" si="48">660/12/60</f>
        <v>0.91666666666666663</v>
      </c>
      <c r="D60" s="97"/>
      <c r="E60" s="58">
        <f>$C60*$C$4*$D$4</f>
        <v>0</v>
      </c>
      <c r="F60" s="58">
        <f t="shared" ref="F60:F83" si="49">$C60*$C$5*$D$5</f>
        <v>20153.191666666666</v>
      </c>
      <c r="G60" s="58">
        <f>$C60*$C$6*$D$6</f>
        <v>0</v>
      </c>
      <c r="H60" s="58">
        <f t="shared" ref="H60:H83" si="50">$C60*$C$7*$D$7</f>
        <v>0</v>
      </c>
      <c r="I60" s="58">
        <f t="shared" ref="I60:I83" si="51">$C60*$C$8*$D$8</f>
        <v>194092.47137500002</v>
      </c>
      <c r="J60" s="58">
        <f t="shared" si="43"/>
        <v>0</v>
      </c>
      <c r="K60" s="58">
        <f t="shared" ref="K60:K83" si="52">$C60*$C$10*$D$10</f>
        <v>0</v>
      </c>
      <c r="L60" s="58">
        <f t="shared" ref="L60:L83" si="53">$C60*$C$11*$D$11</f>
        <v>0</v>
      </c>
      <c r="M60" s="58">
        <f>$C60*$C$12*$D$12</f>
        <v>0</v>
      </c>
      <c r="N60" s="58">
        <f t="shared" si="44"/>
        <v>0</v>
      </c>
      <c r="O60" s="58">
        <f t="shared" si="45"/>
        <v>0</v>
      </c>
      <c r="P60" s="58">
        <f t="shared" si="46"/>
        <v>0</v>
      </c>
      <c r="Q60" s="58">
        <f t="shared" ref="Q60" si="54">SUM(E60:P60)</f>
        <v>214245.66304166667</v>
      </c>
      <c r="R60" s="97">
        <f t="shared" ref="R60:R83" si="55">IF(Q60=0,0,(Q60/($C$2)))</f>
        <v>1.25900959653092</v>
      </c>
      <c r="S60" s="71"/>
      <c r="T60" s="71"/>
      <c r="U60" s="81"/>
      <c r="Y60" s="80">
        <v>0.6333333333333333</v>
      </c>
    </row>
    <row r="61" spans="1:36" s="72" customFormat="1" ht="13.8">
      <c r="A61" s="55">
        <v>3</v>
      </c>
      <c r="B61" s="53" t="s">
        <v>119</v>
      </c>
      <c r="C61" s="115">
        <f t="shared" si="48"/>
        <v>0.91666666666666663</v>
      </c>
      <c r="D61" s="97"/>
      <c r="E61" s="58">
        <f>$C61*$C$4*$D$4</f>
        <v>0</v>
      </c>
      <c r="F61" s="58">
        <f t="shared" si="49"/>
        <v>20153.191666666666</v>
      </c>
      <c r="G61" s="58">
        <f t="shared" ref="G61:G83" si="56">$C61*$C$6*$D$6</f>
        <v>0</v>
      </c>
      <c r="H61" s="58">
        <f t="shared" si="50"/>
        <v>0</v>
      </c>
      <c r="I61" s="58">
        <f t="shared" si="51"/>
        <v>194092.47137500002</v>
      </c>
      <c r="J61" s="58">
        <f t="shared" si="43"/>
        <v>0</v>
      </c>
      <c r="K61" s="58">
        <f t="shared" si="52"/>
        <v>0</v>
      </c>
      <c r="L61" s="58">
        <f t="shared" si="53"/>
        <v>0</v>
      </c>
      <c r="M61" s="58">
        <f>$C61*$C$12*$D$12</f>
        <v>0</v>
      </c>
      <c r="N61" s="58">
        <f t="shared" si="44"/>
        <v>0</v>
      </c>
      <c r="O61" s="58">
        <f t="shared" si="45"/>
        <v>0</v>
      </c>
      <c r="P61" s="58">
        <f t="shared" si="46"/>
        <v>0</v>
      </c>
      <c r="Q61" s="58">
        <f t="shared" ref="Q61:Q83" si="57">SUM(E61:P61)</f>
        <v>214245.66304166667</v>
      </c>
      <c r="R61" s="97">
        <f t="shared" si="55"/>
        <v>1.25900959653092</v>
      </c>
      <c r="S61" s="71"/>
      <c r="T61" s="71"/>
      <c r="U61" s="81"/>
      <c r="Y61" s="80">
        <v>1.9</v>
      </c>
    </row>
    <row r="62" spans="1:36" s="72" customFormat="1" ht="13.8">
      <c r="A62" s="55">
        <v>4</v>
      </c>
      <c r="B62" s="53" t="s">
        <v>8</v>
      </c>
      <c r="C62" s="115">
        <f t="shared" si="48"/>
        <v>0.91666666666666663</v>
      </c>
      <c r="D62" s="97"/>
      <c r="E62" s="58">
        <f>$C62*$C$4*$D$4</f>
        <v>0</v>
      </c>
      <c r="F62" s="58">
        <f t="shared" si="49"/>
        <v>20153.191666666666</v>
      </c>
      <c r="G62" s="58">
        <f t="shared" si="56"/>
        <v>0</v>
      </c>
      <c r="H62" s="58">
        <f t="shared" si="50"/>
        <v>0</v>
      </c>
      <c r="I62" s="58">
        <f t="shared" si="51"/>
        <v>194092.47137500002</v>
      </c>
      <c r="J62" s="58">
        <f t="shared" si="43"/>
        <v>0</v>
      </c>
      <c r="K62" s="58">
        <f t="shared" si="52"/>
        <v>0</v>
      </c>
      <c r="L62" s="58">
        <f t="shared" si="53"/>
        <v>0</v>
      </c>
      <c r="M62" s="58">
        <f>$C62*$C$12*$D$12</f>
        <v>0</v>
      </c>
      <c r="N62" s="58">
        <f t="shared" si="44"/>
        <v>0</v>
      </c>
      <c r="O62" s="58">
        <f t="shared" si="45"/>
        <v>0</v>
      </c>
      <c r="P62" s="58">
        <f t="shared" si="46"/>
        <v>0</v>
      </c>
      <c r="Q62" s="58">
        <f t="shared" si="57"/>
        <v>214245.66304166667</v>
      </c>
      <c r="R62" s="97">
        <f>IF(Q62=0,0,(Q62/($C$2)))</f>
        <v>1.25900959653092</v>
      </c>
      <c r="S62" s="71"/>
      <c r="T62" s="71"/>
      <c r="U62" s="81"/>
      <c r="Y62" s="80">
        <v>1.2666666666666666</v>
      </c>
    </row>
    <row r="63" spans="1:36" s="72" customFormat="1" ht="13.8">
      <c r="A63" s="55">
        <v>5</v>
      </c>
      <c r="B63" s="53" t="s">
        <v>120</v>
      </c>
      <c r="C63" s="115">
        <f t="shared" si="48"/>
        <v>0.91666666666666663</v>
      </c>
      <c r="D63" s="97"/>
      <c r="E63" s="58">
        <f>$C62*$C$4*$D$4</f>
        <v>0</v>
      </c>
      <c r="F63" s="58">
        <f>$C62*$C$5*$D$5</f>
        <v>20153.191666666666</v>
      </c>
      <c r="G63" s="58">
        <f>$C62*$C$6*$D$6</f>
        <v>0</v>
      </c>
      <c r="H63" s="58">
        <f>$C62*$C$7*$D$7</f>
        <v>0</v>
      </c>
      <c r="I63" s="58">
        <f t="shared" si="51"/>
        <v>194092.47137500002</v>
      </c>
      <c r="J63" s="58">
        <f>$C62*$C$9*$D$9</f>
        <v>0</v>
      </c>
      <c r="K63" s="58">
        <f>$C62*$C$10*$D$10</f>
        <v>0</v>
      </c>
      <c r="L63" s="58">
        <f>$C62*$C$11*$D$11</f>
        <v>0</v>
      </c>
      <c r="M63" s="58">
        <f>$C62*$C$12*$D$12</f>
        <v>0</v>
      </c>
      <c r="N63" s="58">
        <f t="shared" si="44"/>
        <v>0</v>
      </c>
      <c r="O63" s="58">
        <f t="shared" si="45"/>
        <v>0</v>
      </c>
      <c r="P63" s="58">
        <f t="shared" si="46"/>
        <v>0</v>
      </c>
      <c r="Q63" s="58">
        <f t="shared" si="57"/>
        <v>214245.66304166667</v>
      </c>
      <c r="R63" s="97">
        <f t="shared" si="55"/>
        <v>1.25900959653092</v>
      </c>
      <c r="S63" s="71"/>
      <c r="T63" s="71"/>
      <c r="U63" s="81"/>
      <c r="Y63" s="80">
        <v>1.2666666666666666</v>
      </c>
    </row>
    <row r="64" spans="1:36" s="72" customFormat="1" ht="13.8">
      <c r="A64" s="55">
        <v>6</v>
      </c>
      <c r="B64" s="53" t="s">
        <v>121</v>
      </c>
      <c r="C64" s="115">
        <f t="shared" si="48"/>
        <v>0.91666666666666663</v>
      </c>
      <c r="D64" s="97"/>
      <c r="E64" s="58">
        <f t="shared" ref="E64:E83" si="58">$C64*$C$4*$D$4</f>
        <v>0</v>
      </c>
      <c r="F64" s="58">
        <f t="shared" si="49"/>
        <v>20153.191666666666</v>
      </c>
      <c r="G64" s="58">
        <f t="shared" si="56"/>
        <v>0</v>
      </c>
      <c r="H64" s="58">
        <f t="shared" si="50"/>
        <v>0</v>
      </c>
      <c r="I64" s="58">
        <f t="shared" si="51"/>
        <v>194092.47137500002</v>
      </c>
      <c r="J64" s="58">
        <f t="shared" si="43"/>
        <v>0</v>
      </c>
      <c r="K64" s="58">
        <f t="shared" si="52"/>
        <v>0</v>
      </c>
      <c r="L64" s="58">
        <f t="shared" si="53"/>
        <v>0</v>
      </c>
      <c r="M64" s="58">
        <f t="shared" ref="M64:M83" si="59">$C64*$C$12*$D$12</f>
        <v>0</v>
      </c>
      <c r="N64" s="58">
        <f t="shared" si="44"/>
        <v>0</v>
      </c>
      <c r="O64" s="58">
        <f t="shared" si="45"/>
        <v>0</v>
      </c>
      <c r="P64" s="58">
        <f t="shared" si="46"/>
        <v>0</v>
      </c>
      <c r="Q64" s="58">
        <f t="shared" si="57"/>
        <v>214245.66304166667</v>
      </c>
      <c r="R64" s="97">
        <f t="shared" si="55"/>
        <v>1.25900959653092</v>
      </c>
      <c r="S64" s="71"/>
      <c r="T64" s="71"/>
      <c r="U64" s="81"/>
      <c r="Y64" s="80">
        <v>1.2666666666666666</v>
      </c>
    </row>
    <row r="65" spans="1:25" s="72" customFormat="1" ht="13.8">
      <c r="A65" s="55">
        <v>7</v>
      </c>
      <c r="B65" s="53" t="s">
        <v>122</v>
      </c>
      <c r="C65" s="115">
        <f t="shared" si="48"/>
        <v>0.91666666666666663</v>
      </c>
      <c r="D65" s="97"/>
      <c r="E65" s="58">
        <f t="shared" si="58"/>
        <v>0</v>
      </c>
      <c r="F65" s="58">
        <f t="shared" si="49"/>
        <v>20153.191666666666</v>
      </c>
      <c r="G65" s="58">
        <f t="shared" si="56"/>
        <v>0</v>
      </c>
      <c r="H65" s="58">
        <f t="shared" si="50"/>
        <v>0</v>
      </c>
      <c r="I65" s="58">
        <f t="shared" si="51"/>
        <v>194092.47137500002</v>
      </c>
      <c r="J65" s="58">
        <f t="shared" si="43"/>
        <v>0</v>
      </c>
      <c r="K65" s="58">
        <f t="shared" si="52"/>
        <v>0</v>
      </c>
      <c r="L65" s="58">
        <f t="shared" si="53"/>
        <v>0</v>
      </c>
      <c r="M65" s="58">
        <f t="shared" si="59"/>
        <v>0</v>
      </c>
      <c r="N65" s="58">
        <f t="shared" si="44"/>
        <v>0</v>
      </c>
      <c r="O65" s="58">
        <f t="shared" si="45"/>
        <v>0</v>
      </c>
      <c r="P65" s="58">
        <f t="shared" si="46"/>
        <v>0</v>
      </c>
      <c r="Q65" s="58">
        <f t="shared" si="57"/>
        <v>214245.66304166667</v>
      </c>
      <c r="R65" s="97">
        <f t="shared" si="55"/>
        <v>1.25900959653092</v>
      </c>
      <c r="S65" s="71"/>
      <c r="T65" s="71"/>
      <c r="U65" s="81"/>
      <c r="Y65" s="80">
        <v>1.2666666666666666</v>
      </c>
    </row>
    <row r="66" spans="1:25" s="72" customFormat="1" ht="13.8">
      <c r="A66" s="55">
        <v>8</v>
      </c>
      <c r="B66" s="53" t="s">
        <v>123</v>
      </c>
      <c r="C66" s="115">
        <f t="shared" si="48"/>
        <v>0.91666666666666663</v>
      </c>
      <c r="D66" s="97"/>
      <c r="E66" s="58">
        <f t="shared" si="58"/>
        <v>0</v>
      </c>
      <c r="F66" s="58">
        <f t="shared" si="49"/>
        <v>20153.191666666666</v>
      </c>
      <c r="G66" s="58">
        <f t="shared" si="56"/>
        <v>0</v>
      </c>
      <c r="H66" s="58">
        <f t="shared" si="50"/>
        <v>0</v>
      </c>
      <c r="I66" s="58">
        <f t="shared" si="51"/>
        <v>194092.47137500002</v>
      </c>
      <c r="J66" s="58">
        <f t="shared" si="43"/>
        <v>0</v>
      </c>
      <c r="K66" s="58">
        <f t="shared" si="52"/>
        <v>0</v>
      </c>
      <c r="L66" s="58">
        <f t="shared" si="53"/>
        <v>0</v>
      </c>
      <c r="M66" s="58">
        <f t="shared" si="59"/>
        <v>0</v>
      </c>
      <c r="N66" s="58">
        <f t="shared" si="44"/>
        <v>0</v>
      </c>
      <c r="O66" s="58">
        <f t="shared" si="45"/>
        <v>0</v>
      </c>
      <c r="P66" s="58">
        <f t="shared" si="46"/>
        <v>0</v>
      </c>
      <c r="Q66" s="58">
        <f t="shared" si="57"/>
        <v>214245.66304166667</v>
      </c>
      <c r="R66" s="97">
        <f t="shared" si="55"/>
        <v>1.25900959653092</v>
      </c>
      <c r="S66" s="71"/>
      <c r="T66" s="71"/>
      <c r="U66" s="81"/>
      <c r="Y66" s="80">
        <v>1.2666666666666666</v>
      </c>
    </row>
    <row r="67" spans="1:25" s="72" customFormat="1" ht="13.8">
      <c r="A67" s="55">
        <v>9</v>
      </c>
      <c r="B67" s="53" t="s">
        <v>124</v>
      </c>
      <c r="C67" s="115">
        <f t="shared" si="48"/>
        <v>0.91666666666666663</v>
      </c>
      <c r="D67" s="97"/>
      <c r="E67" s="58">
        <f t="shared" si="58"/>
        <v>0</v>
      </c>
      <c r="F67" s="58">
        <f t="shared" si="49"/>
        <v>20153.191666666666</v>
      </c>
      <c r="G67" s="58">
        <f t="shared" si="56"/>
        <v>0</v>
      </c>
      <c r="H67" s="58">
        <f t="shared" si="50"/>
        <v>0</v>
      </c>
      <c r="I67" s="58">
        <f t="shared" si="51"/>
        <v>194092.47137500002</v>
      </c>
      <c r="J67" s="58">
        <f t="shared" si="43"/>
        <v>0</v>
      </c>
      <c r="K67" s="58">
        <f t="shared" si="52"/>
        <v>0</v>
      </c>
      <c r="L67" s="58">
        <f t="shared" si="53"/>
        <v>0</v>
      </c>
      <c r="M67" s="58">
        <f t="shared" si="59"/>
        <v>0</v>
      </c>
      <c r="N67" s="58">
        <f t="shared" si="44"/>
        <v>0</v>
      </c>
      <c r="O67" s="58">
        <f t="shared" si="45"/>
        <v>0</v>
      </c>
      <c r="P67" s="58">
        <f t="shared" si="46"/>
        <v>0</v>
      </c>
      <c r="Q67" s="58">
        <f t="shared" si="57"/>
        <v>214245.66304166667</v>
      </c>
      <c r="R67" s="97">
        <f t="shared" si="55"/>
        <v>1.25900959653092</v>
      </c>
      <c r="S67" s="71"/>
      <c r="T67" s="71"/>
      <c r="U67" s="81"/>
      <c r="Y67" s="80">
        <v>0.6333333333333333</v>
      </c>
    </row>
    <row r="68" spans="1:25" s="72" customFormat="1" ht="13.8">
      <c r="A68" s="55">
        <v>10</v>
      </c>
      <c r="B68" s="53" t="s">
        <v>125</v>
      </c>
      <c r="C68" s="115">
        <f t="shared" si="48"/>
        <v>0.91666666666666663</v>
      </c>
      <c r="D68" s="97"/>
      <c r="E68" s="58">
        <f t="shared" si="58"/>
        <v>0</v>
      </c>
      <c r="F68" s="58">
        <f t="shared" si="49"/>
        <v>20153.191666666666</v>
      </c>
      <c r="G68" s="58">
        <f t="shared" si="56"/>
        <v>0</v>
      </c>
      <c r="H68" s="58">
        <f t="shared" si="50"/>
        <v>0</v>
      </c>
      <c r="I68" s="58">
        <f t="shared" si="51"/>
        <v>194092.47137500002</v>
      </c>
      <c r="J68" s="58">
        <f t="shared" si="43"/>
        <v>0</v>
      </c>
      <c r="K68" s="58">
        <f t="shared" si="52"/>
        <v>0</v>
      </c>
      <c r="L68" s="58">
        <f t="shared" si="53"/>
        <v>0</v>
      </c>
      <c r="M68" s="58">
        <f t="shared" si="59"/>
        <v>0</v>
      </c>
      <c r="N68" s="58">
        <f t="shared" si="44"/>
        <v>0</v>
      </c>
      <c r="O68" s="58">
        <f t="shared" si="45"/>
        <v>0</v>
      </c>
      <c r="P68" s="58">
        <f t="shared" si="46"/>
        <v>0</v>
      </c>
      <c r="Q68" s="58">
        <f t="shared" si="57"/>
        <v>214245.66304166667</v>
      </c>
      <c r="R68" s="97">
        <f t="shared" si="55"/>
        <v>1.25900959653092</v>
      </c>
      <c r="S68" s="71"/>
      <c r="T68" s="71"/>
      <c r="U68" s="81"/>
      <c r="Y68" s="80">
        <v>0.6333333333333333</v>
      </c>
    </row>
    <row r="69" spans="1:25" s="72" customFormat="1" ht="13.8">
      <c r="A69" s="55">
        <v>11</v>
      </c>
      <c r="B69" s="53" t="s">
        <v>12</v>
      </c>
      <c r="C69" s="115">
        <f t="shared" si="48"/>
        <v>0.91666666666666663</v>
      </c>
      <c r="D69" s="97"/>
      <c r="E69" s="58">
        <f t="shared" si="58"/>
        <v>0</v>
      </c>
      <c r="F69" s="58">
        <f t="shared" si="49"/>
        <v>20153.191666666666</v>
      </c>
      <c r="G69" s="58">
        <f t="shared" si="56"/>
        <v>0</v>
      </c>
      <c r="H69" s="58">
        <f t="shared" si="50"/>
        <v>0</v>
      </c>
      <c r="I69" s="58">
        <f t="shared" si="51"/>
        <v>194092.47137500002</v>
      </c>
      <c r="J69" s="58">
        <f t="shared" si="43"/>
        <v>0</v>
      </c>
      <c r="K69" s="58">
        <f t="shared" si="52"/>
        <v>0</v>
      </c>
      <c r="L69" s="58">
        <f t="shared" si="53"/>
        <v>0</v>
      </c>
      <c r="M69" s="58">
        <f t="shared" si="59"/>
        <v>0</v>
      </c>
      <c r="N69" s="58">
        <f t="shared" si="44"/>
        <v>0</v>
      </c>
      <c r="O69" s="58">
        <f t="shared" si="45"/>
        <v>0</v>
      </c>
      <c r="P69" s="58">
        <f t="shared" si="46"/>
        <v>0</v>
      </c>
      <c r="Q69" s="58">
        <f t="shared" si="57"/>
        <v>214245.66304166667</v>
      </c>
      <c r="R69" s="97">
        <f>IF(Q69=0,0,(Q69/($C$2)))</f>
        <v>1.25900959653092</v>
      </c>
      <c r="S69" s="71"/>
      <c r="T69" s="71"/>
      <c r="U69" s="81"/>
      <c r="Y69" s="80">
        <v>0.6333333333333333</v>
      </c>
    </row>
    <row r="70" spans="1:25" s="72" customFormat="1" ht="13.8">
      <c r="A70" s="55">
        <v>12</v>
      </c>
      <c r="B70" s="53" t="s">
        <v>9</v>
      </c>
      <c r="C70" s="115">
        <f t="shared" si="48"/>
        <v>0.91666666666666663</v>
      </c>
      <c r="D70" s="97"/>
      <c r="E70" s="58">
        <f t="shared" si="58"/>
        <v>0</v>
      </c>
      <c r="F70" s="58">
        <f t="shared" si="49"/>
        <v>20153.191666666666</v>
      </c>
      <c r="G70" s="58">
        <f t="shared" si="56"/>
        <v>0</v>
      </c>
      <c r="H70" s="58">
        <f t="shared" si="50"/>
        <v>0</v>
      </c>
      <c r="I70" s="58">
        <f t="shared" si="51"/>
        <v>194092.47137500002</v>
      </c>
      <c r="J70" s="58">
        <f t="shared" si="43"/>
        <v>0</v>
      </c>
      <c r="K70" s="58">
        <f t="shared" si="52"/>
        <v>0</v>
      </c>
      <c r="L70" s="58">
        <f t="shared" si="53"/>
        <v>0</v>
      </c>
      <c r="M70" s="58">
        <f t="shared" si="59"/>
        <v>0</v>
      </c>
      <c r="N70" s="58">
        <f t="shared" si="44"/>
        <v>0</v>
      </c>
      <c r="O70" s="58">
        <f t="shared" si="45"/>
        <v>0</v>
      </c>
      <c r="P70" s="58">
        <f t="shared" si="46"/>
        <v>0</v>
      </c>
      <c r="Q70" s="58">
        <f t="shared" si="57"/>
        <v>214245.66304166667</v>
      </c>
      <c r="R70" s="97">
        <f t="shared" si="55"/>
        <v>1.25900959653092</v>
      </c>
      <c r="S70" s="71"/>
      <c r="T70" s="71"/>
      <c r="U70" s="81"/>
      <c r="Y70" s="80">
        <v>1.2666666666666666</v>
      </c>
    </row>
    <row r="71" spans="1:25" s="72" customFormat="1" ht="13.8">
      <c r="A71" s="55">
        <v>13</v>
      </c>
      <c r="B71" s="53" t="s">
        <v>126</v>
      </c>
      <c r="C71" s="115">
        <f t="shared" si="48"/>
        <v>0.91666666666666663</v>
      </c>
      <c r="D71" s="64"/>
      <c r="E71" s="58">
        <f t="shared" si="58"/>
        <v>0</v>
      </c>
      <c r="F71" s="58">
        <f t="shared" si="49"/>
        <v>20153.191666666666</v>
      </c>
      <c r="G71" s="58">
        <f t="shared" si="56"/>
        <v>0</v>
      </c>
      <c r="H71" s="58">
        <f t="shared" si="50"/>
        <v>0</v>
      </c>
      <c r="I71" s="58">
        <f t="shared" si="51"/>
        <v>194092.47137500002</v>
      </c>
      <c r="J71" s="58">
        <f t="shared" si="43"/>
        <v>0</v>
      </c>
      <c r="K71" s="58">
        <f t="shared" si="52"/>
        <v>0</v>
      </c>
      <c r="L71" s="58">
        <f t="shared" si="53"/>
        <v>0</v>
      </c>
      <c r="M71" s="58">
        <f t="shared" si="59"/>
        <v>0</v>
      </c>
      <c r="N71" s="58">
        <f t="shared" si="44"/>
        <v>0</v>
      </c>
      <c r="O71" s="58">
        <f t="shared" si="45"/>
        <v>0</v>
      </c>
      <c r="P71" s="58">
        <f t="shared" si="46"/>
        <v>0</v>
      </c>
      <c r="Q71" s="58">
        <f t="shared" si="57"/>
        <v>214245.66304166667</v>
      </c>
      <c r="R71" s="97">
        <f t="shared" si="55"/>
        <v>1.25900959653092</v>
      </c>
      <c r="S71" s="71"/>
      <c r="T71" s="71"/>
      <c r="U71" s="81"/>
      <c r="Y71" s="80">
        <v>1.2666666666666666</v>
      </c>
    </row>
    <row r="72" spans="1:25" s="72" customFormat="1" ht="13.8">
      <c r="A72" s="55">
        <v>14</v>
      </c>
      <c r="B72" s="53" t="s">
        <v>127</v>
      </c>
      <c r="C72" s="115">
        <f t="shared" si="48"/>
        <v>0.91666666666666663</v>
      </c>
      <c r="D72" s="64"/>
      <c r="E72" s="58">
        <f t="shared" si="58"/>
        <v>0</v>
      </c>
      <c r="F72" s="58">
        <f t="shared" si="49"/>
        <v>20153.191666666666</v>
      </c>
      <c r="G72" s="58">
        <f t="shared" si="56"/>
        <v>0</v>
      </c>
      <c r="H72" s="58">
        <f t="shared" si="50"/>
        <v>0</v>
      </c>
      <c r="I72" s="58">
        <f t="shared" si="51"/>
        <v>194092.47137500002</v>
      </c>
      <c r="J72" s="58">
        <f t="shared" si="43"/>
        <v>0</v>
      </c>
      <c r="K72" s="58">
        <f t="shared" si="52"/>
        <v>0</v>
      </c>
      <c r="L72" s="58">
        <f t="shared" si="53"/>
        <v>0</v>
      </c>
      <c r="M72" s="58">
        <f t="shared" si="59"/>
        <v>0</v>
      </c>
      <c r="N72" s="58">
        <f t="shared" si="44"/>
        <v>0</v>
      </c>
      <c r="O72" s="58">
        <f t="shared" si="45"/>
        <v>0</v>
      </c>
      <c r="P72" s="58">
        <f t="shared" si="46"/>
        <v>0</v>
      </c>
      <c r="Q72" s="58">
        <f t="shared" si="57"/>
        <v>214245.66304166667</v>
      </c>
      <c r="R72" s="97">
        <f t="shared" si="55"/>
        <v>1.25900959653092</v>
      </c>
      <c r="S72" s="71"/>
      <c r="T72" s="71"/>
      <c r="U72" s="81"/>
      <c r="Y72" s="80">
        <v>0.6333333333333333</v>
      </c>
    </row>
    <row r="73" spans="1:25" s="72" customFormat="1" ht="13.8">
      <c r="A73" s="55">
        <v>15</v>
      </c>
      <c r="B73" s="53" t="s">
        <v>10</v>
      </c>
      <c r="C73" s="115">
        <f t="shared" si="48"/>
        <v>0.91666666666666663</v>
      </c>
      <c r="D73" s="64"/>
      <c r="E73" s="58">
        <f t="shared" si="58"/>
        <v>0</v>
      </c>
      <c r="F73" s="58">
        <f t="shared" si="49"/>
        <v>20153.191666666666</v>
      </c>
      <c r="G73" s="58">
        <f t="shared" si="56"/>
        <v>0</v>
      </c>
      <c r="H73" s="58">
        <f t="shared" si="50"/>
        <v>0</v>
      </c>
      <c r="I73" s="58">
        <f t="shared" si="51"/>
        <v>194092.47137500002</v>
      </c>
      <c r="J73" s="58">
        <f t="shared" si="43"/>
        <v>0</v>
      </c>
      <c r="K73" s="58">
        <f t="shared" si="52"/>
        <v>0</v>
      </c>
      <c r="L73" s="58">
        <f t="shared" si="53"/>
        <v>0</v>
      </c>
      <c r="M73" s="58">
        <f t="shared" si="59"/>
        <v>0</v>
      </c>
      <c r="N73" s="58">
        <f t="shared" si="44"/>
        <v>0</v>
      </c>
      <c r="O73" s="58">
        <f t="shared" si="45"/>
        <v>0</v>
      </c>
      <c r="P73" s="58">
        <f t="shared" si="46"/>
        <v>0</v>
      </c>
      <c r="Q73" s="58">
        <f t="shared" si="57"/>
        <v>214245.66304166667</v>
      </c>
      <c r="R73" s="97">
        <f t="shared" si="55"/>
        <v>1.25900959653092</v>
      </c>
      <c r="S73" s="71"/>
      <c r="T73" s="71"/>
      <c r="U73" s="81"/>
      <c r="Y73" s="80">
        <v>0.6333333333333333</v>
      </c>
    </row>
    <row r="74" spans="1:25" s="72" customFormat="1" ht="13.8">
      <c r="A74" s="55">
        <v>16</v>
      </c>
      <c r="B74" s="53" t="s">
        <v>128</v>
      </c>
      <c r="C74" s="115">
        <f t="shared" si="48"/>
        <v>0.91666666666666663</v>
      </c>
      <c r="D74" s="71"/>
      <c r="E74" s="58">
        <f t="shared" si="58"/>
        <v>0</v>
      </c>
      <c r="F74" s="58">
        <f t="shared" si="49"/>
        <v>20153.191666666666</v>
      </c>
      <c r="G74" s="58">
        <f t="shared" si="56"/>
        <v>0</v>
      </c>
      <c r="H74" s="58">
        <f t="shared" si="50"/>
        <v>0</v>
      </c>
      <c r="I74" s="58">
        <f t="shared" si="51"/>
        <v>194092.47137500002</v>
      </c>
      <c r="J74" s="58">
        <f t="shared" si="43"/>
        <v>0</v>
      </c>
      <c r="K74" s="58">
        <f t="shared" si="52"/>
        <v>0</v>
      </c>
      <c r="L74" s="58">
        <f t="shared" si="53"/>
        <v>0</v>
      </c>
      <c r="M74" s="58">
        <f t="shared" si="59"/>
        <v>0</v>
      </c>
      <c r="N74" s="58">
        <f t="shared" si="44"/>
        <v>0</v>
      </c>
      <c r="O74" s="58">
        <f t="shared" si="45"/>
        <v>0</v>
      </c>
      <c r="P74" s="58">
        <f t="shared" si="46"/>
        <v>0</v>
      </c>
      <c r="Q74" s="58">
        <f t="shared" si="57"/>
        <v>214245.66304166667</v>
      </c>
      <c r="R74" s="97">
        <f t="shared" si="55"/>
        <v>1.25900959653092</v>
      </c>
      <c r="S74" s="71"/>
      <c r="T74" s="71"/>
      <c r="U74" s="81"/>
      <c r="Y74" s="80">
        <v>0.6333333333333333</v>
      </c>
    </row>
    <row r="75" spans="1:25" s="72" customFormat="1" ht="13.8">
      <c r="A75" s="55">
        <v>17</v>
      </c>
      <c r="B75" s="53" t="s">
        <v>62</v>
      </c>
      <c r="C75" s="115">
        <f t="shared" si="48"/>
        <v>0.91666666666666663</v>
      </c>
      <c r="D75" s="71"/>
      <c r="E75" s="58">
        <f t="shared" si="58"/>
        <v>0</v>
      </c>
      <c r="F75" s="58">
        <f t="shared" si="49"/>
        <v>20153.191666666666</v>
      </c>
      <c r="G75" s="58">
        <f t="shared" si="56"/>
        <v>0</v>
      </c>
      <c r="H75" s="58">
        <f t="shared" si="50"/>
        <v>0</v>
      </c>
      <c r="I75" s="58">
        <f t="shared" si="51"/>
        <v>194092.47137500002</v>
      </c>
      <c r="J75" s="58">
        <f t="shared" si="43"/>
        <v>0</v>
      </c>
      <c r="K75" s="58">
        <f t="shared" si="52"/>
        <v>0</v>
      </c>
      <c r="L75" s="58">
        <f t="shared" si="53"/>
        <v>0</v>
      </c>
      <c r="M75" s="58">
        <f t="shared" si="59"/>
        <v>0</v>
      </c>
      <c r="N75" s="58">
        <f t="shared" si="44"/>
        <v>0</v>
      </c>
      <c r="O75" s="58">
        <f t="shared" si="45"/>
        <v>0</v>
      </c>
      <c r="P75" s="58">
        <f t="shared" si="46"/>
        <v>0</v>
      </c>
      <c r="Q75" s="58">
        <f t="shared" si="57"/>
        <v>214245.66304166667</v>
      </c>
      <c r="R75" s="97">
        <f t="shared" si="55"/>
        <v>1.25900959653092</v>
      </c>
      <c r="S75" s="71"/>
      <c r="T75" s="71"/>
      <c r="U75" s="81"/>
      <c r="Y75" s="80">
        <v>0.6333333333333333</v>
      </c>
    </row>
    <row r="76" spans="1:25" s="72" customFormat="1" ht="13.8">
      <c r="A76" s="55">
        <v>18</v>
      </c>
      <c r="B76" s="53" t="s">
        <v>46</v>
      </c>
      <c r="C76" s="115">
        <f t="shared" si="48"/>
        <v>0.91666666666666663</v>
      </c>
      <c r="D76" s="71"/>
      <c r="E76" s="58">
        <f t="shared" si="58"/>
        <v>0</v>
      </c>
      <c r="F76" s="58">
        <f t="shared" si="49"/>
        <v>20153.191666666666</v>
      </c>
      <c r="G76" s="58">
        <f t="shared" si="56"/>
        <v>0</v>
      </c>
      <c r="H76" s="58">
        <f t="shared" si="50"/>
        <v>0</v>
      </c>
      <c r="I76" s="58">
        <f t="shared" si="51"/>
        <v>194092.47137500002</v>
      </c>
      <c r="J76" s="58">
        <f>$C76*$C$9*$D$9</f>
        <v>0</v>
      </c>
      <c r="K76" s="58">
        <f t="shared" si="52"/>
        <v>0</v>
      </c>
      <c r="L76" s="58">
        <f t="shared" si="53"/>
        <v>0</v>
      </c>
      <c r="M76" s="58">
        <f t="shared" si="59"/>
        <v>0</v>
      </c>
      <c r="N76" s="58">
        <f t="shared" si="44"/>
        <v>0</v>
      </c>
      <c r="O76" s="58">
        <f t="shared" si="45"/>
        <v>0</v>
      </c>
      <c r="P76" s="58">
        <f t="shared" si="46"/>
        <v>0</v>
      </c>
      <c r="Q76" s="58">
        <f t="shared" si="57"/>
        <v>214245.66304166667</v>
      </c>
      <c r="R76" s="97">
        <f t="shared" si="55"/>
        <v>1.25900959653092</v>
      </c>
      <c r="S76" s="71"/>
      <c r="T76" s="71"/>
      <c r="U76" s="81"/>
      <c r="Y76" s="80">
        <v>0.6333333333333333</v>
      </c>
    </row>
    <row r="77" spans="1:25" s="72" customFormat="1">
      <c r="A77" s="55">
        <v>19</v>
      </c>
      <c r="B77" s="73" t="s">
        <v>129</v>
      </c>
      <c r="C77" s="115">
        <f t="shared" si="48"/>
        <v>0.91666666666666663</v>
      </c>
      <c r="D77" s="71"/>
      <c r="E77" s="58">
        <f t="shared" si="58"/>
        <v>0</v>
      </c>
      <c r="F77" s="58">
        <f t="shared" si="49"/>
        <v>20153.191666666666</v>
      </c>
      <c r="G77" s="58">
        <f t="shared" si="56"/>
        <v>0</v>
      </c>
      <c r="H77" s="58">
        <f t="shared" si="50"/>
        <v>0</v>
      </c>
      <c r="I77" s="58">
        <f t="shared" si="51"/>
        <v>194092.47137500002</v>
      </c>
      <c r="J77" s="58">
        <f>$C77*$C$9*$D$9</f>
        <v>0</v>
      </c>
      <c r="K77" s="58">
        <f t="shared" si="52"/>
        <v>0</v>
      </c>
      <c r="L77" s="58">
        <f t="shared" si="53"/>
        <v>0</v>
      </c>
      <c r="M77" s="58">
        <f t="shared" si="59"/>
        <v>0</v>
      </c>
      <c r="N77" s="58">
        <f t="shared" si="44"/>
        <v>0</v>
      </c>
      <c r="O77" s="58">
        <f t="shared" si="45"/>
        <v>0</v>
      </c>
      <c r="P77" s="58">
        <f t="shared" si="46"/>
        <v>0</v>
      </c>
      <c r="Q77" s="58">
        <f t="shared" si="57"/>
        <v>214245.66304166667</v>
      </c>
      <c r="R77" s="97">
        <f t="shared" si="55"/>
        <v>1.25900959653092</v>
      </c>
      <c r="S77" s="71"/>
      <c r="T77" s="71"/>
      <c r="U77" s="81"/>
      <c r="Y77" s="80">
        <v>0.6333333333333333</v>
      </c>
    </row>
    <row r="78" spans="1:25" s="72" customFormat="1">
      <c r="A78" s="55">
        <v>20</v>
      </c>
      <c r="B78" s="73" t="s">
        <v>130</v>
      </c>
      <c r="C78" s="115">
        <f t="shared" si="48"/>
        <v>0.91666666666666663</v>
      </c>
      <c r="D78" s="71"/>
      <c r="E78" s="58">
        <f t="shared" si="58"/>
        <v>0</v>
      </c>
      <c r="F78" s="58">
        <f t="shared" si="49"/>
        <v>20153.191666666666</v>
      </c>
      <c r="G78" s="58">
        <f t="shared" si="56"/>
        <v>0</v>
      </c>
      <c r="H78" s="58">
        <f t="shared" si="50"/>
        <v>0</v>
      </c>
      <c r="I78" s="58">
        <f t="shared" si="51"/>
        <v>194092.47137500002</v>
      </c>
      <c r="J78" s="58">
        <f t="shared" ref="J78:J83" si="60">$C78*$C$9*$D$9</f>
        <v>0</v>
      </c>
      <c r="K78" s="58">
        <f t="shared" si="52"/>
        <v>0</v>
      </c>
      <c r="L78" s="58">
        <f t="shared" si="53"/>
        <v>0</v>
      </c>
      <c r="M78" s="58">
        <f t="shared" si="59"/>
        <v>0</v>
      </c>
      <c r="N78" s="58">
        <f t="shared" si="44"/>
        <v>0</v>
      </c>
      <c r="O78" s="58">
        <f t="shared" si="45"/>
        <v>0</v>
      </c>
      <c r="P78" s="58">
        <f t="shared" si="46"/>
        <v>0</v>
      </c>
      <c r="Q78" s="58">
        <f t="shared" si="57"/>
        <v>214245.66304166667</v>
      </c>
      <c r="R78" s="97">
        <f t="shared" si="55"/>
        <v>1.25900959653092</v>
      </c>
      <c r="S78" s="71"/>
      <c r="T78" s="71"/>
      <c r="U78" s="81"/>
      <c r="Y78" s="80">
        <v>0.6333333333333333</v>
      </c>
    </row>
    <row r="79" spans="1:25" s="72" customFormat="1">
      <c r="A79" s="55">
        <v>21</v>
      </c>
      <c r="B79" s="73" t="s">
        <v>153</v>
      </c>
      <c r="C79" s="115">
        <f t="shared" si="48"/>
        <v>0.91666666666666663</v>
      </c>
      <c r="D79" s="71"/>
      <c r="E79" s="58">
        <f t="shared" si="58"/>
        <v>0</v>
      </c>
      <c r="F79" s="58">
        <f t="shared" si="49"/>
        <v>20153.191666666666</v>
      </c>
      <c r="G79" s="58">
        <f t="shared" si="56"/>
        <v>0</v>
      </c>
      <c r="H79" s="58">
        <f t="shared" si="50"/>
        <v>0</v>
      </c>
      <c r="I79" s="58">
        <f t="shared" si="51"/>
        <v>194092.47137500002</v>
      </c>
      <c r="J79" s="58">
        <f t="shared" si="60"/>
        <v>0</v>
      </c>
      <c r="K79" s="58">
        <f t="shared" si="52"/>
        <v>0</v>
      </c>
      <c r="L79" s="58">
        <f t="shared" si="53"/>
        <v>0</v>
      </c>
      <c r="M79" s="58">
        <f t="shared" si="59"/>
        <v>0</v>
      </c>
      <c r="N79" s="58">
        <f t="shared" si="44"/>
        <v>0</v>
      </c>
      <c r="O79" s="58">
        <f t="shared" si="45"/>
        <v>0</v>
      </c>
      <c r="P79" s="58">
        <f t="shared" si="46"/>
        <v>0</v>
      </c>
      <c r="Q79" s="58">
        <f t="shared" si="57"/>
        <v>214245.66304166667</v>
      </c>
      <c r="R79" s="97">
        <f t="shared" si="55"/>
        <v>1.25900959653092</v>
      </c>
      <c r="S79" s="71"/>
      <c r="T79" s="71"/>
      <c r="U79" s="81"/>
      <c r="Y79" s="80">
        <v>0.6333333333333333</v>
      </c>
    </row>
    <row r="80" spans="1:25" s="72" customFormat="1" ht="27.6">
      <c r="A80" s="55">
        <v>22</v>
      </c>
      <c r="B80" s="53" t="s">
        <v>131</v>
      </c>
      <c r="C80" s="115">
        <f t="shared" si="48"/>
        <v>0.91666666666666663</v>
      </c>
      <c r="D80" s="71"/>
      <c r="E80" s="58">
        <f t="shared" si="58"/>
        <v>0</v>
      </c>
      <c r="F80" s="58">
        <f t="shared" si="49"/>
        <v>20153.191666666666</v>
      </c>
      <c r="G80" s="58">
        <f t="shared" si="56"/>
        <v>0</v>
      </c>
      <c r="H80" s="58">
        <f t="shared" si="50"/>
        <v>0</v>
      </c>
      <c r="I80" s="58">
        <f t="shared" si="51"/>
        <v>194092.47137500002</v>
      </c>
      <c r="J80" s="58">
        <f t="shared" si="60"/>
        <v>0</v>
      </c>
      <c r="K80" s="58">
        <f t="shared" si="52"/>
        <v>0</v>
      </c>
      <c r="L80" s="58">
        <f t="shared" si="53"/>
        <v>0</v>
      </c>
      <c r="M80" s="58">
        <f t="shared" si="59"/>
        <v>0</v>
      </c>
      <c r="N80" s="58">
        <f t="shared" si="44"/>
        <v>0</v>
      </c>
      <c r="O80" s="58">
        <f t="shared" si="45"/>
        <v>0</v>
      </c>
      <c r="P80" s="58">
        <f t="shared" si="46"/>
        <v>0</v>
      </c>
      <c r="Q80" s="58">
        <f t="shared" si="57"/>
        <v>214245.66304166667</v>
      </c>
      <c r="R80" s="97">
        <f t="shared" si="55"/>
        <v>1.25900959653092</v>
      </c>
      <c r="S80" s="71"/>
      <c r="T80" s="71"/>
      <c r="U80" s="81"/>
      <c r="Y80" s="80">
        <v>0.6333333333333333</v>
      </c>
    </row>
    <row r="81" spans="1:25" ht="41.4">
      <c r="A81" s="55">
        <v>23</v>
      </c>
      <c r="B81" s="53" t="s">
        <v>132</v>
      </c>
      <c r="C81" s="115">
        <f t="shared" si="48"/>
        <v>0.91666666666666663</v>
      </c>
      <c r="D81" s="64"/>
      <c r="E81" s="58">
        <f t="shared" si="58"/>
        <v>0</v>
      </c>
      <c r="F81" s="58">
        <f t="shared" si="49"/>
        <v>20153.191666666666</v>
      </c>
      <c r="G81" s="58">
        <f t="shared" si="56"/>
        <v>0</v>
      </c>
      <c r="H81" s="58">
        <f t="shared" si="50"/>
        <v>0</v>
      </c>
      <c r="I81" s="58">
        <f t="shared" si="51"/>
        <v>194092.47137500002</v>
      </c>
      <c r="J81" s="58">
        <f t="shared" si="60"/>
        <v>0</v>
      </c>
      <c r="K81" s="58">
        <f t="shared" si="52"/>
        <v>0</v>
      </c>
      <c r="L81" s="58">
        <f t="shared" si="53"/>
        <v>0</v>
      </c>
      <c r="M81" s="58">
        <f t="shared" si="59"/>
        <v>0</v>
      </c>
      <c r="N81" s="58">
        <f t="shared" si="44"/>
        <v>0</v>
      </c>
      <c r="O81" s="58">
        <f t="shared" si="45"/>
        <v>0</v>
      </c>
      <c r="P81" s="58">
        <f t="shared" si="46"/>
        <v>0</v>
      </c>
      <c r="Q81" s="58">
        <f t="shared" si="57"/>
        <v>214245.66304166667</v>
      </c>
      <c r="R81" s="97">
        <f t="shared" si="55"/>
        <v>1.25900959653092</v>
      </c>
      <c r="S81" s="64"/>
      <c r="T81" s="64"/>
      <c r="U81" s="82"/>
      <c r="Y81" s="80">
        <v>0.6333333333333333</v>
      </c>
    </row>
    <row r="82" spans="1:25" ht="27.6">
      <c r="A82" s="55">
        <v>24</v>
      </c>
      <c r="B82" s="53" t="s">
        <v>133</v>
      </c>
      <c r="C82" s="115">
        <f t="shared" si="48"/>
        <v>0.91666666666666663</v>
      </c>
      <c r="D82" s="64"/>
      <c r="E82" s="58">
        <f t="shared" si="58"/>
        <v>0</v>
      </c>
      <c r="F82" s="58">
        <f t="shared" si="49"/>
        <v>20153.191666666666</v>
      </c>
      <c r="G82" s="58">
        <f t="shared" si="56"/>
        <v>0</v>
      </c>
      <c r="H82" s="58">
        <f t="shared" si="50"/>
        <v>0</v>
      </c>
      <c r="I82" s="58">
        <f t="shared" si="51"/>
        <v>194092.47137500002</v>
      </c>
      <c r="J82" s="58">
        <f t="shared" si="60"/>
        <v>0</v>
      </c>
      <c r="K82" s="58">
        <f t="shared" si="52"/>
        <v>0</v>
      </c>
      <c r="L82" s="58">
        <f t="shared" si="53"/>
        <v>0</v>
      </c>
      <c r="M82" s="58">
        <f t="shared" si="59"/>
        <v>0</v>
      </c>
      <c r="N82" s="58">
        <f t="shared" si="44"/>
        <v>0</v>
      </c>
      <c r="O82" s="58">
        <f t="shared" si="45"/>
        <v>0</v>
      </c>
      <c r="P82" s="58">
        <f t="shared" si="46"/>
        <v>0</v>
      </c>
      <c r="Q82" s="58">
        <f t="shared" si="57"/>
        <v>214245.66304166667</v>
      </c>
      <c r="R82" s="97">
        <f t="shared" si="55"/>
        <v>1.25900959653092</v>
      </c>
      <c r="S82" s="64"/>
      <c r="T82" s="64"/>
      <c r="U82" s="82"/>
      <c r="Y82" s="80">
        <v>0.6333333333333333</v>
      </c>
    </row>
    <row r="83" spans="1:25" ht="14.4" thickBot="1">
      <c r="A83" s="55">
        <v>25</v>
      </c>
      <c r="B83" s="74" t="s">
        <v>74</v>
      </c>
      <c r="C83" s="115">
        <f t="shared" si="48"/>
        <v>0.91666666666666663</v>
      </c>
      <c r="D83" s="83"/>
      <c r="E83" s="75">
        <f t="shared" si="58"/>
        <v>0</v>
      </c>
      <c r="F83" s="75">
        <f t="shared" si="49"/>
        <v>20153.191666666666</v>
      </c>
      <c r="G83" s="75">
        <f t="shared" si="56"/>
        <v>0</v>
      </c>
      <c r="H83" s="75">
        <f t="shared" si="50"/>
        <v>0</v>
      </c>
      <c r="I83" s="58">
        <f t="shared" si="51"/>
        <v>194092.47137500002</v>
      </c>
      <c r="J83" s="75">
        <f t="shared" si="60"/>
        <v>0</v>
      </c>
      <c r="K83" s="75">
        <f t="shared" si="52"/>
        <v>0</v>
      </c>
      <c r="L83" s="75">
        <f t="shared" si="53"/>
        <v>0</v>
      </c>
      <c r="M83" s="75">
        <f t="shared" si="59"/>
        <v>0</v>
      </c>
      <c r="N83" s="58">
        <f t="shared" si="44"/>
        <v>0</v>
      </c>
      <c r="O83" s="58">
        <f t="shared" si="45"/>
        <v>0</v>
      </c>
      <c r="P83" s="58">
        <f t="shared" si="46"/>
        <v>0</v>
      </c>
      <c r="Q83" s="58">
        <f t="shared" si="57"/>
        <v>214245.66304166667</v>
      </c>
      <c r="R83" s="114">
        <f t="shared" si="55"/>
        <v>1.25900959653092</v>
      </c>
      <c r="S83" s="83"/>
      <c r="T83" s="83"/>
      <c r="U83" s="84"/>
      <c r="Y83" s="80">
        <v>0.6333333333333333</v>
      </c>
    </row>
    <row r="87" spans="1:25" ht="22.2">
      <c r="A87" s="85"/>
      <c r="B87" s="85" t="s">
        <v>3</v>
      </c>
    </row>
    <row r="88" spans="1:25" ht="22.2">
      <c r="A88" s="85">
        <v>1</v>
      </c>
      <c r="B88" s="86" t="s">
        <v>140</v>
      </c>
      <c r="C88" s="87"/>
      <c r="D88" s="87"/>
      <c r="E88" s="87"/>
    </row>
    <row r="89" spans="1:25" ht="22.2">
      <c r="A89" s="85">
        <v>2</v>
      </c>
      <c r="B89" s="86" t="s">
        <v>141</v>
      </c>
    </row>
    <row r="97" spans="3:9">
      <c r="C97" s="55" t="s">
        <v>11</v>
      </c>
    </row>
    <row r="98" spans="3:9" ht="39.6">
      <c r="C98" s="55" t="s">
        <v>380</v>
      </c>
      <c r="D98" s="55">
        <v>4000</v>
      </c>
      <c r="F98">
        <v>3500</v>
      </c>
    </row>
    <row r="99" spans="3:9" ht="39.6">
      <c r="C99" s="55" t="s">
        <v>381</v>
      </c>
      <c r="D99" s="55">
        <v>1000</v>
      </c>
      <c r="F99">
        <v>850</v>
      </c>
    </row>
    <row r="100" spans="3:9" ht="39.6">
      <c r="C100" s="55" t="s">
        <v>382</v>
      </c>
      <c r="D100" s="55">
        <f>25*70</f>
        <v>1750</v>
      </c>
      <c r="E100" s="55" t="s">
        <v>383</v>
      </c>
      <c r="F100" t="s">
        <v>385</v>
      </c>
    </row>
    <row r="101" spans="3:9" ht="26.4">
      <c r="C101" s="55" t="s">
        <v>384</v>
      </c>
      <c r="D101" s="55">
        <v>2500</v>
      </c>
      <c r="H101" s="55" t="s">
        <v>386</v>
      </c>
      <c r="I101" s="55">
        <v>12000</v>
      </c>
    </row>
    <row r="102" spans="3:9">
      <c r="D102" s="55">
        <f>SUM(D98:D101)</f>
        <v>9250</v>
      </c>
      <c r="H102" s="55" t="s">
        <v>387</v>
      </c>
      <c r="I102" s="55">
        <v>2024</v>
      </c>
    </row>
    <row r="103" spans="3:9">
      <c r="H103" s="55" t="s">
        <v>388</v>
      </c>
      <c r="I103" s="55">
        <v>2300</v>
      </c>
    </row>
  </sheetData>
  <mergeCells count="2">
    <mergeCell ref="D1:D2"/>
    <mergeCell ref="H1:H2"/>
  </mergeCells>
  <hyperlinks>
    <hyperlink ref="J1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8:F13"/>
  <sheetViews>
    <sheetView workbookViewId="0">
      <selection activeCell="D25" sqref="D25"/>
    </sheetView>
  </sheetViews>
  <sheetFormatPr defaultColWidth="8.7109375" defaultRowHeight="10.199999999999999"/>
  <cols>
    <col min="1" max="1" width="5.42578125" customWidth="1"/>
    <col min="4" max="4" width="102.7109375" customWidth="1"/>
  </cols>
  <sheetData>
    <row r="8" spans="2:6">
      <c r="B8" t="s">
        <v>146</v>
      </c>
      <c r="F8" s="51"/>
    </row>
    <row r="10" spans="2:6">
      <c r="B10" t="s">
        <v>82</v>
      </c>
      <c r="C10" t="s">
        <v>152</v>
      </c>
      <c r="D10" t="s">
        <v>147</v>
      </c>
    </row>
    <row r="11" spans="2:6">
      <c r="B11" t="s">
        <v>149</v>
      </c>
      <c r="C11">
        <v>8</v>
      </c>
      <c r="D11" t="s">
        <v>148</v>
      </c>
    </row>
    <row r="12" spans="2:6">
      <c r="B12" t="s">
        <v>150</v>
      </c>
      <c r="C12">
        <v>9</v>
      </c>
      <c r="D12" t="s">
        <v>151</v>
      </c>
    </row>
    <row r="13" spans="2:6">
      <c r="B13" s="51" t="s">
        <v>165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Process Flow Doc</vt:lpstr>
      <vt:lpstr>RFCE</vt:lpstr>
      <vt:lpstr>FEASIBILITY</vt:lpstr>
      <vt:lpstr>BOP New</vt:lpstr>
      <vt:lpstr>AS COST COSTING</vt:lpstr>
      <vt:lpstr>PRICE ESTIMATION</vt:lpstr>
      <vt:lpstr>Norms</vt:lpstr>
      <vt:lpstr>Molding and Testing</vt:lpstr>
      <vt:lpstr>Future Value Table (Jan 18)</vt:lpstr>
      <vt:lpstr>Change log</vt:lpstr>
      <vt:lpstr>LIST1</vt:lpstr>
      <vt:lpstr>machine</vt:lpstr>
      <vt:lpstr>'PRICE ESTIMATION'!Print_Area</vt:lpstr>
      <vt:lpstr>'Future Value Table (Jan 18)'!Processlist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hatat</dc:creator>
  <cp:lastModifiedBy>Anurag Churi</cp:lastModifiedBy>
  <cp:lastPrinted>2018-12-15T05:22:46Z</cp:lastPrinted>
  <dcterms:created xsi:type="dcterms:W3CDTF">2008-01-17T13:59:43Z</dcterms:created>
  <dcterms:modified xsi:type="dcterms:W3CDTF">2022-08-18T11:44:18Z</dcterms:modified>
</cp:coreProperties>
</file>